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updateLinks="always" defaultThemeVersion="124226"/>
  <bookViews>
    <workbookView xWindow="0" yWindow="0" windowWidth="14055" windowHeight="12195" tabRatio="886"/>
  </bookViews>
  <sheets>
    <sheet name="Spis treści" sheetId="1" r:id="rId1"/>
    <sheet name="Tabl. 1." sheetId="76" r:id="rId2"/>
    <sheet name="Tabl. 2. " sheetId="77" r:id="rId3"/>
    <sheet name="Tabl. 3." sheetId="78" r:id="rId4"/>
    <sheet name="Tabl. 4. " sheetId="79" r:id="rId5"/>
    <sheet name="Tabl. 1.5. " sheetId="107" r:id="rId6"/>
    <sheet name="Tabl. 2.6." sheetId="108" r:id="rId7"/>
    <sheet name="Tabl. 3.7" sheetId="110" r:id="rId8"/>
    <sheet name="Tabl. 4.8" sheetId="109" r:id="rId9"/>
    <sheet name="Tabl. 5.9" sheetId="111" r:id="rId10"/>
    <sheet name="Tabl. 6.10" sheetId="112" r:id="rId11"/>
    <sheet name="Tabl. 7.11" sheetId="113" r:id="rId12"/>
    <sheet name="Tab. 8.12." sheetId="88" r:id="rId13"/>
    <sheet name="Tabl. 9.13 " sheetId="89" r:id="rId14"/>
    <sheet name="Tabl. 10.14." sheetId="90" r:id="rId15"/>
    <sheet name="Tabl. 11.15." sheetId="105" r:id="rId16"/>
    <sheet name="Tabl. 12.16." sheetId="95" r:id="rId17"/>
    <sheet name="Tabl. 13.17." sheetId="94" r:id="rId18"/>
    <sheet name="Tabl. 14.18" sheetId="91" r:id="rId19"/>
    <sheet name="Tabl. 15.19." sheetId="106" r:id="rId20"/>
    <sheet name="Tabl. 16.20." sheetId="93" r:id="rId21"/>
    <sheet name="Tabl. 17.21." sheetId="92" r:id="rId22"/>
    <sheet name="Tabl. 1.22. " sheetId="96" r:id="rId23"/>
    <sheet name="Tabl. 2.23. " sheetId="97" r:id="rId24"/>
    <sheet name="Tabl. 3.24." sheetId="116" r:id="rId25"/>
    <sheet name="Tabl. 4.25." sheetId="26" r:id="rId26"/>
    <sheet name="Tabl. 5.26." sheetId="98" r:id="rId27"/>
    <sheet name="Tabl. 6.27." sheetId="28" r:id="rId28"/>
    <sheet name="Tabl. 7.28. " sheetId="101" r:id="rId29"/>
    <sheet name="Tabl. 8.29." sheetId="31" r:id="rId30"/>
    <sheet name="Tabl. 9.30." sheetId="32" r:id="rId31"/>
    <sheet name="Tabl. 10.31." sheetId="35" r:id="rId32"/>
    <sheet name="Tabl. 11.32." sheetId="33" r:id="rId33"/>
    <sheet name="Tabl. 12.33." sheetId="102" r:id="rId34"/>
    <sheet name="Tabl. 1.34." sheetId="37" r:id="rId35"/>
    <sheet name="Tabl. 2.35." sheetId="115" r:id="rId36"/>
    <sheet name="Tabl. 3.36." sheetId="38" r:id="rId37"/>
    <sheet name="Tabl. 4.37." sheetId="39" r:id="rId38"/>
    <sheet name="Tabl. 5.38." sheetId="117" r:id="rId39"/>
    <sheet name="Tabl. 6.39." sheetId="71" r:id="rId40"/>
    <sheet name="Tabl. 7.40." sheetId="73" r:id="rId41"/>
    <sheet name="Tabl. 8.41." sheetId="74" r:id="rId42"/>
    <sheet name="Tabl. 9.42." sheetId="45" r:id="rId43"/>
    <sheet name="Tabl. 10.43." sheetId="48" r:id="rId44"/>
    <sheet name="Tabl. 11.44." sheetId="46" r:id="rId45"/>
    <sheet name="Tabl. 12.45." sheetId="47" r:id="rId46"/>
  </sheets>
  <definedNames>
    <definedName name="Tabl._9__12_.">'Spis treści'!$A$29</definedName>
  </definedNames>
  <calcPr calcId="191029"/>
</workbook>
</file>

<file path=xl/calcChain.xml><?xml version="1.0" encoding="utf-8"?>
<calcChain xmlns="http://schemas.openxmlformats.org/spreadsheetml/2006/main">
  <c r="G40" i="71" l="1"/>
  <c r="F40" i="71"/>
  <c r="D40" i="71"/>
  <c r="C40" i="71"/>
  <c r="G39" i="71"/>
  <c r="F39" i="71"/>
  <c r="D39" i="71"/>
  <c r="C39" i="71"/>
  <c r="F38" i="71"/>
  <c r="E38" i="71"/>
  <c r="D38" i="71"/>
  <c r="H37" i="71"/>
  <c r="E37" i="71"/>
  <c r="D37" i="71"/>
  <c r="C37" i="71"/>
  <c r="H36" i="71"/>
  <c r="G36" i="71"/>
  <c r="F36" i="71"/>
  <c r="E36" i="71"/>
  <c r="D36" i="71"/>
  <c r="C36" i="71"/>
  <c r="H35" i="71"/>
  <c r="G35" i="71"/>
  <c r="F35" i="71"/>
  <c r="E35" i="71"/>
  <c r="D35" i="71"/>
  <c r="C35" i="71"/>
  <c r="G34" i="71"/>
  <c r="F34" i="71"/>
  <c r="D34" i="71"/>
  <c r="C34" i="71"/>
  <c r="G33" i="71"/>
  <c r="F33" i="71"/>
  <c r="D33" i="71"/>
  <c r="C33" i="71"/>
  <c r="F32" i="71"/>
  <c r="D32" i="71"/>
  <c r="C32" i="71"/>
  <c r="H31" i="71"/>
  <c r="G31" i="71"/>
  <c r="F31" i="71"/>
  <c r="E31" i="71"/>
  <c r="C31" i="71"/>
  <c r="H30" i="71"/>
  <c r="G30" i="71"/>
  <c r="F30" i="71"/>
  <c r="E30" i="71"/>
  <c r="C30" i="71"/>
  <c r="H29" i="71"/>
  <c r="F29" i="71"/>
  <c r="D29" i="71"/>
  <c r="C29" i="71"/>
  <c r="G28" i="71"/>
  <c r="F28" i="71"/>
  <c r="D28" i="71"/>
  <c r="C28" i="71"/>
  <c r="H27" i="71"/>
  <c r="G27" i="71"/>
  <c r="F27" i="71"/>
  <c r="E27" i="71"/>
  <c r="D27" i="71"/>
  <c r="C27" i="71"/>
  <c r="F26" i="71"/>
  <c r="E26" i="71"/>
  <c r="D26" i="71"/>
  <c r="E25" i="71"/>
  <c r="D25" i="71"/>
  <c r="C25" i="71"/>
  <c r="H24" i="71"/>
  <c r="G24" i="71"/>
  <c r="F24" i="71"/>
  <c r="E24" i="71"/>
  <c r="D24" i="71"/>
  <c r="C24" i="71"/>
  <c r="E31" i="38" l="1"/>
  <c r="G40" i="38"/>
  <c r="D40" i="38"/>
  <c r="C40" i="38"/>
  <c r="G39" i="38"/>
  <c r="F39" i="38"/>
  <c r="E39" i="38"/>
  <c r="D39" i="38"/>
  <c r="C39" i="38"/>
  <c r="G38" i="38"/>
  <c r="F38" i="38"/>
  <c r="E38" i="38"/>
  <c r="D38" i="38"/>
  <c r="G37" i="38"/>
  <c r="D37" i="38"/>
  <c r="C37" i="38"/>
  <c r="G36" i="38"/>
  <c r="F36" i="38"/>
  <c r="E36" i="38"/>
  <c r="D36" i="38"/>
  <c r="G35" i="38"/>
  <c r="D35" i="38"/>
  <c r="C35" i="38"/>
  <c r="G34" i="38"/>
  <c r="F34" i="38"/>
  <c r="E34" i="38"/>
  <c r="C34" i="38"/>
  <c r="G33" i="38"/>
  <c r="D33" i="38"/>
  <c r="C33" i="38"/>
  <c r="G32" i="38"/>
  <c r="D32" i="38"/>
  <c r="C32" i="38"/>
  <c r="G31" i="38"/>
  <c r="F31" i="38"/>
  <c r="D31" i="38"/>
  <c r="G30" i="38"/>
  <c r="F30" i="38"/>
  <c r="E30" i="38"/>
  <c r="D30" i="38"/>
  <c r="C30" i="38"/>
  <c r="G29" i="38"/>
  <c r="F29" i="38"/>
  <c r="E29" i="38"/>
  <c r="D29" i="38"/>
  <c r="C29" i="38"/>
  <c r="G28" i="38"/>
  <c r="D28" i="38"/>
  <c r="C28" i="38"/>
  <c r="G27" i="38"/>
  <c r="D27" i="38"/>
  <c r="C27" i="38"/>
  <c r="G26" i="38"/>
  <c r="F26" i="38"/>
  <c r="E26" i="38"/>
  <c r="D26" i="38"/>
  <c r="G25" i="38"/>
  <c r="F25" i="38"/>
  <c r="E25" i="38"/>
  <c r="D25" i="38"/>
  <c r="C25" i="38"/>
  <c r="G24" i="38"/>
  <c r="F24" i="38"/>
  <c r="E24" i="38"/>
  <c r="D24" i="38"/>
  <c r="G26" i="28" l="1"/>
  <c r="G27" i="28"/>
  <c r="H26" i="28"/>
  <c r="H27" i="28"/>
  <c r="H28" i="28"/>
  <c r="H29" i="28"/>
  <c r="D26" i="28"/>
  <c r="C24" i="115" l="1"/>
  <c r="F39" i="115"/>
  <c r="F26" i="115"/>
  <c r="C25" i="115"/>
  <c r="E25" i="115"/>
  <c r="D26" i="115"/>
  <c r="E26" i="115"/>
  <c r="C27" i="115"/>
  <c r="E27" i="115"/>
  <c r="C29" i="115"/>
  <c r="E29" i="115"/>
  <c r="C30" i="115"/>
  <c r="D30" i="115"/>
  <c r="E30" i="115"/>
  <c r="F30" i="115"/>
  <c r="C31" i="115"/>
  <c r="D31" i="115"/>
  <c r="E31" i="115"/>
  <c r="F31" i="115"/>
  <c r="C32" i="115"/>
  <c r="E32" i="115"/>
  <c r="C33" i="115"/>
  <c r="E33" i="115"/>
  <c r="C34" i="115"/>
  <c r="D34" i="115"/>
  <c r="E34" i="115"/>
  <c r="F34" i="115"/>
  <c r="C35" i="115"/>
  <c r="E35" i="115"/>
  <c r="C36" i="115"/>
  <c r="D36" i="115"/>
  <c r="E36" i="115"/>
  <c r="F36" i="115"/>
  <c r="C37" i="115"/>
  <c r="C39" i="115"/>
  <c r="D39" i="115"/>
  <c r="E39" i="115"/>
  <c r="C40" i="115"/>
  <c r="E40" i="115"/>
  <c r="D24" i="115"/>
  <c r="E24" i="115"/>
  <c r="F24" i="115"/>
  <c r="E42" i="28" l="1"/>
  <c r="D39" i="28"/>
  <c r="D35" i="28"/>
  <c r="D33" i="28"/>
  <c r="D38" i="113" l="1"/>
  <c r="E49" i="112"/>
  <c r="D49" i="112"/>
  <c r="C49" i="112"/>
  <c r="F51" i="112"/>
  <c r="E51" i="112"/>
  <c r="D51" i="112"/>
  <c r="C51" i="112"/>
  <c r="E40" i="112"/>
  <c r="D40" i="112"/>
  <c r="F39" i="112"/>
  <c r="E39" i="112"/>
  <c r="D39" i="112"/>
  <c r="E38" i="112"/>
  <c r="D38" i="112"/>
  <c r="F37" i="112"/>
  <c r="E37" i="112"/>
  <c r="D37" i="112"/>
  <c r="D41" i="112"/>
  <c r="F47" i="112" l="1"/>
  <c r="E47" i="112"/>
  <c r="D47" i="112"/>
  <c r="C47" i="112"/>
  <c r="F45" i="112"/>
  <c r="E45" i="112"/>
  <c r="D45" i="112"/>
  <c r="C45" i="112"/>
  <c r="C56" i="112"/>
  <c r="D56" i="112"/>
  <c r="E56" i="112"/>
  <c r="F56" i="112"/>
  <c r="C58" i="112"/>
  <c r="D58" i="112"/>
  <c r="E58" i="112"/>
  <c r="F58" i="112"/>
  <c r="C60" i="112"/>
  <c r="D60" i="112"/>
  <c r="E60" i="112"/>
  <c r="F60" i="112"/>
  <c r="C62" i="112"/>
  <c r="E62" i="112"/>
  <c r="F62" i="112"/>
  <c r="C64" i="112"/>
  <c r="D64" i="112"/>
  <c r="E64" i="112"/>
  <c r="F64" i="112"/>
  <c r="C66" i="112"/>
  <c r="D66" i="112"/>
  <c r="E66" i="112"/>
  <c r="F66" i="112"/>
  <c r="F41" i="112"/>
  <c r="E41" i="112"/>
  <c r="F54" i="112"/>
  <c r="E54" i="112"/>
  <c r="D54" i="112"/>
  <c r="H68" i="109" l="1"/>
  <c r="G66" i="109"/>
  <c r="H66" i="109"/>
  <c r="H53" i="109"/>
  <c r="H64" i="109"/>
  <c r="G64" i="109"/>
  <c r="H62" i="109"/>
  <c r="G53" i="109"/>
  <c r="F53" i="109"/>
  <c r="E53" i="109"/>
  <c r="D53" i="109"/>
  <c r="D68" i="109"/>
  <c r="D66" i="109"/>
  <c r="D64" i="109"/>
  <c r="D62" i="109"/>
  <c r="C68" i="109"/>
  <c r="C66" i="109"/>
  <c r="C64" i="109"/>
  <c r="C62" i="109"/>
  <c r="C53" i="109"/>
  <c r="F66" i="109"/>
  <c r="E68" i="109"/>
  <c r="E66" i="109"/>
  <c r="F64" i="109"/>
  <c r="G62" i="109"/>
  <c r="F62" i="109"/>
  <c r="F53" i="110"/>
  <c r="E53" i="110"/>
  <c r="D53" i="110"/>
  <c r="F51" i="110"/>
  <c r="E51" i="110"/>
  <c r="D51" i="110"/>
  <c r="F49" i="110"/>
  <c r="E49" i="110"/>
  <c r="D49" i="110"/>
  <c r="F47" i="110"/>
  <c r="E47" i="110"/>
  <c r="D47" i="110"/>
  <c r="H42" i="109"/>
  <c r="G42" i="109"/>
  <c r="F42" i="109"/>
  <c r="E42" i="109"/>
  <c r="D42" i="109"/>
  <c r="H41" i="109"/>
  <c r="G41" i="109"/>
  <c r="F41" i="109"/>
  <c r="E41" i="109"/>
  <c r="D41" i="109"/>
  <c r="H40" i="109"/>
  <c r="G40" i="109"/>
  <c r="F40" i="109"/>
  <c r="E40" i="109"/>
  <c r="H39" i="109"/>
  <c r="G39" i="109"/>
  <c r="F39" i="109"/>
  <c r="E39" i="109"/>
  <c r="H51" i="109"/>
  <c r="G51" i="109"/>
  <c r="F51" i="109"/>
  <c r="E51" i="109"/>
  <c r="H49" i="109"/>
  <c r="G49" i="109"/>
  <c r="F49" i="109"/>
  <c r="E49" i="109"/>
  <c r="H47" i="109"/>
  <c r="G47" i="109"/>
  <c r="F47" i="109"/>
  <c r="E47" i="109"/>
  <c r="D47" i="109"/>
  <c r="H58" i="109"/>
  <c r="E58" i="109"/>
  <c r="D58" i="109"/>
  <c r="F68" i="110"/>
  <c r="E68" i="110"/>
  <c r="D68" i="110"/>
  <c r="D43" i="110"/>
  <c r="G46" i="108"/>
  <c r="F46" i="108"/>
  <c r="E46" i="108"/>
  <c r="D46" i="108"/>
  <c r="D41" i="108" l="1"/>
  <c r="G57" i="108"/>
  <c r="F57" i="108"/>
  <c r="D57" i="108"/>
  <c r="E40" i="108"/>
  <c r="D40" i="108"/>
  <c r="G40" i="108"/>
  <c r="F40" i="108"/>
  <c r="E68" i="107"/>
  <c r="E58" i="107"/>
  <c r="E56" i="107"/>
  <c r="E49" i="107"/>
  <c r="E47" i="107"/>
  <c r="E43" i="107"/>
  <c r="H42" i="28" l="1"/>
  <c r="G42" i="28"/>
  <c r="F42" i="28"/>
  <c r="D42" i="28"/>
  <c r="C42" i="28"/>
  <c r="H41" i="28"/>
  <c r="G41" i="28"/>
  <c r="F41" i="28"/>
  <c r="E41" i="28"/>
  <c r="D41" i="28"/>
  <c r="C41" i="28"/>
  <c r="H40" i="28"/>
  <c r="G40" i="28"/>
  <c r="F40" i="28"/>
  <c r="E40" i="28"/>
  <c r="D40" i="28"/>
  <c r="C40" i="28"/>
  <c r="H39" i="28"/>
  <c r="G39" i="28"/>
  <c r="F39" i="28"/>
  <c r="E39" i="28"/>
  <c r="C39" i="28"/>
  <c r="H38" i="28"/>
  <c r="G38" i="28"/>
  <c r="F38" i="28"/>
  <c r="E38" i="28"/>
  <c r="D38" i="28"/>
  <c r="C38" i="28"/>
  <c r="H37" i="28"/>
  <c r="G37" i="28"/>
  <c r="F37" i="28"/>
  <c r="E37" i="28"/>
  <c r="D37" i="28"/>
  <c r="C37" i="28"/>
  <c r="H36" i="28"/>
  <c r="G36" i="28"/>
  <c r="F36" i="28"/>
  <c r="E36" i="28"/>
  <c r="D36" i="28"/>
  <c r="C36" i="28"/>
  <c r="H35" i="28"/>
  <c r="G35" i="28"/>
  <c r="F35" i="28"/>
  <c r="E35" i="28"/>
  <c r="C35" i="28"/>
  <c r="H34" i="28"/>
  <c r="G34" i="28"/>
  <c r="F34" i="28"/>
  <c r="E34" i="28"/>
  <c r="D34" i="28"/>
  <c r="C34" i="28"/>
  <c r="H33" i="28"/>
  <c r="G33" i="28"/>
  <c r="F33" i="28"/>
  <c r="E33" i="28"/>
  <c r="C33" i="28"/>
  <c r="H32" i="28"/>
  <c r="G32" i="28"/>
  <c r="F32" i="28"/>
  <c r="E32" i="28"/>
  <c r="D32" i="28"/>
  <c r="C32" i="28"/>
  <c r="H31" i="28"/>
  <c r="G31" i="28"/>
  <c r="F31" i="28"/>
  <c r="E31" i="28"/>
  <c r="D31" i="28"/>
  <c r="C31" i="28"/>
  <c r="H30" i="28"/>
  <c r="G30" i="28"/>
  <c r="F30" i="28"/>
  <c r="E30" i="28"/>
  <c r="D30" i="28"/>
  <c r="C30" i="28"/>
  <c r="G29" i="28"/>
  <c r="F29" i="28"/>
  <c r="E29" i="28"/>
  <c r="D29" i="28"/>
  <c r="C29" i="28"/>
  <c r="G28" i="28"/>
  <c r="F28" i="28"/>
  <c r="E28" i="28"/>
  <c r="D28" i="28"/>
  <c r="C28" i="28"/>
  <c r="F27" i="28"/>
  <c r="E27" i="28"/>
  <c r="D27" i="28"/>
  <c r="C27" i="28"/>
  <c r="F26" i="28"/>
  <c r="E26" i="28"/>
  <c r="C26" i="28"/>
  <c r="H25" i="28"/>
  <c r="G25" i="28"/>
  <c r="F25" i="28"/>
  <c r="E25" i="28"/>
  <c r="D25" i="28"/>
  <c r="C25" i="28"/>
  <c r="D52" i="113" l="1"/>
  <c r="I52" i="113"/>
  <c r="H52" i="113"/>
  <c r="G52" i="113"/>
  <c r="F52" i="113"/>
  <c r="E52" i="113"/>
  <c r="I50" i="113"/>
  <c r="H50" i="113"/>
  <c r="G50" i="113"/>
  <c r="F50" i="113"/>
  <c r="D50" i="113"/>
  <c r="I48" i="113"/>
  <c r="H48" i="113"/>
  <c r="G48" i="113"/>
  <c r="F48" i="113"/>
  <c r="E48" i="113"/>
  <c r="D48" i="113"/>
  <c r="I46" i="113"/>
  <c r="H46" i="113"/>
  <c r="G46" i="113"/>
  <c r="F46" i="113"/>
  <c r="E46" i="113"/>
  <c r="D46" i="113"/>
  <c r="D55" i="113"/>
  <c r="F55" i="113"/>
  <c r="G55" i="113"/>
  <c r="H55" i="113"/>
  <c r="I55" i="113"/>
  <c r="D57" i="113"/>
  <c r="E57" i="113"/>
  <c r="F57" i="113"/>
  <c r="G57" i="113"/>
  <c r="H57" i="113"/>
  <c r="I57" i="113"/>
  <c r="E59" i="113"/>
  <c r="F59" i="113"/>
  <c r="G59" i="113"/>
  <c r="H59" i="113"/>
  <c r="I59" i="113"/>
  <c r="D61" i="113"/>
  <c r="E61" i="113"/>
  <c r="F61" i="113"/>
  <c r="G61" i="113"/>
  <c r="H61" i="113"/>
  <c r="I61" i="113"/>
  <c r="D63" i="113"/>
  <c r="F63" i="113"/>
  <c r="G63" i="113"/>
  <c r="H63" i="113"/>
  <c r="I63" i="113"/>
  <c r="D65" i="113"/>
  <c r="E65" i="113"/>
  <c r="F65" i="113"/>
  <c r="G65" i="113"/>
  <c r="I65" i="113"/>
  <c r="I67" i="113"/>
  <c r="H67" i="113"/>
  <c r="G67" i="113"/>
  <c r="F67" i="113"/>
  <c r="E67" i="113"/>
  <c r="D67" i="113"/>
  <c r="E38" i="113"/>
  <c r="F38" i="113"/>
  <c r="G38" i="113"/>
  <c r="H38" i="113"/>
  <c r="I38" i="113"/>
  <c r="E39" i="113"/>
  <c r="F39" i="113"/>
  <c r="G39" i="113"/>
  <c r="H39" i="113"/>
  <c r="I39" i="113"/>
  <c r="E40" i="113"/>
  <c r="F40" i="113"/>
  <c r="G40" i="113"/>
  <c r="H40" i="113"/>
  <c r="I40" i="113"/>
  <c r="E41" i="113"/>
  <c r="F41" i="113"/>
  <c r="G41" i="113"/>
  <c r="H41" i="113"/>
  <c r="I41" i="113"/>
  <c r="E42" i="113"/>
  <c r="F42" i="113"/>
  <c r="G42" i="113"/>
  <c r="H42" i="113"/>
  <c r="I42" i="113"/>
  <c r="D39" i="113"/>
  <c r="D40" i="113"/>
  <c r="D41" i="113"/>
  <c r="D42" i="113"/>
  <c r="C54" i="112"/>
  <c r="H60" i="109" l="1"/>
  <c r="G60" i="109"/>
  <c r="F60" i="109"/>
  <c r="E60" i="109"/>
  <c r="D60" i="109"/>
  <c r="C60" i="109"/>
  <c r="C58" i="109"/>
  <c r="H56" i="109"/>
  <c r="G56" i="109"/>
  <c r="F56" i="109"/>
  <c r="E56" i="109"/>
  <c r="C56" i="109"/>
  <c r="C49" i="109"/>
  <c r="C51" i="109"/>
  <c r="C47" i="109"/>
  <c r="H43" i="109"/>
  <c r="G43" i="109"/>
  <c r="F43" i="109"/>
  <c r="E43" i="109"/>
  <c r="C43" i="109"/>
  <c r="C42" i="109"/>
  <c r="C41" i="109"/>
  <c r="C40" i="109"/>
  <c r="D39" i="107"/>
  <c r="D40" i="107"/>
  <c r="D41" i="107"/>
  <c r="D42" i="107"/>
  <c r="D43" i="107"/>
  <c r="G41" i="107"/>
  <c r="E40" i="107"/>
  <c r="E39" i="107"/>
  <c r="E42" i="107"/>
  <c r="F39" i="107"/>
  <c r="G39" i="107"/>
  <c r="F40" i="107"/>
  <c r="G40" i="107"/>
  <c r="F41" i="107"/>
  <c r="E41" i="107"/>
  <c r="D56" i="110" l="1"/>
  <c r="D39" i="110"/>
  <c r="F43" i="110"/>
  <c r="F66" i="110"/>
  <c r="E66" i="110"/>
  <c r="D66" i="110"/>
  <c r="F64" i="110"/>
  <c r="E64" i="110"/>
  <c r="D64" i="110"/>
  <c r="F62" i="110"/>
  <c r="E62" i="110"/>
  <c r="D62" i="110"/>
  <c r="F60" i="110"/>
  <c r="E60" i="110"/>
  <c r="D60" i="110"/>
  <c r="F58" i="110"/>
  <c r="E58" i="110"/>
  <c r="D58" i="110"/>
  <c r="F56" i="110"/>
  <c r="E56" i="110"/>
  <c r="E43" i="110"/>
  <c r="F42" i="110"/>
  <c r="E42" i="110"/>
  <c r="D42" i="110"/>
  <c r="F41" i="110"/>
  <c r="E41" i="110"/>
  <c r="D41" i="110"/>
  <c r="F40" i="110"/>
  <c r="E40" i="110"/>
  <c r="D40" i="110"/>
  <c r="F39" i="110"/>
  <c r="E39" i="110"/>
  <c r="D55" i="108"/>
  <c r="E55" i="108"/>
  <c r="F55" i="108"/>
  <c r="G55" i="108"/>
  <c r="D59" i="108"/>
  <c r="E59" i="108"/>
  <c r="F59" i="108"/>
  <c r="G59" i="108"/>
  <c r="D61" i="108"/>
  <c r="E61" i="108"/>
  <c r="F61" i="108"/>
  <c r="G61" i="108"/>
  <c r="D63" i="108"/>
  <c r="E63" i="108"/>
  <c r="F63" i="108"/>
  <c r="G63" i="108"/>
  <c r="E65" i="108"/>
  <c r="F65" i="108"/>
  <c r="G65" i="108"/>
  <c r="D53" i="108"/>
  <c r="G53" i="108"/>
  <c r="F53" i="108"/>
  <c r="G50" i="108"/>
  <c r="F50" i="108"/>
  <c r="E50" i="108"/>
  <c r="D50" i="108"/>
  <c r="G48" i="108"/>
  <c r="F48" i="108"/>
  <c r="E48" i="108"/>
  <c r="D48" i="108"/>
  <c r="F44" i="108"/>
  <c r="G44" i="108"/>
  <c r="D44" i="108"/>
  <c r="C39" i="108"/>
  <c r="D39" i="108"/>
  <c r="E39" i="108"/>
  <c r="F39" i="108"/>
  <c r="G39" i="108"/>
  <c r="E41" i="108"/>
  <c r="F41" i="108"/>
  <c r="G41" i="108"/>
  <c r="E38" i="108"/>
  <c r="F38" i="108"/>
  <c r="G38" i="108"/>
  <c r="D38" i="108"/>
  <c r="E53" i="107"/>
  <c r="G47" i="107"/>
  <c r="F47" i="107"/>
  <c r="D47" i="107" l="1"/>
  <c r="G43" i="107"/>
  <c r="F43" i="107"/>
  <c r="F42" i="107"/>
  <c r="G42" i="107"/>
  <c r="F60" i="107" l="1"/>
  <c r="G62" i="107"/>
  <c r="G68" i="107"/>
  <c r="F68" i="107" l="1"/>
  <c r="G66" i="107"/>
  <c r="F66" i="107"/>
  <c r="E66" i="107"/>
  <c r="G64" i="107"/>
  <c r="F64" i="107"/>
  <c r="E64" i="107"/>
  <c r="F62" i="107"/>
  <c r="E62" i="107"/>
  <c r="G60" i="107"/>
  <c r="E60" i="107"/>
  <c r="G58" i="107"/>
  <c r="F58" i="107"/>
  <c r="G56" i="107"/>
  <c r="F56" i="107"/>
  <c r="G53" i="107" l="1"/>
  <c r="F53" i="107"/>
  <c r="D53" i="107"/>
  <c r="G51" i="107"/>
  <c r="F51" i="107"/>
  <c r="E51" i="107"/>
  <c r="D51" i="107"/>
  <c r="G49" i="107"/>
  <c r="F49" i="107"/>
  <c r="D49" i="107"/>
  <c r="K7" i="35" l="1"/>
  <c r="J7" i="35" l="1"/>
</calcChain>
</file>

<file path=xl/sharedStrings.xml><?xml version="1.0" encoding="utf-8"?>
<sst xmlns="http://schemas.openxmlformats.org/spreadsheetml/2006/main" count="3021" uniqueCount="589">
  <si>
    <t>Tabl. 1.</t>
  </si>
  <si>
    <t>Tabl. 3.</t>
  </si>
  <si>
    <t>Tabl. 6 (10).</t>
  </si>
  <si>
    <t>Tabl. 7 (11).</t>
  </si>
  <si>
    <t>Tabl. 12 (16).</t>
  </si>
  <si>
    <t>Tabl. 13 (17).</t>
  </si>
  <si>
    <t>Spis treści</t>
  </si>
  <si>
    <t>Ogółem</t>
  </si>
  <si>
    <t>Total</t>
  </si>
  <si>
    <t xml:space="preserve">Nauki przyrodnicze </t>
  </si>
  <si>
    <t xml:space="preserve">Natural sciences </t>
  </si>
  <si>
    <t>Nauki inżynieryjne i techniczne</t>
  </si>
  <si>
    <t xml:space="preserve">Engineering and technology </t>
  </si>
  <si>
    <t xml:space="preserve">Nauki medyczne i nauki o zdrowiu </t>
  </si>
  <si>
    <t xml:space="preserve">Medical and health sciences </t>
  </si>
  <si>
    <t>Nauki rolnicze i weterynaryjne</t>
  </si>
  <si>
    <t>Agricultural and veterinary sciences</t>
  </si>
  <si>
    <t>Nauki społeczne</t>
  </si>
  <si>
    <t xml:space="preserve">Social sciences </t>
  </si>
  <si>
    <t>Nauki humanistyczne i sztuka</t>
  </si>
  <si>
    <t>matematyka</t>
  </si>
  <si>
    <t>nauki o komputerach i informatyka</t>
  </si>
  <si>
    <t>nauki fizyczne</t>
  </si>
  <si>
    <t>nauki chemiczne</t>
  </si>
  <si>
    <t>nauki biologiczne</t>
  </si>
  <si>
    <t>inne nauki przyrodnicze</t>
  </si>
  <si>
    <t xml:space="preserve">inżynieria lądowa </t>
  </si>
  <si>
    <t>inżynieria mechaniczna</t>
  </si>
  <si>
    <t>inżynieria chemiczna</t>
  </si>
  <si>
    <t>inżynieria materiałowa</t>
  </si>
  <si>
    <t>inżynieria medyczna</t>
  </si>
  <si>
    <t>inżynieria środowiska</t>
  </si>
  <si>
    <t>biotechnologia środowiskowa</t>
  </si>
  <si>
    <t>biotechnologia przemysłowa</t>
  </si>
  <si>
    <t>nanotechnologia</t>
  </si>
  <si>
    <t>inne nauki inżynieryjne i techniczne</t>
  </si>
  <si>
    <t>medycyna ogólna</t>
  </si>
  <si>
    <t>medycyna kliniczna</t>
  </si>
  <si>
    <t>nauki o zdrowiu</t>
  </si>
  <si>
    <t>biotechnologia medyczna</t>
  </si>
  <si>
    <t>inne nauki medyczne</t>
  </si>
  <si>
    <t>nauki o zwierzętach i mleczarstwie</t>
  </si>
  <si>
    <t>nauki weterynaryjne</t>
  </si>
  <si>
    <t>biotechnologia rolnicza</t>
  </si>
  <si>
    <t>inne nauki rolnicze</t>
  </si>
  <si>
    <t>nauki ekonomiczne</t>
  </si>
  <si>
    <t>pedagogika</t>
  </si>
  <si>
    <t>socjologia</t>
  </si>
  <si>
    <t>nauki polityczne</t>
  </si>
  <si>
    <t>geografia społeczna i gospodarcza</t>
  </si>
  <si>
    <t>inne nauki społeczne</t>
  </si>
  <si>
    <t>historia i archeologia</t>
  </si>
  <si>
    <t>inne nauki humanistyczne</t>
  </si>
  <si>
    <t xml:space="preserve">Total </t>
  </si>
  <si>
    <t>Przedsiębiorstw</t>
  </si>
  <si>
    <t>BES</t>
  </si>
  <si>
    <t>Rządowy</t>
  </si>
  <si>
    <t>GOV</t>
  </si>
  <si>
    <t>Szkolnictwa wyższego</t>
  </si>
  <si>
    <t>HES</t>
  </si>
  <si>
    <t>publiczne</t>
  </si>
  <si>
    <t>public</t>
  </si>
  <si>
    <t>niepubliczne</t>
  </si>
  <si>
    <t>non-public</t>
  </si>
  <si>
    <t>Prywatnych instytucji niekomercyjnych</t>
  </si>
  <si>
    <t>PNP</t>
  </si>
  <si>
    <t xml:space="preserve">Research equipment classified as fixed assets by sectors of performance </t>
  </si>
  <si>
    <t>Rolnictwo, leśnictwo, łowiectwo i rybactwo</t>
  </si>
  <si>
    <t>Przemysł</t>
  </si>
  <si>
    <t>Budownictwo</t>
  </si>
  <si>
    <t>w tym Państwowe Instytuty Badawcze</t>
  </si>
  <si>
    <t>of which National Research Institutes</t>
  </si>
  <si>
    <t>higher education institutions</t>
  </si>
  <si>
    <t xml:space="preserve">pozostałe </t>
  </si>
  <si>
    <t xml:space="preserve">a Sections G-U. </t>
  </si>
  <si>
    <t>Agriculture, forestry and fishing</t>
  </si>
  <si>
    <t xml:space="preserve">Industry </t>
  </si>
  <si>
    <t>Construction</t>
  </si>
  <si>
    <t>a Sections G-U.</t>
  </si>
  <si>
    <t>a Sekcje G-U.</t>
  </si>
  <si>
    <t>informacja i komunikacja</t>
  </si>
  <si>
    <t>działalność finansowa i ubezpieczeniowa</t>
  </si>
  <si>
    <t>działalność profesjonalna, naukowa i techniczna</t>
  </si>
  <si>
    <t>w tym badania naukowe i prace rozwojowe</t>
  </si>
  <si>
    <t>opieka zdrowotna i pomoc społeczna</t>
  </si>
  <si>
    <t>w tym przetwórstwo przemysłowe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</si>
  <si>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</si>
  <si>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</si>
  <si>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</si>
  <si>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</si>
  <si>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</si>
  <si>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</si>
  <si>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</si>
  <si>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</si>
  <si>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</si>
  <si>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</si>
  <si>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</si>
  <si>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</si>
  <si>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</si>
  <si>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</si>
  <si>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</si>
  <si>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</si>
  <si>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Główne wskaźniki z zakresu działalności badawczej i rozwojowej</t>
  </si>
  <si>
    <t>Main research and experimental development indicators</t>
  </si>
  <si>
    <t>Działalność B+R według sektorów wykonawczych</t>
  </si>
  <si>
    <t>R&amp;D by sectors of performance</t>
  </si>
  <si>
    <t>Działalność B+R według rodzajów przeważającej działalności (PKD) podmiotów realizujących/finansujących działalność B+R</t>
  </si>
  <si>
    <t>R&amp;D by main economic activities (NACE) of entities conducting/funding R&amp;D</t>
  </si>
  <si>
    <t>Działalność B+R według województw</t>
  </si>
  <si>
    <t>R&amp;D by voivodships</t>
  </si>
  <si>
    <t xml:space="preserve">mathematics </t>
  </si>
  <si>
    <t xml:space="preserve">computer and information sciences </t>
  </si>
  <si>
    <t xml:space="preserve">physical sciences </t>
  </si>
  <si>
    <t xml:space="preserve">chemical sciences </t>
  </si>
  <si>
    <t xml:space="preserve">biological sciences </t>
  </si>
  <si>
    <t xml:space="preserve">other natural sciences </t>
  </si>
  <si>
    <t xml:space="preserve">civil engineering </t>
  </si>
  <si>
    <t xml:space="preserve">electrical engineering, electronic engineering, information engineering </t>
  </si>
  <si>
    <t xml:space="preserve">mechanical engineering </t>
  </si>
  <si>
    <t xml:space="preserve">chemical engineering </t>
  </si>
  <si>
    <t xml:space="preserve">materials engineering </t>
  </si>
  <si>
    <t xml:space="preserve">medical engineering </t>
  </si>
  <si>
    <t xml:space="preserve">environmental engineering </t>
  </si>
  <si>
    <t xml:space="preserve">environmental biotechnology </t>
  </si>
  <si>
    <t xml:space="preserve">industrial biotechnology </t>
  </si>
  <si>
    <t xml:space="preserve">nanotechnology </t>
  </si>
  <si>
    <t xml:space="preserve">other engineering and technologies </t>
  </si>
  <si>
    <t xml:space="preserve">basic medicine </t>
  </si>
  <si>
    <t xml:space="preserve">clinical medicine </t>
  </si>
  <si>
    <t xml:space="preserve">health sciences </t>
  </si>
  <si>
    <t xml:space="preserve">medical biotechnology </t>
  </si>
  <si>
    <t>other medical sciences</t>
  </si>
  <si>
    <t xml:space="preserve">agriculture, forestry and fisheries </t>
  </si>
  <si>
    <t xml:space="preserve">animal and dairy science </t>
  </si>
  <si>
    <t xml:space="preserve">veterinary science </t>
  </si>
  <si>
    <t xml:space="preserve">agricultural biotechnology </t>
  </si>
  <si>
    <t xml:space="preserve">other agricultural sciences </t>
  </si>
  <si>
    <t xml:space="preserve">psychology and cognitive sciences </t>
  </si>
  <si>
    <t xml:space="preserve">economics and business </t>
  </si>
  <si>
    <t xml:space="preserve">education </t>
  </si>
  <si>
    <t xml:space="preserve">sociology </t>
  </si>
  <si>
    <t>law</t>
  </si>
  <si>
    <t xml:space="preserve">political science </t>
  </si>
  <si>
    <t xml:space="preserve">social and economic geography </t>
  </si>
  <si>
    <t xml:space="preserve">media and communications </t>
  </si>
  <si>
    <t xml:space="preserve">other social sciences </t>
  </si>
  <si>
    <t xml:space="preserve">history and archeology </t>
  </si>
  <si>
    <t xml:space="preserve">languages and literature </t>
  </si>
  <si>
    <t xml:space="preserve">other humanities </t>
  </si>
  <si>
    <t>of which manufacturing</t>
  </si>
  <si>
    <t xml:space="preserve">of which scientific research and development </t>
  </si>
  <si>
    <t>information and communication</t>
  </si>
  <si>
    <t xml:space="preserve">financial and insurance activities </t>
  </si>
  <si>
    <t>professional, scientific and technical activities</t>
  </si>
  <si>
    <t xml:space="preserve">human health and social work activities </t>
  </si>
  <si>
    <r>
      <t>Usługi</t>
    </r>
    <r>
      <rPr>
        <vertAlign val="superscript"/>
        <sz val="10"/>
        <color theme="1"/>
        <rFont val="Arial"/>
        <family val="2"/>
        <charset val="238"/>
      </rPr>
      <t>a</t>
    </r>
  </si>
  <si>
    <t>x</t>
  </si>
  <si>
    <t>językoznawstwo i literaturoznawstwo</t>
  </si>
  <si>
    <t>philosophy, ethics and religion</t>
  </si>
  <si>
    <t>nauki o Ziemi i o środowisku</t>
  </si>
  <si>
    <t>Earth and related environmental sciences</t>
  </si>
  <si>
    <t>a Arts, history of arts, performing arts, music.</t>
  </si>
  <si>
    <t>elektrotechnika, elektronika, inżynieria informacji</t>
  </si>
  <si>
    <t>rolnictwo, leśnictwo i rybołówstwo</t>
  </si>
  <si>
    <t>psychologia i kognitywistyka</t>
  </si>
  <si>
    <t xml:space="preserve">media i komunikacja </t>
  </si>
  <si>
    <t>filozofia, etyka i religia</t>
  </si>
  <si>
    <t>Nakłady krajowe brutto na działalność B+R (GERD) w mln zł (ceny bieżące)</t>
  </si>
  <si>
    <t>Relacja nakładów krajowych brutto na działalność B+R (GERD) do PKB w %</t>
  </si>
  <si>
    <t>Liczba podmiotów w działalności B+R</t>
  </si>
  <si>
    <t>Number of entities in R&amp;D</t>
  </si>
  <si>
    <t>Foreign funds as the share of GERD in %</t>
  </si>
  <si>
    <t>European Commission funds as the share of GERD in %</t>
  </si>
  <si>
    <t>Liczba podmiotów w działalności B+R korzystających ze środków Komisji Europejskiej</t>
  </si>
  <si>
    <t>Liczba podmiotów finansujących prowadzenie działalności B+R ze środków zagranicznych</t>
  </si>
  <si>
    <t>Odsetek podmiotów korzystających ze środków Komisji Europejskiej w podmiotach w działalności B+R</t>
  </si>
  <si>
    <t>Entities using European Commission funds as the share of entities in R&amp;D</t>
  </si>
  <si>
    <t>Number of entities in R&amp;D using European Commission funds</t>
  </si>
  <si>
    <t>Tablica 4. 
Nakłady wewnętrzne na działalność badawczą i rozwojową według dziedzin B+R</t>
  </si>
  <si>
    <t xml:space="preserve">a In R&amp;D. </t>
  </si>
  <si>
    <t xml:space="preserve">a In R&amp;D. b Sections G-U. </t>
  </si>
  <si>
    <t>a In R&amp;D.</t>
  </si>
  <si>
    <t xml:space="preserve">Tablica 2. 
Wskaźniki dotyczące personelu wewnętrznego B+R </t>
  </si>
  <si>
    <t>Internal R&amp;D personnel indicators</t>
  </si>
  <si>
    <t>a Posiadających aparaturę naukowo-badawczą.</t>
  </si>
  <si>
    <t>a Posiadających aparaturę naukowo-badawczą. b Sekcje G-U.</t>
  </si>
  <si>
    <t xml:space="preserve">a Posiadających aparaturę naukowo-badawczą. </t>
  </si>
  <si>
    <t xml:space="preserve">a Possessing research equipment. </t>
  </si>
  <si>
    <t xml:space="preserve">a Possessing research equipment. b Sections G-U.  </t>
  </si>
  <si>
    <t>a Possessing research equipment.</t>
  </si>
  <si>
    <t xml:space="preserve">Tablica 1. 
Najważniejsze dane z zakresu działalności badawczej i rozwojowej </t>
  </si>
  <si>
    <t>Main research and development data</t>
  </si>
  <si>
    <t>uczelnie</t>
  </si>
  <si>
    <t>prawo</t>
  </si>
  <si>
    <t>w tym uczelnie</t>
  </si>
  <si>
    <t>Według liczby pracujących:</t>
  </si>
  <si>
    <t>By number of persons employed:</t>
  </si>
  <si>
    <t>do 9 osób</t>
  </si>
  <si>
    <t>up to 9 persons</t>
  </si>
  <si>
    <t>powyżej 249 osób</t>
  </si>
  <si>
    <t>above 249 persons</t>
  </si>
  <si>
    <t>Tablica 6 (10). 
Nakłady wewnętrzne na działalność B+R według rodzajów działalności B+R, klas wielkości i sektorów wykonawczych</t>
  </si>
  <si>
    <t>powyżej 249</t>
  </si>
  <si>
    <t>a W działalności B+R.</t>
  </si>
  <si>
    <r>
      <t>Liczba podmiotów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10"/>
        <color theme="1"/>
        <rFont val="Arial"/>
        <family val="2"/>
        <charset val="238"/>
      </rPr>
      <t xml:space="preserve"> 
</t>
    </r>
    <r>
      <rPr>
        <sz val="10"/>
        <color theme="0" tint="-0.499984740745262"/>
        <rFont val="Arial"/>
        <family val="2"/>
        <charset val="238"/>
      </rPr>
      <t>Number of entities</t>
    </r>
    <r>
      <rPr>
        <vertAlign val="superscript"/>
        <sz val="10"/>
        <color theme="0" tint="-0.499984740745262"/>
        <rFont val="Arial"/>
        <family val="2"/>
        <charset val="238"/>
      </rPr>
      <t>a</t>
    </r>
  </si>
  <si>
    <r>
      <t xml:space="preserve">ogółem 
</t>
    </r>
    <r>
      <rPr>
        <sz val="10"/>
        <color theme="0" tint="-0.499984740745262"/>
        <rFont val="Arial"/>
        <family val="2"/>
        <charset val="238"/>
      </rPr>
      <t>grand total</t>
    </r>
  </si>
  <si>
    <r>
      <t xml:space="preserve">razem
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</si>
  <si>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inwestycyjne
</t>
    </r>
    <r>
      <rPr>
        <sz val="10"/>
        <color theme="0" tint="-0.499984740745262"/>
        <rFont val="Arial"/>
        <family val="2"/>
        <charset val="238"/>
      </rPr>
      <t>capital</t>
    </r>
  </si>
  <si>
    <r>
      <t xml:space="preserve">bieżące
</t>
    </r>
    <r>
      <rPr>
        <sz val="10"/>
        <color theme="0" tint="-0.499984740745262"/>
        <rFont val="Arial"/>
        <family val="2"/>
        <charset val="238"/>
      </rPr>
      <t>current</t>
    </r>
  </si>
  <si>
    <r>
      <t xml:space="preserve">Wyszczególnienie   
</t>
    </r>
    <r>
      <rPr>
        <sz val="10"/>
        <color theme="0" tint="-0.499984740745262"/>
        <rFont val="Arial"/>
        <family val="2"/>
        <charset val="238"/>
      </rPr>
      <t>Specification</t>
    </r>
  </si>
  <si>
    <t>a Sztuka, historia sztuki, sztuka widowiskowa, muzyka.</t>
  </si>
  <si>
    <r>
      <t>sztuka</t>
    </r>
    <r>
      <rPr>
        <vertAlign val="superscript"/>
        <sz val="10"/>
        <color theme="1"/>
        <rFont val="Arial"/>
        <family val="2"/>
        <charset val="238"/>
      </rPr>
      <t>a</t>
    </r>
  </si>
  <si>
    <r>
      <t>arts</t>
    </r>
    <r>
      <rPr>
        <vertAlign val="superscript"/>
        <sz val="10"/>
        <color theme="1" tint="0.499984740745262"/>
        <rFont val="Arial"/>
        <family val="2"/>
        <charset val="238"/>
      </rPr>
      <t xml:space="preserve">a </t>
    </r>
  </si>
  <si>
    <r>
      <t xml:space="preserve">Ogółem
</t>
    </r>
    <r>
      <rPr>
        <sz val="10"/>
        <color theme="0" tint="-0.499984740745262"/>
        <rFont val="Arial"/>
        <family val="2"/>
        <charset val="238"/>
      </rPr>
      <t>Grand total</t>
    </r>
  </si>
  <si>
    <r>
      <t xml:space="preserve">w tym aparatura naukowo-badawcza
</t>
    </r>
    <r>
      <rPr>
        <sz val="10"/>
        <color theme="0" tint="-0.499984740745262"/>
        <rFont val="Arial"/>
        <family val="2"/>
        <charset val="238"/>
      </rPr>
      <t>of which research equipment</t>
    </r>
  </si>
  <si>
    <r>
      <t xml:space="preserve">pozostałe
</t>
    </r>
    <r>
      <rPr>
        <sz val="10"/>
        <color theme="0" tint="-0.499984740745262"/>
        <rFont val="Arial"/>
        <family val="2"/>
        <charset val="238"/>
      </rPr>
      <t>other</t>
    </r>
  </si>
  <si>
    <r>
      <t xml:space="preserve">Sektory wykonawcze
</t>
    </r>
    <r>
      <rPr>
        <sz val="10"/>
        <color theme="0" tint="-0.499984740745262"/>
        <rFont val="Arial"/>
        <family val="2"/>
        <charset val="238"/>
      </rPr>
      <t>Sectors of performance</t>
    </r>
  </si>
  <si>
    <r>
      <t xml:space="preserve">Ogółem
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</si>
  <si>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przedsiębiorstw
</t>
    </r>
    <r>
      <rPr>
        <sz val="10"/>
        <color theme="0" tint="-0.499984740745262"/>
        <rFont val="Arial"/>
        <family val="2"/>
        <charset val="238"/>
      </rPr>
      <t>BES</t>
    </r>
  </si>
  <si>
    <r>
      <t xml:space="preserve">rządowy
</t>
    </r>
    <r>
      <rPr>
        <sz val="10"/>
        <color theme="0" tint="-0.499984740745262"/>
        <rFont val="Arial"/>
        <family val="2"/>
        <charset val="238"/>
      </rPr>
      <t>GOV</t>
    </r>
  </si>
  <si>
    <r>
      <t xml:space="preserve">szkolnictwa wyższego 
</t>
    </r>
    <r>
      <rPr>
        <sz val="10"/>
        <color theme="0" tint="-0.499984740745262"/>
        <rFont val="Arial"/>
        <family val="2"/>
        <charset val="238"/>
      </rPr>
      <t>HES</t>
    </r>
  </si>
  <si>
    <r>
      <t xml:space="preserve">prywatnych instytucji niekomercyjnych 
</t>
    </r>
    <r>
      <rPr>
        <sz val="10"/>
        <color theme="0" tint="-0.499984740745262"/>
        <rFont val="Arial"/>
        <family val="2"/>
        <charset val="238"/>
      </rPr>
      <t>PNP</t>
    </r>
  </si>
  <si>
    <r>
      <t xml:space="preserve">zewnętrznych
</t>
    </r>
    <r>
      <rPr>
        <sz val="10"/>
        <color theme="0" tint="-0.499984740745262"/>
        <rFont val="Arial"/>
        <family val="2"/>
        <charset val="238"/>
      </rPr>
      <t>external funds</t>
    </r>
  </si>
  <si>
    <r>
      <t xml:space="preserve">ogółem
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</si>
  <si>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wewnętrznych
</t>
    </r>
    <r>
      <rPr>
        <sz val="10"/>
        <color theme="0" tint="-0.499984740745262"/>
        <rFont val="Arial"/>
        <family val="2"/>
        <charset val="238"/>
      </rPr>
      <t>internal funds</t>
    </r>
  </si>
  <si>
    <r>
      <t>Liczba podmiotów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Number of entities</t>
    </r>
    <r>
      <rPr>
        <vertAlign val="superscript"/>
        <sz val="10"/>
        <color theme="0" tint="-0.499984740745262"/>
        <rFont val="Arial"/>
        <family val="2"/>
        <charset val="238"/>
      </rPr>
      <t>a</t>
    </r>
  </si>
  <si>
    <t>GERD per capita in PLN</t>
  </si>
  <si>
    <r>
      <t xml:space="preserve">Komisji Europejskiej
</t>
    </r>
    <r>
      <rPr>
        <sz val="10"/>
        <color theme="0" tint="-0.499984740745262"/>
        <rFont val="Arial"/>
        <family val="2"/>
        <charset val="238"/>
      </rPr>
      <t>the European Commission</t>
    </r>
  </si>
  <si>
    <r>
      <t xml:space="preserve">przedsiębiorstw
</t>
    </r>
    <r>
      <rPr>
        <sz val="10"/>
        <color theme="0" tint="-0.499984740745262"/>
        <rFont val="Arial"/>
        <family val="2"/>
        <charset val="238"/>
      </rPr>
      <t>business enterprises</t>
    </r>
  </si>
  <si>
    <r>
      <t xml:space="preserve">badania  podstawowe
</t>
    </r>
    <r>
      <rPr>
        <sz val="10"/>
        <color theme="0" tint="-0.499984740745262"/>
        <rFont val="Arial"/>
        <family val="2"/>
        <charset val="238"/>
      </rPr>
      <t>basic research</t>
    </r>
    <r>
      <rPr>
        <sz val="10"/>
        <color theme="1"/>
        <rFont val="Arial"/>
        <family val="2"/>
        <charset val="238"/>
      </rPr>
      <t xml:space="preserve"> </t>
    </r>
  </si>
  <si>
    <r>
      <t xml:space="preserve">prace rozwojowe
</t>
    </r>
    <r>
      <rPr>
        <sz val="10"/>
        <color theme="0" tint="-0.499984740745262"/>
        <rFont val="Arial"/>
        <family val="2"/>
        <charset val="238"/>
      </rPr>
      <t xml:space="preserve">experimental development </t>
    </r>
  </si>
  <si>
    <r>
      <t xml:space="preserve">nauki przyrodnicze
</t>
    </r>
    <r>
      <rPr>
        <sz val="10"/>
        <color theme="0" tint="-0.499984740745262"/>
        <rFont val="Arial"/>
        <family val="2"/>
        <charset val="238"/>
      </rPr>
      <t>natural sciences</t>
    </r>
  </si>
  <si>
    <r>
      <t xml:space="preserve">Dziedziny B+R    
</t>
    </r>
    <r>
      <rPr>
        <sz val="10"/>
        <color theme="0" tint="-0.499984740745262"/>
        <rFont val="Arial"/>
        <family val="2"/>
        <charset val="238"/>
      </rPr>
      <t>Fields of R&amp;D</t>
    </r>
  </si>
  <si>
    <r>
      <t xml:space="preserve">nauki społeczne
</t>
    </r>
    <r>
      <rPr>
        <sz val="10"/>
        <color theme="0" tint="-0.499984740745262"/>
        <rFont val="Arial"/>
        <family val="2"/>
        <charset val="238"/>
      </rPr>
      <t>social sciences</t>
    </r>
  </si>
  <si>
    <r>
      <t>Liczba podmiotów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10"/>
        <color theme="1"/>
        <rFont val="Arial"/>
        <family val="2"/>
        <charset val="238"/>
      </rPr>
      <t xml:space="preserve"> </t>
    </r>
    <r>
      <rPr>
        <vertAlign val="superscript"/>
        <sz val="10"/>
        <color theme="1"/>
        <rFont val="Arial"/>
        <family val="2"/>
        <charset val="238"/>
      </rPr>
      <t xml:space="preserve"> 
</t>
    </r>
    <r>
      <rPr>
        <sz val="10"/>
        <color theme="0" tint="-0.499984740745262"/>
        <rFont val="Arial"/>
        <family val="2"/>
        <charset val="238"/>
      </rPr>
      <t>Number of entities</t>
    </r>
    <r>
      <rPr>
        <vertAlign val="superscript"/>
        <sz val="10"/>
        <color theme="0" tint="-0.499984740745262"/>
        <rFont val="Arial"/>
        <family val="2"/>
        <charset val="238"/>
      </rPr>
      <t>a</t>
    </r>
  </si>
  <si>
    <r>
      <t xml:space="preserve">PERSONEL ZEWNĘTRZNY   </t>
    </r>
    <r>
      <rPr>
        <sz val="10"/>
        <color theme="0" tint="-0.499984740745262"/>
        <rFont val="Arial"/>
        <family val="2"/>
        <charset val="238"/>
      </rPr>
      <t>EXTERNAL PERSONNEL</t>
    </r>
  </si>
  <si>
    <r>
      <t xml:space="preserve">PERSONEL WEWNĘTRZNY  </t>
    </r>
    <r>
      <rPr>
        <sz val="10"/>
        <color theme="0" tint="-0.499984740745262"/>
        <rFont val="Arial"/>
        <family val="2"/>
        <charset val="238"/>
      </rPr>
      <t xml:space="preserve"> INTERNAL PERSONNEL</t>
    </r>
  </si>
  <si>
    <r>
      <t xml:space="preserve">OGÓŁEM 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</si>
  <si>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w osobach
</t>
    </r>
    <r>
      <rPr>
        <sz val="10"/>
        <color theme="0" tint="-0.499984740745262"/>
        <rFont val="Arial"/>
        <family val="2"/>
        <charset val="238"/>
      </rPr>
      <t>in persons</t>
    </r>
  </si>
  <si>
    <r>
      <t xml:space="preserve">Personel B+R
</t>
    </r>
    <r>
      <rPr>
        <sz val="10"/>
        <color theme="0" tint="-0.499984740745262"/>
        <rFont val="Arial"/>
        <family val="2"/>
        <charset val="238"/>
      </rPr>
      <t>R&amp;D personnel</t>
    </r>
  </si>
  <si>
    <r>
      <t xml:space="preserve">doktora habilitowanego
</t>
    </r>
    <r>
      <rPr>
        <sz val="10"/>
        <color theme="0" tint="-0.499984740745262"/>
        <rFont val="Arial"/>
        <family val="2"/>
        <charset val="238"/>
      </rPr>
      <t xml:space="preserve">habilitated doctor </t>
    </r>
  </si>
  <si>
    <r>
      <t xml:space="preserve">doktora
</t>
    </r>
    <r>
      <rPr>
        <sz val="10"/>
        <color theme="0" tint="-0.499984740745262"/>
        <rFont val="Arial"/>
        <family val="2"/>
        <charset val="238"/>
      </rPr>
      <t>doctor (PhD)</t>
    </r>
  </si>
  <si>
    <r>
      <t xml:space="preserve">PERSONEL WEWNĘTRZNY   </t>
    </r>
    <r>
      <rPr>
        <sz val="10"/>
        <color theme="0" tint="-0.499984740745262"/>
        <rFont val="Arial"/>
        <family val="2"/>
        <charset val="238"/>
      </rPr>
      <t>INTERNAL PERSONNEL</t>
    </r>
  </si>
  <si>
    <r>
      <t xml:space="preserve">w EPC
</t>
    </r>
    <r>
      <rPr>
        <sz val="10"/>
        <color theme="0" tint="-0.499984740745262"/>
        <rFont val="Arial"/>
        <family val="2"/>
        <charset val="238"/>
      </rPr>
      <t>in FTE</t>
    </r>
  </si>
  <si>
    <r>
      <t xml:space="preserve">w tym badacze
</t>
    </r>
    <r>
      <rPr>
        <sz val="10"/>
        <color theme="0" tint="-0.499984740745262"/>
        <rFont val="Arial"/>
        <family val="2"/>
        <charset val="238"/>
      </rPr>
      <t>of which</t>
    </r>
    <r>
      <rPr>
        <sz val="10"/>
        <color theme="1"/>
        <rFont val="Arial"/>
        <family val="2"/>
        <charset val="238"/>
      </rPr>
      <t xml:space="preserve"> </t>
    </r>
    <r>
      <rPr>
        <sz val="10"/>
        <color theme="0" tint="-0.499984740745262"/>
        <rFont val="Arial"/>
        <family val="2"/>
        <charset val="238"/>
      </rPr>
      <t>researchers</t>
    </r>
  </si>
  <si>
    <r>
      <t xml:space="preserve">w tym badacze
</t>
    </r>
    <r>
      <rPr>
        <sz val="10"/>
        <color theme="0" tint="-0.499984740745262"/>
        <rFont val="Arial"/>
        <family val="2"/>
        <charset val="238"/>
      </rPr>
      <t>of which researchers</t>
    </r>
  </si>
  <si>
    <r>
      <t xml:space="preserve">Personel zewnętrzny
</t>
    </r>
    <r>
      <rPr>
        <sz val="10"/>
        <color theme="0" tint="-0.499984740745262"/>
        <rFont val="Arial"/>
        <family val="2"/>
        <charset val="238"/>
      </rPr>
      <t>External personnel</t>
    </r>
  </si>
  <si>
    <r>
      <t xml:space="preserve">Personel wewnętrzny
</t>
    </r>
    <r>
      <rPr>
        <sz val="10"/>
        <color theme="0" tint="-0.499984740745262"/>
        <rFont val="Arial"/>
        <family val="2"/>
        <charset val="238"/>
      </rPr>
      <t>Internal personnel</t>
    </r>
  </si>
  <si>
    <r>
      <t xml:space="preserve">OGÓŁEM     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</si>
  <si>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w tym kobiety    </t>
    </r>
    <r>
      <rPr>
        <sz val="10"/>
        <color theme="0" tint="-0.499984740745262"/>
        <rFont val="Arial"/>
        <family val="2"/>
        <charset val="238"/>
      </rPr>
      <t xml:space="preserve"> of which women</t>
    </r>
  </si>
  <si>
    <r>
      <t xml:space="preserve">OGÓŁEM    </t>
    </r>
    <r>
      <rPr>
        <sz val="10"/>
        <color theme="0" tint="-0.499984740745262"/>
        <rFont val="Arial"/>
        <family val="2"/>
        <charset val="238"/>
      </rPr>
      <t xml:space="preserve"> TOTAL</t>
    </r>
  </si>
  <si>
    <r>
      <t xml:space="preserve">w tym kobiety     </t>
    </r>
    <r>
      <rPr>
        <sz val="10"/>
        <color theme="0" tint="-0.499984740745262"/>
        <rFont val="Arial"/>
        <family val="2"/>
        <charset val="238"/>
      </rPr>
      <t>of which women</t>
    </r>
  </si>
  <si>
    <r>
      <t xml:space="preserve">Dziedziny B+R 
</t>
    </r>
    <r>
      <rPr>
        <sz val="10"/>
        <color theme="0" tint="-0.499984740745262"/>
        <rFont val="Arial"/>
        <family val="2"/>
        <charset val="238"/>
      </rPr>
      <t>Fields of R&amp;D</t>
    </r>
  </si>
  <si>
    <r>
      <t xml:space="preserve">nauki przyrodnicze 
</t>
    </r>
    <r>
      <rPr>
        <sz val="10"/>
        <color theme="0" tint="-0.499984740745262"/>
        <rFont val="Arial"/>
        <family val="2"/>
        <charset val="238"/>
      </rPr>
      <t>natural sciences</t>
    </r>
  </si>
  <si>
    <r>
      <t xml:space="preserve">nauki społeczne 
</t>
    </r>
    <r>
      <rPr>
        <sz val="10"/>
        <color theme="0" tint="-0.499984740745262"/>
        <rFont val="Arial"/>
        <family val="2"/>
        <charset val="238"/>
      </rPr>
      <t>social sciences</t>
    </r>
  </si>
  <si>
    <r>
      <t xml:space="preserve">Badacze
</t>
    </r>
    <r>
      <rPr>
        <sz val="10"/>
        <color theme="0" tint="-0.499984740745262"/>
        <rFont val="Arial"/>
        <family val="2"/>
        <charset val="238"/>
      </rPr>
      <t>Researchers</t>
    </r>
  </si>
  <si>
    <r>
      <t xml:space="preserve">w osobach 
</t>
    </r>
    <r>
      <rPr>
        <sz val="10"/>
        <color theme="0" tint="-0.499984740745262"/>
        <rFont val="Arial"/>
        <family val="2"/>
        <charset val="238"/>
      </rPr>
      <t>in persons</t>
    </r>
  </si>
  <si>
    <r>
      <t xml:space="preserve">65 lat i więcej 
</t>
    </r>
    <r>
      <rPr>
        <sz val="10"/>
        <color theme="0" tint="-0.499984740745262"/>
        <rFont val="Arial"/>
        <family val="2"/>
        <charset val="238"/>
      </rPr>
      <t>65 and above</t>
    </r>
  </si>
  <si>
    <r>
      <t xml:space="preserve">24 lata i mniej
</t>
    </r>
    <r>
      <rPr>
        <sz val="10"/>
        <color theme="0" tint="-0.499984740745262"/>
        <rFont val="Arial"/>
        <family val="2"/>
        <charset val="238"/>
      </rPr>
      <t>24 and under</t>
    </r>
  </si>
  <si>
    <r>
      <t xml:space="preserve">ogółem 
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</si>
  <si>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w tym kobiety 
</t>
    </r>
    <r>
      <rPr>
        <sz val="10"/>
        <color theme="0" tint="-0.499984740745262"/>
        <rFont val="Arial"/>
        <family val="2"/>
        <charset val="238"/>
      </rPr>
      <t>of which women</t>
    </r>
  </si>
  <si>
    <r>
      <t xml:space="preserve">Badacze
</t>
    </r>
    <r>
      <rPr>
        <sz val="10"/>
        <color theme="0" tint="-0.499984740745262"/>
        <rFont val="Arial"/>
        <family val="2"/>
        <charset val="238"/>
      </rPr>
      <t xml:space="preserve">Researchers </t>
    </r>
  </si>
  <si>
    <r>
      <t xml:space="preserve">SEKTOR/PODGRUPA = 100     </t>
    </r>
    <r>
      <rPr>
        <sz val="10"/>
        <color theme="0" tint="-0.499984740745262"/>
        <rFont val="Arial"/>
        <family val="2"/>
        <charset val="238"/>
      </rPr>
      <t>SECTOR/SUBGROUP = 100</t>
    </r>
  </si>
  <si>
    <t>a W działalności B+R. b Sekcje G-U.</t>
  </si>
  <si>
    <r>
      <t xml:space="preserve">inwestycyjne 
</t>
    </r>
    <r>
      <rPr>
        <sz val="10"/>
        <color theme="0" tint="-0.499984740745262"/>
        <rFont val="Arial"/>
        <family val="2"/>
        <charset val="238"/>
      </rPr>
      <t>capital</t>
    </r>
  </si>
  <si>
    <r>
      <t xml:space="preserve">razem 
</t>
    </r>
    <r>
      <rPr>
        <sz val="10"/>
        <color theme="0" tint="-0.499984740745262"/>
        <rFont val="Arial"/>
        <family val="2"/>
        <charset val="238"/>
      </rPr>
      <t>total</t>
    </r>
  </si>
  <si>
    <r>
      <t>Liczba podmiotów</t>
    </r>
    <r>
      <rPr>
        <vertAlign val="superscript"/>
        <sz val="10"/>
        <color theme="1"/>
        <rFont val="Arial"/>
        <family val="2"/>
        <charset val="238"/>
      </rPr>
      <t xml:space="preserve">a 
</t>
    </r>
    <r>
      <rPr>
        <sz val="10"/>
        <color theme="0" tint="-0.499984740745262"/>
        <rFont val="Arial"/>
        <family val="2"/>
        <charset val="238"/>
      </rPr>
      <t>Number of entities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1"/>
        <rFont val="Arial"/>
        <family val="2"/>
        <charset val="238"/>
      </rPr>
      <t xml:space="preserve"> </t>
    </r>
  </si>
  <si>
    <r>
      <t xml:space="preserve">bieżące 
</t>
    </r>
    <r>
      <rPr>
        <sz val="10"/>
        <color theme="0" tint="-0.499984740745262"/>
        <rFont val="Arial"/>
        <family val="2"/>
        <charset val="238"/>
      </rPr>
      <t>current</t>
    </r>
  </si>
  <si>
    <r>
      <t>Services</t>
    </r>
    <r>
      <rPr>
        <vertAlign val="superscript"/>
        <sz val="10"/>
        <color theme="1" tint="0.499984740745262"/>
        <rFont val="Arial"/>
        <family val="2"/>
        <charset val="238"/>
      </rPr>
      <t>a</t>
    </r>
  </si>
  <si>
    <r>
      <t xml:space="preserve">badania podstawowe 
</t>
    </r>
    <r>
      <rPr>
        <sz val="10"/>
        <color theme="0" tint="-0.499984740745262"/>
        <rFont val="Arial"/>
        <family val="2"/>
        <charset val="238"/>
      </rPr>
      <t>basic research</t>
    </r>
    <r>
      <rPr>
        <sz val="10"/>
        <color theme="1"/>
        <rFont val="Arial"/>
        <family val="2"/>
        <charset val="238"/>
      </rPr>
      <t xml:space="preserve"> </t>
    </r>
  </si>
  <si>
    <r>
      <t xml:space="preserve">prace rozwojowe 
</t>
    </r>
    <r>
      <rPr>
        <sz val="10"/>
        <color theme="0" tint="-0.499984740745262"/>
        <rFont val="Arial"/>
        <family val="2"/>
        <charset val="238"/>
      </rPr>
      <t>experimental development</t>
    </r>
  </si>
  <si>
    <r>
      <t xml:space="preserve">ogółem  
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</si>
  <si>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OGÓŁEM  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</si>
  <si>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Personel B+R 
</t>
    </r>
    <r>
      <rPr>
        <sz val="10"/>
        <color theme="0" tint="-0.499984740745262"/>
        <rFont val="Arial"/>
        <family val="2"/>
        <charset val="238"/>
      </rPr>
      <t>R&amp;D personnel</t>
    </r>
  </si>
  <si>
    <r>
      <t xml:space="preserve">pozostały personel pomocniczy
</t>
    </r>
    <r>
      <rPr>
        <sz val="10"/>
        <color theme="0" tint="-0.499984740745262"/>
        <rFont val="Arial"/>
        <family val="2"/>
        <charset val="238"/>
      </rPr>
      <t>other supporting staff</t>
    </r>
  </si>
  <si>
    <r>
      <t xml:space="preserve">OGÓŁEM   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</si>
  <si>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PERSONEL WEWNĘTRZNY     </t>
    </r>
    <r>
      <rPr>
        <sz val="10"/>
        <color theme="0" tint="-0.499984740745262"/>
        <rFont val="Arial"/>
        <family val="2"/>
        <charset val="238"/>
      </rPr>
      <t>INTERNAL PERSONNEL</t>
    </r>
  </si>
  <si>
    <r>
      <t xml:space="preserve">PERSONEL ZEWNĘTRZNY     </t>
    </r>
    <r>
      <rPr>
        <sz val="10"/>
        <color theme="0" tint="-0.499984740745262"/>
        <rFont val="Arial"/>
        <family val="2"/>
        <charset val="238"/>
      </rPr>
      <t>EXTERNAL PERSONNEL</t>
    </r>
  </si>
  <si>
    <r>
      <t xml:space="preserve">Województwa
</t>
    </r>
    <r>
      <rPr>
        <sz val="10"/>
        <color theme="0" tint="-0.499984740745262"/>
        <rFont val="Arial"/>
        <family val="2"/>
        <charset val="238"/>
      </rPr>
      <t>Voivodships</t>
    </r>
  </si>
  <si>
    <r>
      <t xml:space="preserve">WOJEWÓDZTWO = 100     </t>
    </r>
    <r>
      <rPr>
        <sz val="10"/>
        <color theme="0" tint="-0.499984740745262"/>
        <rFont val="Arial"/>
        <family val="2"/>
        <charset val="238"/>
      </rPr>
      <t>VOIVODSHIP = 100</t>
    </r>
  </si>
  <si>
    <r>
      <t xml:space="preserve">Województwa 
</t>
    </r>
    <r>
      <rPr>
        <sz val="10"/>
        <color theme="0" tint="-0.499984740745262"/>
        <rFont val="Arial"/>
        <family val="2"/>
        <charset val="238"/>
      </rPr>
      <t>Voivodships</t>
    </r>
  </si>
  <si>
    <r>
      <t xml:space="preserve">Polska   </t>
    </r>
    <r>
      <rPr>
        <b/>
        <sz val="10"/>
        <color theme="0" tint="-0.499984740745262"/>
        <rFont val="Arial"/>
        <family val="2"/>
        <charset val="238"/>
      </rPr>
      <t>Poland</t>
    </r>
  </si>
  <si>
    <r>
      <t xml:space="preserve">OGÓŁEM   </t>
    </r>
    <r>
      <rPr>
        <sz val="10"/>
        <color theme="0" tint="-0.499984740745262"/>
        <rFont val="Arial"/>
        <family val="2"/>
        <charset val="238"/>
      </rPr>
      <t xml:space="preserve"> TOTAL</t>
    </r>
  </si>
  <si>
    <r>
      <t xml:space="preserve">Polska </t>
    </r>
    <r>
      <rPr>
        <b/>
        <sz val="10"/>
        <color theme="0" tint="-0.499984740745262"/>
        <rFont val="Arial"/>
        <family val="2"/>
        <charset val="238"/>
      </rPr>
      <t xml:space="preserve">  Poland</t>
    </r>
  </si>
  <si>
    <r>
      <t xml:space="preserve">badania podstawowe
</t>
    </r>
    <r>
      <rPr>
        <sz val="10"/>
        <color theme="0" tint="-0.499984740745262"/>
        <rFont val="Arial"/>
        <family val="2"/>
        <charset val="238"/>
      </rPr>
      <t>basic research</t>
    </r>
    <r>
      <rPr>
        <sz val="10"/>
        <color theme="1"/>
        <rFont val="Arial"/>
        <family val="2"/>
        <charset val="238"/>
      </rPr>
      <t xml:space="preserve">
</t>
    </r>
  </si>
  <si>
    <r>
      <t xml:space="preserve">Polska  </t>
    </r>
    <r>
      <rPr>
        <b/>
        <sz val="10"/>
        <color theme="0" tint="-0.499984740745262"/>
        <rFont val="Arial"/>
        <family val="2"/>
        <charset val="238"/>
      </rPr>
      <t xml:space="preserve"> Poland</t>
    </r>
  </si>
  <si>
    <r>
      <t xml:space="preserve">Województwa 
</t>
    </r>
    <r>
      <rPr>
        <sz val="10"/>
        <color theme="0" tint="-0.499984740745262"/>
        <rFont val="Arial"/>
        <family val="2"/>
        <charset val="238"/>
      </rPr>
      <t xml:space="preserve">Voivodships </t>
    </r>
  </si>
  <si>
    <r>
      <t xml:space="preserve">ogółem
</t>
    </r>
    <r>
      <rPr>
        <sz val="10"/>
        <color theme="0" tint="-0.499984740745262"/>
        <rFont val="Arial"/>
        <family val="2"/>
        <charset val="238"/>
      </rPr>
      <t>grand total</t>
    </r>
  </si>
  <si>
    <r>
      <t xml:space="preserve">technicy i pracownicy równorzędni
</t>
    </r>
    <r>
      <rPr>
        <sz val="10"/>
        <color theme="0" tint="-0.499984740745262"/>
        <rFont val="Arial"/>
        <family val="2"/>
        <charset val="238"/>
      </rPr>
      <t>technicians and equivalent staff</t>
    </r>
  </si>
  <si>
    <r>
      <rPr>
        <sz val="10"/>
        <rFont val="Arial"/>
        <family val="2"/>
        <charset val="238"/>
      </rPr>
      <t xml:space="preserve">Personel wewnętrzny </t>
    </r>
    <r>
      <rPr>
        <sz val="10"/>
        <color theme="0" tint="-0.499984740745262"/>
        <rFont val="Arial"/>
        <family val="2"/>
        <charset val="238"/>
      </rPr>
      <t xml:space="preserve">
Internal personnel</t>
    </r>
  </si>
  <si>
    <r>
      <t xml:space="preserve">Personel zewnętrzny 
</t>
    </r>
    <r>
      <rPr>
        <sz val="10"/>
        <color theme="0" tint="-0.499984740745262"/>
        <rFont val="Arial"/>
        <family val="2"/>
        <charset val="238"/>
      </rPr>
      <t>External personnel</t>
    </r>
  </si>
  <si>
    <r>
      <t xml:space="preserve">z tytułem profesora
</t>
    </r>
    <r>
      <rPr>
        <sz val="10"/>
        <color theme="0" tint="-0.499984740745262"/>
        <rFont val="Arial"/>
        <family val="2"/>
        <charset val="238"/>
      </rPr>
      <t>with professor title</t>
    </r>
  </si>
  <si>
    <r>
      <t xml:space="preserve">Z liczby ogółem
</t>
    </r>
    <r>
      <rPr>
        <sz val="10"/>
        <color theme="0" tint="-0.499984740745262"/>
        <rFont val="Arial"/>
        <family val="2"/>
        <charset val="238"/>
      </rPr>
      <t>Of total number</t>
    </r>
  </si>
  <si>
    <t xml:space="preserve">  do 9 osób</t>
  </si>
  <si>
    <t xml:space="preserve">  up to 9 persons</t>
  </si>
  <si>
    <t xml:space="preserve"> 50–249</t>
  </si>
  <si>
    <t xml:space="preserve"> 10–49</t>
  </si>
  <si>
    <t xml:space="preserve">  10–49</t>
  </si>
  <si>
    <t>35–44</t>
  </si>
  <si>
    <t>55–64</t>
  </si>
  <si>
    <t>25–34</t>
  </si>
  <si>
    <t>45–54</t>
  </si>
  <si>
    <t xml:space="preserve">  50–249</t>
  </si>
  <si>
    <t xml:space="preserve">  powyżej 249</t>
  </si>
  <si>
    <t xml:space="preserve">  above 249 persons</t>
  </si>
  <si>
    <t xml:space="preserve">  powyżej 249 osób</t>
  </si>
  <si>
    <r>
      <t xml:space="preserve">badacze 
</t>
    </r>
    <r>
      <rPr>
        <sz val="10"/>
        <color theme="0" tint="-0.499984740745262"/>
        <rFont val="Arial"/>
        <family val="2"/>
        <charset val="238"/>
      </rPr>
      <t>researchers</t>
    </r>
  </si>
  <si>
    <t>10-49</t>
  </si>
  <si>
    <t>50-249</t>
  </si>
  <si>
    <r>
      <t xml:space="preserve">SEKTOR/PODGRUPA = 100      </t>
    </r>
    <r>
      <rPr>
        <sz val="10"/>
        <color theme="0" tint="-0.499984740745262"/>
        <rFont val="Arial"/>
        <family val="2"/>
        <charset val="238"/>
      </rPr>
      <t>SECTOR/SUBGROUP = 100</t>
    </r>
  </si>
  <si>
    <r>
      <t xml:space="preserve">w tym pochodzące z 
</t>
    </r>
    <r>
      <rPr>
        <sz val="10"/>
        <color theme="0" tint="-0.499984740745262"/>
        <rFont val="Arial"/>
        <family val="2"/>
        <charset val="238"/>
      </rPr>
      <t>of which from</t>
    </r>
  </si>
  <si>
    <r>
      <t xml:space="preserve">SEKTOR/PODGRUPA =100      </t>
    </r>
    <r>
      <rPr>
        <sz val="10"/>
        <color theme="0" tint="-0.499984740745262"/>
        <rFont val="Arial"/>
        <family val="2"/>
        <charset val="238"/>
      </rPr>
      <t>SECTOR/SUBGROUP = 100</t>
    </r>
  </si>
  <si>
    <r>
      <t xml:space="preserve">SEKTOR/PODGRUPA = 100   </t>
    </r>
    <r>
      <rPr>
        <sz val="10"/>
        <color theme="0" tint="-0.499984740745262"/>
        <rFont val="Arial"/>
        <family val="2"/>
        <charset val="238"/>
      </rPr>
      <t xml:space="preserve">  SECTOR/SUBGROUP = 100</t>
    </r>
    <r>
      <rPr>
        <sz val="10"/>
        <color theme="1"/>
        <rFont val="Arial"/>
        <family val="2"/>
        <charset val="238"/>
      </rPr>
      <t xml:space="preserve"> </t>
    </r>
  </si>
  <si>
    <r>
      <t xml:space="preserve">SEKTOR/PODGRUPA = 100     </t>
    </r>
    <r>
      <rPr>
        <sz val="10"/>
        <color theme="0" tint="-0.499984740745262"/>
        <rFont val="Arial"/>
        <family val="2"/>
        <charset val="238"/>
      </rPr>
      <t>SECTOR/SUBGROUP = 100</t>
    </r>
    <r>
      <rPr>
        <sz val="10"/>
        <color theme="1"/>
        <rFont val="Arial"/>
        <family val="2"/>
        <charset val="238"/>
      </rPr>
      <t xml:space="preserve"> </t>
    </r>
  </si>
  <si>
    <r>
      <t xml:space="preserve">OGÓŁEM    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</si>
  <si>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ogółem  
</t>
    </r>
    <r>
      <rPr>
        <sz val="10"/>
        <color theme="0" tint="-0.499984740745262"/>
        <rFont val="Arial"/>
        <family val="2"/>
        <charset val="238"/>
      </rPr>
      <t xml:space="preserve">total </t>
    </r>
  </si>
  <si>
    <r>
      <t xml:space="preserve">Komisji Europejskiej 
</t>
    </r>
    <r>
      <rPr>
        <sz val="10"/>
        <color theme="0" tint="-0.499984740745262"/>
        <rFont val="Arial"/>
        <family val="2"/>
        <charset val="238"/>
      </rPr>
      <t>the European Commission</t>
    </r>
  </si>
  <si>
    <r>
      <t xml:space="preserve">przedsiębiorstw 
</t>
    </r>
    <r>
      <rPr>
        <sz val="10"/>
        <color theme="0" tint="-0.499984740745262"/>
        <rFont val="Arial"/>
        <family val="2"/>
        <charset val="238"/>
      </rPr>
      <t>business enterprises</t>
    </r>
  </si>
  <si>
    <r>
      <t xml:space="preserve">Środki budżetowe przeznaczone na projekty współfinansowane ze środków UE 
</t>
    </r>
    <r>
      <rPr>
        <sz val="10"/>
        <color theme="0" tint="-0.499984740745262"/>
        <rFont val="Arial"/>
        <family val="2"/>
        <charset val="238"/>
      </rPr>
      <t>Budgetary funds earmarked for projects co-financed from EU funds</t>
    </r>
  </si>
  <si>
    <r>
      <t>Liczba  podmiotów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10"/>
        <color theme="1"/>
        <rFont val="Arial"/>
        <family val="2"/>
        <charset val="238"/>
      </rPr>
      <t xml:space="preserve"> </t>
    </r>
    <r>
      <rPr>
        <vertAlign val="superscript"/>
        <sz val="10"/>
        <color theme="1"/>
        <rFont val="Arial"/>
        <family val="2"/>
        <charset val="238"/>
      </rPr>
      <t xml:space="preserve"> 
</t>
    </r>
    <r>
      <rPr>
        <sz val="10"/>
        <color theme="0" tint="-0.499984740745262"/>
        <rFont val="Arial"/>
        <family val="2"/>
        <charset val="238"/>
      </rPr>
      <t>Number of entities</t>
    </r>
    <r>
      <rPr>
        <vertAlign val="superscript"/>
        <sz val="10"/>
        <color theme="0" tint="-0.499984740745262"/>
        <rFont val="Arial"/>
        <family val="2"/>
        <charset val="238"/>
      </rPr>
      <t xml:space="preserve">a </t>
    </r>
  </si>
  <si>
    <r>
      <t xml:space="preserve">Personel wewnętrzny 
</t>
    </r>
    <r>
      <rPr>
        <sz val="10"/>
        <color theme="0" tint="-0.499984740745262"/>
        <rFont val="Arial"/>
        <family val="2"/>
        <charset val="238"/>
      </rPr>
      <t>Internal personnel</t>
    </r>
  </si>
  <si>
    <r>
      <t xml:space="preserve">badacze
</t>
    </r>
    <r>
      <rPr>
        <sz val="10"/>
        <color theme="0" tint="-0.499984740745262"/>
        <rFont val="Arial"/>
        <family val="2"/>
        <charset val="238"/>
      </rPr>
      <t>researchers</t>
    </r>
  </si>
  <si>
    <t>Tablica 8 (12). 
Aparatura naukowo-badawcza zaliczona do środków trwałych według sektorów wykonawczych</t>
  </si>
  <si>
    <r>
      <t xml:space="preserve">w tym kobiety (personel wewnętrzny)    </t>
    </r>
    <r>
      <rPr>
        <sz val="10"/>
        <color theme="0" tint="-0.499984740745262"/>
        <rFont val="Arial"/>
        <family val="2"/>
        <charset val="238"/>
      </rPr>
      <t xml:space="preserve"> of which women (internal personnel)</t>
    </r>
  </si>
  <si>
    <t>Z liczby ogółem - podmioty wyspecjalizowane badawczo</t>
  </si>
  <si>
    <t>Of total number - dedicated research entities</t>
  </si>
  <si>
    <t xml:space="preserve">Wyszczególnienie </t>
  </si>
  <si>
    <t xml:space="preserve">
Specification</t>
  </si>
  <si>
    <t xml:space="preserve">Wyszczególnienie 
</t>
  </si>
  <si>
    <t xml:space="preserve">Wyszczególnienie
</t>
  </si>
  <si>
    <t xml:space="preserve">Specification 
</t>
  </si>
  <si>
    <t xml:space="preserve">Specification
</t>
  </si>
  <si>
    <t>others</t>
  </si>
  <si>
    <r>
      <t xml:space="preserve">Sektory finansujące 
</t>
    </r>
    <r>
      <rPr>
        <sz val="10"/>
        <color theme="0" tint="-0.499984740745262"/>
        <rFont val="Arial"/>
        <family val="2"/>
        <charset val="238"/>
      </rPr>
      <t>Funding sectors</t>
    </r>
  </si>
  <si>
    <r>
      <t xml:space="preserve">Klasy wielkości
</t>
    </r>
    <r>
      <rPr>
        <sz val="10"/>
        <color theme="0" tint="-0.499984740745262"/>
        <rFont val="Arial"/>
        <family val="2"/>
        <charset val="238"/>
      </rPr>
      <t>Size classes</t>
    </r>
    <r>
      <rPr>
        <sz val="10"/>
        <color theme="1"/>
        <rFont val="Arial"/>
        <family val="2"/>
        <charset val="238"/>
      </rPr>
      <t xml:space="preserve">
</t>
    </r>
  </si>
  <si>
    <r>
      <t xml:space="preserve">W wieku 
</t>
    </r>
    <r>
      <rPr>
        <sz val="10"/>
        <color theme="0" tint="-0.499984740745262"/>
        <rFont val="Arial"/>
        <family val="2"/>
        <charset val="238"/>
      </rPr>
      <t>Aged</t>
    </r>
  </si>
  <si>
    <r>
      <t xml:space="preserve"> Ogółem
</t>
    </r>
    <r>
      <rPr>
        <sz val="10"/>
        <color theme="0" tint="-0.499984740745262"/>
        <rFont val="Arial"/>
        <family val="2"/>
        <charset val="238"/>
      </rPr>
      <t xml:space="preserve">Grand total </t>
    </r>
  </si>
  <si>
    <r>
      <t xml:space="preserve">Ogółem 
</t>
    </r>
    <r>
      <rPr>
        <sz val="10"/>
        <color theme="0" tint="-0.499984740745262"/>
        <rFont val="Arial"/>
        <family val="2"/>
        <charset val="238"/>
      </rPr>
      <t>Grand total</t>
    </r>
  </si>
  <si>
    <r>
      <t xml:space="preserve">Stopień zużycia w %
</t>
    </r>
    <r>
      <rPr>
        <sz val="10"/>
        <color theme="0" tint="-0.499984740745262"/>
        <rFont val="Arial"/>
        <family val="2"/>
        <charset val="238"/>
      </rPr>
      <t>Degree of consumption in %</t>
    </r>
  </si>
  <si>
    <r>
      <t xml:space="preserve">Stopień zużycia w % 
</t>
    </r>
    <r>
      <rPr>
        <sz val="10"/>
        <color theme="0" tint="-0.499984740745262"/>
        <rFont val="Arial"/>
        <family val="2"/>
        <charset val="238"/>
      </rPr>
      <t>Degree of consumption in %</t>
    </r>
  </si>
  <si>
    <r>
      <t xml:space="preserve">ogółem
</t>
    </r>
    <r>
      <rPr>
        <sz val="10"/>
        <color theme="0" tint="-0.499984740745262"/>
        <rFont val="Arial"/>
        <family val="2"/>
        <charset val="238"/>
      </rPr>
      <t>grand</t>
    </r>
    <r>
      <rPr>
        <sz val="10"/>
        <color theme="1"/>
        <rFont val="Arial"/>
        <family val="2"/>
        <charset val="238"/>
      </rPr>
      <t xml:space="preserve"> </t>
    </r>
    <r>
      <rPr>
        <sz val="10"/>
        <color theme="0" tint="-0.499984740745262"/>
        <rFont val="Arial"/>
        <family val="2"/>
        <charset val="238"/>
      </rPr>
      <t>total</t>
    </r>
  </si>
  <si>
    <t>Tablica 1 (5). 
Nakłady wewnętrzne na działalność B+R według rodzajów kosztów, klasy wielkości i sektorów wykonawczych</t>
  </si>
  <si>
    <t>Tablica 6 (10). 
Nakłady wewnętrzne na działalność B+R według rodzajów działalności B+R, klasy wielkości i sektorów wykonawczych</t>
  </si>
  <si>
    <r>
      <t>pozostały personel pomocniczy</t>
    </r>
    <r>
      <rPr>
        <sz val="10"/>
        <color theme="1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other supporting staff</t>
    </r>
  </si>
  <si>
    <r>
      <t xml:space="preserve">z wykształceniem
</t>
    </r>
    <r>
      <rPr>
        <sz val="10"/>
        <color theme="0" tint="-0.499984740745262"/>
        <rFont val="Arial"/>
        <family val="2"/>
        <charset val="238"/>
      </rPr>
      <t>with educational level</t>
    </r>
  </si>
  <si>
    <r>
      <t xml:space="preserve">pozostali
</t>
    </r>
    <r>
      <rPr>
        <sz val="10"/>
        <color theme="0" tint="-0.499984740745262"/>
        <rFont val="Arial"/>
        <family val="2"/>
        <charset val="238"/>
      </rPr>
      <t>others</t>
    </r>
  </si>
  <si>
    <r>
      <t xml:space="preserve">pozostałym
</t>
    </r>
    <r>
      <rPr>
        <sz val="10"/>
        <color theme="0" tint="-0.499984740745262"/>
        <rFont val="Arial"/>
        <family val="2"/>
        <charset val="238"/>
      </rPr>
      <t>other</t>
    </r>
  </si>
  <si>
    <r>
      <t xml:space="preserve">Z pozostałym wykształceniem 
</t>
    </r>
    <r>
      <rPr>
        <sz val="10"/>
        <color theme="0" tint="-0.499984740745262"/>
        <rFont val="Arial"/>
        <family val="2"/>
        <charset val="238"/>
      </rPr>
      <t>With other educational level</t>
    </r>
  </si>
  <si>
    <r>
      <t xml:space="preserve">Polska    </t>
    </r>
    <r>
      <rPr>
        <b/>
        <sz val="10"/>
        <color theme="0" tint="-0.499984740745262"/>
        <rFont val="Arial"/>
        <family val="2"/>
        <charset val="238"/>
      </rPr>
      <t>Poland</t>
    </r>
  </si>
  <si>
    <r>
      <t xml:space="preserve">Sektor wykonawczy 
</t>
    </r>
    <r>
      <rPr>
        <sz val="10"/>
        <color theme="0" tint="-0.499984740745262"/>
        <rFont val="Arial"/>
        <family val="2"/>
        <charset val="238"/>
      </rPr>
      <t>Sector of performance</t>
    </r>
  </si>
  <si>
    <r>
      <t>badania stosowane</t>
    </r>
    <r>
      <rPr>
        <sz val="10"/>
        <color theme="1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applied research</t>
    </r>
    <r>
      <rPr>
        <vertAlign val="superscript"/>
        <sz val="10"/>
        <color theme="0" tint="-0.499984740745262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
</t>
    </r>
  </si>
  <si>
    <r>
      <t xml:space="preserve">nauki inżynieryjne 
i techniczne
</t>
    </r>
    <r>
      <rPr>
        <sz val="10"/>
        <color theme="0" tint="-0.499984740745262"/>
        <rFont val="Arial"/>
        <family val="2"/>
        <charset val="238"/>
      </rPr>
      <t>engineering and technology</t>
    </r>
  </si>
  <si>
    <r>
      <t xml:space="preserve">nauki rolnicze 
i weterynaryjne
</t>
    </r>
    <r>
      <rPr>
        <sz val="10"/>
        <color theme="0" tint="-0.499984740745262"/>
        <rFont val="Arial"/>
        <family val="2"/>
        <charset val="238"/>
      </rPr>
      <t>agricultural and veterinary sciences</t>
    </r>
  </si>
  <si>
    <r>
      <t>badania stosowane</t>
    </r>
    <r>
      <rPr>
        <vertAlign val="superscript"/>
        <sz val="10"/>
        <color theme="1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applied research</t>
    </r>
  </si>
  <si>
    <t>Tabl. 2.</t>
  </si>
  <si>
    <t>Tabl. 4.</t>
  </si>
  <si>
    <t>Tabl. 1 (5).</t>
  </si>
  <si>
    <t>Tablica 1 (5). 
Nakłady wewnętrzne na działalność B+R według rodzajów kosztów, klas wielkości i sektorów wykonawczych</t>
  </si>
  <si>
    <t>Tabl. 2 (6).</t>
  </si>
  <si>
    <t>Tabl. 3 (7).</t>
  </si>
  <si>
    <t>Tabl. 4 (8).</t>
  </si>
  <si>
    <t>Tabl. 5 (9).</t>
  </si>
  <si>
    <t>Tabl. 8 (12).</t>
  </si>
  <si>
    <t>Tabl. 9 (13).</t>
  </si>
  <si>
    <t>Tabl. 10 (14).</t>
  </si>
  <si>
    <t>Tabl. 11 (15).</t>
  </si>
  <si>
    <t>Tabl. 14 (18).</t>
  </si>
  <si>
    <t>Tabl. 15 (19).</t>
  </si>
  <si>
    <t>Tabl. 16 (20).</t>
  </si>
  <si>
    <t>Tabl. 17 (21).</t>
  </si>
  <si>
    <t>Tabl. 1 (22).</t>
  </si>
  <si>
    <t>Tabl. 2 (23).</t>
  </si>
  <si>
    <t>Tabl. 3 (24).</t>
  </si>
  <si>
    <t>Tabl. 4 (25).</t>
  </si>
  <si>
    <t>Tabl. 5 (26).</t>
  </si>
  <si>
    <t>Tabl. 6 (27).</t>
  </si>
  <si>
    <t>Tabl. 7 (28).</t>
  </si>
  <si>
    <t>Tabl. 8 (29).</t>
  </si>
  <si>
    <t>Tabl. 9 (30).</t>
  </si>
  <si>
    <t>Tabl. 10 (31).</t>
  </si>
  <si>
    <t>Tabl. 11 (32).</t>
  </si>
  <si>
    <t>Udział środków z zagranicy w nakładach krajowych brutto na działalność B+R w %</t>
  </si>
  <si>
    <t>edukacja</t>
  </si>
  <si>
    <t>instytuty</t>
  </si>
  <si>
    <t>education</t>
  </si>
  <si>
    <t>institutes</t>
  </si>
  <si>
    <t>.</t>
  </si>
  <si>
    <r>
      <t xml:space="preserve">Środki budżetowe w projektach współfinansowanych ze środków UE
</t>
    </r>
    <r>
      <rPr>
        <sz val="10"/>
        <color theme="0" tint="-0.499984740745262"/>
        <rFont val="Arial"/>
        <family val="2"/>
        <charset val="238"/>
      </rPr>
      <t xml:space="preserve">Budgetary funds in projects co-financed from EU funds </t>
    </r>
  </si>
  <si>
    <t>-</t>
  </si>
  <si>
    <r>
      <t xml:space="preserve">środki od instytucji rządowych 
i samorządowych
</t>
    </r>
    <r>
      <rPr>
        <sz val="10"/>
        <color theme="0" tint="-0.499984740745262"/>
        <rFont val="Arial"/>
        <family val="2"/>
        <charset val="238"/>
      </rPr>
      <t>funds from general   government</t>
    </r>
  </si>
  <si>
    <r>
      <t xml:space="preserve">budynki i grunty
</t>
    </r>
    <r>
      <rPr>
        <sz val="10"/>
        <color theme="0" tint="-0.499984740745262"/>
        <rFont val="Arial"/>
        <family val="2"/>
        <charset val="238"/>
      </rPr>
      <t xml:space="preserve">buildings and land </t>
    </r>
  </si>
  <si>
    <r>
      <t xml:space="preserve">maszyny i wyposażenie
</t>
    </r>
    <r>
      <rPr>
        <sz val="10"/>
        <color theme="0" tint="-0.499984740745262"/>
        <rFont val="Arial"/>
        <family val="2"/>
        <charset val="238"/>
      </rPr>
      <t>machinery and equipment</t>
    </r>
  </si>
  <si>
    <t>Tablica 2 (6). 
Nakłady inwestycyjne na działalność B+R według rodzajów kosztów, klasy wielkości i sektorów wykonawczych</t>
  </si>
  <si>
    <t>Tablica 4 (8). 
Nakłady wewnętrzne na działalność B+R według klasy wielkości, sektorów finansujących i sektorów wykonawczych</t>
  </si>
  <si>
    <t>Tablica 9 (13). 
Personel B+R według głównych grup, funkcji i sektorów wykonawczych</t>
  </si>
  <si>
    <t xml:space="preserve">R&amp;D personnel by main groups, R&amp;D functions and sectors of performance </t>
  </si>
  <si>
    <t>R&amp;D personnel by main groups, educational level and sectors of performance</t>
  </si>
  <si>
    <t xml:space="preserve">R&amp;D personnel (in FTE) by main groups, R&amp;D functions and sectors of performance </t>
  </si>
  <si>
    <t xml:space="preserve">Tablica 7 (11). 
Nakłady wewnętrzne na działalność B+R według dziedzin B+R, klasy wielkości i sektorów wykonawczych </t>
  </si>
  <si>
    <t>of which higher education institutions</t>
  </si>
  <si>
    <r>
      <t xml:space="preserve">wyższym
</t>
    </r>
    <r>
      <rPr>
        <sz val="10"/>
        <color theme="0" tint="-0.499984740745262"/>
        <rFont val="Arial"/>
        <family val="2"/>
        <charset val="238"/>
      </rPr>
      <t>tertiary</t>
    </r>
  </si>
  <si>
    <r>
      <rPr>
        <sz val="10"/>
        <rFont val="Arial"/>
        <family val="2"/>
        <charset val="238"/>
      </rPr>
      <t xml:space="preserve">PERSONEL WEWNĘTRZNY   </t>
    </r>
    <r>
      <rPr>
        <sz val="10"/>
        <color theme="0" tint="-0.499984740745262"/>
        <rFont val="Arial"/>
        <family val="2"/>
        <charset val="238"/>
      </rPr>
      <t>INTERNAL PERSONNEL</t>
    </r>
  </si>
  <si>
    <r>
      <rPr>
        <sz val="10"/>
        <rFont val="Arial"/>
        <family val="2"/>
        <charset val="238"/>
      </rPr>
      <t xml:space="preserve">PERSONEL ZEWNĘTRZNY   </t>
    </r>
    <r>
      <rPr>
        <sz val="10"/>
        <color theme="0" tint="-0.499984740745262"/>
        <rFont val="Arial"/>
        <family val="2"/>
        <charset val="238"/>
      </rPr>
      <t>EXTERNAL PERSONNEL</t>
    </r>
  </si>
  <si>
    <r>
      <t xml:space="preserve">PERSONEL WEWNĘTRZNY   </t>
    </r>
    <r>
      <rPr>
        <sz val="10"/>
        <color theme="0" tint="-0.499984740745262"/>
        <rFont val="Arial"/>
        <family val="2"/>
        <charset val="238"/>
      </rPr>
      <t xml:space="preserve"> INTERNAL PERSONNEL</t>
    </r>
  </si>
  <si>
    <r>
      <t xml:space="preserve">PERSONEL ZEWNĘTRZNY   </t>
    </r>
    <r>
      <rPr>
        <sz val="10"/>
        <color theme="0" tint="-0.499984740745262"/>
        <rFont val="Arial"/>
        <family val="2"/>
        <charset val="238"/>
      </rPr>
      <t xml:space="preserve"> EXTERNAL PERSONNEL</t>
    </r>
  </si>
  <si>
    <r>
      <t xml:space="preserve">Z wykształceniem wyższym
</t>
    </r>
    <r>
      <rPr>
        <sz val="10"/>
        <color theme="0" tint="-0.499984740745262"/>
        <rFont val="Arial"/>
        <family val="2"/>
        <charset val="238"/>
      </rPr>
      <t>With tertiary educational level</t>
    </r>
  </si>
  <si>
    <r>
      <t xml:space="preserve">pozostali  
</t>
    </r>
    <r>
      <rPr>
        <sz val="10"/>
        <color theme="0" tint="-0.499984740745262"/>
        <rFont val="Arial"/>
        <family val="2"/>
        <charset val="238"/>
      </rPr>
      <t>others</t>
    </r>
  </si>
  <si>
    <r>
      <t xml:space="preserve">PERSONEL ZEWNĘTRZNY  </t>
    </r>
    <r>
      <rPr>
        <sz val="10"/>
        <color theme="0" tint="-0.499984740745262"/>
        <rFont val="Arial"/>
        <family val="2"/>
        <charset val="238"/>
      </rPr>
      <t xml:space="preserve"> EXTERNAL PERSONNEL</t>
    </r>
  </si>
  <si>
    <t xml:space="preserve">Researchers in R&amp;D personnel by age and sectors of performance </t>
  </si>
  <si>
    <t>R&amp;D personnel (in FTE) by fields of R&amp;D and sectors of performance</t>
  </si>
  <si>
    <t xml:space="preserve">Researchers in R&amp;D personnel by educational level and sectors of performance </t>
  </si>
  <si>
    <t>Tablica 10 (14). 
Personel B+R według głównych grup, poziomu wykształcenia i sektorów wykonawczych</t>
  </si>
  <si>
    <t>Tablica 3. 
Wskaźniki zagranicznego finansowania działalności B+R</t>
  </si>
  <si>
    <t>Foreign R&amp;D financing indicators</t>
  </si>
  <si>
    <t>Tablica 2 (6). 
Nakłady inwestycyjne na działalność B+R według rodzajów kosztów, klas wielkości i sektorów wykonawczych</t>
  </si>
  <si>
    <t>Tablica 4 (8). 
Nakłady wewnętrzne na działalność B+R według klasy wielkości, sektorów finansujących i wykonawczych</t>
  </si>
  <si>
    <r>
      <t xml:space="preserve">stan w dniu 31 grudnia    
</t>
    </r>
    <r>
      <rPr>
        <sz val="10"/>
        <color theme="0" tint="-0.499984740745262"/>
        <rFont val="Arial"/>
        <family val="2"/>
        <charset val="238"/>
      </rPr>
      <t>as of 31 December</t>
    </r>
  </si>
  <si>
    <t>Tablica 7 (11). 
Nakłady wewnętrzne na działalność B+R według dziedzin B+R, klas wielkości i sektorów wykonawczych</t>
  </si>
  <si>
    <t>R&amp;D personnel by main groups, R&amp;D functions and sectors of performance</t>
  </si>
  <si>
    <t>Tablica 10 (14). Personel B+R według głównych grup, poziomu wykształcenia i sektorów wykonawczych</t>
  </si>
  <si>
    <t xml:space="preserve">Tablica 12 (16). 
Badacze w personelu B+R według poziomu wykształcenia i sektorów wykonawczych </t>
  </si>
  <si>
    <t>Tablica 12 (16). 
Badacze w personelu B+R według poziomu wykształcenia i sektorów wykonawczych</t>
  </si>
  <si>
    <t>Researchers in R&amp;D personnel by educational level and sectors of performance</t>
  </si>
  <si>
    <t>Tablica 13 (17). 
Badacze w personelu B+R według wieku i sektorów wykonawczych</t>
  </si>
  <si>
    <t>Tablica 14 (18). 
Personel B+R (w EPC) według głównych grup, funkcji i sektorów wykonawczych</t>
  </si>
  <si>
    <t xml:space="preserve">Tablica 16 (20). 
Personel B+R  (w EPC) według dziedzin B+R oraz sektorów wykonawczych </t>
  </si>
  <si>
    <t>Tablica 16 (20). 
Personel B+R  (w EPC) według dziedzin B+R oraz sektorów wykonawczych</t>
  </si>
  <si>
    <t xml:space="preserve">Tablica 17 (21). 
Relacja nakładów wewnętrznych na działalność B+R do personelu B+R według sektorów wykonawczych </t>
  </si>
  <si>
    <r>
      <t xml:space="preserve">nauki rolnicze 
i weterynaryjne  
</t>
    </r>
    <r>
      <rPr>
        <sz val="10"/>
        <color theme="0" tint="-0.499984740745262"/>
        <rFont val="Arial"/>
        <family val="2"/>
        <charset val="238"/>
      </rPr>
      <t>agricultural and veterinary sciences</t>
    </r>
  </si>
  <si>
    <r>
      <t xml:space="preserve">technicy 
i pracownicy równorzędni
</t>
    </r>
    <r>
      <rPr>
        <sz val="10"/>
        <color theme="0" tint="-0.499984740745262"/>
        <rFont val="Arial"/>
        <family val="2"/>
        <charset val="238"/>
      </rPr>
      <t>technicians and equivalent staff</t>
    </r>
  </si>
  <si>
    <r>
      <t xml:space="preserve">prace rozwojowe
</t>
    </r>
    <r>
      <rPr>
        <sz val="10"/>
        <color theme="0" tint="-0.499984740745262"/>
        <rFont val="Arial"/>
        <family val="2"/>
        <charset val="238"/>
      </rPr>
      <t>experimental development</t>
    </r>
  </si>
  <si>
    <t>Tabl. 12 (33).</t>
  </si>
  <si>
    <t>Tabl. 1 (34).</t>
  </si>
  <si>
    <t>Tabl. 2 (35).</t>
  </si>
  <si>
    <t>Tabl. 3 (36).</t>
  </si>
  <si>
    <t>Tabl. 4 (37).</t>
  </si>
  <si>
    <t>Tabl. 5 (38).</t>
  </si>
  <si>
    <t>Tabl. 6 (39).</t>
  </si>
  <si>
    <t>Tabl. 7 (40).</t>
  </si>
  <si>
    <t>Tabl. 8 (41).</t>
  </si>
  <si>
    <t>Tabl. 9 (42).</t>
  </si>
  <si>
    <t>Tabl. 10 (43).</t>
  </si>
  <si>
    <t>Tabl. 11 (44).</t>
  </si>
  <si>
    <t>Tabl. 12 (45).</t>
  </si>
  <si>
    <r>
      <t xml:space="preserve"> Ogółem
</t>
    </r>
    <r>
      <rPr>
        <sz val="10"/>
        <color theme="0" tint="-0.499984740745262"/>
        <rFont val="Arial"/>
        <family val="2"/>
        <charset val="238"/>
      </rPr>
      <t xml:space="preserve">Total </t>
    </r>
  </si>
  <si>
    <r>
      <rPr>
        <sz val="10"/>
        <color theme="0" tint="-0.499984740745262"/>
        <rFont val="Arial"/>
        <family val="2"/>
        <charset val="238"/>
      </rPr>
      <t>Specification</t>
    </r>
    <r>
      <rPr>
        <sz val="10"/>
        <color theme="1"/>
        <rFont val="Arial"/>
        <family val="2"/>
        <charset val="238"/>
      </rPr>
      <t xml:space="preserve"> </t>
    </r>
  </si>
  <si>
    <r>
      <t>w tym badacze</t>
    </r>
    <r>
      <rPr>
        <vertAlign val="superscript"/>
        <sz val="10"/>
        <color rgb="FF000000"/>
        <rFont val="Arial"/>
        <family val="2"/>
        <charset val="238"/>
      </rPr>
      <t/>
    </r>
  </si>
  <si>
    <t>of which researchers</t>
  </si>
  <si>
    <t>Number of entities financing R&amp;D from foreign funds</t>
  </si>
  <si>
    <r>
      <t xml:space="preserve">nauki rolnicze 
i weterynaryjne
</t>
    </r>
    <r>
      <rPr>
        <sz val="10"/>
        <color theme="0" tint="-0.499984740745262"/>
        <rFont val="Arial"/>
        <family val="2"/>
        <charset val="238"/>
      </rPr>
      <t xml:space="preserve">agricultural and veterinary sciences </t>
    </r>
  </si>
  <si>
    <r>
      <t xml:space="preserve">nauki inżynieryjne 
i techniczne 
</t>
    </r>
    <r>
      <rPr>
        <sz val="10"/>
        <color theme="0" tint="-0.499984740745262"/>
        <rFont val="Arial"/>
        <family val="2"/>
        <charset val="238"/>
      </rPr>
      <t>engineering and technology</t>
    </r>
  </si>
  <si>
    <r>
      <t xml:space="preserve">nakłady osobowe 
i wynagrodzenie personelu zewnętrznego 
</t>
    </r>
    <r>
      <rPr>
        <sz val="10"/>
        <color theme="0" tint="-0.499984740745262"/>
        <rFont val="Arial"/>
        <family val="2"/>
        <charset val="238"/>
      </rPr>
      <t>labour costs and external personnel costs</t>
    </r>
  </si>
  <si>
    <r>
      <t xml:space="preserve">w osobach
</t>
    </r>
    <r>
      <rPr>
        <sz val="10"/>
        <color theme="0" tint="-0.499984740745262"/>
        <rFont val="Arial"/>
        <family val="2"/>
        <charset val="238"/>
      </rPr>
      <t xml:space="preserve">in persons </t>
    </r>
  </si>
  <si>
    <r>
      <t xml:space="preserve">ze stopniem naukowym
</t>
    </r>
    <r>
      <rPr>
        <sz val="10"/>
        <color theme="0" tint="-0.499984740745262"/>
        <rFont val="Arial"/>
        <family val="2"/>
        <charset val="238"/>
      </rPr>
      <t>with scientific degree of</t>
    </r>
  </si>
  <si>
    <r>
      <t xml:space="preserve">co najmniej ze stopniem naukowym doktora 
</t>
    </r>
    <r>
      <rPr>
        <sz val="10"/>
        <color theme="0" tint="-0.499984740745262"/>
        <rFont val="Arial"/>
        <family val="2"/>
        <charset val="238"/>
      </rPr>
      <t>with at least scientific degree of doctor (PhD)</t>
    </r>
  </si>
  <si>
    <r>
      <t xml:space="preserve">w tym środki od instytucji rządowych 
i samorządowych
</t>
    </r>
    <r>
      <rPr>
        <sz val="10"/>
        <color theme="0" tint="-0.499984740745262"/>
        <rFont val="Arial"/>
        <family val="2"/>
        <charset val="238"/>
      </rPr>
      <t>of which from general government</t>
    </r>
  </si>
  <si>
    <t>Humanities and the arts</t>
  </si>
  <si>
    <r>
      <t xml:space="preserve">nauki humanistyczne i sztuka
</t>
    </r>
    <r>
      <rPr>
        <sz val="10"/>
        <color theme="0" tint="-0.499984740745262"/>
        <rFont val="Arial"/>
        <family val="2"/>
        <charset val="238"/>
      </rPr>
      <t>humanities and the arts</t>
    </r>
  </si>
  <si>
    <r>
      <t xml:space="preserve">nauki humanistyczne 
i sztuka 
</t>
    </r>
    <r>
      <rPr>
        <sz val="10"/>
        <color theme="0" tint="-0.499984740745262"/>
        <rFont val="Arial"/>
        <family val="2"/>
        <charset val="238"/>
      </rPr>
      <t xml:space="preserve">humanities and the arts </t>
    </r>
  </si>
  <si>
    <r>
      <t xml:space="preserve">nauki humanistyczne 
i sztuka 
</t>
    </r>
    <r>
      <rPr>
        <sz val="10"/>
        <color theme="0" tint="-0.499984740745262"/>
        <rFont val="Arial"/>
        <family val="2"/>
        <charset val="238"/>
      </rPr>
      <t>humanities and the arts</t>
    </r>
  </si>
  <si>
    <r>
      <t xml:space="preserve">nauki humanistyczne 
i sztuka
</t>
    </r>
    <r>
      <rPr>
        <sz val="10"/>
        <color theme="0" tint="-0.499984740745262"/>
        <rFont val="Arial"/>
        <family val="2"/>
        <charset val="238"/>
      </rPr>
      <t>humanities and the arts</t>
    </r>
  </si>
  <si>
    <t>Relation of GERD to GDP in %</t>
  </si>
  <si>
    <r>
      <t>Internal R&amp;D personnel</t>
    </r>
    <r>
      <rPr>
        <vertAlign val="superscript"/>
        <sz val="10"/>
        <color theme="1" tint="0.499984740745262"/>
        <rFont val="Arial"/>
        <family val="2"/>
        <charset val="238"/>
      </rPr>
      <t>a</t>
    </r>
    <r>
      <rPr>
        <sz val="10"/>
        <color theme="1" tint="0.499984740745262"/>
        <rFont val="Arial"/>
        <family val="2"/>
        <charset val="238"/>
      </rPr>
      <t xml:space="preserve"> per 1000 active population</t>
    </r>
    <r>
      <rPr>
        <vertAlign val="superscript"/>
        <sz val="10"/>
        <color theme="1" tint="0.499984740745262"/>
        <rFont val="Arial"/>
        <family val="2"/>
        <charset val="238"/>
      </rPr>
      <t>b</t>
    </r>
    <r>
      <rPr>
        <sz val="10"/>
        <color theme="1" tint="0.499984740745262"/>
        <rFont val="Arial"/>
        <family val="2"/>
        <charset val="238"/>
      </rPr>
      <t xml:space="preserve"> </t>
    </r>
  </si>
  <si>
    <r>
      <t>Personel wewnętrzny B+R</t>
    </r>
    <r>
      <rPr>
        <vertAlign val="superscript"/>
        <sz val="10"/>
        <color rgb="FF000000"/>
        <rFont val="Arial"/>
        <family val="2"/>
        <charset val="238"/>
      </rPr>
      <t>a</t>
    </r>
    <r>
      <rPr>
        <sz val="10"/>
        <color rgb="FF000000"/>
        <rFont val="Arial"/>
        <family val="2"/>
        <charset val="238"/>
      </rPr>
      <t xml:space="preserve"> na 1000 aktywnych zawodowo</t>
    </r>
    <r>
      <rPr>
        <vertAlign val="superscript"/>
        <sz val="10"/>
        <color rgb="FF000000"/>
        <rFont val="Arial"/>
        <family val="2"/>
        <charset val="238"/>
      </rPr>
      <t>b</t>
    </r>
  </si>
  <si>
    <r>
      <t>Personel wewnętrzny B+R</t>
    </r>
    <r>
      <rPr>
        <vertAlign val="superscript"/>
        <sz val="10"/>
        <color rgb="FF000000"/>
        <rFont val="Arial"/>
        <family val="2"/>
        <charset val="238"/>
      </rPr>
      <t>a</t>
    </r>
    <r>
      <rPr>
        <sz val="10"/>
        <color rgb="FF000000"/>
        <rFont val="Arial"/>
        <family val="2"/>
        <charset val="238"/>
      </rPr>
      <t xml:space="preserve"> na 1000 pracujących</t>
    </r>
    <r>
      <rPr>
        <vertAlign val="superscript"/>
        <sz val="10"/>
        <color rgb="FF000000"/>
        <rFont val="Arial"/>
        <family val="2"/>
        <charset val="238"/>
      </rPr>
      <t>c</t>
    </r>
  </si>
  <si>
    <r>
      <t>Internal R&amp;D personnel</t>
    </r>
    <r>
      <rPr>
        <vertAlign val="superscript"/>
        <sz val="10"/>
        <color theme="1" tint="0.499984740745262"/>
        <rFont val="Arial"/>
        <family val="2"/>
        <charset val="238"/>
      </rPr>
      <t>a</t>
    </r>
    <r>
      <rPr>
        <sz val="10"/>
        <color theme="1" tint="0.499984740745262"/>
        <rFont val="Arial"/>
        <family val="2"/>
        <charset val="238"/>
      </rPr>
      <t xml:space="preserve"> per 1000 persons employed</t>
    </r>
    <r>
      <rPr>
        <vertAlign val="superscript"/>
        <sz val="10"/>
        <color theme="1" tint="0.499984740745262"/>
        <rFont val="Arial"/>
        <family val="2"/>
        <charset val="238"/>
      </rPr>
      <t>c</t>
    </r>
    <r>
      <rPr>
        <sz val="10"/>
        <color theme="1" tint="0.499984740745262"/>
        <rFont val="Arial"/>
        <family val="2"/>
        <charset val="238"/>
      </rPr>
      <t xml:space="preserve"> </t>
    </r>
  </si>
  <si>
    <t xml:space="preserve">Nakłady wewnętrzne na działalność B+R finansowane z sektora reszta świata w mln zł </t>
  </si>
  <si>
    <t xml:space="preserve">Środki Komisji Europejskiej w mln zł </t>
  </si>
  <si>
    <t>Udział środków Komisji Europejskiej w nakładach krajowych brutto na działalność B+R w %</t>
  </si>
  <si>
    <t xml:space="preserve">Intramural expenditure on research and development by fields of R&amp;D </t>
  </si>
  <si>
    <t>Dziedziny B+R</t>
  </si>
  <si>
    <t>Fields of R&amp;D</t>
  </si>
  <si>
    <t>Intramural expenditure on R&amp;D by type of costs, size class and sectors of performance</t>
  </si>
  <si>
    <t>Capital expenditure on R&amp;D by type of costs, size class and sectors of performance</t>
  </si>
  <si>
    <t xml:space="preserve">Intramural expenditure on R&amp;D by size class, funding sectors and sectors of performance </t>
  </si>
  <si>
    <t xml:space="preserve">Intramural expenditure on R&amp;D by types of R&amp;D, size class and sectors of performance  </t>
  </si>
  <si>
    <t xml:space="preserve">Intramural expenditure on R&amp;D by fields of R&amp;D,size class and sectors of performance </t>
  </si>
  <si>
    <t>Intramural expenditure on R&amp;D by size class, funding sectors and sectors of performance</t>
  </si>
  <si>
    <t>Intramural expenditure on R&amp;D by fields of R&amp;D,size class and sectors of performance</t>
  </si>
  <si>
    <r>
      <t xml:space="preserve">Nakłady
</t>
    </r>
    <r>
      <rPr>
        <sz val="10"/>
        <color theme="0" tint="-0.499984740745262"/>
        <rFont val="Arial"/>
        <family val="2"/>
        <charset val="238"/>
      </rPr>
      <t>Expenditure</t>
    </r>
  </si>
  <si>
    <r>
      <t xml:space="preserve">Nakłady finansowane ze środków
</t>
    </r>
    <r>
      <rPr>
        <sz val="10"/>
        <color theme="0" tint="-0.499984740745262"/>
        <rFont val="Arial"/>
        <family val="2"/>
        <charset val="238"/>
      </rPr>
      <t>Expenditure financed by</t>
    </r>
  </si>
  <si>
    <r>
      <t xml:space="preserve">Nakłady przeznaczone na
</t>
    </r>
    <r>
      <rPr>
        <sz val="10"/>
        <color theme="0" tint="-0.499984740745262"/>
        <rFont val="Arial"/>
        <family val="2"/>
        <charset val="238"/>
      </rPr>
      <t>Expenditure on</t>
    </r>
  </si>
  <si>
    <r>
      <t xml:space="preserve">Nakłady 
</t>
    </r>
    <r>
      <rPr>
        <sz val="10"/>
        <color theme="0" tint="-0.499984740745262"/>
        <rFont val="Arial"/>
        <family val="2"/>
        <charset val="238"/>
      </rPr>
      <t>Expenditure</t>
    </r>
  </si>
  <si>
    <r>
      <t xml:space="preserve">Nakłady przeznaczone na 
</t>
    </r>
    <r>
      <rPr>
        <sz val="10"/>
        <color theme="0" tint="-0.499984740745262"/>
        <rFont val="Arial"/>
        <family val="2"/>
        <charset val="238"/>
      </rPr>
      <t>Expenditure on</t>
    </r>
  </si>
  <si>
    <r>
      <t xml:space="preserve">reszta świata 
</t>
    </r>
    <r>
      <rPr>
        <sz val="10"/>
        <color theme="0" tint="-0.499984740745262"/>
        <rFont val="Arial"/>
        <family val="2"/>
        <charset val="238"/>
      </rPr>
      <t>rest of the world</t>
    </r>
  </si>
  <si>
    <t>Tablica 5 (9). 
Środki zagraniczne finansujące działalność B+R oraz środki budżetowe w projektach współfinansowanych ze środków UE według sektorów wykonawczych</t>
  </si>
  <si>
    <r>
      <t xml:space="preserve">Środki zagraniczne
</t>
    </r>
    <r>
      <rPr>
        <sz val="10"/>
        <color theme="0" tint="-0.499984740745262"/>
        <rFont val="Arial"/>
        <family val="2"/>
        <charset val="238"/>
      </rPr>
      <t>Foreign funds</t>
    </r>
  </si>
  <si>
    <t>Tablica 5 (9). 
Środki zagraniczne finansujące działalność B+R oraz budżetowe przeznaczone na projekty współfinansowane ze środków UE według sektorów wykonawczych</t>
  </si>
  <si>
    <t>Foreign funds financing on R&amp;D and budgetary funds earmarked for projects co-financed from EU funds by sectors of performance</t>
  </si>
  <si>
    <t>a Finansujących nakłady ze środków pochodzących z reszty świata.</t>
  </si>
  <si>
    <r>
      <t xml:space="preserve">nauki medyczne 
i nauki o zdrowiu 
</t>
    </r>
    <r>
      <rPr>
        <sz val="10"/>
        <color theme="0" tint="-0.499984740745262"/>
        <rFont val="Arial"/>
        <family val="2"/>
        <charset val="238"/>
      </rPr>
      <t>medical and health sciences</t>
    </r>
  </si>
  <si>
    <r>
      <t xml:space="preserve">Stopień zużycia w % 
</t>
    </r>
    <r>
      <rPr>
        <sz val="10"/>
        <color theme="0" tint="-0.499984740745262"/>
        <rFont val="Arial"/>
        <family val="2"/>
        <charset val="238"/>
      </rPr>
      <t xml:space="preserve">Degree of consumption in % </t>
    </r>
  </si>
  <si>
    <r>
      <t xml:space="preserve">z pozostałym wykształceniem 
</t>
    </r>
    <r>
      <rPr>
        <sz val="10"/>
        <color theme="0" tint="-0.499984740745262"/>
        <rFont val="Arial"/>
        <family val="2"/>
        <charset val="238"/>
      </rPr>
      <t>with other educational level</t>
    </r>
  </si>
  <si>
    <r>
      <t xml:space="preserve">z wykształceniem wyższym posiadający co najmniej stopień naukowym doktora 
</t>
    </r>
    <r>
      <rPr>
        <sz val="10"/>
        <color theme="0" tint="-0.499984740745262"/>
        <rFont val="Arial"/>
        <family val="2"/>
        <charset val="238"/>
      </rPr>
      <t>with tertiary educational with at least scientific degree of doctor (PhD)</t>
    </r>
  </si>
  <si>
    <r>
      <t xml:space="preserve">Nakłady przeznaczone na 
</t>
    </r>
    <r>
      <rPr>
        <sz val="10"/>
        <color theme="0" tint="-0.499984740745262"/>
        <rFont val="Arial"/>
        <family val="2"/>
        <charset val="238"/>
      </rPr>
      <t xml:space="preserve">Expenditure on </t>
    </r>
  </si>
  <si>
    <t>pozostałe usługi</t>
  </si>
  <si>
    <t>others services</t>
  </si>
  <si>
    <r>
      <t xml:space="preserve">nauki medyczne 
i nauki 
o zdrowiu 
</t>
    </r>
    <r>
      <rPr>
        <sz val="10"/>
        <color theme="0" tint="-0.499984740745262"/>
        <rFont val="Arial"/>
        <family val="2"/>
        <charset val="238"/>
      </rPr>
      <t>medical and health sciences</t>
    </r>
  </si>
  <si>
    <t>a Financing expenditure with funds from the rest of the world.</t>
  </si>
  <si>
    <t>Relation of intramural expenditure on R&amp;D to R&amp;D personnel by sectors of performance</t>
  </si>
  <si>
    <t xml:space="preserve">Relation of intramural expenditure on R&amp;D to R&amp;D personnel by sectors of performance </t>
  </si>
  <si>
    <t>a Finansujących nakłady ze środków pochodzących z sektora reszta świata.</t>
  </si>
  <si>
    <t>a Financing expenditure with funds from the rest of the world sector.</t>
  </si>
  <si>
    <t xml:space="preserve">Działalność badawcza i rozwojowa w Polsce w 2021 r. </t>
  </si>
  <si>
    <t>Research and experimental development in Poland in 2021</t>
  </si>
  <si>
    <t>Tablica 15 (19). 
Personel B+R (w EPC) według klasy wielkości oraz funkcji w 2021 r.</t>
  </si>
  <si>
    <t>R&amp;D personnel (in FTE) by size class and R&amp;D functions in 2021</t>
  </si>
  <si>
    <t>Tablica 1 (22). 
Nakłady wewnętrzne na działalność B+R według rodzajów kosztów, przeważającej działalności oraz w podmiotach wyspecjalizowanych badawczo w 2021 r.</t>
  </si>
  <si>
    <t>Intramural expenditure on R&amp;D by type of costs, principal economic activity and in dedicated research entities in 2021</t>
  </si>
  <si>
    <t>Tablica 2 (23). 
Nakłady wewnętrzne na działalność B+R według pochodzenia środków, przeważającej działalności oraz w podmiotach wyspecjalizowanych badawczo w 2021 r.</t>
  </si>
  <si>
    <t>Intramural expenditure on R&amp;D by origin of funds, principal economic activity and dedicated research entities in 2021</t>
  </si>
  <si>
    <t>Tablica 3 (24). 
Nakłady wewnętrzne na działalność B+R według sektrów finansujących, przeważającej działalności oraz podmiotów wyspecjalizowanych badawczo w 2021 r.</t>
  </si>
  <si>
    <t>Intramural expenditure on R&amp;D by funding sectors, principal economic activity and dedicated research entities in 2021</t>
  </si>
  <si>
    <t>Tablica 4 (25).  
Środki zagraniczne finansujące działalność B+R oraz środki budżetowe w projektach współfinansowanych ze środków UE według przeważającej działalności oraz podmiotów wyspecjalizowanych badawczo w 2021 r.</t>
  </si>
  <si>
    <t>Foreign funds financing on R&amp;D and budgetary funds earmarked for projects co-financed from EU funds by principal economic activity and dedicated research entities in 2021</t>
  </si>
  <si>
    <t>Tablica 5 (26). 
Nakłady wewnętrzne na działalność B+R według rodzajów działalności B+R, przeważającej działalności oraz podmiotów wyspecjalizowanych badawczo w 2021 r.</t>
  </si>
  <si>
    <t>Intramural expenditure on R&amp;D by fields of R&amp;D, principal economic activity and dedicated research entities in 2021</t>
  </si>
  <si>
    <t>Tablica 6 (27).  
Nakłady wewnętrzne na działalność B+R według dziedzin B+R, przeważającej działalności oraz podmiotów wyspecjalizowanych badawczo w 2021 r.</t>
  </si>
  <si>
    <t>Tablica 7 (28).  
Aparatura naukowo-badawcza zaliczona do środków trwałych według przeważającej działalności oraz podmiotów wyspecjalizowanych badawczo w 2021 r.</t>
  </si>
  <si>
    <t>Research equipment classified as fixed assets by principal economic activity and dedicated research entities in 2021</t>
  </si>
  <si>
    <t>Tablica 8 (29). 
Personel B+R według głównych grup, funkcji, przeważającej działalności oraz podmiotów wyspecjalizowanych badawczo w 2021 r.</t>
  </si>
  <si>
    <t>R&amp;D personnel by main groups, R&amp;D functions, principal economic activity and dedicated research entities in 2021</t>
  </si>
  <si>
    <t>Tablica 9 (30). 
Personel B+R według głównych grup, poziomu wykształcenia, przeważającej działalności oraz podmiotów wyspecjalizowanych badawczo w 2021 r.</t>
  </si>
  <si>
    <t>R&amp;D personnel by main groups, educational level, principal economic activity and dedicated research entities in 2021</t>
  </si>
  <si>
    <t>Tablica 10 (31). 
Badacze w personelu wewnętrznym B+R według poziomu wykształcenia, przeważającej działalności oraz podmiotów wyspecjalizowanych badawczo w 2021 r.</t>
  </si>
  <si>
    <t>Researchers in internal R&amp;D personnel by educational level, principal economic activity and dedicated research entities in 2021</t>
  </si>
  <si>
    <t>Tablica 11 (32). 
Personel B+R (w EPC) według głównych grup, funkcji, przeważającej działalności oraz podmiotów wyspecjalizowanych badawczo w 2021 r.</t>
  </si>
  <si>
    <t>R&amp;D personnel (in FTE) by main groups, R&amp;D functions, principal economic activity and dedicated research entities in 2021</t>
  </si>
  <si>
    <t>Tablica 12 (33). 
Relacja nakładów wewnętrznych na dzialalność B+R do personelu B+R według przeważającej działalności oraz podmiotów wyspecjalizowanych badawczo w 2021 r.</t>
  </si>
  <si>
    <t>Relation of intramural expenditure on R&amp;D to R&amp;D personnel by principal economic activity in dedicated research entities in 2021</t>
  </si>
  <si>
    <t>Tablica 1 (34). 
Nakłady wewnętrzne na działalność B+R według rodzajów kosztów oraz województw w 2021 r.</t>
  </si>
  <si>
    <t>Intramural expenditure on R&amp;D by type of costs and voivodships in 2021</t>
  </si>
  <si>
    <t>Tablica 2 (35). 
Nakłady wewnętrzne na działalność B+R według sektorów wykonawczych oraz województw w 2021 r.</t>
  </si>
  <si>
    <t>Intramural expenditure on R&amp;D by sectors of performance and voivodships in 2021</t>
  </si>
  <si>
    <t>Tablica 3 (36). 
Nakłady wewnętrzne na działalność B+R według sektorów finansujących i województw w 2021 r.</t>
  </si>
  <si>
    <t>Intramural expenditure on R&amp;D by funding sectors and voivodships in 2021</t>
  </si>
  <si>
    <t>Tablica 4 (37). 
Nakłady wewnętrzne na działalność B+R według pochodzenia środków i województw w 2021 r.</t>
  </si>
  <si>
    <t>Intramural expenditure on R&amp;D by origin of funds and voivodships in 2021</t>
  </si>
  <si>
    <t>Tablica 5 (38). 
Nakłady wewnętrzne na działalność B+R według rodzajów działalności B+R i województw w 2021 r.</t>
  </si>
  <si>
    <t>Intramural expenditure on R&amp;D by types of R&amp;D and voivodships in 2021</t>
  </si>
  <si>
    <t>Tablica 6 (39). 
Nakłady wewnętrzne na działalność B+R według dziedzin B+R i województw w 2021 r.</t>
  </si>
  <si>
    <t>Intramural expenditure on R&amp;D by fields of R&amp;D and voivodships in 2021</t>
  </si>
  <si>
    <t>Tablica 7 (40). 
Aparatura naukowo-badawcza zaliczona do środków trwałych według województw w 2021 r.</t>
  </si>
  <si>
    <t>Research equipment classified as fixed assets by voivodships in 2021</t>
  </si>
  <si>
    <t>Tablica 8 (41). 
Personel B+R według głównych grup, funcji i województw w 2021 r.</t>
  </si>
  <si>
    <t>R&amp;D personnel by main groups, R&amp;D functions and voivodships in 2021</t>
  </si>
  <si>
    <t>Tablica 9 (42).  
Personel B+R według głównych grup, wykształcenia i województw w 2021 r.</t>
  </si>
  <si>
    <t>R&amp;D personnel by main groups, educational level and voivodships in 2021</t>
  </si>
  <si>
    <t>Tablica 10 (43). 
Badacze w personelu wewnętrznym B+R według poziomu wykształcenia i województw w 2021 r.</t>
  </si>
  <si>
    <t>Researchers in internal R&amp;D personnel by educational level and voivodships in 2021</t>
  </si>
  <si>
    <t>Tablica 11 (44). 
Personel B+R (w EPC) według głównych grup, funkcji oraz województw w 2021 r.</t>
  </si>
  <si>
    <t>R&amp;D personnel (in FTE) by main groups, R&amp;D functions and voivodships in 2021</t>
  </si>
  <si>
    <t>Tablica 12 (45). 
Relacja nakładów wewnętrznych na działalność B+R do personelu B+R według województw w 2021 r.</t>
  </si>
  <si>
    <t>Relation of intramural expenditure on R&amp;D to R&amp;D personnel by voivodships in 2021</t>
  </si>
  <si>
    <t>Tablica 1 (22). 
Nakłady wewnętrzne na działalność B+R według rodzajów kosztów, przeważającej działalności oraz podmiotów wyspecjalizowanych badawczo w 2021 r.</t>
  </si>
  <si>
    <t>Tablica 2 (23). 
Nakłady wewnętrzne na działalność B+R według pochodzenia środków, przeważającej działalności oraz podmiotów wyspecjalizowanych badawczo w 2021 r.</t>
  </si>
  <si>
    <t>Intramural expenditure on R&amp;D by types of R&amp;D, principal economic activity and dedicated research entities in 2021</t>
  </si>
  <si>
    <t>Tablica 1 (34). 
Nakłady wewnętrzne na działalność B+R według rodzajów kosztów i województw w 2021 r.</t>
  </si>
  <si>
    <t>Tablica 8 (41).
Personel B+R według głównych grup, funcji i województw w 2021 r.</t>
  </si>
  <si>
    <t>Tablica 9 (42).  
Personel B+R według głównych grup, poziomu wykształcenia i województw w 2021 r.</t>
  </si>
  <si>
    <t>Tablica 12 (45).  
Relacja nakładów wewnętrznych na działalność B+R do personelu B+R według województw w 2021r.</t>
  </si>
  <si>
    <t>Nakłady krajowe brutto na działalność B+R na 1 mieszkańca w zł</t>
  </si>
  <si>
    <t>a W ekwiwalentach pełnego czasu pracy (EPC).  b Aktywni zawodowo w wieku 15-89 lat według Badania Aktywności Ekonomicznej Ludności (BAEL) – dane średnioroczne.  c Pracujący w wieku 15-89 lat według Badania Aktywności Ekonomicznej Ludności (BAEL) – dane średnioroczne.</t>
  </si>
  <si>
    <t>Gross domestic expenditure on R&amp;D (GERD) in million PLN (current prices)</t>
  </si>
  <si>
    <t xml:space="preserve">a In full–time equivalents (FTE).  b Active population aged 15-89 years according to the Labour Force Survey (LFS) – average annual data.  
c Persons employed aged 15-89 years according to the Labour Force Survey (LFS) – average annual data.     </t>
  </si>
  <si>
    <t>Intramural expenditure on R&amp;D financed from the rest of the world sector in million PLN</t>
  </si>
  <si>
    <t>European Commission funds in million PLN</t>
  </si>
  <si>
    <r>
      <t xml:space="preserve">w tys. zł    </t>
    </r>
    <r>
      <rPr>
        <sz val="10"/>
        <color theme="0" tint="-0.499984740745262"/>
        <rFont val="Arial"/>
        <family val="2"/>
        <charset val="238"/>
      </rPr>
      <t>in thousand PLN</t>
    </r>
  </si>
  <si>
    <r>
      <t xml:space="preserve">w tys. zł   </t>
    </r>
    <r>
      <rPr>
        <sz val="10"/>
        <color theme="0" tint="-0.499984740745262"/>
        <rFont val="Arial"/>
        <family val="2"/>
        <charset val="238"/>
      </rPr>
      <t xml:space="preserve"> in thousand PLN</t>
    </r>
  </si>
  <si>
    <r>
      <t xml:space="preserve">Wartość brutto (ceny bieżące) w tys. zł 
</t>
    </r>
    <r>
      <rPr>
        <sz val="10"/>
        <color theme="0" tint="-0.499984740745262"/>
        <rFont val="Arial"/>
        <family val="2"/>
        <charset val="238"/>
      </rPr>
      <t>Gross value (current prices) in thousand PLN</t>
    </r>
  </si>
  <si>
    <r>
      <t xml:space="preserve">w tys. zł na 1 EPC
</t>
    </r>
    <r>
      <rPr>
        <sz val="10"/>
        <color theme="0" tint="-0.499984740745262"/>
        <rFont val="Arial"/>
        <family val="2"/>
        <charset val="238"/>
      </rPr>
      <t>in thousand PLN per 1 FTE</t>
    </r>
  </si>
  <si>
    <r>
      <t xml:space="preserve">w tys. zł    </t>
    </r>
    <r>
      <rPr>
        <sz val="10"/>
        <color theme="0" tint="-0.499984740745262"/>
        <rFont val="Arial"/>
        <family val="2"/>
        <charset val="238"/>
      </rPr>
      <t xml:space="preserve"> in thousand PLN</t>
    </r>
  </si>
  <si>
    <r>
      <t xml:space="preserve">w tys. zł  </t>
    </r>
    <r>
      <rPr>
        <sz val="10"/>
        <color theme="0" tint="-0.499984740745262"/>
        <rFont val="Arial"/>
        <family val="2"/>
        <charset val="238"/>
      </rPr>
      <t xml:space="preserve"> in thousand PLN</t>
    </r>
  </si>
  <si>
    <r>
      <t xml:space="preserve">Wartość brutto (ceny bieżące) w tys. zł
</t>
    </r>
    <r>
      <rPr>
        <sz val="10"/>
        <color theme="0" tint="-0.499984740745262"/>
        <rFont val="Arial"/>
        <family val="2"/>
        <charset val="238"/>
      </rPr>
      <t>Gross value (current prices) in thousand PLN</t>
    </r>
  </si>
  <si>
    <r>
      <t xml:space="preserve">w tys. zł na 1 EPC 
</t>
    </r>
    <r>
      <rPr>
        <sz val="10"/>
        <color theme="0" tint="-0.499984740745262"/>
        <rFont val="Arial"/>
        <family val="2"/>
        <charset val="238"/>
      </rPr>
      <t>in thousand PLN per 1 FTE</t>
    </r>
  </si>
  <si>
    <r>
      <t xml:space="preserve">w tys. zł     </t>
    </r>
    <r>
      <rPr>
        <sz val="10"/>
        <color theme="0" tint="-0.499984740745262"/>
        <rFont val="Arial"/>
        <family val="2"/>
        <charset val="238"/>
      </rPr>
      <t>in thousand PLN</t>
    </r>
  </si>
  <si>
    <r>
      <t xml:space="preserve">w tys. zł   </t>
    </r>
    <r>
      <rPr>
        <sz val="10"/>
        <color theme="0" tint="-0.499984740745262"/>
        <rFont val="Arial"/>
        <family val="2"/>
        <charset val="238"/>
      </rPr>
      <t xml:space="preserve">  in thousand PLN</t>
    </r>
  </si>
  <si>
    <t>Intramural expenditure on R&amp;D by size class, origin of funds and sectors of performance</t>
  </si>
  <si>
    <t xml:space="preserve">Tablica 3 (7). 
Nakłady wewnętrzne na działalność B+R według klas wielkości, pochodzenia środków i sektorów wykonawczych </t>
  </si>
  <si>
    <t>Tablica 11 (15). 
Personel B+R według klasy wielkości i poziomu wykształcenia w 2021 r.</t>
  </si>
  <si>
    <t>R&amp;D personnel by size class and educational level in 2021</t>
  </si>
  <si>
    <t>Tablica 11 (15). 
Personel B+R według klas wielkości i wykształcenia w 2021 r.</t>
  </si>
  <si>
    <r>
      <t xml:space="preserve">reszta świata
</t>
    </r>
    <r>
      <rPr>
        <sz val="10"/>
        <color theme="0" tint="-0.499984740745262"/>
        <rFont val="Arial"/>
        <family val="2"/>
        <charset val="238"/>
      </rPr>
      <t>rest of the world</t>
    </r>
  </si>
  <si>
    <r>
      <t xml:space="preserve">prywatne instytucje niekomercyjne
</t>
    </r>
    <r>
      <rPr>
        <sz val="10"/>
        <color theme="0" tint="-0.499984740745262"/>
        <rFont val="Arial"/>
        <family val="2"/>
        <charset val="238"/>
      </rPr>
      <t>PNP</t>
    </r>
  </si>
  <si>
    <t>,</t>
  </si>
  <si>
    <r>
      <t xml:space="preserve">w tym osobowe 
</t>
    </r>
    <r>
      <rPr>
        <sz val="10"/>
        <color theme="0" tint="-0.499984740745262"/>
        <rFont val="Arial"/>
        <family val="2"/>
        <charset val="238"/>
      </rPr>
      <t>of which labour costs</t>
    </r>
  </si>
  <si>
    <r>
      <t xml:space="preserve">w tym maszyny 
i wyposażenie 
</t>
    </r>
    <r>
      <rPr>
        <sz val="10"/>
        <color theme="0" tint="-0.499984740745262"/>
        <rFont val="Arial"/>
        <family val="2"/>
        <charset val="238"/>
      </rPr>
      <t xml:space="preserve">of which machinery and equipment </t>
    </r>
  </si>
  <si>
    <r>
      <t>w tym środki od instytucji rządowych i samorządowych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of which funds from general government</t>
    </r>
  </si>
  <si>
    <r>
      <t xml:space="preserve">w tym środki od instytucji rządowych 
i samorządowych
</t>
    </r>
    <r>
      <rPr>
        <sz val="10"/>
        <color theme="0" tint="-0.499984740745262"/>
        <rFont val="Arial"/>
        <family val="2"/>
        <charset val="238"/>
      </rPr>
      <t>of which funds from general goverment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</si>
</sst>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0.0"/>
    <numFmt numFmtId="165" formatCode="_-* #,##0.0\ _z_ł_-;\-* #,##0.0\ _z_ł_-;_-* &quot;-&quot;??\ _z_ł_-;_-@_-"/>
    <numFmt numFmtId="166" formatCode="_-* #,##0.0\ _z_ł_-;\-* #,##0.0\ _z_ł_-;_-* &quot;-&quot;?\ _z_ł_-;_-@_-"/>
    <numFmt numFmtId="167" formatCode="0;;&quot;-&quot;"/>
  </numFmts>
  <fonts count="54" x14ac:knownFonts="1"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00000A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vertAlign val="superscript"/>
      <sz val="10"/>
      <color rgb="FF000000"/>
      <name val="Arial"/>
      <family val="2"/>
      <charset val="238"/>
    </font>
    <font>
      <sz val="11"/>
      <color rgb="FF00000A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color rgb="FF00000A"/>
      <name val="Arial"/>
      <family val="2"/>
      <charset val="238"/>
    </font>
    <font>
      <sz val="8"/>
      <color theme="1" tint="0.499984740745262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sz val="8"/>
      <color rgb="FF000000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color theme="10"/>
      <name val="Arial"/>
      <family val="2"/>
      <charset val="238"/>
    </font>
    <font>
      <b/>
      <sz val="16"/>
      <color theme="0"/>
      <name val="Arial"/>
      <family val="2"/>
      <charset val="238"/>
    </font>
    <font>
      <b/>
      <sz val="11"/>
      <color theme="4" tint="-0.249977111117893"/>
      <name val="Arial"/>
      <family val="2"/>
      <charset val="238"/>
    </font>
    <font>
      <sz val="11"/>
      <color theme="1" tint="0.499984740745262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  <charset val="238"/>
    </font>
    <font>
      <i/>
      <sz val="11"/>
      <color theme="1"/>
      <name val="Calibri"/>
      <family val="2"/>
      <scheme val="minor"/>
    </font>
    <font>
      <vertAlign val="superscript"/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sz val="10"/>
      <color theme="1" tint="0.499984740745262"/>
      <name val="Arial"/>
      <family val="2"/>
      <charset val="238"/>
    </font>
    <font>
      <vertAlign val="superscript"/>
      <sz val="10"/>
      <color theme="1" tint="0.499984740745262"/>
      <name val="Arial"/>
      <family val="2"/>
      <charset val="238"/>
    </font>
    <font>
      <b/>
      <sz val="10"/>
      <color theme="1" tint="0.499984740745262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vertAlign val="superscript"/>
      <sz val="10"/>
      <color theme="0" tint="-0.499984740745262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b/>
      <sz val="10"/>
      <color rgb="FF00000A"/>
      <name val="Arial"/>
      <family val="2"/>
      <charset val="238"/>
    </font>
    <font>
      <u/>
      <sz val="10"/>
      <color theme="3" tint="-0.24994659260841701"/>
      <name val="Arial"/>
      <family val="2"/>
      <charset val="238"/>
    </font>
    <font>
      <sz val="8"/>
      <color rgb="FF00000A"/>
      <name val="Fira Sans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</font>
    <font>
      <sz val="10"/>
      <color theme="3" tint="0.59999389629810485"/>
      <name val="Arial"/>
      <family val="2"/>
      <charset val="238"/>
    </font>
    <font>
      <u/>
      <sz val="10"/>
      <color theme="3" tint="0.59999389629810485"/>
      <name val="Arial"/>
      <family val="2"/>
      <charset val="238"/>
    </font>
    <font>
      <i/>
      <sz val="10"/>
      <color theme="3" tint="0.59999389629810485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u/>
      <sz val="10"/>
      <color theme="3" tint="0.39997558519241921"/>
      <name val="Arial"/>
      <family val="2"/>
      <charset val="238"/>
    </font>
    <font>
      <i/>
      <sz val="10"/>
      <color theme="3" tint="0.39997558519241921"/>
      <name val="Arial"/>
      <family val="2"/>
      <charset val="238"/>
    </font>
    <font>
      <sz val="11"/>
      <color theme="3" tint="0.39997558519241921"/>
      <name val="Arial"/>
      <family val="2"/>
      <charset val="238"/>
    </font>
    <font>
      <b/>
      <sz val="10"/>
      <color theme="3" tint="0.39997558519241921"/>
      <name val="Arial"/>
      <family val="2"/>
      <charset val="238"/>
    </font>
    <font>
      <sz val="11"/>
      <color theme="3" tint="0.3999755851924192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</fills>
  <borders count="3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5">
    <xf numFmtId="0" fontId="0" fillId="0" borderId="0"/>
    <xf numFmtId="0" fontId="40" fillId="0" borderId="0" applyFill="0" applyBorder="0" applyAlignment="0" applyProtection="0"/>
    <xf numFmtId="0" fontId="26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</cellStyleXfs>
  <cellXfs count="670">
    <xf numFmtId="0" fontId="0" fillId="0" borderId="0" xfId="0"/>
    <xf numFmtId="0" fontId="5" fillId="0" borderId="0" xfId="0" applyFont="1"/>
    <xf numFmtId="0" fontId="5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0" fontId="5" fillId="0" borderId="10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right" vertical="center" wrapText="1"/>
    </xf>
    <xf numFmtId="0" fontId="9" fillId="0" borderId="11" xfId="0" applyFont="1" applyBorder="1" applyAlignment="1">
      <alignment horizontal="right" vertical="center" wrapText="1"/>
    </xf>
    <xf numFmtId="0" fontId="5" fillId="0" borderId="10" xfId="0" applyFont="1" applyBorder="1"/>
    <xf numFmtId="0" fontId="5" fillId="0" borderId="11" xfId="0" applyFont="1" applyBorder="1"/>
    <xf numFmtId="164" fontId="10" fillId="0" borderId="10" xfId="0" applyNumberFormat="1" applyFont="1" applyBorder="1" applyAlignment="1">
      <alignment horizontal="right" vertical="center" wrapText="1"/>
    </xf>
    <xf numFmtId="164" fontId="5" fillId="0" borderId="11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right" vertical="center" wrapText="1"/>
    </xf>
    <xf numFmtId="164" fontId="9" fillId="0" borderId="11" xfId="0" applyNumberFormat="1" applyFont="1" applyBorder="1" applyAlignment="1">
      <alignment horizontal="right" vertical="center" wrapText="1"/>
    </xf>
    <xf numFmtId="164" fontId="9" fillId="0" borderId="10" xfId="0" applyNumberFormat="1" applyFont="1" applyBorder="1" applyAlignment="1">
      <alignment vertical="center" wrapText="1"/>
    </xf>
    <xf numFmtId="164" fontId="9" fillId="0" borderId="11" xfId="0" applyNumberFormat="1" applyFont="1" applyBorder="1" applyAlignment="1">
      <alignment vertical="center" wrapText="1"/>
    </xf>
    <xf numFmtId="164" fontId="5" fillId="0" borderId="10" xfId="0" applyNumberFormat="1" applyFont="1" applyBorder="1" applyAlignment="1">
      <alignment horizontal="right" vertical="center" wrapText="1"/>
    </xf>
    <xf numFmtId="0" fontId="13" fillId="0" borderId="0" xfId="0" applyFont="1"/>
    <xf numFmtId="0" fontId="10" fillId="0" borderId="0" xfId="0" applyFont="1" applyAlignment="1">
      <alignment horizontal="left" vertical="center" indent="4"/>
    </xf>
    <xf numFmtId="0" fontId="5" fillId="0" borderId="13" xfId="0" applyFont="1" applyBorder="1" applyAlignment="1">
      <alignment horizontal="right" vertical="center" wrapText="1"/>
    </xf>
    <xf numFmtId="164" fontId="5" fillId="0" borderId="13" xfId="0" applyNumberFormat="1" applyFont="1" applyBorder="1" applyAlignment="1">
      <alignment horizontal="right" vertical="center" wrapText="1"/>
    </xf>
    <xf numFmtId="164" fontId="5" fillId="0" borderId="14" xfId="0" applyNumberFormat="1" applyFont="1" applyBorder="1" applyAlignment="1">
      <alignment horizontal="right" vertical="center" wrapText="1"/>
    </xf>
    <xf numFmtId="0" fontId="9" fillId="0" borderId="13" xfId="0" applyFont="1" applyBorder="1" applyAlignment="1">
      <alignment horizontal="right"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0" xfId="0" applyFont="1" applyBorder="1" applyAlignment="1">
      <alignment horizontal="right" vertical="center" wrapText="1" indent="1"/>
    </xf>
    <xf numFmtId="0" fontId="5" fillId="0" borderId="11" xfId="0" applyFont="1" applyBorder="1" applyAlignment="1">
      <alignment horizontal="right" vertical="center" wrapText="1" indent="1"/>
    </xf>
    <xf numFmtId="0" fontId="5" fillId="3" borderId="3" xfId="0" applyFont="1" applyFill="1" applyBorder="1" applyAlignment="1">
      <alignment vertical="center" wrapText="1"/>
    </xf>
    <xf numFmtId="0" fontId="5" fillId="0" borderId="0" xfId="0" applyFont="1" applyBorder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2" fillId="0" borderId="10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 indent="3"/>
    </xf>
    <xf numFmtId="0" fontId="2" fillId="0" borderId="0" xfId="0" applyFont="1" applyAlignment="1">
      <alignment horizontal="left" vertical="center" wrapText="1" indent="3"/>
    </xf>
    <xf numFmtId="0" fontId="14" fillId="0" borderId="0" xfId="0" applyFont="1"/>
    <xf numFmtId="0" fontId="11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Border="1" applyAlignment="1">
      <alignment vertical="center" wrapText="1"/>
    </xf>
    <xf numFmtId="0" fontId="10" fillId="0" borderId="10" xfId="0" applyFont="1" applyBorder="1" applyAlignment="1">
      <alignment horizontal="right" vertical="center" wrapText="1"/>
    </xf>
    <xf numFmtId="0" fontId="19" fillId="0" borderId="0" xfId="0" applyFont="1"/>
    <xf numFmtId="0" fontId="5" fillId="0" borderId="0" xfId="0" applyFont="1" applyFill="1" applyBorder="1"/>
    <xf numFmtId="0" fontId="5" fillId="0" borderId="0" xfId="0" applyFont="1" applyFill="1" applyBorder="1" applyAlignment="1">
      <alignment vertical="center" wrapText="1"/>
    </xf>
    <xf numFmtId="0" fontId="18" fillId="0" borderId="9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vertical="top"/>
    </xf>
    <xf numFmtId="0" fontId="9" fillId="0" borderId="9" xfId="0" applyFont="1" applyBorder="1" applyAlignment="1">
      <alignment horizontal="left" vertical="center" wrapText="1"/>
    </xf>
    <xf numFmtId="0" fontId="13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13" fillId="0" borderId="11" xfId="0" applyFont="1" applyBorder="1"/>
    <xf numFmtId="0" fontId="22" fillId="2" borderId="0" xfId="1" applyFont="1" applyFill="1" applyAlignment="1">
      <alignment horizontal="center" vertical="center"/>
    </xf>
    <xf numFmtId="164" fontId="13" fillId="0" borderId="0" xfId="0" applyNumberFormat="1" applyFont="1"/>
    <xf numFmtId="0" fontId="21" fillId="0" borderId="10" xfId="0" applyFont="1" applyBorder="1" applyAlignment="1">
      <alignment horizontal="right" vertical="center" wrapText="1"/>
    </xf>
    <xf numFmtId="164" fontId="9" fillId="0" borderId="13" xfId="0" applyNumberFormat="1" applyFont="1" applyBorder="1" applyAlignment="1">
      <alignment horizontal="right" vertical="center" wrapText="1"/>
    </xf>
    <xf numFmtId="164" fontId="9" fillId="0" borderId="14" xfId="0" applyNumberFormat="1" applyFont="1" applyBorder="1" applyAlignment="1">
      <alignment horizontal="right" vertical="center" wrapText="1"/>
    </xf>
    <xf numFmtId="0" fontId="5" fillId="0" borderId="0" xfId="0" applyFont="1" applyFill="1"/>
    <xf numFmtId="0" fontId="8" fillId="0" borderId="0" xfId="0" applyFont="1" applyFill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top" wrapText="1"/>
    </xf>
    <xf numFmtId="0" fontId="5" fillId="0" borderId="0" xfId="0" applyFont="1" applyAlignment="1">
      <alignment wrapText="1"/>
    </xf>
    <xf numFmtId="0" fontId="40" fillId="0" borderId="0" xfId="1"/>
    <xf numFmtId="0" fontId="5" fillId="0" borderId="0" xfId="0" applyFont="1"/>
    <xf numFmtId="164" fontId="2" fillId="0" borderId="10" xfId="0" applyNumberFormat="1" applyFont="1" applyBorder="1" applyAlignment="1">
      <alignment horizontal="right" vertical="center" wrapText="1"/>
    </xf>
    <xf numFmtId="164" fontId="5" fillId="0" borderId="0" xfId="0" applyNumberFormat="1" applyFont="1"/>
    <xf numFmtId="164" fontId="5" fillId="0" borderId="10" xfId="0" applyNumberFormat="1" applyFont="1" applyBorder="1" applyAlignment="1">
      <alignment vertical="center" wrapText="1"/>
    </xf>
    <xf numFmtId="0" fontId="40" fillId="0" borderId="0" xfId="1" applyFill="1"/>
    <xf numFmtId="0" fontId="13" fillId="0" borderId="0" xfId="0" applyFont="1" applyBorder="1"/>
    <xf numFmtId="164" fontId="21" fillId="0" borderId="1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164" fontId="18" fillId="0" borderId="10" xfId="0" applyNumberFormat="1" applyFont="1" applyBorder="1" applyAlignment="1">
      <alignment horizontal="right" vertical="center" wrapText="1"/>
    </xf>
    <xf numFmtId="0" fontId="13" fillId="0" borderId="10" xfId="0" applyFont="1" applyBorder="1"/>
    <xf numFmtId="164" fontId="21" fillId="0" borderId="11" xfId="0" applyNumberFormat="1" applyFont="1" applyBorder="1" applyAlignment="1">
      <alignment horizontal="right" vertical="center" wrapText="1"/>
    </xf>
    <xf numFmtId="164" fontId="10" fillId="0" borderId="1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164" fontId="9" fillId="0" borderId="13" xfId="0" applyNumberFormat="1" applyFont="1" applyFill="1" applyBorder="1" applyAlignment="1">
      <alignment horizontal="right" vertical="center" wrapText="1"/>
    </xf>
    <xf numFmtId="164" fontId="5" fillId="0" borderId="13" xfId="0" applyNumberFormat="1" applyFont="1" applyFill="1" applyBorder="1" applyAlignment="1">
      <alignment horizontal="right" vertical="center" wrapText="1"/>
    </xf>
    <xf numFmtId="164" fontId="5" fillId="0" borderId="14" xfId="0" applyNumberFormat="1" applyFont="1" applyFill="1" applyBorder="1" applyAlignment="1">
      <alignment horizontal="right" vertical="center" wrapText="1"/>
    </xf>
    <xf numFmtId="164" fontId="9" fillId="0" borderId="10" xfId="0" applyNumberFormat="1" applyFont="1" applyFill="1" applyBorder="1" applyAlignment="1">
      <alignment horizontal="right" vertical="center" wrapText="1"/>
    </xf>
    <xf numFmtId="164" fontId="9" fillId="0" borderId="11" xfId="0" applyNumberFormat="1" applyFont="1" applyFill="1" applyBorder="1" applyAlignment="1">
      <alignment horizontal="right" vertical="center" wrapText="1"/>
    </xf>
    <xf numFmtId="164" fontId="5" fillId="0" borderId="10" xfId="0" applyNumberFormat="1" applyFont="1" applyFill="1" applyBorder="1" applyAlignment="1">
      <alignment horizontal="right" vertical="center" wrapText="1"/>
    </xf>
    <xf numFmtId="164" fontId="5" fillId="0" borderId="11" xfId="0" applyNumberFormat="1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right" vertical="center" wrapText="1"/>
    </xf>
    <xf numFmtId="0" fontId="21" fillId="0" borderId="10" xfId="0" quotePrefix="1" applyFont="1" applyBorder="1" applyAlignment="1">
      <alignment horizontal="right" vertical="center" wrapText="1"/>
    </xf>
    <xf numFmtId="0" fontId="10" fillId="0" borderId="10" xfId="0" quotePrefix="1" applyFont="1" applyBorder="1" applyAlignment="1">
      <alignment horizontal="right" vertical="center" wrapText="1"/>
    </xf>
    <xf numFmtId="0" fontId="27" fillId="0" borderId="0" xfId="0" applyFont="1"/>
    <xf numFmtId="0" fontId="28" fillId="0" borderId="0" xfId="0" applyFont="1"/>
    <xf numFmtId="164" fontId="13" fillId="0" borderId="0" xfId="0" applyNumberFormat="1" applyFont="1" applyBorder="1"/>
    <xf numFmtId="164" fontId="9" fillId="0" borderId="10" xfId="0" applyNumberFormat="1" applyFont="1" applyBorder="1" applyAlignment="1">
      <alignment vertical="center"/>
    </xf>
    <xf numFmtId="0" fontId="9" fillId="0" borderId="0" xfId="0" applyFont="1"/>
    <xf numFmtId="1" fontId="9" fillId="0" borderId="10" xfId="0" applyNumberFormat="1" applyFont="1" applyBorder="1" applyAlignment="1">
      <alignment horizontal="right" vertical="center" wrapText="1"/>
    </xf>
    <xf numFmtId="1" fontId="5" fillId="0" borderId="10" xfId="0" applyNumberFormat="1" applyFont="1" applyBorder="1" applyAlignment="1">
      <alignment horizontal="right" vertical="center" wrapText="1"/>
    </xf>
    <xf numFmtId="166" fontId="5" fillId="0" borderId="0" xfId="0" applyNumberFormat="1" applyFont="1"/>
    <xf numFmtId="165" fontId="5" fillId="0" borderId="0" xfId="0" applyNumberFormat="1" applyFont="1"/>
    <xf numFmtId="164" fontId="9" fillId="0" borderId="0" xfId="0" applyNumberFormat="1" applyFont="1"/>
    <xf numFmtId="0" fontId="5" fillId="0" borderId="9" xfId="0" applyFont="1" applyBorder="1" applyAlignment="1">
      <alignment horizontal="left" vertical="center" wrapText="1"/>
    </xf>
    <xf numFmtId="0" fontId="9" fillId="0" borderId="10" xfId="0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right" vertical="center" wrapText="1"/>
    </xf>
    <xf numFmtId="0" fontId="5" fillId="0" borderId="11" xfId="0" applyFont="1" applyFill="1" applyBorder="1" applyAlignment="1">
      <alignment horizontal="right" vertical="center" wrapText="1"/>
    </xf>
    <xf numFmtId="167" fontId="9" fillId="0" borderId="10" xfId="0" applyNumberFormat="1" applyFont="1" applyBorder="1" applyAlignment="1">
      <alignment vertical="center" wrapText="1"/>
    </xf>
    <xf numFmtId="167" fontId="5" fillId="0" borderId="10" xfId="0" applyNumberFormat="1" applyFont="1" applyBorder="1" applyAlignment="1">
      <alignment vertical="center" wrapText="1"/>
    </xf>
    <xf numFmtId="167" fontId="5" fillId="0" borderId="10" xfId="0" applyNumberFormat="1" applyFont="1" applyFill="1" applyBorder="1" applyAlignment="1">
      <alignment horizontal="right" vertical="center" wrapText="1"/>
    </xf>
    <xf numFmtId="167" fontId="5" fillId="0" borderId="10" xfId="0" applyNumberFormat="1" applyFont="1" applyBorder="1" applyAlignment="1">
      <alignment horizontal="right" vertical="center" wrapText="1"/>
    </xf>
    <xf numFmtId="164" fontId="10" fillId="0" borderId="10" xfId="0" applyNumberFormat="1" applyFont="1" applyFill="1" applyBorder="1" applyAlignment="1">
      <alignment horizontal="right" vertical="center" wrapText="1"/>
    </xf>
    <xf numFmtId="0" fontId="10" fillId="0" borderId="10" xfId="0" applyFont="1" applyFill="1" applyBorder="1" applyAlignment="1">
      <alignment horizontal="right" vertical="center" wrapText="1"/>
    </xf>
    <xf numFmtId="0" fontId="9" fillId="0" borderId="12" xfId="0" applyFont="1" applyBorder="1" applyAlignment="1">
      <alignment horizontal="left" vertical="center" wrapText="1"/>
    </xf>
    <xf numFmtId="0" fontId="15" fillId="0" borderId="0" xfId="0" applyFont="1"/>
    <xf numFmtId="0" fontId="14" fillId="0" borderId="0" xfId="0" applyFont="1" applyAlignment="1">
      <alignment vertical="center"/>
    </xf>
    <xf numFmtId="0" fontId="9" fillId="0" borderId="12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right" vertical="center" wrapText="1"/>
    </xf>
    <xf numFmtId="0" fontId="10" fillId="0" borderId="11" xfId="0" applyFont="1" applyFill="1" applyBorder="1" applyAlignment="1">
      <alignment horizontal="right" vertical="center" wrapText="1"/>
    </xf>
    <xf numFmtId="0" fontId="21" fillId="0" borderId="10" xfId="0" applyFont="1" applyFill="1" applyBorder="1" applyAlignment="1">
      <alignment horizontal="right" vertical="center" wrapText="1"/>
    </xf>
    <xf numFmtId="165" fontId="5" fillId="0" borderId="10" xfId="3" applyNumberFormat="1" applyFont="1" applyFill="1" applyBorder="1" applyAlignment="1">
      <alignment horizontal="right" vertical="center" wrapText="1"/>
    </xf>
    <xf numFmtId="165" fontId="9" fillId="0" borderId="10" xfId="3" applyNumberFormat="1" applyFont="1" applyFill="1" applyBorder="1" applyAlignment="1">
      <alignment horizontal="right" vertical="center" wrapText="1"/>
    </xf>
    <xf numFmtId="165" fontId="9" fillId="0" borderId="0" xfId="0" applyNumberFormat="1" applyFont="1"/>
    <xf numFmtId="164" fontId="22" fillId="2" borderId="0" xfId="1" applyNumberFormat="1" applyFont="1" applyFill="1" applyAlignment="1">
      <alignment horizontal="center" vertical="center"/>
    </xf>
    <xf numFmtId="0" fontId="20" fillId="0" borderId="0" xfId="0" applyFont="1"/>
    <xf numFmtId="0" fontId="18" fillId="0" borderId="10" xfId="0" applyFont="1" applyFill="1" applyBorder="1" applyAlignment="1">
      <alignment horizontal="right" vertical="center" wrapText="1"/>
    </xf>
    <xf numFmtId="0" fontId="18" fillId="0" borderId="11" xfId="0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right" vertical="center" wrapText="1"/>
    </xf>
    <xf numFmtId="0" fontId="2" fillId="0" borderId="11" xfId="0" applyFont="1" applyFill="1" applyBorder="1" applyAlignment="1">
      <alignment horizontal="right" vertical="center" wrapText="1"/>
    </xf>
    <xf numFmtId="164" fontId="5" fillId="0" borderId="0" xfId="0" applyNumberFormat="1" applyFont="1" applyFill="1"/>
    <xf numFmtId="164" fontId="2" fillId="0" borderId="10" xfId="0" applyNumberFormat="1" applyFont="1" applyFill="1" applyBorder="1" applyAlignment="1">
      <alignment horizontal="right" vertical="center" wrapText="1"/>
    </xf>
    <xf numFmtId="167" fontId="5" fillId="0" borderId="10" xfId="0" applyNumberFormat="1" applyFont="1" applyFill="1" applyBorder="1" applyAlignment="1">
      <alignment vertical="center" wrapText="1"/>
    </xf>
    <xf numFmtId="0" fontId="5" fillId="0" borderId="0" xfId="0" applyFont="1" applyAlignment="1"/>
    <xf numFmtId="0" fontId="22" fillId="0" borderId="0" xfId="1" applyFont="1" applyFill="1" applyAlignment="1">
      <alignment horizontal="center" vertical="center"/>
    </xf>
    <xf numFmtId="0" fontId="20" fillId="0" borderId="0" xfId="0" applyFont="1" applyFill="1"/>
    <xf numFmtId="0" fontId="9" fillId="0" borderId="0" xfId="0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horizontal="right" vertical="center" wrapText="1"/>
    </xf>
    <xf numFmtId="0" fontId="2" fillId="0" borderId="0" xfId="0" quotePrefix="1" applyFont="1" applyBorder="1" applyAlignment="1">
      <alignment horizontal="left" vertical="center" wrapText="1" indent="3"/>
    </xf>
    <xf numFmtId="0" fontId="5" fillId="0" borderId="0" xfId="0" applyFont="1" applyBorder="1"/>
    <xf numFmtId="0" fontId="5" fillId="0" borderId="9" xfId="0" applyFont="1" applyBorder="1" applyAlignment="1">
      <alignment horizontal="left" vertical="center" wrapText="1" inden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17" fillId="0" borderId="0" xfId="0" applyFont="1"/>
    <xf numFmtId="0" fontId="10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164" fontId="5" fillId="0" borderId="8" xfId="0" applyNumberFormat="1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33" fillId="0" borderId="9" xfId="0" applyFont="1" applyBorder="1" applyAlignment="1">
      <alignment vertical="center" wrapText="1"/>
    </xf>
    <xf numFmtId="164" fontId="5" fillId="0" borderId="11" xfId="0" applyNumberFormat="1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1" fontId="5" fillId="0" borderId="11" xfId="0" applyNumberFormat="1" applyFont="1" applyBorder="1" applyAlignment="1">
      <alignment vertical="center" wrapText="1"/>
    </xf>
    <xf numFmtId="164" fontId="5" fillId="0" borderId="11" xfId="0" applyNumberFormat="1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164" fontId="9" fillId="0" borderId="8" xfId="0" applyNumberFormat="1" applyFont="1" applyBorder="1" applyAlignment="1">
      <alignment vertical="center" wrapText="1"/>
    </xf>
    <xf numFmtId="16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164" fontId="13" fillId="0" borderId="11" xfId="0" applyNumberFormat="1" applyFont="1" applyBorder="1" applyAlignment="1">
      <alignment vertical="center"/>
    </xf>
    <xf numFmtId="164" fontId="2" fillId="0" borderId="11" xfId="0" applyNumberFormat="1" applyFont="1" applyBorder="1" applyAlignment="1">
      <alignment vertical="center" wrapText="1"/>
    </xf>
    <xf numFmtId="164" fontId="18" fillId="0" borderId="11" xfId="0" applyNumberFormat="1" applyFont="1" applyBorder="1" applyAlignment="1">
      <alignment vertical="center" wrapText="1"/>
    </xf>
    <xf numFmtId="164" fontId="5" fillId="0" borderId="0" xfId="0" applyNumberFormat="1" applyFont="1" applyBorder="1" applyAlignment="1">
      <alignment vertical="center"/>
    </xf>
    <xf numFmtId="164" fontId="13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10" xfId="0" applyFont="1" applyBorder="1" applyAlignment="1">
      <alignment vertical="center"/>
    </xf>
    <xf numFmtId="2" fontId="5" fillId="0" borderId="11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5" fillId="0" borderId="9" xfId="0" applyFont="1" applyBorder="1" applyAlignment="1">
      <alignment vertical="center" wrapText="1"/>
    </xf>
    <xf numFmtId="0" fontId="33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33" fillId="0" borderId="0" xfId="0" applyFont="1" applyBorder="1" applyAlignment="1">
      <alignment horizontal="left" vertical="center" wrapText="1" indent="3"/>
    </xf>
    <xf numFmtId="0" fontId="35" fillId="0" borderId="0" xfId="0" applyFont="1" applyBorder="1" applyAlignment="1">
      <alignment vertical="center" wrapText="1"/>
    </xf>
    <xf numFmtId="0" fontId="20" fillId="0" borderId="0" xfId="0" applyFont="1" applyAlignment="1">
      <alignment vertical="center"/>
    </xf>
    <xf numFmtId="0" fontId="33" fillId="0" borderId="0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top" wrapText="1"/>
    </xf>
    <xf numFmtId="0" fontId="35" fillId="0" borderId="9" xfId="0" applyFont="1" applyFill="1" applyBorder="1" applyAlignment="1">
      <alignment vertical="center" wrapText="1"/>
    </xf>
    <xf numFmtId="0" fontId="16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9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" fontId="13" fillId="0" borderId="0" xfId="0" applyNumberFormat="1" applyFont="1" applyAlignment="1">
      <alignment vertical="center"/>
    </xf>
    <xf numFmtId="0" fontId="35" fillId="0" borderId="11" xfId="0" applyFont="1" applyBorder="1" applyAlignment="1">
      <alignment vertical="center" wrapText="1"/>
    </xf>
    <xf numFmtId="0" fontId="33" fillId="0" borderId="11" xfId="0" applyFont="1" applyBorder="1" applyAlignment="1">
      <alignment vertical="center" wrapText="1"/>
    </xf>
    <xf numFmtId="0" fontId="33" fillId="0" borderId="11" xfId="0" applyFont="1" applyBorder="1" applyAlignment="1">
      <alignment horizontal="left" vertical="center" wrapText="1" indent="3"/>
    </xf>
    <xf numFmtId="0" fontId="33" fillId="0" borderId="11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4"/>
    </xf>
    <xf numFmtId="164" fontId="5" fillId="0" borderId="10" xfId="0" applyNumberFormat="1" applyFont="1" applyFill="1" applyBorder="1" applyAlignment="1">
      <alignment horizontal="righ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top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top" wrapText="1"/>
    </xf>
    <xf numFmtId="0" fontId="40" fillId="0" borderId="0" xfId="1" applyAlignment="1">
      <alignment wrapText="1"/>
    </xf>
    <xf numFmtId="0" fontId="2" fillId="0" borderId="9" xfId="0" applyFont="1" applyBorder="1" applyAlignment="1">
      <alignment vertical="center" wrapText="1"/>
    </xf>
    <xf numFmtId="0" fontId="33" fillId="0" borderId="9" xfId="0" applyFont="1" applyBorder="1" applyAlignment="1">
      <alignment vertical="center" wrapText="1"/>
    </xf>
    <xf numFmtId="0" fontId="33" fillId="0" borderId="0" xfId="0" applyFont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164" fontId="5" fillId="0" borderId="10" xfId="0" applyNumberFormat="1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13" fillId="0" borderId="13" xfId="0" applyFont="1" applyBorder="1"/>
    <xf numFmtId="0" fontId="13" fillId="0" borderId="14" xfId="0" applyFont="1" applyBorder="1"/>
    <xf numFmtId="0" fontId="9" fillId="0" borderId="0" xfId="0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22" fillId="0" borderId="0" xfId="1" applyFont="1" applyFill="1" applyAlignment="1">
      <alignment vertical="center"/>
    </xf>
    <xf numFmtId="0" fontId="5" fillId="4" borderId="0" xfId="0" applyFont="1" applyFill="1"/>
    <xf numFmtId="0" fontId="36" fillId="4" borderId="0" xfId="0" applyFont="1" applyFill="1" applyAlignment="1">
      <alignment vertical="center"/>
    </xf>
    <xf numFmtId="0" fontId="5" fillId="3" borderId="5" xfId="0" applyFont="1" applyFill="1" applyBorder="1" applyAlignment="1">
      <alignment horizontal="center" vertical="center" wrapText="1"/>
    </xf>
    <xf numFmtId="164" fontId="13" fillId="0" borderId="0" xfId="0" applyNumberFormat="1" applyFont="1" applyBorder="1" applyAlignment="1">
      <alignment vertical="center"/>
    </xf>
    <xf numFmtId="0" fontId="33" fillId="0" borderId="11" xfId="0" applyFont="1" applyBorder="1" applyAlignment="1">
      <alignment horizontal="left" vertical="center" wrapText="1" indent="2"/>
    </xf>
    <xf numFmtId="0" fontId="36" fillId="4" borderId="0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center" vertical="center" wrapText="1"/>
    </xf>
    <xf numFmtId="0" fontId="36" fillId="4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164" fontId="9" fillId="0" borderId="9" xfId="0" applyNumberFormat="1" applyFont="1" applyBorder="1" applyAlignment="1">
      <alignment vertical="center" wrapText="1"/>
    </xf>
    <xf numFmtId="164" fontId="35" fillId="0" borderId="9" xfId="0" applyNumberFormat="1" applyFont="1" applyBorder="1" applyAlignment="1">
      <alignment vertical="top" wrapText="1"/>
    </xf>
    <xf numFmtId="164" fontId="5" fillId="0" borderId="9" xfId="0" applyNumberFormat="1" applyFont="1" applyBorder="1" applyAlignment="1">
      <alignment horizontal="left" vertical="center" wrapText="1" indent="1"/>
    </xf>
    <xf numFmtId="164" fontId="33" fillId="0" borderId="9" xfId="0" applyNumberFormat="1" applyFont="1" applyBorder="1" applyAlignment="1">
      <alignment horizontal="left" vertical="top" wrapText="1" indent="1"/>
    </xf>
    <xf numFmtId="164" fontId="10" fillId="0" borderId="9" xfId="0" applyNumberFormat="1" applyFont="1" applyBorder="1" applyAlignment="1">
      <alignment horizontal="left" vertical="top" wrapText="1" indent="1"/>
    </xf>
    <xf numFmtId="164" fontId="5" fillId="0" borderId="0" xfId="0" applyNumberFormat="1" applyFont="1" applyBorder="1" applyAlignment="1">
      <alignment horizontal="left" vertical="center" wrapText="1" indent="1"/>
    </xf>
    <xf numFmtId="49" fontId="5" fillId="3" borderId="5" xfId="0" applyNumberFormat="1" applyFont="1" applyFill="1" applyBorder="1" applyAlignment="1">
      <alignment horizontal="center" vertical="center" wrapText="1"/>
    </xf>
    <xf numFmtId="164" fontId="21" fillId="0" borderId="8" xfId="0" applyNumberFormat="1" applyFont="1" applyBorder="1" applyAlignment="1">
      <alignment vertical="center" wrapText="1"/>
    </xf>
    <xf numFmtId="164" fontId="21" fillId="0" borderId="11" xfId="0" applyNumberFormat="1" applyFont="1" applyBorder="1" applyAlignment="1">
      <alignment vertical="center" wrapText="1"/>
    </xf>
    <xf numFmtId="164" fontId="10" fillId="0" borderId="11" xfId="0" applyNumberFormat="1" applyFont="1" applyBorder="1" applyAlignment="1">
      <alignment vertical="center" wrapText="1"/>
    </xf>
    <xf numFmtId="164" fontId="10" fillId="0" borderId="11" xfId="0" applyNumberFormat="1" applyFont="1" applyFill="1" applyBorder="1" applyAlignment="1">
      <alignment horizontal="right" vertical="center" wrapText="1"/>
    </xf>
    <xf numFmtId="164" fontId="10" fillId="0" borderId="13" xfId="0" applyNumberFormat="1" applyFont="1" applyBorder="1" applyAlignment="1">
      <alignment horizontal="right" vertical="center" wrapText="1"/>
    </xf>
    <xf numFmtId="0" fontId="23" fillId="5" borderId="0" xfId="0" applyFont="1" applyFill="1" applyBorder="1" applyAlignment="1">
      <alignment horizontal="center" vertical="center" wrapText="1"/>
    </xf>
    <xf numFmtId="0" fontId="23" fillId="5" borderId="0" xfId="0" applyFont="1" applyFill="1" applyBorder="1" applyAlignment="1">
      <alignment vertical="center"/>
    </xf>
    <xf numFmtId="0" fontId="31" fillId="5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32" fillId="4" borderId="0" xfId="0" applyFont="1" applyFill="1" applyBorder="1" applyAlignment="1">
      <alignment vertical="center"/>
    </xf>
    <xf numFmtId="0" fontId="40" fillId="0" borderId="0" xfId="1" applyFont="1" applyFill="1" applyBorder="1" applyAlignment="1">
      <alignment vertical="center" wrapText="1"/>
    </xf>
    <xf numFmtId="0" fontId="40" fillId="0" borderId="0" xfId="1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0" fontId="24" fillId="4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32" fillId="4" borderId="0" xfId="0" applyFont="1" applyFill="1" applyBorder="1" applyAlignment="1">
      <alignment vertical="center" wrapText="1"/>
    </xf>
    <xf numFmtId="0" fontId="40" fillId="0" borderId="0" xfId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5" fillId="0" borderId="8" xfId="0" applyFont="1" applyBorder="1"/>
    <xf numFmtId="164" fontId="5" fillId="0" borderId="11" xfId="0" applyNumberFormat="1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164" fontId="9" fillId="0" borderId="0" xfId="0" applyNumberFormat="1" applyFont="1" applyBorder="1" applyAlignment="1">
      <alignment horizontal="right"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left" vertical="center"/>
    </xf>
    <xf numFmtId="0" fontId="5" fillId="0" borderId="10" xfId="0" applyFont="1" applyBorder="1" applyAlignment="1">
      <alignment vertical="center" wrapText="1"/>
    </xf>
    <xf numFmtId="0" fontId="9" fillId="0" borderId="9" xfId="0" applyFont="1" applyBorder="1" applyAlignment="1">
      <alignment horizontal="right" vertical="center" wrapText="1"/>
    </xf>
    <xf numFmtId="164" fontId="5" fillId="0" borderId="8" xfId="0" applyNumberFormat="1" applyFont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top" wrapText="1"/>
    </xf>
    <xf numFmtId="164" fontId="9" fillId="0" borderId="11" xfId="0" applyNumberFormat="1" applyFont="1" applyBorder="1" applyAlignment="1">
      <alignment vertical="center"/>
    </xf>
    <xf numFmtId="1" fontId="10" fillId="0" borderId="13" xfId="0" applyNumberFormat="1" applyFont="1" applyBorder="1" applyAlignment="1">
      <alignment horizontal="right" vertical="center" wrapText="1"/>
    </xf>
    <xf numFmtId="164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3" borderId="4" xfId="0" applyFont="1" applyFill="1" applyBorder="1" applyAlignment="1">
      <alignment horizontal="center" vertical="center" wrapText="1"/>
    </xf>
    <xf numFmtId="0" fontId="40" fillId="0" borderId="0" xfId="1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165" fontId="13" fillId="0" borderId="0" xfId="0" applyNumberFormat="1" applyFont="1" applyAlignment="1">
      <alignment vertical="center"/>
    </xf>
    <xf numFmtId="164" fontId="9" fillId="0" borderId="10" xfId="3" applyNumberFormat="1" applyFont="1" applyBorder="1" applyAlignment="1">
      <alignment horizontal="right" vertical="center" wrapText="1"/>
    </xf>
    <xf numFmtId="164" fontId="27" fillId="0" borderId="0" xfId="0" applyNumberFormat="1" applyFont="1"/>
    <xf numFmtId="164" fontId="5" fillId="0" borderId="13" xfId="0" quotePrefix="1" applyNumberFormat="1" applyFont="1" applyFill="1" applyBorder="1" applyAlignment="1">
      <alignment horizontal="right" vertical="center" wrapText="1"/>
    </xf>
    <xf numFmtId="164" fontId="10" fillId="0" borderId="0" xfId="0" quotePrefix="1" applyNumberFormat="1" applyFont="1" applyFill="1" applyAlignment="1">
      <alignment horizontal="right"/>
    </xf>
    <xf numFmtId="164" fontId="5" fillId="0" borderId="0" xfId="0" applyNumberFormat="1" applyFont="1" applyFill="1" applyAlignment="1">
      <alignment vertical="center"/>
    </xf>
    <xf numFmtId="0" fontId="5" fillId="0" borderId="12" xfId="0" applyFont="1" applyBorder="1" applyAlignment="1">
      <alignment horizontal="left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164" fontId="9" fillId="0" borderId="11" xfId="0" applyNumberFormat="1" applyFont="1" applyBorder="1" applyAlignment="1">
      <alignment horizontal="right" vertical="center"/>
    </xf>
    <xf numFmtId="164" fontId="5" fillId="0" borderId="11" xfId="0" quotePrefix="1" applyNumberFormat="1" applyFont="1" applyFill="1" applyBorder="1" applyAlignment="1">
      <alignment horizontal="right" vertical="center" wrapText="1"/>
    </xf>
    <xf numFmtId="164" fontId="5" fillId="0" borderId="10" xfId="0" quotePrefix="1" applyNumberFormat="1" applyFont="1" applyFill="1" applyBorder="1" applyAlignment="1">
      <alignment horizontal="right" vertical="center" wrapText="1"/>
    </xf>
    <xf numFmtId="0" fontId="5" fillId="0" borderId="10" xfId="0" quotePrefix="1" applyFont="1" applyFill="1" applyBorder="1" applyAlignment="1">
      <alignment horizontal="right" vertical="center" wrapText="1"/>
    </xf>
    <xf numFmtId="0" fontId="5" fillId="0" borderId="26" xfId="0" applyFont="1" applyBorder="1" applyAlignment="1">
      <alignment horizontal="right" vertical="center" wrapText="1"/>
    </xf>
    <xf numFmtId="164" fontId="10" fillId="0" borderId="9" xfId="0" applyNumberFormat="1" applyFont="1" applyBorder="1" applyAlignment="1">
      <alignment horizontal="right" vertical="center" wrapText="1"/>
    </xf>
    <xf numFmtId="164" fontId="10" fillId="0" borderId="10" xfId="0" quotePrefix="1" applyNumberFormat="1" applyFont="1" applyFill="1" applyBorder="1" applyAlignment="1">
      <alignment horizontal="right" vertical="center" wrapText="1"/>
    </xf>
    <xf numFmtId="164" fontId="10" fillId="0" borderId="11" xfId="0" quotePrefix="1" applyNumberFormat="1" applyFont="1" applyFill="1" applyBorder="1" applyAlignment="1">
      <alignment horizontal="right" vertical="center" wrapText="1"/>
    </xf>
    <xf numFmtId="0" fontId="5" fillId="0" borderId="11" xfId="0" quotePrefix="1" applyFont="1" applyFill="1" applyBorder="1" applyAlignment="1">
      <alignment horizontal="right" vertical="center" wrapText="1"/>
    </xf>
    <xf numFmtId="0" fontId="2" fillId="0" borderId="10" xfId="0" quotePrefix="1" applyFont="1" applyFill="1" applyBorder="1" applyAlignment="1">
      <alignment horizontal="right" vertical="center" wrapText="1"/>
    </xf>
    <xf numFmtId="0" fontId="2" fillId="0" borderId="11" xfId="0" quotePrefix="1" applyFont="1" applyFill="1" applyBorder="1" applyAlignment="1">
      <alignment horizontal="right" vertical="center" wrapText="1"/>
    </xf>
    <xf numFmtId="0" fontId="14" fillId="0" borderId="0" xfId="0" applyFont="1" applyBorder="1" applyAlignment="1">
      <alignment vertical="center"/>
    </xf>
    <xf numFmtId="0" fontId="33" fillId="0" borderId="0" xfId="0" applyFont="1" applyBorder="1" applyAlignment="1">
      <alignment horizontal="left" vertical="center" wrapText="1"/>
    </xf>
    <xf numFmtId="0" fontId="2" fillId="0" borderId="0" xfId="0" quotePrefix="1" applyFont="1" applyBorder="1" applyAlignment="1">
      <alignment horizontal="left" vertical="center" wrapText="1"/>
    </xf>
    <xf numFmtId="0" fontId="33" fillId="0" borderId="9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7" fillId="0" borderId="0" xfId="0" applyFont="1"/>
    <xf numFmtId="0" fontId="35" fillId="0" borderId="0" xfId="0" applyFont="1" applyFill="1" applyBorder="1" applyAlignment="1">
      <alignment vertical="center" wrapText="1"/>
    </xf>
    <xf numFmtId="164" fontId="9" fillId="0" borderId="9" xfId="0" applyNumberFormat="1" applyFont="1" applyBorder="1" applyAlignment="1">
      <alignment horizontal="right" vertical="center" wrapText="1"/>
    </xf>
    <xf numFmtId="164" fontId="5" fillId="0" borderId="9" xfId="0" applyNumberFormat="1" applyFont="1" applyBorder="1" applyAlignment="1">
      <alignment horizontal="right" vertical="center" wrapText="1"/>
    </xf>
    <xf numFmtId="164" fontId="5" fillId="0" borderId="9" xfId="0" applyNumberFormat="1" applyFont="1" applyBorder="1"/>
    <xf numFmtId="0" fontId="5" fillId="0" borderId="9" xfId="0" applyFont="1" applyBorder="1" applyAlignment="1">
      <alignment horizontal="right" vertical="center" wrapText="1" indent="1"/>
    </xf>
    <xf numFmtId="0" fontId="13" fillId="0" borderId="0" xfId="0" applyFont="1" applyFill="1"/>
    <xf numFmtId="0" fontId="5" fillId="0" borderId="9" xfId="0" applyFont="1" applyFill="1" applyBorder="1" applyAlignment="1">
      <alignment horizontal="right" vertical="center" wrapText="1"/>
    </xf>
    <xf numFmtId="0" fontId="5" fillId="0" borderId="9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left" vertical="center" wrapText="1"/>
    </xf>
    <xf numFmtId="0" fontId="13" fillId="0" borderId="0" xfId="0" applyFont="1" applyFill="1" applyAlignment="1">
      <alignment vertical="center"/>
    </xf>
    <xf numFmtId="0" fontId="9" fillId="0" borderId="9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8" fillId="0" borderId="9" xfId="0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33" fillId="0" borderId="0" xfId="0" quotePrefix="1" applyFont="1" applyBorder="1" applyAlignment="1">
      <alignment horizontal="left" vertical="center" wrapText="1"/>
    </xf>
    <xf numFmtId="164" fontId="5" fillId="0" borderId="9" xfId="0" applyNumberFormat="1" applyFont="1" applyFill="1" applyBorder="1" applyAlignment="1">
      <alignment horizontal="right" vertical="center" wrapText="1"/>
    </xf>
    <xf numFmtId="0" fontId="9" fillId="0" borderId="9" xfId="0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 indent="1"/>
    </xf>
    <xf numFmtId="0" fontId="5" fillId="0" borderId="0" xfId="0" applyFont="1" applyBorder="1" applyAlignment="1">
      <alignment horizontal="left" vertical="center" wrapText="1" indent="3"/>
    </xf>
    <xf numFmtId="0" fontId="10" fillId="0" borderId="0" xfId="0" applyFont="1" applyBorder="1" applyAlignment="1">
      <alignment horizontal="left" vertical="center" wrapText="1" indent="1"/>
    </xf>
    <xf numFmtId="0" fontId="21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 indent="3"/>
    </xf>
    <xf numFmtId="0" fontId="5" fillId="0" borderId="0" xfId="0" applyFont="1" applyBorder="1" applyAlignment="1">
      <alignment horizontal="left" vertical="center" wrapText="1" indent="2"/>
    </xf>
    <xf numFmtId="0" fontId="5" fillId="3" borderId="16" xfId="0" applyFont="1" applyFill="1" applyBorder="1" applyAlignment="1">
      <alignment horizontal="center" vertical="center" wrapText="1"/>
    </xf>
    <xf numFmtId="165" fontId="5" fillId="0" borderId="10" xfId="3" quotePrefix="1" applyNumberFormat="1" applyFont="1" applyFill="1" applyBorder="1" applyAlignment="1">
      <alignment horizontal="right" vertical="center" wrapText="1"/>
    </xf>
    <xf numFmtId="0" fontId="18" fillId="0" borderId="0" xfId="0" applyFont="1" applyBorder="1" applyAlignment="1">
      <alignment horizontal="left" vertical="center" wrapText="1"/>
    </xf>
    <xf numFmtId="0" fontId="5" fillId="0" borderId="26" xfId="0" applyFont="1" applyFill="1" applyBorder="1" applyAlignment="1">
      <alignment horizontal="right" vertical="center" wrapText="1"/>
    </xf>
    <xf numFmtId="1" fontId="9" fillId="0" borderId="7" xfId="0" applyNumberFormat="1" applyFont="1" applyBorder="1" applyAlignment="1">
      <alignment horizontal="right" vertical="center" wrapText="1"/>
    </xf>
    <xf numFmtId="0" fontId="9" fillId="0" borderId="7" xfId="0" applyFont="1" applyBorder="1" applyAlignment="1">
      <alignment horizontal="right" vertical="center" wrapText="1"/>
    </xf>
    <xf numFmtId="164" fontId="9" fillId="0" borderId="32" xfId="0" applyNumberFormat="1" applyFont="1" applyBorder="1" applyAlignment="1">
      <alignment horizontal="right" vertical="center" wrapText="1"/>
    </xf>
    <xf numFmtId="164" fontId="5" fillId="0" borderId="26" xfId="0" applyNumberFormat="1" applyFont="1" applyBorder="1" applyAlignment="1">
      <alignment horizontal="right" vertical="center" wrapText="1"/>
    </xf>
    <xf numFmtId="164" fontId="9" fillId="0" borderId="26" xfId="0" applyNumberFormat="1" applyFont="1" applyBorder="1" applyAlignment="1">
      <alignment horizontal="right" vertical="center" wrapText="1"/>
    </xf>
    <xf numFmtId="0" fontId="9" fillId="0" borderId="26" xfId="0" applyFont="1" applyBorder="1" applyAlignment="1">
      <alignment horizontal="right" vertical="center" wrapText="1"/>
    </xf>
    <xf numFmtId="0" fontId="5" fillId="0" borderId="26" xfId="0" quotePrefix="1" applyFont="1" applyFill="1" applyBorder="1" applyAlignment="1">
      <alignment horizontal="right" vertical="center" wrapText="1"/>
    </xf>
    <xf numFmtId="0" fontId="13" fillId="0" borderId="11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0" fillId="0" borderId="11" xfId="0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167" fontId="5" fillId="0" borderId="10" xfId="0" quotePrefix="1" applyNumberFormat="1" applyFont="1" applyFill="1" applyBorder="1" applyAlignment="1">
      <alignment horizontal="right" vertical="center" wrapText="1"/>
    </xf>
    <xf numFmtId="164" fontId="10" fillId="0" borderId="10" xfId="0" quotePrefix="1" applyNumberFormat="1" applyFont="1" applyBorder="1" applyAlignment="1">
      <alignment horizontal="right" vertical="center" wrapText="1"/>
    </xf>
    <xf numFmtId="164" fontId="9" fillId="0" borderId="10" xfId="0" applyNumberFormat="1" applyFont="1" applyBorder="1"/>
    <xf numFmtId="164" fontId="5" fillId="0" borderId="10" xfId="0" applyNumberFormat="1" applyFont="1" applyBorder="1"/>
    <xf numFmtId="166" fontId="5" fillId="0" borderId="0" xfId="0" applyNumberFormat="1" applyFont="1" applyFill="1"/>
    <xf numFmtId="164" fontId="9" fillId="0" borderId="11" xfId="0" applyNumberFormat="1" applyFont="1" applyBorder="1"/>
    <xf numFmtId="164" fontId="5" fillId="0" borderId="11" xfId="0" applyNumberFormat="1" applyFont="1" applyBorder="1"/>
    <xf numFmtId="0" fontId="5" fillId="0" borderId="11" xfId="0" applyFont="1" applyFill="1" applyBorder="1" applyAlignment="1">
      <alignment horizontal="right"/>
    </xf>
    <xf numFmtId="0" fontId="5" fillId="0" borderId="11" xfId="0" quotePrefix="1" applyFont="1" applyFill="1" applyBorder="1" applyAlignment="1">
      <alignment horizontal="right"/>
    </xf>
    <xf numFmtId="0" fontId="5" fillId="0" borderId="0" xfId="0" applyFont="1" applyBorder="1" applyAlignment="1">
      <alignment horizontal="left" vertical="center" wrapText="1"/>
    </xf>
    <xf numFmtId="1" fontId="9" fillId="0" borderId="11" xfId="0" applyNumberFormat="1" applyFont="1" applyBorder="1" applyAlignment="1">
      <alignment horizontal="right" vertical="center" wrapText="1"/>
    </xf>
    <xf numFmtId="1" fontId="5" fillId="0" borderId="11" xfId="0" applyNumberFormat="1" applyFont="1" applyBorder="1" applyAlignment="1">
      <alignment horizontal="right" vertical="center" wrapText="1"/>
    </xf>
    <xf numFmtId="0" fontId="13" fillId="0" borderId="0" xfId="0" applyFont="1" applyFill="1" applyBorder="1"/>
    <xf numFmtId="0" fontId="5" fillId="0" borderId="7" xfId="0" applyFont="1" applyFill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21" fillId="0" borderId="11" xfId="0" applyFont="1" applyBorder="1" applyAlignment="1">
      <alignment horizontal="right" vertical="center" wrapText="1"/>
    </xf>
    <xf numFmtId="0" fontId="33" fillId="0" borderId="9" xfId="0" applyFont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right" vertical="center" wrapText="1"/>
    </xf>
    <xf numFmtId="0" fontId="5" fillId="0" borderId="8" xfId="0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9" fillId="0" borderId="11" xfId="0" applyFont="1" applyBorder="1"/>
    <xf numFmtId="0" fontId="36" fillId="4" borderId="19" xfId="0" applyFont="1" applyFill="1" applyBorder="1" applyAlignment="1">
      <alignment vertical="center"/>
    </xf>
    <xf numFmtId="0" fontId="9" fillId="0" borderId="10" xfId="0" applyFont="1" applyBorder="1" applyAlignment="1">
      <alignment vertical="center" wrapText="1"/>
    </xf>
    <xf numFmtId="164" fontId="9" fillId="0" borderId="7" xfId="0" applyNumberFormat="1" applyFont="1" applyBorder="1" applyAlignment="1">
      <alignment horizontal="right" vertical="center" wrapText="1"/>
    </xf>
    <xf numFmtId="0" fontId="9" fillId="0" borderId="26" xfId="0" applyFont="1" applyFill="1" applyBorder="1" applyAlignment="1">
      <alignment horizontal="right" vertical="center" wrapText="1"/>
    </xf>
    <xf numFmtId="164" fontId="9" fillId="0" borderId="0" xfId="0" applyNumberFormat="1" applyFont="1" applyFill="1"/>
    <xf numFmtId="164" fontId="21" fillId="0" borderId="10" xfId="0" applyNumberFormat="1" applyFont="1" applyFill="1" applyBorder="1" applyAlignment="1">
      <alignment horizontal="right" vertical="center" wrapText="1"/>
    </xf>
    <xf numFmtId="0" fontId="2" fillId="0" borderId="9" xfId="0" applyFont="1" applyBorder="1" applyAlignment="1">
      <alignment horizontal="left" vertical="center" wrapText="1" indent="2"/>
    </xf>
    <xf numFmtId="0" fontId="33" fillId="0" borderId="9" xfId="0" applyFont="1" applyBorder="1" applyAlignment="1">
      <alignment horizontal="left" vertical="center" wrapText="1" indent="2"/>
    </xf>
    <xf numFmtId="0" fontId="5" fillId="3" borderId="4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vertical="center"/>
    </xf>
    <xf numFmtId="0" fontId="5" fillId="3" borderId="5" xfId="0" applyNumberFormat="1" applyFont="1" applyFill="1" applyBorder="1" applyAlignment="1">
      <alignment horizontal="center" vertical="center" wrapText="1"/>
    </xf>
    <xf numFmtId="164" fontId="35" fillId="0" borderId="9" xfId="0" applyNumberFormat="1" applyFont="1" applyBorder="1" applyAlignment="1">
      <alignment horizontal="left" vertical="top" wrapText="1"/>
    </xf>
    <xf numFmtId="164" fontId="36" fillId="3" borderId="4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164" fontId="13" fillId="0" borderId="0" xfId="0" applyNumberFormat="1" applyFont="1" applyFill="1" applyBorder="1" applyAlignment="1">
      <alignment vertical="center"/>
    </xf>
    <xf numFmtId="164" fontId="5" fillId="3" borderId="4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Fill="1" applyBorder="1"/>
    <xf numFmtId="0" fontId="38" fillId="0" borderId="0" xfId="0" applyFont="1" applyBorder="1" applyAlignment="1">
      <alignment vertical="top" wrapText="1"/>
    </xf>
    <xf numFmtId="0" fontId="38" fillId="0" borderId="0" xfId="0" applyFont="1" applyFill="1" applyBorder="1" applyAlignment="1">
      <alignment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0" fontId="38" fillId="0" borderId="9" xfId="0" applyFont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 indent="3"/>
    </xf>
    <xf numFmtId="0" fontId="5" fillId="0" borderId="10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right" vertical="center" wrapText="1"/>
    </xf>
    <xf numFmtId="164" fontId="5" fillId="0" borderId="11" xfId="0" applyNumberFormat="1" applyFont="1" applyBorder="1" applyAlignment="1">
      <alignment horizontal="right" vertical="center" wrapText="1"/>
    </xf>
    <xf numFmtId="164" fontId="9" fillId="0" borderId="10" xfId="0" applyNumberFormat="1" applyFont="1" applyBorder="1" applyAlignment="1">
      <alignment horizontal="right" vertical="center" wrapText="1"/>
    </xf>
    <xf numFmtId="164" fontId="9" fillId="0" borderId="11" xfId="0" applyNumberFormat="1" applyFont="1" applyBorder="1" applyAlignment="1">
      <alignment horizontal="right" vertical="center" wrapText="1"/>
    </xf>
    <xf numFmtId="0" fontId="0" fillId="0" borderId="0" xfId="0" applyFill="1"/>
    <xf numFmtId="164" fontId="10" fillId="0" borderId="10" xfId="0" applyNumberFormat="1" applyFont="1" applyBorder="1" applyAlignment="1">
      <alignment horizontal="right" vertical="center" wrapText="1"/>
    </xf>
    <xf numFmtId="164" fontId="9" fillId="0" borderId="10" xfId="0" applyNumberFormat="1" applyFont="1" applyBorder="1" applyAlignment="1">
      <alignment horizontal="right" vertical="center" wrapText="1"/>
    </xf>
    <xf numFmtId="164" fontId="5" fillId="0" borderId="10" xfId="0" applyNumberFormat="1" applyFont="1" applyBorder="1" applyAlignment="1">
      <alignment horizontal="right" vertical="center" wrapText="1"/>
    </xf>
    <xf numFmtId="164" fontId="2" fillId="0" borderId="13" xfId="0" applyNumberFormat="1" applyFont="1" applyBorder="1" applyAlignment="1">
      <alignment horizontal="right" vertical="center" wrapText="1"/>
    </xf>
    <xf numFmtId="164" fontId="2" fillId="0" borderId="14" xfId="0" applyNumberFormat="1" applyFont="1" applyBorder="1" applyAlignment="1">
      <alignment horizontal="right" vertical="center" wrapText="1"/>
    </xf>
    <xf numFmtId="164" fontId="21" fillId="0" borderId="10" xfId="0" applyNumberFormat="1" applyFont="1" applyBorder="1" applyAlignment="1">
      <alignment horizontal="right" vertical="center" wrapText="1"/>
    </xf>
    <xf numFmtId="164" fontId="18" fillId="0" borderId="13" xfId="0" applyNumberFormat="1" applyFont="1" applyBorder="1" applyAlignment="1">
      <alignment horizontal="right" vertical="center" wrapText="1"/>
    </xf>
    <xf numFmtId="164" fontId="18" fillId="0" borderId="14" xfId="0" applyNumberFormat="1" applyFont="1" applyBorder="1" applyAlignment="1">
      <alignment horizontal="right" vertical="center" wrapText="1"/>
    </xf>
    <xf numFmtId="164" fontId="21" fillId="0" borderId="11" xfId="0" applyNumberFormat="1" applyFont="1" applyBorder="1" applyAlignment="1">
      <alignment horizontal="right" vertical="center" wrapText="1"/>
    </xf>
    <xf numFmtId="164" fontId="10" fillId="0" borderId="11" xfId="0" applyNumberFormat="1" applyFont="1" applyBorder="1" applyAlignment="1">
      <alignment horizontal="right" vertical="center" wrapText="1"/>
    </xf>
    <xf numFmtId="164" fontId="9" fillId="0" borderId="13" xfId="0" applyNumberFormat="1" applyFont="1" applyFill="1" applyBorder="1" applyAlignment="1">
      <alignment horizontal="right" vertical="center" wrapText="1"/>
    </xf>
    <xf numFmtId="164" fontId="9" fillId="0" borderId="14" xfId="0" applyNumberFormat="1" applyFont="1" applyFill="1" applyBorder="1" applyAlignment="1">
      <alignment horizontal="right" vertical="center" wrapText="1"/>
    </xf>
    <xf numFmtId="164" fontId="5" fillId="0" borderId="13" xfId="0" applyNumberFormat="1" applyFont="1" applyFill="1" applyBorder="1" applyAlignment="1">
      <alignment horizontal="right" vertical="center" wrapText="1"/>
    </xf>
    <xf numFmtId="164" fontId="5" fillId="0" borderId="14" xfId="0" applyNumberFormat="1" applyFont="1" applyFill="1" applyBorder="1" applyAlignment="1">
      <alignment horizontal="right" vertical="center" wrapText="1"/>
    </xf>
    <xf numFmtId="164" fontId="9" fillId="0" borderId="10" xfId="0" applyNumberFormat="1" applyFont="1" applyFill="1" applyBorder="1" applyAlignment="1">
      <alignment horizontal="right" vertical="center" wrapText="1"/>
    </xf>
    <xf numFmtId="164" fontId="9" fillId="0" borderId="11" xfId="0" applyNumberFormat="1" applyFont="1" applyFill="1" applyBorder="1" applyAlignment="1">
      <alignment horizontal="right" vertical="center" wrapText="1"/>
    </xf>
    <xf numFmtId="164" fontId="5" fillId="0" borderId="10" xfId="0" applyNumberFormat="1" applyFont="1" applyFill="1" applyBorder="1" applyAlignment="1">
      <alignment horizontal="right" vertical="center" wrapText="1"/>
    </xf>
    <xf numFmtId="164" fontId="5" fillId="0" borderId="11" xfId="0" applyNumberFormat="1" applyFont="1" applyFill="1" applyBorder="1" applyAlignment="1">
      <alignment horizontal="right" vertical="center" wrapText="1"/>
    </xf>
    <xf numFmtId="0" fontId="9" fillId="0" borderId="10" xfId="0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right" vertical="center" wrapText="1"/>
    </xf>
    <xf numFmtId="0" fontId="5" fillId="0" borderId="11" xfId="0" applyFont="1" applyFill="1" applyBorder="1" applyAlignment="1">
      <alignment horizontal="right" vertical="center" wrapText="1"/>
    </xf>
    <xf numFmtId="0" fontId="10" fillId="0" borderId="10" xfId="0" applyFont="1" applyFill="1" applyBorder="1" applyAlignment="1">
      <alignment horizontal="right" vertical="center" wrapText="1"/>
    </xf>
    <xf numFmtId="0" fontId="9" fillId="0" borderId="13" xfId="0" applyFont="1" applyFill="1" applyBorder="1" applyAlignment="1">
      <alignment horizontal="right" vertical="center" wrapText="1"/>
    </xf>
    <xf numFmtId="0" fontId="9" fillId="0" borderId="11" xfId="0" applyFont="1" applyFill="1" applyBorder="1" applyAlignment="1">
      <alignment horizontal="right" vertical="center" wrapText="1"/>
    </xf>
    <xf numFmtId="0" fontId="10" fillId="0" borderId="11" xfId="0" applyFont="1" applyFill="1" applyBorder="1" applyAlignment="1">
      <alignment horizontal="right" vertical="center" wrapText="1"/>
    </xf>
    <xf numFmtId="0" fontId="21" fillId="0" borderId="10" xfId="0" applyFont="1" applyFill="1" applyBorder="1" applyAlignment="1">
      <alignment horizontal="right" vertical="center" wrapText="1"/>
    </xf>
    <xf numFmtId="0" fontId="21" fillId="0" borderId="11" xfId="0" applyFont="1" applyFill="1" applyBorder="1" applyAlignment="1">
      <alignment horizontal="right" vertical="center" wrapText="1"/>
    </xf>
    <xf numFmtId="164" fontId="10" fillId="0" borderId="11" xfId="0" applyNumberFormat="1" applyFont="1" applyFill="1" applyBorder="1" applyAlignment="1">
      <alignment horizontal="right" vertical="center" wrapText="1"/>
    </xf>
    <xf numFmtId="164" fontId="9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164" fontId="5" fillId="0" borderId="0" xfId="0" applyNumberFormat="1" applyFont="1" applyFill="1" applyAlignment="1">
      <alignment horizontal="right"/>
    </xf>
    <xf numFmtId="164" fontId="5" fillId="0" borderId="13" xfId="0" quotePrefix="1" applyNumberFormat="1" applyFont="1" applyFill="1" applyBorder="1" applyAlignment="1">
      <alignment horizontal="right" vertical="center" wrapText="1"/>
    </xf>
    <xf numFmtId="164" fontId="5" fillId="0" borderId="11" xfId="0" quotePrefix="1" applyNumberFormat="1" applyFont="1" applyFill="1" applyBorder="1" applyAlignment="1">
      <alignment horizontal="right" vertical="center" wrapText="1"/>
    </xf>
    <xf numFmtId="164" fontId="5" fillId="0" borderId="10" xfId="0" quotePrefix="1" applyNumberFormat="1" applyFont="1" applyFill="1" applyBorder="1" applyAlignment="1">
      <alignment horizontal="right" vertical="center" wrapText="1"/>
    </xf>
    <xf numFmtId="0" fontId="5" fillId="0" borderId="10" xfId="0" quotePrefix="1" applyFont="1" applyFill="1" applyBorder="1" applyAlignment="1">
      <alignment horizontal="right" vertical="center" wrapText="1"/>
    </xf>
    <xf numFmtId="164" fontId="10" fillId="0" borderId="10" xfId="0" quotePrefix="1" applyNumberFormat="1" applyFont="1" applyFill="1" applyBorder="1" applyAlignment="1">
      <alignment horizontal="right" vertical="center" wrapText="1"/>
    </xf>
    <xf numFmtId="164" fontId="10" fillId="0" borderId="11" xfId="0" quotePrefix="1" applyNumberFormat="1" applyFont="1" applyFill="1" applyBorder="1" applyAlignment="1">
      <alignment horizontal="right" vertical="center" wrapText="1"/>
    </xf>
    <xf numFmtId="0" fontId="5" fillId="0" borderId="11" xfId="0" quotePrefix="1" applyFont="1" applyFill="1" applyBorder="1" applyAlignment="1">
      <alignment horizontal="right" vertical="center" wrapText="1"/>
    </xf>
    <xf numFmtId="164" fontId="5" fillId="0" borderId="0" xfId="0" quotePrefix="1" applyNumberFormat="1" applyFont="1" applyFill="1" applyAlignment="1">
      <alignment horizontal="right"/>
    </xf>
    <xf numFmtId="164" fontId="9" fillId="0" borderId="10" xfId="0" applyNumberFormat="1" applyFont="1" applyBorder="1" applyAlignment="1">
      <alignment horizontal="right"/>
    </xf>
    <xf numFmtId="164" fontId="5" fillId="0" borderId="10" xfId="0" applyNumberFormat="1" applyFont="1" applyBorder="1" applyAlignment="1">
      <alignment horizontal="right"/>
    </xf>
    <xf numFmtId="164" fontId="5" fillId="0" borderId="10" xfId="0" quotePrefix="1" applyNumberFormat="1" applyFont="1" applyFill="1" applyBorder="1" applyAlignment="1">
      <alignment horizontal="right"/>
    </xf>
    <xf numFmtId="164" fontId="9" fillId="0" borderId="11" xfId="0" applyNumberFormat="1" applyFont="1" applyBorder="1" applyAlignment="1">
      <alignment horizontal="right"/>
    </xf>
    <xf numFmtId="164" fontId="5" fillId="0" borderId="11" xfId="0" applyNumberFormat="1" applyFont="1" applyFill="1" applyBorder="1" applyAlignment="1">
      <alignment horizontal="right"/>
    </xf>
    <xf numFmtId="164" fontId="5" fillId="0" borderId="11" xfId="0" quotePrefix="1" applyNumberFormat="1" applyFont="1" applyFill="1" applyBorder="1" applyAlignment="1">
      <alignment horizontal="right"/>
    </xf>
    <xf numFmtId="164" fontId="5" fillId="0" borderId="10" xfId="0" applyNumberFormat="1" applyFont="1" applyFill="1" applyBorder="1" applyAlignment="1">
      <alignment horizontal="right"/>
    </xf>
    <xf numFmtId="0" fontId="9" fillId="0" borderId="11" xfId="0" applyFont="1" applyFill="1" applyBorder="1" applyAlignment="1">
      <alignment horizontal="right"/>
    </xf>
    <xf numFmtId="0" fontId="5" fillId="0" borderId="11" xfId="0" applyFont="1" applyFill="1" applyBorder="1" applyAlignment="1">
      <alignment horizontal="right"/>
    </xf>
    <xf numFmtId="0" fontId="10" fillId="0" borderId="11" xfId="0" quotePrefix="1" applyFont="1" applyFill="1" applyBorder="1" applyAlignment="1">
      <alignment horizontal="right" vertical="center" wrapText="1"/>
    </xf>
    <xf numFmtId="164" fontId="2" fillId="0" borderId="13" xfId="0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167" fontId="9" fillId="0" borderId="10" xfId="0" applyNumberFormat="1" applyFont="1" applyBorder="1" applyAlignment="1">
      <alignment horizontal="right" vertical="center" wrapText="1"/>
    </xf>
    <xf numFmtId="167" fontId="5" fillId="0" borderId="0" xfId="0" applyNumberFormat="1" applyFont="1"/>
    <xf numFmtId="0" fontId="5" fillId="0" borderId="9" xfId="0" applyFont="1" applyBorder="1"/>
    <xf numFmtId="0" fontId="5" fillId="0" borderId="9" xfId="0" applyFont="1" applyFill="1" applyBorder="1"/>
    <xf numFmtId="0" fontId="5" fillId="0" borderId="10" xfId="0" applyFont="1" applyFill="1" applyBorder="1"/>
    <xf numFmtId="0" fontId="5" fillId="0" borderId="11" xfId="0" applyFont="1" applyFill="1" applyBorder="1"/>
    <xf numFmtId="0" fontId="9" fillId="0" borderId="10" xfId="0" applyFont="1" applyBorder="1"/>
    <xf numFmtId="0" fontId="5" fillId="0" borderId="10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164" fontId="5" fillId="0" borderId="11" xfId="0" applyNumberFormat="1" applyFont="1" applyBorder="1" applyAlignment="1">
      <alignment horizontal="right"/>
    </xf>
    <xf numFmtId="0" fontId="13" fillId="0" borderId="10" xfId="0" applyFont="1" applyBorder="1" applyAlignment="1">
      <alignment horizontal="right"/>
    </xf>
    <xf numFmtId="0" fontId="13" fillId="0" borderId="11" xfId="0" applyFont="1" applyBorder="1" applyAlignment="1">
      <alignment horizontal="right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41" fillId="0" borderId="0" xfId="0" applyFont="1" applyAlignment="1">
      <alignment vertical="center" wrapText="1"/>
    </xf>
    <xf numFmtId="1" fontId="5" fillId="0" borderId="10" xfId="0" applyNumberFormat="1" applyFont="1" applyFill="1" applyBorder="1" applyAlignment="1">
      <alignment horizontal="right" vertical="center" wrapText="1"/>
    </xf>
    <xf numFmtId="164" fontId="9" fillId="0" borderId="0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Border="1"/>
    <xf numFmtId="164" fontId="9" fillId="0" borderId="0" xfId="0" applyNumberFormat="1" applyFont="1" applyBorder="1"/>
    <xf numFmtId="164" fontId="5" fillId="0" borderId="0" xfId="0" applyNumberFormat="1" applyFont="1" applyBorder="1" applyAlignment="1">
      <alignment horizontal="right"/>
    </xf>
    <xf numFmtId="164" fontId="13" fillId="0" borderId="0" xfId="0" applyNumberFormat="1" applyFont="1" applyFill="1"/>
    <xf numFmtId="0" fontId="42" fillId="0" borderId="0" xfId="0" applyFont="1" applyFill="1"/>
    <xf numFmtId="164" fontId="5" fillId="0" borderId="10" xfId="0" quotePrefix="1" applyNumberFormat="1" applyFont="1" applyBorder="1" applyAlignment="1">
      <alignment horizontal="right" vertical="center" wrapText="1"/>
    </xf>
    <xf numFmtId="0" fontId="5" fillId="3" borderId="4" xfId="0" applyFont="1" applyFill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right"/>
    </xf>
    <xf numFmtId="164" fontId="10" fillId="0" borderId="0" xfId="0" applyNumberFormat="1" applyFont="1"/>
    <xf numFmtId="0" fontId="5" fillId="0" borderId="0" xfId="0" applyFont="1" applyBorder="1" applyAlignment="1">
      <alignment vertical="top"/>
    </xf>
    <xf numFmtId="164" fontId="9" fillId="0" borderId="0" xfId="3" applyNumberFormat="1" applyFont="1" applyBorder="1" applyAlignment="1">
      <alignment horizontal="right" vertical="center" wrapText="1"/>
    </xf>
    <xf numFmtId="0" fontId="43" fillId="0" borderId="0" xfId="0" applyFont="1" applyFill="1" applyBorder="1"/>
    <xf numFmtId="0" fontId="44" fillId="0" borderId="0" xfId="0" applyFont="1" applyFill="1" applyBorder="1"/>
    <xf numFmtId="164" fontId="0" fillId="0" borderId="0" xfId="0" applyNumberFormat="1" applyFont="1"/>
    <xf numFmtId="0" fontId="5" fillId="3" borderId="4" xfId="0" applyFont="1" applyFill="1" applyBorder="1" applyAlignment="1">
      <alignment horizontal="center" vertical="center" wrapText="1"/>
    </xf>
    <xf numFmtId="0" fontId="21" fillId="4" borderId="0" xfId="0" applyFont="1" applyFill="1" applyBorder="1" applyAlignment="1">
      <alignment horizontal="left" vertical="center" wrapText="1"/>
    </xf>
    <xf numFmtId="0" fontId="36" fillId="4" borderId="19" xfId="0" applyFont="1" applyFill="1" applyBorder="1" applyAlignment="1">
      <alignment horizontal="left" vertical="center"/>
    </xf>
    <xf numFmtId="0" fontId="41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39" fillId="4" borderId="0" xfId="0" applyFont="1" applyFill="1" applyAlignment="1">
      <alignment horizontal="left" vertical="center" wrapText="1"/>
    </xf>
    <xf numFmtId="0" fontId="36" fillId="4" borderId="19" xfId="0" applyFont="1" applyFill="1" applyBorder="1" applyAlignment="1">
      <alignment horizontal="left" vertical="center" wrapText="1"/>
    </xf>
    <xf numFmtId="164" fontId="39" fillId="4" borderId="0" xfId="0" applyNumberFormat="1" applyFont="1" applyFill="1" applyAlignment="1">
      <alignment horizontal="left" vertical="center" wrapText="1"/>
    </xf>
    <xf numFmtId="164" fontId="36" fillId="4" borderId="19" xfId="0" applyNumberFormat="1" applyFont="1" applyFill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164" fontId="5" fillId="2" borderId="19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 vertical="center"/>
    </xf>
    <xf numFmtId="0" fontId="36" fillId="0" borderId="0" xfId="0" applyFont="1" applyFill="1" applyBorder="1" applyAlignment="1">
      <alignment horizontal="left" vertical="center"/>
    </xf>
    <xf numFmtId="0" fontId="36" fillId="0" borderId="12" xfId="0" applyFont="1" applyFill="1" applyBorder="1" applyAlignment="1">
      <alignment horizontal="left" vertical="center"/>
    </xf>
    <xf numFmtId="0" fontId="33" fillId="0" borderId="0" xfId="0" applyFont="1" applyBorder="1" applyAlignment="1">
      <alignment vertical="center" wrapText="1"/>
    </xf>
    <xf numFmtId="0" fontId="33" fillId="0" borderId="9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 indent="1"/>
    </xf>
    <xf numFmtId="0" fontId="2" fillId="0" borderId="12" xfId="0" applyFont="1" applyBorder="1" applyAlignment="1">
      <alignment horizontal="left" vertical="center" wrapText="1" indent="1"/>
    </xf>
    <xf numFmtId="0" fontId="33" fillId="0" borderId="0" xfId="0" applyFont="1" applyBorder="1" applyAlignment="1">
      <alignment horizontal="left" vertical="center" wrapText="1" indent="1"/>
    </xf>
    <xf numFmtId="0" fontId="33" fillId="0" borderId="12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2"/>
    </xf>
    <xf numFmtId="0" fontId="2" fillId="0" borderId="12" xfId="0" applyFont="1" applyBorder="1" applyAlignment="1">
      <alignment horizontal="left" vertical="center" wrapText="1" indent="2"/>
    </xf>
    <xf numFmtId="0" fontId="33" fillId="0" borderId="0" xfId="0" applyFont="1" applyBorder="1" applyAlignment="1">
      <alignment horizontal="left" vertical="center" wrapText="1" indent="2"/>
    </xf>
    <xf numFmtId="0" fontId="33" fillId="0" borderId="12" xfId="0" applyFont="1" applyBorder="1" applyAlignment="1">
      <alignment horizontal="left" vertical="center" wrapText="1" indent="2"/>
    </xf>
    <xf numFmtId="0" fontId="21" fillId="4" borderId="0" xfId="0" applyFont="1" applyFill="1" applyAlignment="1">
      <alignment vertical="center" wrapText="1"/>
    </xf>
    <xf numFmtId="0" fontId="21" fillId="4" borderId="0" xfId="0" applyFont="1" applyFill="1" applyAlignment="1">
      <alignment vertical="center"/>
    </xf>
    <xf numFmtId="0" fontId="36" fillId="4" borderId="0" xfId="0" applyFont="1" applyFill="1" applyAlignment="1">
      <alignment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33" fillId="0" borderId="0" xfId="0" applyFont="1" applyBorder="1" applyAlignment="1">
      <alignment horizontal="left" vertical="center" wrapText="1"/>
    </xf>
    <xf numFmtId="0" fontId="33" fillId="0" borderId="12" xfId="0" applyFont="1" applyBorder="1" applyAlignment="1">
      <alignment horizontal="left" vertical="center" wrapText="1"/>
    </xf>
    <xf numFmtId="0" fontId="2" fillId="0" borderId="0" xfId="0" quotePrefix="1" applyFont="1" applyBorder="1" applyAlignment="1">
      <alignment horizontal="left" vertical="center" wrapText="1"/>
    </xf>
    <xf numFmtId="0" fontId="2" fillId="0" borderId="12" xfId="0" quotePrefix="1" applyFont="1" applyBorder="1" applyAlignment="1">
      <alignment horizontal="left" vertical="center" wrapText="1"/>
    </xf>
    <xf numFmtId="0" fontId="1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1" fillId="4" borderId="9" xfId="0" applyFont="1" applyFill="1" applyBorder="1" applyAlignment="1">
      <alignment vertical="center" wrapText="1"/>
    </xf>
    <xf numFmtId="0" fontId="21" fillId="4" borderId="10" xfId="0" applyFont="1" applyFill="1" applyBorder="1" applyAlignment="1">
      <alignment vertical="center" wrapText="1"/>
    </xf>
    <xf numFmtId="0" fontId="21" fillId="4" borderId="11" xfId="0" applyFont="1" applyFill="1" applyBorder="1" applyAlignment="1">
      <alignment vertical="center" wrapText="1"/>
    </xf>
    <xf numFmtId="0" fontId="36" fillId="4" borderId="9" xfId="0" applyFont="1" applyFill="1" applyBorder="1" applyAlignment="1">
      <alignment vertical="center" wrapText="1"/>
    </xf>
    <xf numFmtId="0" fontId="36" fillId="4" borderId="10" xfId="0" applyFont="1" applyFill="1" applyBorder="1" applyAlignment="1">
      <alignment vertical="center" wrapText="1"/>
    </xf>
    <xf numFmtId="0" fontId="36" fillId="4" borderId="11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9" fillId="4" borderId="0" xfId="0" applyFont="1" applyFill="1" applyAlignment="1">
      <alignment vertical="center" wrapText="1"/>
    </xf>
    <xf numFmtId="0" fontId="39" fillId="4" borderId="0" xfId="0" applyFont="1" applyFill="1" applyAlignment="1">
      <alignment vertical="center"/>
    </xf>
    <xf numFmtId="0" fontId="36" fillId="4" borderId="0" xfId="0" applyFont="1" applyFill="1" applyBorder="1" applyAlignment="1">
      <alignment vertical="center"/>
    </xf>
    <xf numFmtId="0" fontId="5" fillId="0" borderId="9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6" fillId="4" borderId="0" xfId="0" applyFont="1" applyFill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vertical="center"/>
    </xf>
    <xf numFmtId="0" fontId="17" fillId="0" borderId="9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36" fillId="4" borderId="18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top" wrapText="1"/>
    </xf>
    <xf numFmtId="0" fontId="36" fillId="4" borderId="19" xfId="0" applyFont="1" applyFill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5" fillId="3" borderId="2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36" fillId="4" borderId="0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36" fillId="4" borderId="19" xfId="0" applyFont="1" applyFill="1" applyBorder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top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36" fillId="2" borderId="9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36" fillId="3" borderId="8" xfId="0" applyFont="1" applyFill="1" applyBorder="1" applyAlignment="1">
      <alignment horizontal="center" vertical="center" wrapText="1"/>
    </xf>
    <xf numFmtId="0" fontId="36" fillId="3" borderId="11" xfId="0" applyFont="1" applyFill="1" applyBorder="1" applyAlignment="1">
      <alignment horizontal="center" vertical="center" wrapText="1"/>
    </xf>
    <xf numFmtId="0" fontId="36" fillId="3" borderId="2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17" fillId="0" borderId="0" xfId="0" applyFont="1" applyBorder="1"/>
    <xf numFmtId="0" fontId="25" fillId="0" borderId="0" xfId="0" applyFont="1" applyBorder="1"/>
    <xf numFmtId="0" fontId="36" fillId="3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36" fillId="4" borderId="18" xfId="0" applyFont="1" applyFill="1" applyBorder="1" applyAlignment="1">
      <alignment vertical="center" wrapText="1"/>
    </xf>
    <xf numFmtId="0" fontId="36" fillId="3" borderId="17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36" fillId="4" borderId="18" xfId="0" applyFont="1" applyFill="1" applyBorder="1" applyAlignment="1">
      <alignment vertical="center"/>
    </xf>
    <xf numFmtId="0" fontId="5" fillId="3" borderId="33" xfId="0" applyFont="1" applyFill="1" applyBorder="1" applyAlignment="1">
      <alignment horizontal="center" vertical="center" wrapText="1"/>
    </xf>
    <xf numFmtId="0" fontId="36" fillId="3" borderId="24" xfId="0" applyFont="1" applyFill="1" applyBorder="1" applyAlignment="1">
      <alignment horizontal="center" vertical="center" wrapText="1"/>
    </xf>
    <xf numFmtId="0" fontId="36" fillId="3" borderId="34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5" fillId="3" borderId="20" xfId="0" applyFont="1" applyFill="1" applyBorder="1" applyAlignment="1">
      <alignment horizontal="center" vertical="center"/>
    </xf>
    <xf numFmtId="0" fontId="21" fillId="4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/>
    </xf>
    <xf numFmtId="0" fontId="9" fillId="4" borderId="0" xfId="0" applyFont="1" applyFill="1" applyAlignment="1">
      <alignment horizontal="left" wrapText="1"/>
    </xf>
    <xf numFmtId="0" fontId="9" fillId="4" borderId="0" xfId="0" applyFont="1" applyFill="1" applyAlignment="1">
      <alignment horizontal="left"/>
    </xf>
    <xf numFmtId="0" fontId="5" fillId="2" borderId="0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45" fillId="0" borderId="0" xfId="0" applyFont="1" applyFill="1" applyBorder="1" applyAlignment="1">
      <alignment vertical="center"/>
    </xf>
    <xf numFmtId="0" fontId="47" fillId="0" borderId="0" xfId="0" applyFont="1" applyFill="1"/>
    <xf numFmtId="0" fontId="47" fillId="0" borderId="0" xfId="0" applyFont="1"/>
    <xf numFmtId="0" fontId="46" fillId="0" borderId="0" xfId="1" applyFont="1" applyFill="1" applyBorder="1" applyAlignment="1">
      <alignment vertical="center" wrapText="1"/>
    </xf>
    <xf numFmtId="0" fontId="48" fillId="0" borderId="0" xfId="0" applyFont="1" applyFill="1" applyBorder="1" applyAlignment="1">
      <alignment vertical="center"/>
    </xf>
    <xf numFmtId="0" fontId="49" fillId="0" borderId="0" xfId="1" applyFont="1"/>
    <xf numFmtId="0" fontId="50" fillId="0" borderId="0" xfId="0" applyFont="1" applyFill="1"/>
    <xf numFmtId="0" fontId="50" fillId="0" borderId="0" xfId="0" applyFont="1"/>
    <xf numFmtId="0" fontId="49" fillId="0" borderId="0" xfId="1" applyFont="1" applyFill="1" applyBorder="1" applyAlignment="1">
      <alignment horizontal="left" vertical="center" wrapText="1"/>
    </xf>
    <xf numFmtId="0" fontId="49" fillId="0" borderId="0" xfId="1" applyFont="1" applyFill="1" applyBorder="1" applyAlignment="1">
      <alignment vertical="center" wrapText="1"/>
    </xf>
    <xf numFmtId="0" fontId="48" fillId="0" borderId="0" xfId="1" applyFont="1" applyFill="1" applyBorder="1" applyAlignment="1">
      <alignment vertical="center" wrapText="1"/>
    </xf>
    <xf numFmtId="0" fontId="48" fillId="0" borderId="0" xfId="0" applyFont="1" applyFill="1"/>
    <xf numFmtId="0" fontId="48" fillId="0" borderId="0" xfId="0" applyFont="1"/>
    <xf numFmtId="0" fontId="51" fillId="0" borderId="0" xfId="0" applyFont="1" applyFill="1" applyAlignment="1">
      <alignment vertical="top" wrapText="1"/>
    </xf>
    <xf numFmtId="0" fontId="50" fillId="0" borderId="0" xfId="0" applyFont="1" applyFill="1" applyBorder="1" applyAlignment="1">
      <alignment vertical="top" wrapText="1"/>
    </xf>
    <xf numFmtId="0" fontId="50" fillId="0" borderId="0" xfId="0" applyFont="1" applyFill="1" applyBorder="1" applyAlignment="1">
      <alignment vertical="top"/>
    </xf>
    <xf numFmtId="0" fontId="50" fillId="0" borderId="0" xfId="0" applyFont="1" applyFill="1" applyBorder="1"/>
    <xf numFmtId="0" fontId="50" fillId="0" borderId="0" xfId="0" applyFont="1" applyFill="1" applyBorder="1" applyAlignment="1">
      <alignment horizontal="left" vertical="center" wrapText="1"/>
    </xf>
    <xf numFmtId="0" fontId="48" fillId="0" borderId="0" xfId="1" applyFont="1" applyBorder="1" applyAlignment="1">
      <alignment vertical="center" wrapText="1"/>
    </xf>
    <xf numFmtId="0" fontId="48" fillId="0" borderId="0" xfId="0" applyFont="1" applyFill="1" applyBorder="1"/>
    <xf numFmtId="0" fontId="48" fillId="0" borderId="0" xfId="0" applyFont="1" applyBorder="1" applyAlignment="1">
      <alignment vertical="center" wrapText="1"/>
    </xf>
    <xf numFmtId="0" fontId="48" fillId="0" borderId="0" xfId="0" applyFont="1" applyFill="1" applyBorder="1" applyAlignment="1">
      <alignment vertical="center" wrapText="1"/>
    </xf>
    <xf numFmtId="0" fontId="52" fillId="0" borderId="0" xfId="0" applyFont="1" applyFill="1" applyBorder="1" applyAlignment="1">
      <alignment vertical="center" wrapText="1"/>
    </xf>
    <xf numFmtId="0" fontId="53" fillId="0" borderId="0" xfId="0" applyFont="1" applyBorder="1" applyAlignment="1">
      <alignment vertical="center" wrapText="1"/>
    </xf>
  </cellXfs>
  <cellStyles count="5">
    <cellStyle name="Dziesiętny" xfId="3" builtinId="3"/>
    <cellStyle name="Dziesiętny 2" xfId="4"/>
    <cellStyle name="Hiperłącze" xfId="1" builtinId="8" customBuiltin="1"/>
    <cellStyle name="Normal" xfId="2"/>
    <cellStyle name="Normalny" xfId="0" builtinId="0"/>
  </cellStyles>
  <dxfs count="6"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Medium9">
    <tableStyle name="TableStyleQueryPreview" pivot="0" count="3">
      <tableStyleElement type="wholeTable" dxfId="5"/>
      <tableStyleElement type="headerRow" dxfId="4"/>
      <tableStyleElement type="firstRowStripe" dxfId="3"/>
    </tableStyle>
    <tableStyle name="TableStyleQueryResult" pivot="0" count="3">
      <tableStyleElement type="wholeTable" dxfId="2"/>
      <tableStyleElement type="headerRow" dxfId="1"/>
      <tableStyleElement type="firstRowStripe" dxfId="0"/>
    </tableStyle>
  </tableStyles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H130"/>
  <sheetViews>
    <sheetView tabSelected="1" workbookViewId="0">
      <pane ySplit="2" topLeftCell="A33" activePane="bottomLeft" state="frozen"/>
      <selection activeCell="O31" sqref="O31"/>
      <selection pane="bottomLeft"/>
    </sheetView>
  </sheetViews>
  <sheetFormatPr defaultRowHeight="12.75" x14ac:dyDescent="0.2"/>
  <cols>
    <col min="1" max="1" width="13.7109375" style="51" hidden="1" customWidth="1"/>
    <col min="2" max="2" width="181.140625" style="134" customWidth="1"/>
    <col min="3" max="16384" width="9.140625" style="51"/>
  </cols>
  <sheetData>
    <row r="1" spans="1:8" ht="21.95" customHeight="1" x14ac:dyDescent="0.2">
      <c r="A1" s="246"/>
      <c r="B1" s="247" t="s">
        <v>503</v>
      </c>
    </row>
    <row r="2" spans="1:8" ht="21.95" customHeight="1" x14ac:dyDescent="0.2">
      <c r="A2" s="247"/>
      <c r="B2" s="248" t="s">
        <v>504</v>
      </c>
      <c r="C2" s="70"/>
    </row>
    <row r="3" spans="1:8" s="62" customFormat="1" ht="20.100000000000001" customHeight="1" x14ac:dyDescent="0.2">
      <c r="A3" s="249"/>
      <c r="B3" s="250" t="s">
        <v>102</v>
      </c>
      <c r="C3" s="75"/>
    </row>
    <row r="4" spans="1:8" s="62" customFormat="1" ht="20.100000000000001" customHeight="1" x14ac:dyDescent="0.2">
      <c r="A4" s="249"/>
      <c r="B4" s="251" t="s">
        <v>103</v>
      </c>
      <c r="C4" s="75"/>
    </row>
    <row r="5" spans="1:8" ht="25.5" x14ac:dyDescent="0.2">
      <c r="A5" s="219" t="s">
        <v>0</v>
      </c>
      <c r="B5" s="209" t="s">
        <v>190</v>
      </c>
      <c r="C5" s="62"/>
      <c r="D5" s="62"/>
      <c r="E5" s="62"/>
      <c r="F5" s="62"/>
      <c r="G5" s="62"/>
      <c r="H5" s="62"/>
    </row>
    <row r="6" spans="1:8" s="653" customFormat="1" ht="15" customHeight="1" x14ac:dyDescent="0.2">
      <c r="A6" s="650"/>
      <c r="B6" s="651" t="s">
        <v>191</v>
      </c>
      <c r="C6" s="652"/>
      <c r="D6" s="652"/>
      <c r="E6" s="652"/>
      <c r="F6" s="652"/>
      <c r="G6" s="652"/>
      <c r="H6" s="652"/>
    </row>
    <row r="7" spans="1:8" ht="25.5" x14ac:dyDescent="0.2">
      <c r="A7" s="219" t="s">
        <v>354</v>
      </c>
      <c r="B7" s="252" t="s">
        <v>182</v>
      </c>
      <c r="C7" s="62"/>
      <c r="D7" s="62"/>
      <c r="E7" s="62"/>
      <c r="F7" s="62"/>
      <c r="G7" s="62"/>
      <c r="H7" s="62"/>
    </row>
    <row r="8" spans="1:8" s="648" customFormat="1" ht="15" customHeight="1" x14ac:dyDescent="0.2">
      <c r="A8" s="646"/>
      <c r="B8" s="649" t="s">
        <v>183</v>
      </c>
      <c r="C8" s="647"/>
      <c r="D8" s="647"/>
      <c r="E8" s="647"/>
      <c r="F8" s="647"/>
      <c r="G8" s="647"/>
      <c r="H8" s="647"/>
    </row>
    <row r="9" spans="1:8" ht="25.5" x14ac:dyDescent="0.2">
      <c r="A9" s="219" t="s">
        <v>1</v>
      </c>
      <c r="B9" s="252" t="s">
        <v>412</v>
      </c>
      <c r="C9" s="62"/>
      <c r="D9" s="62"/>
      <c r="E9" s="62"/>
      <c r="F9" s="62"/>
      <c r="G9" s="62"/>
      <c r="H9" s="62"/>
    </row>
    <row r="10" spans="1:8" s="653" customFormat="1" ht="15" customHeight="1" x14ac:dyDescent="0.2">
      <c r="A10" s="650"/>
      <c r="B10" s="654" t="s">
        <v>413</v>
      </c>
      <c r="C10" s="652"/>
      <c r="D10" s="652"/>
      <c r="E10" s="652"/>
      <c r="F10" s="652"/>
      <c r="G10" s="652"/>
      <c r="H10" s="652"/>
    </row>
    <row r="11" spans="1:8" ht="25.5" x14ac:dyDescent="0.2">
      <c r="A11" s="219" t="s">
        <v>355</v>
      </c>
      <c r="B11" s="252" t="s">
        <v>178</v>
      </c>
      <c r="C11" s="62"/>
      <c r="D11" s="62"/>
      <c r="E11" s="62"/>
      <c r="F11" s="62"/>
      <c r="G11" s="62"/>
      <c r="H11" s="62"/>
    </row>
    <row r="12" spans="1:8" s="653" customFormat="1" ht="15" customHeight="1" x14ac:dyDescent="0.2">
      <c r="A12" s="650"/>
      <c r="B12" s="655" t="s">
        <v>469</v>
      </c>
      <c r="C12" s="652"/>
      <c r="D12" s="652"/>
      <c r="E12" s="652"/>
      <c r="F12" s="652"/>
      <c r="G12" s="652"/>
      <c r="H12" s="652"/>
    </row>
    <row r="13" spans="1:8" s="71" customFormat="1" ht="20.100000000000001" customHeight="1" x14ac:dyDescent="0.2">
      <c r="A13" s="249"/>
      <c r="B13" s="250" t="s">
        <v>104</v>
      </c>
      <c r="C13" s="62"/>
      <c r="D13" s="62"/>
      <c r="E13" s="62"/>
      <c r="F13" s="62"/>
      <c r="G13" s="62"/>
      <c r="H13" s="62"/>
    </row>
    <row r="14" spans="1:8" s="71" customFormat="1" ht="20.100000000000001" customHeight="1" x14ac:dyDescent="0.2">
      <c r="A14" s="249"/>
      <c r="B14" s="251" t="s">
        <v>105</v>
      </c>
      <c r="C14" s="62"/>
      <c r="D14" s="62"/>
      <c r="E14" s="62"/>
      <c r="F14" s="62"/>
      <c r="G14" s="62"/>
      <c r="H14" s="62"/>
    </row>
    <row r="15" spans="1:8" ht="25.5" x14ac:dyDescent="0.2">
      <c r="A15" s="49" t="s">
        <v>356</v>
      </c>
      <c r="B15" s="252" t="s">
        <v>357</v>
      </c>
      <c r="C15" s="62"/>
      <c r="D15" s="62"/>
      <c r="E15" s="62"/>
      <c r="F15" s="62"/>
      <c r="G15" s="62"/>
      <c r="H15" s="62"/>
    </row>
    <row r="16" spans="1:8" s="658" customFormat="1" ht="15" customHeight="1" x14ac:dyDescent="0.2">
      <c r="A16" s="656"/>
      <c r="B16" s="655" t="s">
        <v>472</v>
      </c>
      <c r="C16" s="657"/>
      <c r="D16" s="657"/>
      <c r="E16" s="657"/>
      <c r="F16" s="657"/>
      <c r="G16" s="657"/>
      <c r="H16" s="657"/>
    </row>
    <row r="17" spans="1:8" ht="25.5" x14ac:dyDescent="0.2">
      <c r="A17" s="49" t="s">
        <v>358</v>
      </c>
      <c r="B17" s="252" t="s">
        <v>414</v>
      </c>
      <c r="C17" s="63"/>
      <c r="D17" s="63"/>
      <c r="E17" s="63"/>
      <c r="F17" s="63"/>
      <c r="G17" s="63"/>
      <c r="H17" s="63"/>
    </row>
    <row r="18" spans="1:8" s="658" customFormat="1" ht="15" customHeight="1" x14ac:dyDescent="0.2">
      <c r="A18" s="656"/>
      <c r="B18" s="655" t="s">
        <v>473</v>
      </c>
      <c r="C18" s="659"/>
      <c r="D18" s="659"/>
      <c r="E18" s="660"/>
      <c r="F18" s="660"/>
      <c r="G18" s="660"/>
      <c r="H18" s="660"/>
    </row>
    <row r="19" spans="1:8" ht="25.5" x14ac:dyDescent="0.2">
      <c r="A19" s="277" t="s">
        <v>359</v>
      </c>
      <c r="B19" s="209" t="s">
        <v>578</v>
      </c>
      <c r="C19" s="63"/>
      <c r="D19" s="63"/>
      <c r="E19" s="66"/>
      <c r="F19" s="66"/>
      <c r="G19" s="48"/>
      <c r="H19" s="48"/>
    </row>
    <row r="20" spans="1:8" s="653" customFormat="1" ht="15" customHeight="1" x14ac:dyDescent="0.2">
      <c r="A20" s="655"/>
      <c r="B20" s="651" t="s">
        <v>577</v>
      </c>
      <c r="C20" s="659"/>
      <c r="D20" s="659"/>
      <c r="E20" s="661"/>
      <c r="F20" s="661"/>
      <c r="G20" s="662"/>
      <c r="H20" s="662"/>
    </row>
    <row r="21" spans="1:8" ht="25.5" x14ac:dyDescent="0.2">
      <c r="A21" s="277" t="s">
        <v>360</v>
      </c>
      <c r="B21" s="209" t="s">
        <v>415</v>
      </c>
      <c r="C21" s="63"/>
      <c r="D21" s="63"/>
      <c r="E21" s="66"/>
      <c r="F21" s="66"/>
      <c r="G21" s="66"/>
      <c r="H21" s="48"/>
    </row>
    <row r="22" spans="1:8" s="653" customFormat="1" ht="15" customHeight="1" x14ac:dyDescent="0.2">
      <c r="A22" s="655"/>
      <c r="B22" s="651" t="s">
        <v>477</v>
      </c>
      <c r="C22" s="659"/>
      <c r="D22" s="659"/>
      <c r="E22" s="660"/>
      <c r="F22" s="660"/>
      <c r="G22" s="660"/>
      <c r="H22" s="662"/>
    </row>
    <row r="23" spans="1:8" ht="25.5" x14ac:dyDescent="0.2">
      <c r="A23" s="49" t="s">
        <v>361</v>
      </c>
      <c r="B23" s="277" t="s">
        <v>487</v>
      </c>
      <c r="C23" s="67"/>
      <c r="D23" s="67"/>
      <c r="E23" s="67"/>
      <c r="F23" s="67"/>
      <c r="G23" s="48"/>
      <c r="H23" s="48"/>
    </row>
    <row r="24" spans="1:8" s="653" customFormat="1" ht="15" customHeight="1" x14ac:dyDescent="0.2">
      <c r="A24" s="656"/>
      <c r="B24" s="655" t="s">
        <v>488</v>
      </c>
      <c r="C24" s="663"/>
      <c r="D24" s="663"/>
      <c r="E24" s="663"/>
      <c r="F24" s="663"/>
      <c r="G24" s="662"/>
      <c r="H24" s="662"/>
    </row>
    <row r="25" spans="1:8" ht="25.5" x14ac:dyDescent="0.2">
      <c r="A25" s="49" t="s">
        <v>2</v>
      </c>
      <c r="B25" s="252" t="s">
        <v>201</v>
      </c>
      <c r="C25" s="65"/>
      <c r="D25" s="65"/>
      <c r="E25" s="65"/>
      <c r="F25" s="65"/>
      <c r="G25" s="65"/>
      <c r="H25" s="48"/>
    </row>
    <row r="26" spans="1:8" s="653" customFormat="1" x14ac:dyDescent="0.2">
      <c r="A26" s="656"/>
      <c r="B26" s="655" t="s">
        <v>475</v>
      </c>
      <c r="C26" s="660"/>
      <c r="D26" s="660"/>
      <c r="E26" s="660"/>
      <c r="F26" s="660"/>
      <c r="G26" s="660"/>
      <c r="H26" s="662"/>
    </row>
    <row r="27" spans="1:8" ht="25.5" x14ac:dyDescent="0.2">
      <c r="A27" s="49" t="s">
        <v>3</v>
      </c>
      <c r="B27" s="252" t="s">
        <v>417</v>
      </c>
      <c r="C27" s="65"/>
      <c r="D27" s="65"/>
      <c r="E27" s="65"/>
      <c r="F27" s="65"/>
      <c r="G27" s="65"/>
      <c r="H27" s="65"/>
    </row>
    <row r="28" spans="1:8" s="658" customFormat="1" ht="15" customHeight="1" x14ac:dyDescent="0.2">
      <c r="A28" s="664"/>
      <c r="B28" s="655" t="s">
        <v>478</v>
      </c>
      <c r="C28" s="660"/>
      <c r="D28" s="660"/>
      <c r="E28" s="660"/>
      <c r="F28" s="660"/>
      <c r="G28" s="660"/>
      <c r="H28" s="660"/>
    </row>
    <row r="29" spans="1:8" ht="25.5" x14ac:dyDescent="0.2">
      <c r="A29" s="49" t="s">
        <v>362</v>
      </c>
      <c r="B29" s="252" t="s">
        <v>322</v>
      </c>
      <c r="C29" s="65"/>
      <c r="D29" s="65"/>
      <c r="E29" s="65"/>
      <c r="F29" s="48"/>
      <c r="G29" s="48"/>
      <c r="H29" s="48"/>
    </row>
    <row r="30" spans="1:8" s="658" customFormat="1" ht="15" customHeight="1" x14ac:dyDescent="0.2">
      <c r="A30" s="664"/>
      <c r="B30" s="655" t="s">
        <v>66</v>
      </c>
      <c r="C30" s="661"/>
      <c r="D30" s="661"/>
      <c r="E30" s="661"/>
      <c r="F30" s="665"/>
      <c r="G30" s="665"/>
      <c r="H30" s="665"/>
    </row>
    <row r="31" spans="1:8" ht="25.5" x14ac:dyDescent="0.2">
      <c r="A31" s="49" t="s">
        <v>363</v>
      </c>
      <c r="B31" s="252" t="s">
        <v>394</v>
      </c>
      <c r="C31" s="65"/>
      <c r="D31" s="65"/>
      <c r="E31" s="65"/>
      <c r="F31" s="65"/>
      <c r="G31" s="65"/>
      <c r="H31" s="48"/>
    </row>
    <row r="32" spans="1:8" s="658" customFormat="1" ht="15" customHeight="1" x14ac:dyDescent="0.2">
      <c r="A32" s="664"/>
      <c r="B32" s="655" t="s">
        <v>418</v>
      </c>
      <c r="C32" s="661"/>
      <c r="D32" s="661"/>
      <c r="E32" s="661"/>
      <c r="F32" s="661"/>
      <c r="G32" s="661"/>
      <c r="H32" s="665"/>
    </row>
    <row r="33" spans="1:8" ht="15" customHeight="1" x14ac:dyDescent="0.2">
      <c r="A33" s="49" t="s">
        <v>364</v>
      </c>
      <c r="B33" s="252" t="s">
        <v>419</v>
      </c>
      <c r="C33" s="65"/>
      <c r="D33" s="65"/>
      <c r="E33" s="65"/>
      <c r="F33" s="65"/>
      <c r="G33" s="65"/>
      <c r="H33" s="48"/>
    </row>
    <row r="34" spans="1:8" s="658" customFormat="1" x14ac:dyDescent="0.2">
      <c r="A34" s="666"/>
      <c r="B34" s="655" t="s">
        <v>396</v>
      </c>
      <c r="C34" s="660"/>
      <c r="D34" s="660"/>
      <c r="E34" s="660"/>
      <c r="F34" s="660"/>
      <c r="G34" s="660"/>
      <c r="H34" s="665"/>
    </row>
    <row r="35" spans="1:8" ht="25.5" x14ac:dyDescent="0.2">
      <c r="A35" s="49" t="s">
        <v>365</v>
      </c>
      <c r="B35" s="252" t="s">
        <v>581</v>
      </c>
      <c r="C35" s="65"/>
      <c r="D35" s="65"/>
      <c r="E35" s="65"/>
      <c r="F35" s="65"/>
      <c r="G35" s="65"/>
      <c r="H35" s="65"/>
    </row>
    <row r="36" spans="1:8" s="658" customFormat="1" ht="15" customHeight="1" x14ac:dyDescent="0.2">
      <c r="A36" s="666"/>
      <c r="B36" s="655" t="s">
        <v>580</v>
      </c>
      <c r="C36" s="660"/>
      <c r="D36" s="660"/>
      <c r="E36" s="660"/>
      <c r="F36" s="660"/>
      <c r="G36" s="660"/>
      <c r="H36" s="660"/>
    </row>
    <row r="37" spans="1:8" ht="25.5" x14ac:dyDescent="0.2">
      <c r="A37" s="49" t="s">
        <v>4</v>
      </c>
      <c r="B37" s="209" t="s">
        <v>421</v>
      </c>
      <c r="C37" s="65"/>
      <c r="D37" s="65"/>
      <c r="E37" s="48"/>
      <c r="F37" s="48"/>
      <c r="G37" s="48"/>
      <c r="H37" s="48"/>
    </row>
    <row r="38" spans="1:8" s="658" customFormat="1" ht="15" customHeight="1" x14ac:dyDescent="0.2">
      <c r="A38" s="666"/>
      <c r="B38" s="651" t="s">
        <v>422</v>
      </c>
      <c r="C38" s="660"/>
      <c r="D38" s="660"/>
      <c r="E38" s="665"/>
      <c r="F38" s="665"/>
      <c r="G38" s="665"/>
      <c r="H38" s="665"/>
    </row>
    <row r="39" spans="1:8" ht="25.5" x14ac:dyDescent="0.2">
      <c r="A39" s="49" t="s">
        <v>5</v>
      </c>
      <c r="B39" s="252" t="s">
        <v>423</v>
      </c>
      <c r="C39" s="65"/>
      <c r="D39" s="65"/>
      <c r="E39" s="65"/>
      <c r="F39" s="65"/>
      <c r="G39" s="65"/>
      <c r="H39" s="65"/>
    </row>
    <row r="40" spans="1:8" s="658" customFormat="1" ht="15" customHeight="1" x14ac:dyDescent="0.2">
      <c r="A40" s="666"/>
      <c r="B40" s="655" t="s">
        <v>408</v>
      </c>
      <c r="C40" s="660"/>
      <c r="D40" s="660"/>
      <c r="E40" s="660"/>
      <c r="F40" s="660"/>
      <c r="G40" s="660"/>
      <c r="H40" s="660"/>
    </row>
    <row r="41" spans="1:8" ht="25.5" x14ac:dyDescent="0.2">
      <c r="A41" s="49" t="s">
        <v>366</v>
      </c>
      <c r="B41" s="209" t="s">
        <v>424</v>
      </c>
      <c r="C41" s="65"/>
      <c r="D41" s="65"/>
      <c r="E41" s="65"/>
      <c r="F41" s="65"/>
      <c r="G41" s="65"/>
      <c r="H41" s="65"/>
    </row>
    <row r="42" spans="1:8" s="658" customFormat="1" ht="15" customHeight="1" x14ac:dyDescent="0.2">
      <c r="A42" s="667"/>
      <c r="B42" s="651" t="s">
        <v>397</v>
      </c>
      <c r="C42" s="660"/>
      <c r="D42" s="660"/>
      <c r="E42" s="660"/>
      <c r="F42" s="660"/>
      <c r="G42" s="660"/>
      <c r="H42" s="660"/>
    </row>
    <row r="43" spans="1:8" ht="25.5" x14ac:dyDescent="0.2">
      <c r="A43" s="49" t="s">
        <v>367</v>
      </c>
      <c r="B43" s="209" t="s">
        <v>505</v>
      </c>
      <c r="C43" s="68"/>
      <c r="D43" s="68"/>
      <c r="E43" s="68"/>
      <c r="F43" s="68"/>
      <c r="G43" s="68"/>
      <c r="H43" s="48"/>
    </row>
    <row r="44" spans="1:8" s="658" customFormat="1" x14ac:dyDescent="0.2">
      <c r="A44" s="667"/>
      <c r="B44" s="651" t="s">
        <v>506</v>
      </c>
      <c r="C44" s="660"/>
      <c r="D44" s="660"/>
      <c r="E44" s="660"/>
      <c r="F44" s="660"/>
      <c r="G44" s="660"/>
      <c r="H44" s="665"/>
    </row>
    <row r="45" spans="1:8" s="71" customFormat="1" ht="25.5" x14ac:dyDescent="0.2">
      <c r="A45" s="49" t="s">
        <v>368</v>
      </c>
      <c r="B45" s="253" t="s">
        <v>426</v>
      </c>
      <c r="C45" s="64"/>
      <c r="D45" s="64"/>
      <c r="E45" s="64"/>
      <c r="F45" s="64"/>
      <c r="G45" s="64"/>
      <c r="H45" s="48"/>
    </row>
    <row r="46" spans="1:8" s="71" customFormat="1" ht="20.100000000000001" customHeight="1" x14ac:dyDescent="0.2">
      <c r="A46" s="49"/>
      <c r="B46" s="252" t="s">
        <v>409</v>
      </c>
      <c r="C46" s="64"/>
      <c r="D46" s="64"/>
      <c r="E46" s="64"/>
      <c r="F46" s="64"/>
      <c r="G46" s="64"/>
      <c r="H46" s="48"/>
    </row>
    <row r="47" spans="1:8" ht="25.5" x14ac:dyDescent="0.2">
      <c r="A47" s="49" t="s">
        <v>369</v>
      </c>
      <c r="B47" s="209" t="s">
        <v>427</v>
      </c>
    </row>
    <row r="48" spans="1:8" s="658" customFormat="1" ht="15" customHeight="1" x14ac:dyDescent="0.2">
      <c r="A48" s="668"/>
      <c r="B48" s="651" t="s">
        <v>499</v>
      </c>
    </row>
    <row r="49" spans="1:2" ht="15" customHeight="1" x14ac:dyDescent="0.2">
      <c r="A49" s="249"/>
      <c r="B49" s="250" t="s">
        <v>106</v>
      </c>
    </row>
    <row r="50" spans="1:2" ht="15" customHeight="1" x14ac:dyDescent="0.2">
      <c r="A50" s="254"/>
      <c r="B50" s="251" t="s">
        <v>107</v>
      </c>
    </row>
    <row r="51" spans="1:2" ht="25.5" x14ac:dyDescent="0.2">
      <c r="A51" s="49" t="s">
        <v>370</v>
      </c>
      <c r="B51" s="252" t="s">
        <v>507</v>
      </c>
    </row>
    <row r="52" spans="1:2" s="658" customFormat="1" ht="15" customHeight="1" x14ac:dyDescent="0.2">
      <c r="A52" s="667"/>
      <c r="B52" s="654" t="s">
        <v>508</v>
      </c>
    </row>
    <row r="53" spans="1:2" ht="25.5" x14ac:dyDescent="0.2">
      <c r="A53" s="49" t="s">
        <v>371</v>
      </c>
      <c r="B53" s="252" t="s">
        <v>509</v>
      </c>
    </row>
    <row r="54" spans="1:2" s="658" customFormat="1" ht="15" customHeight="1" x14ac:dyDescent="0.2">
      <c r="A54" s="667"/>
      <c r="B54" s="655" t="s">
        <v>510</v>
      </c>
    </row>
    <row r="55" spans="1:2" ht="25.5" x14ac:dyDescent="0.2">
      <c r="A55" s="49" t="s">
        <v>372</v>
      </c>
      <c r="B55" s="252" t="s">
        <v>511</v>
      </c>
    </row>
    <row r="56" spans="1:2" s="658" customFormat="1" ht="15" customHeight="1" x14ac:dyDescent="0.2">
      <c r="A56" s="667"/>
      <c r="B56" s="655" t="s">
        <v>512</v>
      </c>
    </row>
    <row r="57" spans="1:2" ht="30.75" customHeight="1" x14ac:dyDescent="0.2">
      <c r="A57" s="49" t="s">
        <v>373</v>
      </c>
      <c r="B57" s="209" t="s">
        <v>513</v>
      </c>
    </row>
    <row r="58" spans="1:2" s="658" customFormat="1" x14ac:dyDescent="0.2">
      <c r="A58" s="667"/>
      <c r="B58" s="651" t="s">
        <v>514</v>
      </c>
    </row>
    <row r="59" spans="1:2" ht="25.5" x14ac:dyDescent="0.2">
      <c r="A59" s="49" t="s">
        <v>374</v>
      </c>
      <c r="B59" s="252" t="s">
        <v>515</v>
      </c>
    </row>
    <row r="60" spans="1:2" s="658" customFormat="1" ht="15" customHeight="1" x14ac:dyDescent="0.2">
      <c r="A60" s="667"/>
      <c r="B60" s="655" t="s">
        <v>516</v>
      </c>
    </row>
    <row r="61" spans="1:2" ht="25.5" x14ac:dyDescent="0.2">
      <c r="A61" s="49" t="s">
        <v>375</v>
      </c>
      <c r="B61" s="209" t="s">
        <v>517</v>
      </c>
    </row>
    <row r="62" spans="1:2" s="658" customFormat="1" ht="15" customHeight="1" x14ac:dyDescent="0.2">
      <c r="A62" s="667"/>
      <c r="B62" s="651" t="s">
        <v>516</v>
      </c>
    </row>
    <row r="63" spans="1:2" ht="25.5" x14ac:dyDescent="0.2">
      <c r="A63" s="49" t="s">
        <v>376</v>
      </c>
      <c r="B63" s="209" t="s">
        <v>518</v>
      </c>
    </row>
    <row r="64" spans="1:2" s="658" customFormat="1" ht="15" customHeight="1" x14ac:dyDescent="0.2">
      <c r="A64" s="667"/>
      <c r="B64" s="651" t="s">
        <v>519</v>
      </c>
    </row>
    <row r="65" spans="1:2" ht="25.5" x14ac:dyDescent="0.2">
      <c r="A65" s="49" t="s">
        <v>377</v>
      </c>
      <c r="B65" s="252" t="s">
        <v>520</v>
      </c>
    </row>
    <row r="66" spans="1:2" s="658" customFormat="1" ht="15" customHeight="1" x14ac:dyDescent="0.2">
      <c r="A66" s="667"/>
      <c r="B66" s="655" t="s">
        <v>521</v>
      </c>
    </row>
    <row r="67" spans="1:2" ht="25.5" x14ac:dyDescent="0.2">
      <c r="A67" s="49" t="s">
        <v>378</v>
      </c>
      <c r="B67" s="252" t="s">
        <v>522</v>
      </c>
    </row>
    <row r="68" spans="1:2" s="658" customFormat="1" ht="15" customHeight="1" x14ac:dyDescent="0.2">
      <c r="A68" s="667"/>
      <c r="B68" s="655" t="s">
        <v>523</v>
      </c>
    </row>
    <row r="69" spans="1:2" s="71" customFormat="1" ht="25.5" x14ac:dyDescent="0.2">
      <c r="A69" s="49" t="s">
        <v>379</v>
      </c>
      <c r="B69" s="259" t="s">
        <v>524</v>
      </c>
    </row>
    <row r="70" spans="1:2" s="658" customFormat="1" ht="20.100000000000001" customHeight="1" x14ac:dyDescent="0.2">
      <c r="A70" s="667"/>
      <c r="B70" s="655" t="s">
        <v>525</v>
      </c>
    </row>
    <row r="71" spans="1:2" ht="25.5" x14ac:dyDescent="0.2">
      <c r="A71" s="49" t="s">
        <v>380</v>
      </c>
      <c r="B71" s="277" t="s">
        <v>526</v>
      </c>
    </row>
    <row r="72" spans="1:2" s="658" customFormat="1" ht="15" customHeight="1" x14ac:dyDescent="0.2">
      <c r="A72" s="668"/>
      <c r="B72" s="655" t="s">
        <v>527</v>
      </c>
    </row>
    <row r="73" spans="1:2" s="71" customFormat="1" ht="25.5" x14ac:dyDescent="0.2">
      <c r="A73" s="49" t="s">
        <v>431</v>
      </c>
      <c r="B73" s="277" t="s">
        <v>528</v>
      </c>
    </row>
    <row r="74" spans="1:2" s="658" customFormat="1" ht="15" customHeight="1" x14ac:dyDescent="0.2">
      <c r="A74" s="668"/>
      <c r="B74" s="655" t="s">
        <v>529</v>
      </c>
    </row>
    <row r="75" spans="1:2" ht="15" customHeight="1" x14ac:dyDescent="0.2">
      <c r="A75" s="255"/>
      <c r="B75" s="256" t="s">
        <v>108</v>
      </c>
    </row>
    <row r="76" spans="1:2" ht="15" customHeight="1" x14ac:dyDescent="0.2">
      <c r="A76" s="257"/>
      <c r="B76" s="258" t="s">
        <v>109</v>
      </c>
    </row>
    <row r="77" spans="1:2" ht="25.5" customHeight="1" x14ac:dyDescent="0.2">
      <c r="A77" s="49" t="s">
        <v>432</v>
      </c>
      <c r="B77" s="209" t="s">
        <v>530</v>
      </c>
    </row>
    <row r="78" spans="1:2" s="658" customFormat="1" x14ac:dyDescent="0.2">
      <c r="A78" s="667"/>
      <c r="B78" s="651" t="s">
        <v>531</v>
      </c>
    </row>
    <row r="79" spans="1:2" ht="25.5" x14ac:dyDescent="0.2">
      <c r="A79" s="49" t="s">
        <v>433</v>
      </c>
      <c r="B79" s="209" t="s">
        <v>532</v>
      </c>
    </row>
    <row r="80" spans="1:2" s="658" customFormat="1" ht="15" customHeight="1" x14ac:dyDescent="0.2">
      <c r="A80" s="667"/>
      <c r="B80" s="651" t="s">
        <v>533</v>
      </c>
    </row>
    <row r="81" spans="1:2" ht="25.5" x14ac:dyDescent="0.2">
      <c r="A81" s="49" t="s">
        <v>434</v>
      </c>
      <c r="B81" s="209" t="s">
        <v>534</v>
      </c>
    </row>
    <row r="82" spans="1:2" s="658" customFormat="1" x14ac:dyDescent="0.2">
      <c r="A82" s="667"/>
      <c r="B82" s="651" t="s">
        <v>535</v>
      </c>
    </row>
    <row r="83" spans="1:2" ht="25.5" x14ac:dyDescent="0.2">
      <c r="A83" s="49" t="s">
        <v>435</v>
      </c>
      <c r="B83" s="209" t="s">
        <v>536</v>
      </c>
    </row>
    <row r="84" spans="1:2" s="658" customFormat="1" x14ac:dyDescent="0.2">
      <c r="A84" s="667"/>
      <c r="B84" s="651" t="s">
        <v>537</v>
      </c>
    </row>
    <row r="85" spans="1:2" ht="25.5" x14ac:dyDescent="0.2">
      <c r="A85" s="49" t="s">
        <v>436</v>
      </c>
      <c r="B85" s="209" t="s">
        <v>538</v>
      </c>
    </row>
    <row r="86" spans="1:2" s="658" customFormat="1" ht="15" customHeight="1" x14ac:dyDescent="0.2">
      <c r="A86" s="667"/>
      <c r="B86" s="651" t="s">
        <v>539</v>
      </c>
    </row>
    <row r="87" spans="1:2" ht="27" customHeight="1" x14ac:dyDescent="0.2">
      <c r="A87" s="49" t="s">
        <v>437</v>
      </c>
      <c r="B87" s="209" t="s">
        <v>540</v>
      </c>
    </row>
    <row r="88" spans="1:2" s="658" customFormat="1" ht="15" customHeight="1" x14ac:dyDescent="0.2">
      <c r="A88" s="667"/>
      <c r="B88" s="651" t="s">
        <v>541</v>
      </c>
    </row>
    <row r="89" spans="1:2" ht="26.25" customHeight="1" x14ac:dyDescent="0.2">
      <c r="A89" s="49" t="s">
        <v>438</v>
      </c>
      <c r="B89" s="209" t="s">
        <v>542</v>
      </c>
    </row>
    <row r="90" spans="1:2" s="658" customFormat="1" ht="15" customHeight="1" x14ac:dyDescent="0.2">
      <c r="A90" s="666"/>
      <c r="B90" s="651" t="s">
        <v>543</v>
      </c>
    </row>
    <row r="91" spans="1:2" ht="25.5" x14ac:dyDescent="0.2">
      <c r="A91" s="49" t="s">
        <v>439</v>
      </c>
      <c r="B91" s="209" t="s">
        <v>544</v>
      </c>
    </row>
    <row r="92" spans="1:2" s="658" customFormat="1" ht="15" customHeight="1" x14ac:dyDescent="0.2">
      <c r="A92" s="666"/>
      <c r="B92" s="651" t="s">
        <v>545</v>
      </c>
    </row>
    <row r="93" spans="1:2" ht="25.5" x14ac:dyDescent="0.2">
      <c r="A93" s="49" t="s">
        <v>440</v>
      </c>
      <c r="B93" s="209" t="s">
        <v>546</v>
      </c>
    </row>
    <row r="94" spans="1:2" s="658" customFormat="1" ht="15" customHeight="1" x14ac:dyDescent="0.2">
      <c r="A94" s="669"/>
      <c r="B94" s="651" t="s">
        <v>547</v>
      </c>
    </row>
    <row r="95" spans="1:2" ht="25.5" x14ac:dyDescent="0.2">
      <c r="A95" s="49" t="s">
        <v>441</v>
      </c>
      <c r="B95" s="209" t="s">
        <v>548</v>
      </c>
    </row>
    <row r="96" spans="1:2" s="658" customFormat="1" ht="15" x14ac:dyDescent="0.2">
      <c r="A96" s="669"/>
      <c r="B96" s="651" t="s">
        <v>549</v>
      </c>
    </row>
    <row r="97" spans="1:2" ht="25.5" x14ac:dyDescent="0.2">
      <c r="A97" s="49" t="s">
        <v>442</v>
      </c>
      <c r="B97" s="209" t="s">
        <v>550</v>
      </c>
    </row>
    <row r="98" spans="1:2" s="658" customFormat="1" ht="15" x14ac:dyDescent="0.2">
      <c r="A98" s="669"/>
      <c r="B98" s="651" t="s">
        <v>551</v>
      </c>
    </row>
    <row r="99" spans="1:2" ht="25.5" x14ac:dyDescent="0.2">
      <c r="A99" s="49" t="s">
        <v>443</v>
      </c>
      <c r="B99" s="209" t="s">
        <v>552</v>
      </c>
    </row>
    <row r="100" spans="1:2" s="658" customFormat="1" ht="15" x14ac:dyDescent="0.2">
      <c r="A100" s="669"/>
      <c r="B100" s="651" t="s">
        <v>553</v>
      </c>
    </row>
    <row r="101" spans="1:2" ht="15" x14ac:dyDescent="0.2">
      <c r="A101" s="260"/>
      <c r="B101" s="260"/>
    </row>
    <row r="102" spans="1:2" ht="15" x14ac:dyDescent="0.2">
      <c r="A102" s="260"/>
      <c r="B102" s="260"/>
    </row>
    <row r="103" spans="1:2" ht="15" x14ac:dyDescent="0.2">
      <c r="A103" s="260"/>
      <c r="B103" s="260"/>
    </row>
    <row r="104" spans="1:2" ht="15" x14ac:dyDescent="0.2">
      <c r="A104" s="260"/>
      <c r="B104" s="260"/>
    </row>
    <row r="105" spans="1:2" ht="15" x14ac:dyDescent="0.2">
      <c r="A105" s="260"/>
      <c r="B105" s="233"/>
    </row>
    <row r="130" spans="1:1" x14ac:dyDescent="0.2">
      <c r="A130" s="70"/>
    </row>
  </sheetData>
  <hyperlinks>
    <hyperlink ref="B7:B8" location="'Tabl. 2. '!A1" display="'Tabl. 2. '!A1"/>
    <hyperlink ref="B9:B10" location="'Tabl. 3.'!A1" display="'Tabl. 3.'!A1"/>
    <hyperlink ref="B11:B12" location="'Tabl. 4. '!A1" display="'Tabl. 4. '!A1"/>
    <hyperlink ref="B21:B22" location="'Tabl. 4.8'!A1" display="'Tabl. 4.8'!A1"/>
    <hyperlink ref="B25:B26" location="'Tabl. 6.10'!A1" display="'Tabl. 6.10'!A1"/>
    <hyperlink ref="B29:B30" location="'Tab. 8.12.'!A1" display="'Tab. 8.12.'!A1"/>
    <hyperlink ref="B31:B32" location="'Tabl. 9.13 '!A1" display="'Tabl. 9.13 '!A1"/>
    <hyperlink ref="B33:B34" location="'Tabl. 10.14.'!A1" display="Tablica 10 (14). Personel B+R według głównych grup, wykształcenia oraz sektorów wykonawczych w 2018 r."/>
    <hyperlink ref="B35:B36" location="'Tabl. 11.15.'!A1" display="'Tabl. 11.15.'!A1"/>
    <hyperlink ref="B39:B40" location="'Tabl. 13.17.'!A1" display="'Tabl. 13.17.'!A1"/>
    <hyperlink ref="B45:B46" location="'Tabl. 16.20.'!A1" display="'Tabl. 16.20.'!A1"/>
    <hyperlink ref="B51:B52" location="'Tabl. 1.22. '!A1" display="'Tabl. 1.22. '!A1"/>
    <hyperlink ref="B53:B54" location="'Tabl. 2.23. '!A1" display="'Tabl. 2.23. '!A1"/>
    <hyperlink ref="B55:B56" location="'Tabl. 3.24.'!A1" display="'Tabl. 3.24.'!A1"/>
    <hyperlink ref="B59:B60" location="'Tabl. 5.26.'!A1" display="'Tabl. 5.26.'!A1"/>
    <hyperlink ref="B15:B16" location="'Tabl. 1.5. '!A1" display="'Tabl. 1.5. '!A1"/>
    <hyperlink ref="B17:B18" location="'Tabl. 2.6.'!A1" display="'Tabl. 2.6.'!A1"/>
    <hyperlink ref="B27:B28" location="'Tabl. 7.11'!A1" display="'Tabl. 7.11'!A1"/>
    <hyperlink ref="B65:B66" location="'Tabl. 8.29.'!A1" display="'Tabl. 8.29.'!A1"/>
    <hyperlink ref="B67:B68" location="'Tabl. 9.30.'!A1" display="'Tabl. 9.30.'!A1"/>
    <hyperlink ref="B69:B70" location="'Tabl. 10.31.'!A1" display="'Tabl. 10.31.'!A1"/>
    <hyperlink ref="B5:B6" location="'Tabl. 1.'!A1" display="'Tabl. 1.'!A1"/>
    <hyperlink ref="A21:B22" location="'Tabl. 4.8'!A1" display="Tabl. 3 (7)."/>
    <hyperlink ref="A19:B20" location="'Tabl. 3.7'!A1" display="Tabl. 4 (8)."/>
    <hyperlink ref="B23" location="'Tabl. 5.9'!A1" display="'Tabl. 5.9'!A1"/>
    <hyperlink ref="B24" location="'Tabl. 5.9'!A1" display="Foreign funds on R&amp;D and budgetary funds earmarked for projects co-financed from EU funds by sectors of performance"/>
    <hyperlink ref="B37" location="'Tabl. 12.16.'!A1" display="'Tabl. 12.16.'!A1"/>
    <hyperlink ref="B38" location="'Tabl. 12.16.'!A1" display="Researchers in R&amp;D personnel by educational level and sectors of performance"/>
    <hyperlink ref="B41:B42" location="'Tabl. 14.18'!A1" display="'Tabl. 14.18'!A1"/>
    <hyperlink ref="B43:B44" location="'Tabl. 15.19.'!A1" display="'Tabl. 15.19.'!A1"/>
    <hyperlink ref="B47:B48" location="'Tabl. 17.21.'!A1" display="'Tabl. 17.21.'!A1"/>
    <hyperlink ref="B57:B58" location="'Tabl. 4.25.'!A1" display="'Tabl. 4.25.'!A1"/>
    <hyperlink ref="B61:B62" location="'Tabl. 6.27.'!A1" display="'Tabl. 6.27.'!A1"/>
    <hyperlink ref="B63:B64" location="'Tabl. 7.28. '!A1" display="'Tabl. 7.28. '!A1"/>
    <hyperlink ref="B71:B72" location="'Tabl. 11.32.'!A1" display="'Tabl. 11.32.'!A1"/>
    <hyperlink ref="B73:B74" location="'Tabl. 12.33.'!A1" display="'Tabl. 12.33.'!A1"/>
    <hyperlink ref="B77:B78" location="'Tabl. 1.34.'!A1" display="'Tabl. 1.34.'!A1"/>
    <hyperlink ref="B79:B80" location="'Tabl. 2.35.'!A1" display="'Tabl. 2.35.'!A1"/>
    <hyperlink ref="B81:B82" location="'Tabl. 3.36.'!A1" display="'Tabl. 3.36.'!A1"/>
    <hyperlink ref="B83:B84" location="'Tabl. 4.37.'!A1" display="'Tabl. 4.37.'!A1"/>
    <hyperlink ref="B85:B86" location="'Tabl. 5.38.'!A1" display="'Tabl. 5.38.'!A1"/>
    <hyperlink ref="B87:B88" location="'Tabl. 6.39.'!A1" display="'Tabl. 6.39.'!A1"/>
    <hyperlink ref="B89:B90" location="'Tabl. 7.40.'!A1" display="'Tabl. 7.40.'!A1"/>
    <hyperlink ref="B91:B92" location="'Tabl. 8.41.'!A1" display="'Tabl. 8.41.'!A1"/>
    <hyperlink ref="B93:B94" location="'Tabl. 9.42.'!A1" display="'Tabl. 9.42.'!A1"/>
    <hyperlink ref="B95:B96" location="'Tabl. 10.43.'!A1" display="'Tabl. 10.43.'!A1"/>
    <hyperlink ref="B97:B98" location="'Tabl. 11.44.'!A1" display="'Tabl. 11.44.'!A1"/>
    <hyperlink ref="B99:B100" location="'Tabl. 12.45.'!A1" display="'Tabl. 12.45.'!A1"/>
  </hyperlinks>
  <pageMargins left="0.25" right="0.25" top="0.75" bottom="0.75" header="0.3" footer="0.3"/>
  <pageSetup paperSize="9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H33"/>
  <sheetViews>
    <sheetView workbookViewId="0">
      <selection sqref="A1:G1"/>
    </sheetView>
  </sheetViews>
  <sheetFormatPr defaultRowHeight="14.25" x14ac:dyDescent="0.2"/>
  <cols>
    <col min="1" max="1" width="34.7109375" style="21" customWidth="1"/>
    <col min="2" max="6" width="13.7109375" style="21" customWidth="1"/>
    <col min="7" max="7" width="15.85546875" style="21" customWidth="1"/>
    <col min="8" max="16384" width="9.140625" style="21"/>
  </cols>
  <sheetData>
    <row r="1" spans="1:8" ht="39.950000000000003" customHeight="1" x14ac:dyDescent="0.2">
      <c r="A1" s="557" t="s">
        <v>485</v>
      </c>
      <c r="B1" s="558"/>
      <c r="C1" s="558"/>
      <c r="D1" s="558"/>
      <c r="E1" s="558"/>
      <c r="F1" s="558"/>
      <c r="G1" s="558"/>
      <c r="H1" s="57" t="s">
        <v>6</v>
      </c>
    </row>
    <row r="2" spans="1:8" x14ac:dyDescent="0.2">
      <c r="A2" s="567" t="s">
        <v>488</v>
      </c>
      <c r="B2" s="567"/>
      <c r="C2" s="567"/>
      <c r="D2" s="567"/>
      <c r="E2" s="567"/>
      <c r="F2" s="567"/>
      <c r="G2" s="567"/>
    </row>
    <row r="3" spans="1:8" ht="30" customHeight="1" x14ac:dyDescent="0.2">
      <c r="A3" s="527" t="s">
        <v>216</v>
      </c>
      <c r="B3" s="527"/>
      <c r="C3" s="569" t="s">
        <v>225</v>
      </c>
      <c r="D3" s="527" t="s">
        <v>486</v>
      </c>
      <c r="E3" s="527"/>
      <c r="F3" s="527"/>
      <c r="G3" s="528" t="s">
        <v>387</v>
      </c>
    </row>
    <row r="4" spans="1:8" ht="27.75" customHeight="1" x14ac:dyDescent="0.2">
      <c r="A4" s="527"/>
      <c r="B4" s="527"/>
      <c r="C4" s="569"/>
      <c r="D4" s="527" t="s">
        <v>223</v>
      </c>
      <c r="E4" s="527" t="s">
        <v>310</v>
      </c>
      <c r="F4" s="527"/>
      <c r="G4" s="528"/>
    </row>
    <row r="5" spans="1:8" ht="75.75" customHeight="1" x14ac:dyDescent="0.2">
      <c r="A5" s="527"/>
      <c r="B5" s="527"/>
      <c r="C5" s="569"/>
      <c r="D5" s="527"/>
      <c r="E5" s="142" t="s">
        <v>227</v>
      </c>
      <c r="F5" s="290" t="s">
        <v>228</v>
      </c>
      <c r="G5" s="528"/>
    </row>
    <row r="6" spans="1:8" ht="21" customHeight="1" x14ac:dyDescent="0.2">
      <c r="A6" s="527"/>
      <c r="B6" s="527"/>
      <c r="C6" s="569"/>
      <c r="D6" s="528" t="s">
        <v>567</v>
      </c>
      <c r="E6" s="529"/>
      <c r="F6" s="529"/>
      <c r="G6" s="529"/>
    </row>
    <row r="7" spans="1:8" s="314" customFormat="1" x14ac:dyDescent="0.2">
      <c r="A7" s="78" t="s">
        <v>7</v>
      </c>
      <c r="B7" s="363">
        <v>2017</v>
      </c>
      <c r="C7" s="114">
        <v>714</v>
      </c>
      <c r="D7" s="108">
        <v>1225125.3999999999</v>
      </c>
      <c r="E7" s="375">
        <v>623438.4</v>
      </c>
      <c r="F7" s="375">
        <v>494611.6</v>
      </c>
      <c r="G7" s="375">
        <v>136236.20000000001</v>
      </c>
    </row>
    <row r="8" spans="1:8" s="314" customFormat="1" x14ac:dyDescent="0.2">
      <c r="A8" s="179" t="s">
        <v>8</v>
      </c>
      <c r="B8" s="107">
        <v>2018</v>
      </c>
      <c r="C8" s="114">
        <v>1032</v>
      </c>
      <c r="D8" s="108">
        <v>1804534.2</v>
      </c>
      <c r="E8" s="108">
        <v>1035712.6</v>
      </c>
      <c r="F8" s="108">
        <v>646386.5</v>
      </c>
      <c r="G8" s="108">
        <v>253520.9</v>
      </c>
    </row>
    <row r="9" spans="1:8" s="314" customFormat="1" x14ac:dyDescent="0.2">
      <c r="A9" s="320"/>
      <c r="B9" s="107">
        <v>2019</v>
      </c>
      <c r="C9" s="114">
        <v>1159</v>
      </c>
      <c r="D9" s="108">
        <v>2134206.2000000002</v>
      </c>
      <c r="E9" s="108">
        <v>1424501.2</v>
      </c>
      <c r="F9" s="108">
        <v>576908.30000000005</v>
      </c>
      <c r="G9" s="108">
        <v>267009.09999999998</v>
      </c>
    </row>
    <row r="10" spans="1:8" x14ac:dyDescent="0.2">
      <c r="A10" s="78"/>
      <c r="B10" s="5">
        <v>2020</v>
      </c>
      <c r="C10" s="5">
        <v>1259</v>
      </c>
      <c r="D10" s="409">
        <v>2325390</v>
      </c>
      <c r="E10" s="6">
        <v>1712342.7</v>
      </c>
      <c r="F10" s="6">
        <v>463824.2</v>
      </c>
      <c r="G10" s="6">
        <v>583265.30000000005</v>
      </c>
    </row>
    <row r="11" spans="1:8" x14ac:dyDescent="0.2">
      <c r="A11" s="179"/>
      <c r="B11" s="7">
        <v>2021</v>
      </c>
      <c r="C11" s="7">
        <v>1513</v>
      </c>
      <c r="D11" s="17">
        <v>3079122</v>
      </c>
      <c r="E11" s="8">
        <v>2391771</v>
      </c>
      <c r="F11" s="7">
        <v>504624.7</v>
      </c>
      <c r="G11" s="8">
        <v>528906.6</v>
      </c>
    </row>
    <row r="12" spans="1:8" ht="15.75" customHeight="1" x14ac:dyDescent="0.2">
      <c r="A12" s="530"/>
      <c r="B12" s="568"/>
      <c r="C12" s="5"/>
      <c r="D12" s="19"/>
      <c r="E12" s="5"/>
      <c r="F12" s="5"/>
      <c r="G12" s="6"/>
    </row>
    <row r="13" spans="1:8" x14ac:dyDescent="0.2">
      <c r="A13" s="504" t="s">
        <v>54</v>
      </c>
      <c r="B13" s="505"/>
      <c r="C13" s="5">
        <v>1262</v>
      </c>
      <c r="D13" s="12">
        <v>1896021.6</v>
      </c>
      <c r="E13" s="20">
        <v>1346038.3</v>
      </c>
      <c r="F13" s="20">
        <v>474362.4</v>
      </c>
      <c r="G13" s="12">
        <v>204311.2</v>
      </c>
    </row>
    <row r="14" spans="1:8" x14ac:dyDescent="0.2">
      <c r="A14" s="513" t="s">
        <v>55</v>
      </c>
      <c r="B14" s="514"/>
      <c r="C14" s="5"/>
      <c r="D14" s="12"/>
      <c r="E14" s="20"/>
      <c r="F14" s="20"/>
      <c r="G14" s="12"/>
    </row>
    <row r="15" spans="1:8" x14ac:dyDescent="0.2">
      <c r="A15" s="504" t="s">
        <v>56</v>
      </c>
      <c r="B15" s="505"/>
      <c r="C15" s="5">
        <v>64</v>
      </c>
      <c r="D15" s="12">
        <v>93825.1</v>
      </c>
      <c r="E15" s="20">
        <v>86273.600000000006</v>
      </c>
      <c r="F15" s="20" t="s">
        <v>386</v>
      </c>
      <c r="G15" s="12">
        <v>16497.2</v>
      </c>
    </row>
    <row r="16" spans="1:8" x14ac:dyDescent="0.2">
      <c r="A16" s="513" t="s">
        <v>57</v>
      </c>
      <c r="B16" s="514"/>
      <c r="C16" s="5"/>
      <c r="D16" s="12"/>
      <c r="E16" s="20"/>
      <c r="F16" s="20"/>
      <c r="G16" s="12"/>
    </row>
    <row r="17" spans="1:7" ht="15" customHeight="1" x14ac:dyDescent="0.2">
      <c r="A17" s="504" t="s">
        <v>58</v>
      </c>
      <c r="B17" s="505"/>
      <c r="C17" s="5">
        <v>151</v>
      </c>
      <c r="D17" s="12">
        <v>1060951</v>
      </c>
      <c r="E17" s="20">
        <v>939728.2</v>
      </c>
      <c r="F17" s="20">
        <v>28389.1</v>
      </c>
      <c r="G17" s="12">
        <v>306133</v>
      </c>
    </row>
    <row r="18" spans="1:7" ht="15" customHeight="1" x14ac:dyDescent="0.2">
      <c r="A18" s="513" t="s">
        <v>59</v>
      </c>
      <c r="B18" s="514"/>
      <c r="C18" s="5"/>
      <c r="D18" s="12"/>
      <c r="E18" s="20"/>
      <c r="F18" s="20"/>
      <c r="G18" s="12"/>
    </row>
    <row r="19" spans="1:7" x14ac:dyDescent="0.2">
      <c r="A19" s="515" t="s">
        <v>194</v>
      </c>
      <c r="B19" s="516"/>
      <c r="C19" s="5">
        <v>94</v>
      </c>
      <c r="D19" s="12">
        <v>850901.2</v>
      </c>
      <c r="E19" s="20">
        <v>765515.6</v>
      </c>
      <c r="F19" s="20">
        <v>20197.5</v>
      </c>
      <c r="G19" s="12">
        <v>205930.4</v>
      </c>
    </row>
    <row r="20" spans="1:7" x14ac:dyDescent="0.2">
      <c r="A20" s="517" t="s">
        <v>399</v>
      </c>
      <c r="B20" s="518"/>
      <c r="C20" s="5"/>
      <c r="D20" s="12"/>
      <c r="E20" s="20"/>
      <c r="F20" s="20"/>
      <c r="G20" s="12"/>
    </row>
    <row r="21" spans="1:7" x14ac:dyDescent="0.2">
      <c r="A21" s="519" t="s">
        <v>60</v>
      </c>
      <c r="B21" s="520"/>
      <c r="C21" s="5">
        <v>72</v>
      </c>
      <c r="D21" s="12">
        <v>829673.7</v>
      </c>
      <c r="E21" s="20">
        <v>749118.3</v>
      </c>
      <c r="F21" s="293" t="s">
        <v>386</v>
      </c>
      <c r="G21" s="12">
        <v>200109.9</v>
      </c>
    </row>
    <row r="22" spans="1:7" x14ac:dyDescent="0.2">
      <c r="A22" s="521" t="s">
        <v>61</v>
      </c>
      <c r="B22" s="522"/>
      <c r="C22" s="5"/>
      <c r="D22" s="12"/>
      <c r="E22" s="20"/>
      <c r="F22" s="20"/>
      <c r="G22" s="12"/>
    </row>
    <row r="23" spans="1:7" ht="15" customHeight="1" x14ac:dyDescent="0.2">
      <c r="A23" s="519" t="s">
        <v>62</v>
      </c>
      <c r="B23" s="520"/>
      <c r="C23" s="5">
        <v>22</v>
      </c>
      <c r="D23" s="12">
        <v>21227.5</v>
      </c>
      <c r="E23" s="20">
        <v>16397.3</v>
      </c>
      <c r="F23" s="293" t="s">
        <v>386</v>
      </c>
      <c r="G23" s="12">
        <v>5820.5</v>
      </c>
    </row>
    <row r="24" spans="1:7" ht="15" customHeight="1" x14ac:dyDescent="0.2">
      <c r="A24" s="521" t="s">
        <v>63</v>
      </c>
      <c r="B24" s="522"/>
      <c r="C24" s="5"/>
      <c r="D24" s="12"/>
      <c r="E24" s="20"/>
      <c r="F24" s="20"/>
      <c r="G24" s="12"/>
    </row>
    <row r="25" spans="1:7" x14ac:dyDescent="0.2">
      <c r="A25" s="504" t="s">
        <v>64</v>
      </c>
      <c r="B25" s="505"/>
      <c r="C25" s="5">
        <v>36</v>
      </c>
      <c r="D25" s="12">
        <v>28324.3</v>
      </c>
      <c r="E25" s="11">
        <v>19730.900000000001</v>
      </c>
      <c r="F25" s="113" t="s">
        <v>386</v>
      </c>
      <c r="G25" s="83">
        <v>1965.2</v>
      </c>
    </row>
    <row r="26" spans="1:7" ht="15" customHeight="1" x14ac:dyDescent="0.2">
      <c r="A26" s="513" t="s">
        <v>65</v>
      </c>
      <c r="B26" s="514"/>
      <c r="C26" s="9"/>
      <c r="D26" s="12"/>
      <c r="E26" s="9"/>
      <c r="F26" s="9"/>
      <c r="G26" s="10"/>
    </row>
    <row r="28" spans="1:7" ht="15" customHeight="1" x14ac:dyDescent="0.2">
      <c r="A28" s="570" t="s">
        <v>501</v>
      </c>
      <c r="B28" s="570"/>
      <c r="C28" s="570"/>
      <c r="D28" s="570"/>
      <c r="E28" s="570"/>
      <c r="F28" s="570"/>
      <c r="G28" s="500"/>
    </row>
    <row r="29" spans="1:7" ht="15" customHeight="1" x14ac:dyDescent="0.2">
      <c r="A29" s="571" t="s">
        <v>502</v>
      </c>
      <c r="B29" s="572"/>
      <c r="C29" s="572"/>
      <c r="D29" s="572"/>
      <c r="E29" s="572"/>
      <c r="F29" s="572"/>
      <c r="G29" s="573"/>
    </row>
    <row r="30" spans="1:7" ht="22.5" customHeight="1" x14ac:dyDescent="0.2"/>
    <row r="31" spans="1:7" ht="15" customHeight="1" x14ac:dyDescent="0.2"/>
    <row r="32" spans="1:7" ht="21" customHeight="1" x14ac:dyDescent="0.2"/>
    <row r="33" ht="15" customHeight="1" x14ac:dyDescent="0.2"/>
  </sheetData>
  <mergeCells count="26">
    <mergeCell ref="A19:B19"/>
    <mergeCell ref="A26:B26"/>
    <mergeCell ref="A28:G28"/>
    <mergeCell ref="A29:G29"/>
    <mergeCell ref="A20:B20"/>
    <mergeCell ref="A21:B21"/>
    <mergeCell ref="A22:B22"/>
    <mergeCell ref="A23:B23"/>
    <mergeCell ref="A24:B24"/>
    <mergeCell ref="A25:B25"/>
    <mergeCell ref="A1:G1"/>
    <mergeCell ref="A2:G2"/>
    <mergeCell ref="A3:B6"/>
    <mergeCell ref="C3:C6"/>
    <mergeCell ref="D3:F3"/>
    <mergeCell ref="G3:G5"/>
    <mergeCell ref="D4:D5"/>
    <mergeCell ref="E4:F4"/>
    <mergeCell ref="D6:G6"/>
    <mergeCell ref="A12:B12"/>
    <mergeCell ref="A13:B13"/>
    <mergeCell ref="A14:B14"/>
    <mergeCell ref="A17:B17"/>
    <mergeCell ref="A18:B18"/>
    <mergeCell ref="A15:B15"/>
    <mergeCell ref="A16:B16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K67"/>
  <sheetViews>
    <sheetView zoomScale="96" zoomScaleNormal="96" workbookViewId="0">
      <selection sqref="A1:F1"/>
    </sheetView>
  </sheetViews>
  <sheetFormatPr defaultRowHeight="14.25" x14ac:dyDescent="0.2"/>
  <cols>
    <col min="1" max="1" width="34.7109375" style="21" customWidth="1"/>
    <col min="2" max="2" width="13.7109375" style="21" customWidth="1"/>
    <col min="3" max="6" width="18.85546875" style="21" customWidth="1"/>
    <col min="7" max="7" width="12.85546875" style="21" bestFit="1" customWidth="1"/>
    <col min="8" max="8" width="36" style="21" customWidth="1"/>
    <col min="9" max="13" width="13.7109375" style="21" customWidth="1"/>
    <col min="14" max="16384" width="9.140625" style="21"/>
  </cols>
  <sheetData>
    <row r="1" spans="1:8" ht="30" customHeight="1" x14ac:dyDescent="0.2">
      <c r="A1" s="523" t="s">
        <v>342</v>
      </c>
      <c r="B1" s="523"/>
      <c r="C1" s="523"/>
      <c r="D1" s="523"/>
      <c r="E1" s="523"/>
      <c r="F1" s="523"/>
      <c r="G1" s="57" t="s">
        <v>6</v>
      </c>
    </row>
    <row r="2" spans="1:8" x14ac:dyDescent="0.2">
      <c r="A2" s="577" t="s">
        <v>475</v>
      </c>
      <c r="B2" s="577"/>
      <c r="C2" s="577"/>
      <c r="D2" s="577"/>
      <c r="E2" s="577"/>
      <c r="F2" s="577"/>
    </row>
    <row r="3" spans="1:8" ht="36" customHeight="1" x14ac:dyDescent="0.2">
      <c r="A3" s="578" t="s">
        <v>216</v>
      </c>
      <c r="B3" s="579"/>
      <c r="C3" s="579" t="s">
        <v>217</v>
      </c>
      <c r="D3" s="579" t="s">
        <v>481</v>
      </c>
      <c r="E3" s="579"/>
      <c r="F3" s="580"/>
    </row>
    <row r="4" spans="1:8" ht="60.75" customHeight="1" x14ac:dyDescent="0.2">
      <c r="A4" s="578"/>
      <c r="B4" s="579"/>
      <c r="C4" s="579"/>
      <c r="D4" s="145" t="s">
        <v>229</v>
      </c>
      <c r="E4" s="145" t="s">
        <v>353</v>
      </c>
      <c r="F4" s="146" t="s">
        <v>230</v>
      </c>
    </row>
    <row r="5" spans="1:8" x14ac:dyDescent="0.2">
      <c r="A5" s="574" t="s">
        <v>567</v>
      </c>
      <c r="B5" s="575"/>
      <c r="C5" s="575"/>
      <c r="D5" s="575"/>
      <c r="E5" s="575"/>
      <c r="F5" s="576"/>
    </row>
    <row r="6" spans="1:8" s="314" customFormat="1" x14ac:dyDescent="0.2">
      <c r="A6" s="317" t="s">
        <v>7</v>
      </c>
      <c r="B6" s="23">
        <v>2017</v>
      </c>
      <c r="C6" s="24">
        <v>20578461.699999999</v>
      </c>
      <c r="D6" s="24">
        <v>5971495.2999999998</v>
      </c>
      <c r="E6" s="24">
        <v>3620438.9</v>
      </c>
      <c r="F6" s="25">
        <v>10986527.5</v>
      </c>
    </row>
    <row r="7" spans="1:8" s="314" customFormat="1" x14ac:dyDescent="0.2">
      <c r="A7" s="359" t="s">
        <v>8</v>
      </c>
      <c r="B7" s="23">
        <v>2018</v>
      </c>
      <c r="C7" s="24">
        <v>25647791.600000001</v>
      </c>
      <c r="D7" s="24">
        <v>8346527</v>
      </c>
      <c r="E7" s="24">
        <v>3395652.2</v>
      </c>
      <c r="F7" s="25">
        <v>13905612.4</v>
      </c>
    </row>
    <row r="8" spans="1:8" s="314" customFormat="1" x14ac:dyDescent="0.2">
      <c r="A8" s="320"/>
      <c r="B8" s="23">
        <v>2019</v>
      </c>
      <c r="C8" s="24">
        <v>30284822.100000001</v>
      </c>
      <c r="D8" s="24">
        <v>12146532.9</v>
      </c>
      <c r="E8" s="24">
        <v>4064805.1</v>
      </c>
      <c r="F8" s="25">
        <v>14073484.1</v>
      </c>
    </row>
    <row r="9" spans="1:8" x14ac:dyDescent="0.2">
      <c r="A9" s="317"/>
      <c r="B9" s="295">
        <v>2020</v>
      </c>
      <c r="C9" s="24">
        <v>32402089.100000001</v>
      </c>
      <c r="D9" s="24">
        <v>10768992.9</v>
      </c>
      <c r="E9" s="24">
        <v>5102293.5999999996</v>
      </c>
      <c r="F9" s="25">
        <v>16530802.6</v>
      </c>
      <c r="H9" s="314"/>
    </row>
    <row r="10" spans="1:8" x14ac:dyDescent="0.2">
      <c r="A10" s="306"/>
      <c r="B10" s="344">
        <v>2021</v>
      </c>
      <c r="C10" s="60">
        <v>37675849.200000003</v>
      </c>
      <c r="D10" s="60">
        <v>12084016.6</v>
      </c>
      <c r="E10" s="60">
        <v>5457040.5</v>
      </c>
      <c r="F10" s="61">
        <v>20134792.100000001</v>
      </c>
      <c r="H10" s="314"/>
    </row>
    <row r="11" spans="1:8" x14ac:dyDescent="0.2">
      <c r="A11" s="509" t="s">
        <v>195</v>
      </c>
      <c r="B11" s="510"/>
      <c r="C11" s="60"/>
      <c r="D11" s="60"/>
      <c r="E11" s="60"/>
      <c r="F11" s="61"/>
      <c r="H11" s="314"/>
    </row>
    <row r="12" spans="1:8" x14ac:dyDescent="0.2">
      <c r="A12" s="511" t="s">
        <v>196</v>
      </c>
      <c r="B12" s="512"/>
      <c r="C12" s="24"/>
      <c r="D12" s="24"/>
      <c r="E12" s="24"/>
      <c r="F12" s="25"/>
      <c r="H12" s="314"/>
    </row>
    <row r="13" spans="1:8" x14ac:dyDescent="0.2">
      <c r="A13" s="532" t="s">
        <v>293</v>
      </c>
      <c r="B13" s="533"/>
      <c r="C13" s="24">
        <v>946072.7</v>
      </c>
      <c r="D13" s="24">
        <v>65136.7</v>
      </c>
      <c r="E13" s="24">
        <v>240644.2</v>
      </c>
      <c r="F13" s="25">
        <v>640291.80000000005</v>
      </c>
      <c r="H13" s="314"/>
    </row>
    <row r="14" spans="1:8" x14ac:dyDescent="0.2">
      <c r="A14" s="534" t="s">
        <v>294</v>
      </c>
      <c r="B14" s="535"/>
      <c r="C14" s="24"/>
      <c r="D14" s="24"/>
      <c r="E14" s="24"/>
      <c r="F14" s="25"/>
      <c r="H14" s="314"/>
    </row>
    <row r="15" spans="1:8" x14ac:dyDescent="0.2">
      <c r="A15" s="536" t="s">
        <v>297</v>
      </c>
      <c r="B15" s="537"/>
      <c r="C15" s="24">
        <v>2901678.3</v>
      </c>
      <c r="D15" s="24">
        <v>203883.6</v>
      </c>
      <c r="E15" s="24">
        <v>600471.19999999995</v>
      </c>
      <c r="F15" s="25">
        <v>2097323.5</v>
      </c>
      <c r="H15" s="314"/>
    </row>
    <row r="16" spans="1:8" x14ac:dyDescent="0.2">
      <c r="A16" s="534" t="s">
        <v>297</v>
      </c>
      <c r="B16" s="535"/>
      <c r="C16" s="24"/>
      <c r="D16" s="24"/>
      <c r="E16" s="24"/>
      <c r="F16" s="25"/>
      <c r="H16" s="314"/>
    </row>
    <row r="17" spans="1:8" x14ac:dyDescent="0.2">
      <c r="A17" s="536" t="s">
        <v>302</v>
      </c>
      <c r="B17" s="537"/>
      <c r="C17" s="24">
        <v>5907261</v>
      </c>
      <c r="D17" s="24">
        <v>1263021.3999999999</v>
      </c>
      <c r="E17" s="24">
        <v>1161551.5</v>
      </c>
      <c r="F17" s="25">
        <v>3482688.1</v>
      </c>
      <c r="H17" s="314"/>
    </row>
    <row r="18" spans="1:8" x14ac:dyDescent="0.2">
      <c r="A18" s="534" t="s">
        <v>302</v>
      </c>
      <c r="B18" s="535"/>
      <c r="C18" s="24"/>
      <c r="D18" s="24"/>
      <c r="E18" s="24"/>
      <c r="F18" s="25"/>
      <c r="H18" s="314"/>
    </row>
    <row r="19" spans="1:8" x14ac:dyDescent="0.2">
      <c r="A19" s="536" t="s">
        <v>305</v>
      </c>
      <c r="B19" s="537"/>
      <c r="C19" s="24">
        <v>27920837.199999999</v>
      </c>
      <c r="D19" s="24">
        <v>10551974.9</v>
      </c>
      <c r="E19" s="24">
        <v>3454373.6</v>
      </c>
      <c r="F19" s="25">
        <v>13914488.699999999</v>
      </c>
    </row>
    <row r="20" spans="1:8" x14ac:dyDescent="0.2">
      <c r="A20" s="534" t="s">
        <v>304</v>
      </c>
      <c r="B20" s="535"/>
      <c r="C20" s="24"/>
      <c r="D20" s="24"/>
      <c r="E20" s="24"/>
      <c r="F20" s="25"/>
    </row>
    <row r="21" spans="1:8" x14ac:dyDescent="0.2">
      <c r="A21" s="562"/>
      <c r="B21" s="581"/>
      <c r="C21" s="24"/>
      <c r="D21" s="24"/>
      <c r="E21" s="24"/>
      <c r="F21" s="25"/>
    </row>
    <row r="22" spans="1:8" ht="15" customHeight="1" x14ac:dyDescent="0.2">
      <c r="A22" s="504" t="s">
        <v>54</v>
      </c>
      <c r="B22" s="505"/>
      <c r="C22" s="24">
        <v>23769059.399999999</v>
      </c>
      <c r="D22" s="24">
        <v>2211910.7999999998</v>
      </c>
      <c r="E22" s="24">
        <v>3513143</v>
      </c>
      <c r="F22" s="25">
        <v>18044005.600000001</v>
      </c>
      <c r="G22" s="58"/>
    </row>
    <row r="23" spans="1:8" ht="15" customHeight="1" x14ac:dyDescent="0.2">
      <c r="A23" s="513" t="s">
        <v>55</v>
      </c>
      <c r="B23" s="514"/>
      <c r="C23" s="24"/>
      <c r="D23" s="24"/>
      <c r="E23" s="24"/>
      <c r="F23" s="25"/>
    </row>
    <row r="24" spans="1:8" x14ac:dyDescent="0.2">
      <c r="A24" s="504" t="s">
        <v>56</v>
      </c>
      <c r="B24" s="505"/>
      <c r="C24" s="24">
        <v>770294</v>
      </c>
      <c r="D24" s="24">
        <v>300776.5</v>
      </c>
      <c r="E24" s="24">
        <v>127507.4</v>
      </c>
      <c r="F24" s="25">
        <v>342010.1</v>
      </c>
    </row>
    <row r="25" spans="1:8" ht="14.25" customHeight="1" x14ac:dyDescent="0.2">
      <c r="A25" s="513" t="s">
        <v>57</v>
      </c>
      <c r="B25" s="514"/>
      <c r="C25" s="24"/>
      <c r="D25" s="24"/>
      <c r="E25" s="24"/>
      <c r="F25" s="25"/>
    </row>
    <row r="26" spans="1:8" ht="15" customHeight="1" x14ac:dyDescent="0.2">
      <c r="A26" s="504" t="s">
        <v>58</v>
      </c>
      <c r="B26" s="505"/>
      <c r="C26" s="24">
        <v>13058960</v>
      </c>
      <c r="D26" s="24">
        <v>9558887.3000000007</v>
      </c>
      <c r="E26" s="24">
        <v>1789883</v>
      </c>
      <c r="F26" s="25">
        <v>1710189.7</v>
      </c>
    </row>
    <row r="27" spans="1:8" x14ac:dyDescent="0.2">
      <c r="A27" s="513" t="s">
        <v>59</v>
      </c>
      <c r="B27" s="514"/>
      <c r="C27" s="24"/>
      <c r="D27" s="24"/>
      <c r="E27" s="24"/>
      <c r="F27" s="25"/>
    </row>
    <row r="28" spans="1:8" ht="15" customHeight="1" x14ac:dyDescent="0.2">
      <c r="A28" s="515" t="s">
        <v>194</v>
      </c>
      <c r="B28" s="516"/>
      <c r="C28" s="24">
        <v>11020702.4</v>
      </c>
      <c r="D28" s="24">
        <v>8289006.9000000004</v>
      </c>
      <c r="E28" s="24">
        <v>1344652.5</v>
      </c>
      <c r="F28" s="25">
        <v>1387043</v>
      </c>
    </row>
    <row r="29" spans="1:8" ht="15" customHeight="1" x14ac:dyDescent="0.2">
      <c r="A29" s="517" t="s">
        <v>399</v>
      </c>
      <c r="B29" s="518"/>
      <c r="C29" s="24"/>
      <c r="D29" s="24"/>
      <c r="E29" s="24"/>
      <c r="F29" s="25"/>
    </row>
    <row r="30" spans="1:8" ht="15" customHeight="1" x14ac:dyDescent="0.2">
      <c r="A30" s="519" t="s">
        <v>60</v>
      </c>
      <c r="B30" s="520"/>
      <c r="C30" s="24">
        <v>10656329</v>
      </c>
      <c r="D30" s="24">
        <v>8020085.7000000002</v>
      </c>
      <c r="E30" s="24">
        <v>1307984.6000000001</v>
      </c>
      <c r="F30" s="25">
        <v>1328258.7</v>
      </c>
    </row>
    <row r="31" spans="1:8" ht="15" customHeight="1" x14ac:dyDescent="0.2">
      <c r="A31" s="521" t="s">
        <v>61</v>
      </c>
      <c r="B31" s="522"/>
      <c r="C31" s="24"/>
      <c r="D31" s="24"/>
      <c r="E31" s="24"/>
      <c r="F31" s="25"/>
    </row>
    <row r="32" spans="1:8" ht="15" customHeight="1" x14ac:dyDescent="0.2">
      <c r="A32" s="519" t="s">
        <v>62</v>
      </c>
      <c r="B32" s="520"/>
      <c r="C32" s="24">
        <v>364373.4</v>
      </c>
      <c r="D32" s="24">
        <v>268921.2</v>
      </c>
      <c r="E32" s="24">
        <v>36667.9</v>
      </c>
      <c r="F32" s="25">
        <v>58784.3</v>
      </c>
    </row>
    <row r="33" spans="1:11" ht="15" customHeight="1" x14ac:dyDescent="0.2">
      <c r="A33" s="521" t="s">
        <v>63</v>
      </c>
      <c r="B33" s="522"/>
      <c r="C33" s="24"/>
      <c r="D33" s="24"/>
      <c r="E33" s="24"/>
      <c r="F33" s="25"/>
      <c r="G33" s="71"/>
    </row>
    <row r="34" spans="1:11" ht="15" customHeight="1" x14ac:dyDescent="0.2">
      <c r="A34" s="504" t="s">
        <v>64</v>
      </c>
      <c r="B34" s="505"/>
      <c r="C34" s="24">
        <v>77535.8</v>
      </c>
      <c r="D34" s="24">
        <v>12442</v>
      </c>
      <c r="E34" s="24">
        <v>26507.1</v>
      </c>
      <c r="F34" s="25">
        <v>38586.699999999997</v>
      </c>
    </row>
    <row r="35" spans="1:11" ht="15" customHeight="1" x14ac:dyDescent="0.2">
      <c r="A35" s="513" t="s">
        <v>65</v>
      </c>
      <c r="B35" s="514"/>
      <c r="C35" s="27"/>
      <c r="D35" s="27"/>
      <c r="E35" s="27"/>
      <c r="F35" s="28"/>
    </row>
    <row r="36" spans="1:11" ht="15" customHeight="1" x14ac:dyDescent="0.2">
      <c r="A36" s="574" t="s">
        <v>262</v>
      </c>
      <c r="B36" s="575"/>
      <c r="C36" s="575"/>
      <c r="D36" s="575"/>
      <c r="E36" s="575"/>
      <c r="F36" s="576"/>
    </row>
    <row r="37" spans="1:11" s="314" customFormat="1" ht="15" customHeight="1" x14ac:dyDescent="0.2">
      <c r="A37" s="115" t="s">
        <v>7</v>
      </c>
      <c r="B37" s="92">
        <v>2017</v>
      </c>
      <c r="C37" s="86">
        <v>100</v>
      </c>
      <c r="D37" s="419">
        <f t="shared" ref="D37:F37" si="0">ROUND(D6/$C6*100,1)</f>
        <v>29</v>
      </c>
      <c r="E37" s="419">
        <f t="shared" si="0"/>
        <v>17.600000000000001</v>
      </c>
      <c r="F37" s="420">
        <f t="shared" si="0"/>
        <v>53.4</v>
      </c>
      <c r="G37" s="395"/>
    </row>
    <row r="38" spans="1:11" s="314" customFormat="1" ht="15" customHeight="1" x14ac:dyDescent="0.2">
      <c r="A38" s="359" t="s">
        <v>8</v>
      </c>
      <c r="B38" s="92">
        <v>2018</v>
      </c>
      <c r="C38" s="86">
        <v>100</v>
      </c>
      <c r="D38" s="419">
        <f t="shared" ref="D38:E38" si="1">ROUND(D7/$C7*100,1)</f>
        <v>32.5</v>
      </c>
      <c r="E38" s="419">
        <f t="shared" si="1"/>
        <v>13.2</v>
      </c>
      <c r="F38" s="420">
        <v>54.3</v>
      </c>
      <c r="G38" s="395"/>
    </row>
    <row r="39" spans="1:11" s="314" customFormat="1" ht="15" customHeight="1" x14ac:dyDescent="0.2">
      <c r="A39" s="359"/>
      <c r="B39" s="92">
        <v>2019</v>
      </c>
      <c r="C39" s="86">
        <v>100</v>
      </c>
      <c r="D39" s="419">
        <f t="shared" ref="D39:F39" si="2">ROUND(D8/$C8*100,1)</f>
        <v>40.1</v>
      </c>
      <c r="E39" s="419">
        <f t="shared" si="2"/>
        <v>13.4</v>
      </c>
      <c r="F39" s="420">
        <f t="shared" si="2"/>
        <v>46.5</v>
      </c>
      <c r="G39" s="395"/>
    </row>
    <row r="40" spans="1:11" x14ac:dyDescent="0.2">
      <c r="A40" s="115"/>
      <c r="B40" s="23">
        <v>2020</v>
      </c>
      <c r="C40" s="86">
        <v>100</v>
      </c>
      <c r="D40" s="419">
        <f t="shared" ref="D40:E40" si="3">ROUND(D9/$C9*100,1)</f>
        <v>33.200000000000003</v>
      </c>
      <c r="E40" s="419">
        <f t="shared" si="3"/>
        <v>15.7</v>
      </c>
      <c r="F40" s="420">
        <v>51.1</v>
      </c>
      <c r="G40" s="395"/>
      <c r="H40" s="73"/>
      <c r="I40" s="58"/>
      <c r="J40" s="58"/>
      <c r="K40" s="58"/>
    </row>
    <row r="41" spans="1:11" x14ac:dyDescent="0.2">
      <c r="A41" s="306"/>
      <c r="B41" s="344">
        <v>2021</v>
      </c>
      <c r="C41" s="85">
        <v>100</v>
      </c>
      <c r="D41" s="417">
        <f>ROUND(D10/$C10*100,1)</f>
        <v>32.1</v>
      </c>
      <c r="E41" s="417">
        <f t="shared" ref="E41:F41" si="4">ROUND(E10/$C10*100,1)</f>
        <v>14.5</v>
      </c>
      <c r="F41" s="418">
        <f t="shared" si="4"/>
        <v>53.4</v>
      </c>
      <c r="G41" s="395"/>
      <c r="H41" s="73"/>
      <c r="I41" s="58"/>
      <c r="J41" s="58"/>
      <c r="K41" s="58"/>
    </row>
    <row r="42" spans="1:11" x14ac:dyDescent="0.2">
      <c r="A42" s="562"/>
      <c r="B42" s="581"/>
      <c r="C42" s="86"/>
      <c r="D42" s="86"/>
      <c r="E42" s="87"/>
      <c r="F42" s="91"/>
      <c r="H42" s="73"/>
      <c r="I42" s="58"/>
      <c r="J42" s="58"/>
      <c r="K42" s="58"/>
    </row>
    <row r="43" spans="1:11" x14ac:dyDescent="0.2">
      <c r="A43" s="509" t="s">
        <v>195</v>
      </c>
      <c r="B43" s="510"/>
      <c r="C43" s="86"/>
      <c r="E43" s="87"/>
      <c r="F43" s="91"/>
      <c r="G43" s="395"/>
      <c r="H43" s="73"/>
      <c r="I43" s="58"/>
      <c r="J43" s="58"/>
      <c r="K43" s="58"/>
    </row>
    <row r="44" spans="1:11" x14ac:dyDescent="0.2">
      <c r="A44" s="511" t="s">
        <v>196</v>
      </c>
      <c r="B44" s="512"/>
      <c r="C44" s="86"/>
      <c r="D44" s="86"/>
      <c r="E44" s="87"/>
      <c r="F44" s="91"/>
      <c r="G44" s="76"/>
      <c r="H44" s="73"/>
      <c r="I44" s="58"/>
      <c r="J44" s="58"/>
      <c r="K44" s="58"/>
    </row>
    <row r="45" spans="1:11" x14ac:dyDescent="0.2">
      <c r="A45" s="532" t="s">
        <v>293</v>
      </c>
      <c r="B45" s="533"/>
      <c r="C45" s="420">
        <f t="shared" ref="C45:F45" si="5">ROUND(C13/$C13*100,1)</f>
        <v>100</v>
      </c>
      <c r="D45" s="419">
        <f t="shared" si="5"/>
        <v>6.9</v>
      </c>
      <c r="E45" s="419">
        <f t="shared" si="5"/>
        <v>25.4</v>
      </c>
      <c r="F45" s="420">
        <f t="shared" si="5"/>
        <v>67.7</v>
      </c>
      <c r="G45" s="395"/>
      <c r="H45" s="73"/>
      <c r="I45" s="58"/>
      <c r="J45" s="58"/>
      <c r="K45" s="58"/>
    </row>
    <row r="46" spans="1:11" x14ac:dyDescent="0.2">
      <c r="A46" s="534" t="s">
        <v>294</v>
      </c>
      <c r="B46" s="535"/>
      <c r="C46" s="420"/>
      <c r="D46" s="423"/>
      <c r="E46" s="327"/>
      <c r="F46" s="398"/>
      <c r="G46" s="76"/>
      <c r="H46" s="73"/>
      <c r="I46" s="58"/>
      <c r="J46" s="58"/>
      <c r="K46" s="58"/>
    </row>
    <row r="47" spans="1:11" x14ac:dyDescent="0.2">
      <c r="A47" s="536" t="s">
        <v>297</v>
      </c>
      <c r="B47" s="537"/>
      <c r="C47" s="420">
        <f t="shared" ref="C47:F49" si="6">ROUND(C15/$C15*100,1)</f>
        <v>100</v>
      </c>
      <c r="D47" s="419">
        <f t="shared" si="6"/>
        <v>7</v>
      </c>
      <c r="E47" s="419">
        <f t="shared" si="6"/>
        <v>20.7</v>
      </c>
      <c r="F47" s="420">
        <f t="shared" si="6"/>
        <v>72.3</v>
      </c>
      <c r="G47" s="395"/>
      <c r="H47" s="73"/>
      <c r="I47" s="58"/>
      <c r="J47" s="58"/>
      <c r="K47" s="58"/>
    </row>
    <row r="48" spans="1:11" x14ac:dyDescent="0.2">
      <c r="A48" s="534" t="s">
        <v>297</v>
      </c>
      <c r="B48" s="535"/>
      <c r="C48" s="420"/>
      <c r="D48" s="423"/>
      <c r="E48" s="327"/>
      <c r="F48" s="398"/>
      <c r="G48" s="76"/>
      <c r="H48" s="73"/>
      <c r="I48" s="58"/>
      <c r="J48" s="58"/>
      <c r="K48" s="58"/>
    </row>
    <row r="49" spans="1:11" x14ac:dyDescent="0.2">
      <c r="A49" s="536" t="s">
        <v>302</v>
      </c>
      <c r="B49" s="537"/>
      <c r="C49" s="420">
        <f t="shared" si="6"/>
        <v>100</v>
      </c>
      <c r="D49" s="419">
        <f t="shared" si="6"/>
        <v>21.4</v>
      </c>
      <c r="E49" s="419">
        <f t="shared" si="6"/>
        <v>19.7</v>
      </c>
      <c r="F49" s="420">
        <v>58.9</v>
      </c>
      <c r="G49" s="395"/>
      <c r="H49" s="73"/>
      <c r="I49" s="58"/>
      <c r="J49" s="58"/>
      <c r="K49" s="58"/>
    </row>
    <row r="50" spans="1:11" x14ac:dyDescent="0.2">
      <c r="A50" s="534" t="s">
        <v>302</v>
      </c>
      <c r="B50" s="535"/>
      <c r="C50" s="420"/>
      <c r="D50" s="423"/>
      <c r="E50" s="327"/>
      <c r="F50" s="398"/>
      <c r="G50" s="76"/>
      <c r="H50" s="73"/>
      <c r="I50" s="58"/>
      <c r="J50" s="58"/>
      <c r="K50" s="58"/>
    </row>
    <row r="51" spans="1:11" x14ac:dyDescent="0.2">
      <c r="A51" s="536" t="s">
        <v>305</v>
      </c>
      <c r="B51" s="537"/>
      <c r="C51" s="420">
        <f t="shared" ref="C51:F51" si="7">ROUND(C19/$C19*100,1)</f>
        <v>100</v>
      </c>
      <c r="D51" s="419">
        <f t="shared" si="7"/>
        <v>37.799999999999997</v>
      </c>
      <c r="E51" s="419">
        <f t="shared" si="7"/>
        <v>12.4</v>
      </c>
      <c r="F51" s="420">
        <f t="shared" si="7"/>
        <v>49.8</v>
      </c>
      <c r="G51" s="395"/>
      <c r="H51" s="73"/>
      <c r="I51" s="58"/>
      <c r="J51" s="58"/>
      <c r="K51" s="58"/>
    </row>
    <row r="52" spans="1:11" x14ac:dyDescent="0.2">
      <c r="A52" s="534" t="s">
        <v>304</v>
      </c>
      <c r="B52" s="535"/>
      <c r="C52" s="420"/>
      <c r="D52" s="423"/>
      <c r="E52" s="327"/>
      <c r="F52" s="398"/>
      <c r="G52" s="76"/>
    </row>
    <row r="53" spans="1:11" ht="15" customHeight="1" x14ac:dyDescent="0.2">
      <c r="A53" s="530"/>
      <c r="B53" s="530"/>
      <c r="C53" s="86"/>
      <c r="D53" s="86"/>
      <c r="E53" s="86"/>
      <c r="F53" s="87"/>
      <c r="G53" s="76"/>
    </row>
    <row r="54" spans="1:11" x14ac:dyDescent="0.2">
      <c r="A54" s="504" t="s">
        <v>54</v>
      </c>
      <c r="B54" s="505"/>
      <c r="C54" s="87">
        <f>ROUND(C22/$C22*100,1)</f>
        <v>100</v>
      </c>
      <c r="D54" s="419">
        <f>ROUND(D22/$C22*100,1)</f>
        <v>9.3000000000000007</v>
      </c>
      <c r="E54" s="419">
        <f>ROUND(E22/$C22*100,1)</f>
        <v>14.8</v>
      </c>
      <c r="F54" s="420">
        <f>ROUND(F22/$C22*100,1)</f>
        <v>75.900000000000006</v>
      </c>
      <c r="G54" s="395"/>
    </row>
    <row r="55" spans="1:11" x14ac:dyDescent="0.2">
      <c r="A55" s="513" t="s">
        <v>55</v>
      </c>
      <c r="B55" s="514"/>
      <c r="C55" s="87"/>
      <c r="D55" s="198"/>
      <c r="E55" s="327"/>
      <c r="F55" s="398"/>
      <c r="G55" s="76"/>
    </row>
    <row r="56" spans="1:11" x14ac:dyDescent="0.2">
      <c r="A56" s="504" t="s">
        <v>56</v>
      </c>
      <c r="B56" s="505"/>
      <c r="C56" s="420">
        <f t="shared" ref="C56:F56" si="8">ROUND(C24/$C24*100,1)</f>
        <v>100</v>
      </c>
      <c r="D56" s="419">
        <f t="shared" si="8"/>
        <v>39</v>
      </c>
      <c r="E56" s="419">
        <f t="shared" si="8"/>
        <v>16.600000000000001</v>
      </c>
      <c r="F56" s="420">
        <f t="shared" si="8"/>
        <v>44.4</v>
      </c>
      <c r="G56" s="395"/>
    </row>
    <row r="57" spans="1:11" x14ac:dyDescent="0.2">
      <c r="A57" s="513" t="s">
        <v>57</v>
      </c>
      <c r="B57" s="514"/>
      <c r="C57" s="420"/>
      <c r="D57" s="423"/>
      <c r="E57" s="327"/>
      <c r="F57" s="398"/>
      <c r="G57" s="76"/>
    </row>
    <row r="58" spans="1:11" x14ac:dyDescent="0.2">
      <c r="A58" s="504" t="s">
        <v>58</v>
      </c>
      <c r="B58" s="505"/>
      <c r="C58" s="420">
        <f t="shared" ref="C58:F58" si="9">ROUND(C26/$C26*100,1)</f>
        <v>100</v>
      </c>
      <c r="D58" s="419">
        <f t="shared" si="9"/>
        <v>73.2</v>
      </c>
      <c r="E58" s="419">
        <f t="shared" si="9"/>
        <v>13.7</v>
      </c>
      <c r="F58" s="420">
        <f t="shared" si="9"/>
        <v>13.1</v>
      </c>
      <c r="G58" s="395"/>
    </row>
    <row r="59" spans="1:11" x14ac:dyDescent="0.2">
      <c r="A59" s="513" t="s">
        <v>59</v>
      </c>
      <c r="B59" s="514"/>
      <c r="C59" s="420"/>
      <c r="D59" s="423"/>
      <c r="E59" s="327"/>
      <c r="F59" s="398"/>
      <c r="G59" s="76"/>
    </row>
    <row r="60" spans="1:11" x14ac:dyDescent="0.2">
      <c r="A60" s="515" t="s">
        <v>194</v>
      </c>
      <c r="B60" s="516"/>
      <c r="C60" s="420">
        <f t="shared" ref="C60:F60" si="10">ROUND(C28/$C28*100,1)</f>
        <v>100</v>
      </c>
      <c r="D60" s="419">
        <f t="shared" si="10"/>
        <v>75.2</v>
      </c>
      <c r="E60" s="419">
        <f t="shared" si="10"/>
        <v>12.2</v>
      </c>
      <c r="F60" s="420">
        <f t="shared" si="10"/>
        <v>12.6</v>
      </c>
      <c r="G60" s="395"/>
    </row>
    <row r="61" spans="1:11" x14ac:dyDescent="0.2">
      <c r="A61" s="517" t="s">
        <v>399</v>
      </c>
      <c r="B61" s="518"/>
      <c r="C61" s="420"/>
      <c r="D61" s="423"/>
      <c r="E61" s="327"/>
      <c r="F61" s="398"/>
      <c r="G61" s="76"/>
    </row>
    <row r="62" spans="1:11" x14ac:dyDescent="0.2">
      <c r="A62" s="519" t="s">
        <v>60</v>
      </c>
      <c r="B62" s="520"/>
      <c r="C62" s="420">
        <f t="shared" ref="C62:F62" si="11">ROUND(C30/$C30*100,1)</f>
        <v>100</v>
      </c>
      <c r="D62" s="419">
        <v>75.2</v>
      </c>
      <c r="E62" s="419">
        <f t="shared" si="11"/>
        <v>12.3</v>
      </c>
      <c r="F62" s="420">
        <f t="shared" si="11"/>
        <v>12.5</v>
      </c>
      <c r="G62" s="395"/>
    </row>
    <row r="63" spans="1:11" x14ac:dyDescent="0.2">
      <c r="A63" s="521" t="s">
        <v>61</v>
      </c>
      <c r="B63" s="522"/>
      <c r="C63" s="420"/>
      <c r="D63" s="423"/>
      <c r="E63" s="327"/>
      <c r="F63" s="398"/>
      <c r="G63" s="76"/>
    </row>
    <row r="64" spans="1:11" x14ac:dyDescent="0.2">
      <c r="A64" s="519" t="s">
        <v>62</v>
      </c>
      <c r="B64" s="520"/>
      <c r="C64" s="420">
        <f t="shared" ref="C64:F64" si="12">ROUND(C32/$C32*100,1)</f>
        <v>100</v>
      </c>
      <c r="D64" s="419">
        <f t="shared" si="12"/>
        <v>73.8</v>
      </c>
      <c r="E64" s="419">
        <f t="shared" si="12"/>
        <v>10.1</v>
      </c>
      <c r="F64" s="420">
        <f t="shared" si="12"/>
        <v>16.100000000000001</v>
      </c>
      <c r="G64" s="395"/>
    </row>
    <row r="65" spans="1:7" x14ac:dyDescent="0.2">
      <c r="A65" s="521" t="s">
        <v>63</v>
      </c>
      <c r="B65" s="522"/>
      <c r="C65" s="420"/>
      <c r="D65" s="423"/>
      <c r="E65" s="327"/>
      <c r="F65" s="398"/>
      <c r="G65" s="76"/>
    </row>
    <row r="66" spans="1:7" x14ac:dyDescent="0.2">
      <c r="A66" s="504" t="s">
        <v>64</v>
      </c>
      <c r="B66" s="505"/>
      <c r="C66" s="420">
        <f t="shared" ref="C66:F66" si="13">ROUND(C34/$C34*100,1)</f>
        <v>100</v>
      </c>
      <c r="D66" s="419">
        <f t="shared" si="13"/>
        <v>16</v>
      </c>
      <c r="E66" s="419">
        <f t="shared" si="13"/>
        <v>34.200000000000003</v>
      </c>
      <c r="F66" s="420">
        <f t="shared" si="13"/>
        <v>49.8</v>
      </c>
      <c r="G66" s="395"/>
    </row>
    <row r="67" spans="1:7" x14ac:dyDescent="0.2">
      <c r="A67" s="513" t="s">
        <v>65</v>
      </c>
      <c r="B67" s="514"/>
      <c r="C67" s="420"/>
      <c r="D67" s="423"/>
      <c r="E67" s="327"/>
      <c r="F67" s="398"/>
      <c r="G67" s="76"/>
    </row>
  </sheetData>
  <mergeCells count="58">
    <mergeCell ref="A57:B57"/>
    <mergeCell ref="A58:B58"/>
    <mergeCell ref="A56:B56"/>
    <mergeCell ref="A50:B50"/>
    <mergeCell ref="A51:B51"/>
    <mergeCell ref="A52:B52"/>
    <mergeCell ref="A53:B53"/>
    <mergeCell ref="A54:B54"/>
    <mergeCell ref="A55:B55"/>
    <mergeCell ref="A49:B49"/>
    <mergeCell ref="A33:B33"/>
    <mergeCell ref="A34:B34"/>
    <mergeCell ref="A35:B35"/>
    <mergeCell ref="A36:F36"/>
    <mergeCell ref="A42:B42"/>
    <mergeCell ref="A43:B43"/>
    <mergeCell ref="A44:B44"/>
    <mergeCell ref="A45:B45"/>
    <mergeCell ref="A46:B46"/>
    <mergeCell ref="A47:B47"/>
    <mergeCell ref="A48:B48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5:F5"/>
    <mergeCell ref="A1:F1"/>
    <mergeCell ref="A2:F2"/>
    <mergeCell ref="A3:B4"/>
    <mergeCell ref="C3:C4"/>
    <mergeCell ref="D3:F3"/>
    <mergeCell ref="A18:B18"/>
    <mergeCell ref="A19:B19"/>
    <mergeCell ref="A20:B20"/>
    <mergeCell ref="A11:B11"/>
    <mergeCell ref="A12:B12"/>
    <mergeCell ref="A13:B13"/>
    <mergeCell ref="A14:B14"/>
    <mergeCell ref="A15:B15"/>
    <mergeCell ref="A16:B16"/>
    <mergeCell ref="A17:B17"/>
    <mergeCell ref="A64:B64"/>
    <mergeCell ref="A65:B65"/>
    <mergeCell ref="A66:B66"/>
    <mergeCell ref="A67:B67"/>
    <mergeCell ref="A59:B59"/>
    <mergeCell ref="A60:B60"/>
    <mergeCell ref="A61:B61"/>
    <mergeCell ref="A62:B62"/>
    <mergeCell ref="A63:B63"/>
  </mergeCells>
  <hyperlinks>
    <hyperlink ref="G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M78"/>
  <sheetViews>
    <sheetView zoomScale="90" zoomScaleNormal="90" workbookViewId="0">
      <pane ySplit="4" topLeftCell="A5" activePane="bottomLeft" state="frozen"/>
      <selection activeCell="O31" sqref="O31"/>
      <selection pane="bottomLeft" sqref="A1:I1"/>
    </sheetView>
  </sheetViews>
  <sheetFormatPr defaultRowHeight="14.25" x14ac:dyDescent="0.25"/>
  <cols>
    <col min="1" max="1" width="35.28515625" style="161" customWidth="1"/>
    <col min="2" max="2" width="7.5703125" style="161" customWidth="1"/>
    <col min="3" max="8" width="13.7109375" style="161" customWidth="1"/>
    <col min="9" max="9" width="14.28515625" style="161" customWidth="1"/>
    <col min="10" max="11" width="12.42578125" style="161" bestFit="1" customWidth="1"/>
    <col min="12" max="12" width="13.7109375" style="161" bestFit="1" customWidth="1"/>
    <col min="13" max="13" width="12.42578125" style="161" bestFit="1" customWidth="1"/>
    <col min="14" max="14" width="11.28515625" style="161" bestFit="1" customWidth="1"/>
    <col min="15" max="15" width="12.42578125" style="161" bestFit="1" customWidth="1"/>
    <col min="16" max="16" width="11.28515625" style="161" bestFit="1" customWidth="1"/>
    <col min="17" max="18" width="12.7109375" style="161" customWidth="1"/>
    <col min="19" max="16384" width="9.140625" style="161"/>
  </cols>
  <sheetData>
    <row r="1" spans="1:13" ht="24.95" customHeight="1" x14ac:dyDescent="0.25">
      <c r="A1" s="523" t="s">
        <v>398</v>
      </c>
      <c r="B1" s="523"/>
      <c r="C1" s="523"/>
      <c r="D1" s="523"/>
      <c r="E1" s="523"/>
      <c r="F1" s="523"/>
      <c r="G1" s="523"/>
      <c r="H1" s="523"/>
      <c r="I1" s="523"/>
      <c r="J1" s="57" t="s">
        <v>6</v>
      </c>
    </row>
    <row r="2" spans="1:13" x14ac:dyDescent="0.25">
      <c r="A2" s="582" t="s">
        <v>476</v>
      </c>
      <c r="B2" s="582"/>
      <c r="C2" s="582"/>
      <c r="D2" s="582"/>
      <c r="E2" s="582"/>
      <c r="F2" s="582"/>
      <c r="G2" s="582"/>
      <c r="H2" s="582"/>
      <c r="I2" s="582"/>
    </row>
    <row r="3" spans="1:13" ht="35.25" customHeight="1" x14ac:dyDescent="0.25">
      <c r="A3" s="551" t="s">
        <v>216</v>
      </c>
      <c r="B3" s="552"/>
      <c r="C3" s="527" t="s">
        <v>232</v>
      </c>
      <c r="D3" s="527"/>
      <c r="E3" s="527"/>
      <c r="F3" s="527"/>
      <c r="G3" s="527"/>
      <c r="H3" s="527"/>
      <c r="I3" s="528"/>
    </row>
    <row r="4" spans="1:13" ht="93.75" customHeight="1" x14ac:dyDescent="0.25">
      <c r="A4" s="553"/>
      <c r="B4" s="554"/>
      <c r="C4" s="144" t="s">
        <v>223</v>
      </c>
      <c r="D4" s="38" t="s">
        <v>231</v>
      </c>
      <c r="E4" s="38" t="s">
        <v>351</v>
      </c>
      <c r="F4" s="144" t="s">
        <v>490</v>
      </c>
      <c r="G4" s="144" t="s">
        <v>449</v>
      </c>
      <c r="H4" s="144" t="s">
        <v>233</v>
      </c>
      <c r="I4" s="39" t="s">
        <v>457</v>
      </c>
      <c r="L4" s="180"/>
      <c r="M4" s="180"/>
    </row>
    <row r="5" spans="1:13" ht="15" customHeight="1" x14ac:dyDescent="0.25">
      <c r="A5" s="506" t="s">
        <v>567</v>
      </c>
      <c r="B5" s="506"/>
      <c r="C5" s="507"/>
      <c r="D5" s="507"/>
      <c r="E5" s="507"/>
      <c r="F5" s="507"/>
      <c r="G5" s="507"/>
      <c r="H5" s="507"/>
      <c r="I5" s="508"/>
    </row>
    <row r="6" spans="1:13" s="318" customFormat="1" ht="15" customHeight="1" x14ac:dyDescent="0.25">
      <c r="A6" s="319" t="s">
        <v>7</v>
      </c>
      <c r="B6" s="315">
        <v>2017</v>
      </c>
      <c r="C6" s="107">
        <v>20578461.699999999</v>
      </c>
      <c r="D6" s="107">
        <v>4448458.5</v>
      </c>
      <c r="E6" s="107">
        <v>10758212.4</v>
      </c>
      <c r="F6" s="107">
        <v>2425295.9</v>
      </c>
      <c r="G6" s="107">
        <v>952170.1</v>
      </c>
      <c r="H6" s="107">
        <v>1209070.2</v>
      </c>
      <c r="I6" s="108">
        <v>785254.6</v>
      </c>
    </row>
    <row r="7" spans="1:13" s="318" customFormat="1" ht="15" customHeight="1" x14ac:dyDescent="0.25">
      <c r="A7" s="399" t="s">
        <v>8</v>
      </c>
      <c r="B7" s="315">
        <v>2018</v>
      </c>
      <c r="C7" s="107">
        <v>25647791.600000001</v>
      </c>
      <c r="D7" s="107">
        <v>5668100.5999999996</v>
      </c>
      <c r="E7" s="423">
        <v>13744008</v>
      </c>
      <c r="F7" s="107">
        <v>2809324.9</v>
      </c>
      <c r="G7" s="107">
        <v>1022356.9</v>
      </c>
      <c r="H7" s="107">
        <v>1496415.8</v>
      </c>
      <c r="I7" s="108">
        <v>907585.4</v>
      </c>
    </row>
    <row r="8" spans="1:13" s="318" customFormat="1" ht="15" customHeight="1" x14ac:dyDescent="0.25">
      <c r="A8" s="319"/>
      <c r="B8" s="315">
        <v>2019</v>
      </c>
      <c r="C8" s="107">
        <v>30284822.100000001</v>
      </c>
      <c r="D8" s="107">
        <v>6830115.5</v>
      </c>
      <c r="E8" s="107">
        <v>15317834.6</v>
      </c>
      <c r="F8" s="107">
        <v>3557419</v>
      </c>
      <c r="G8" s="107">
        <v>1379691.6</v>
      </c>
      <c r="H8" s="107">
        <v>1974124</v>
      </c>
      <c r="I8" s="108">
        <v>1225637.3999999999</v>
      </c>
    </row>
    <row r="9" spans="1:13" s="318" customFormat="1" ht="15" customHeight="1" x14ac:dyDescent="0.25">
      <c r="A9" s="319"/>
      <c r="B9" s="315">
        <v>2020</v>
      </c>
      <c r="C9" s="107">
        <v>32402089.100000001</v>
      </c>
      <c r="D9" s="107">
        <v>7546123.7999999998</v>
      </c>
      <c r="E9" s="107">
        <v>16099177.699999999</v>
      </c>
      <c r="F9" s="107">
        <v>4055591.9</v>
      </c>
      <c r="G9" s="107">
        <v>1327976.8</v>
      </c>
      <c r="H9" s="107">
        <v>2136197.6</v>
      </c>
      <c r="I9" s="108">
        <v>1237021.3</v>
      </c>
    </row>
    <row r="10" spans="1:13" ht="15" customHeight="1" x14ac:dyDescent="0.25">
      <c r="B10" s="379">
        <v>2021</v>
      </c>
      <c r="C10" s="16">
        <v>37675849.200000003</v>
      </c>
      <c r="D10" s="77">
        <v>9495397.6999999993</v>
      </c>
      <c r="E10" s="77">
        <v>18114583.5</v>
      </c>
      <c r="F10" s="77">
        <v>4868107.5999999996</v>
      </c>
      <c r="G10" s="77">
        <v>1447955</v>
      </c>
      <c r="H10" s="77">
        <v>2326323.9</v>
      </c>
      <c r="I10" s="82">
        <v>1423481.5</v>
      </c>
    </row>
    <row r="11" spans="1:13" ht="15" customHeight="1" x14ac:dyDescent="0.25">
      <c r="A11" s="318"/>
      <c r="B11" s="321"/>
      <c r="C11" s="16"/>
      <c r="D11" s="77"/>
      <c r="E11" s="77"/>
      <c r="F11" s="77"/>
      <c r="G11" s="77"/>
      <c r="H11" s="77"/>
      <c r="I11" s="82"/>
    </row>
    <row r="12" spans="1:13" ht="15" customHeight="1" x14ac:dyDescent="0.25">
      <c r="A12" s="392" t="s">
        <v>195</v>
      </c>
      <c r="B12" s="392"/>
      <c r="C12" s="16"/>
      <c r="D12" s="77"/>
      <c r="E12" s="77"/>
      <c r="F12" s="77"/>
      <c r="G12" s="77"/>
      <c r="H12" s="77"/>
      <c r="I12" s="82"/>
    </row>
    <row r="13" spans="1:13" ht="15" customHeight="1" x14ac:dyDescent="0.25">
      <c r="A13" s="392" t="s">
        <v>196</v>
      </c>
      <c r="B13" s="392"/>
      <c r="C13" s="16"/>
      <c r="D13" s="77"/>
      <c r="E13" s="77"/>
      <c r="F13" s="77"/>
      <c r="G13" s="77"/>
      <c r="H13" s="77"/>
      <c r="I13" s="82"/>
    </row>
    <row r="14" spans="1:13" ht="15" customHeight="1" x14ac:dyDescent="0.25">
      <c r="A14" s="400" t="s">
        <v>197</v>
      </c>
      <c r="B14" s="400"/>
      <c r="C14" s="20">
        <v>946072.7</v>
      </c>
      <c r="D14" s="11">
        <v>250191.7</v>
      </c>
      <c r="E14" s="11">
        <v>513306.2</v>
      </c>
      <c r="F14" s="11">
        <v>119975</v>
      </c>
      <c r="G14" s="11">
        <v>15249.9</v>
      </c>
      <c r="H14" s="11">
        <v>36708.199999999997</v>
      </c>
      <c r="I14" s="83">
        <v>10641.7</v>
      </c>
    </row>
    <row r="15" spans="1:13" ht="15" customHeight="1" x14ac:dyDescent="0.25">
      <c r="A15" s="178" t="s">
        <v>198</v>
      </c>
      <c r="B15" s="178"/>
      <c r="C15" s="20"/>
      <c r="D15" s="11"/>
      <c r="E15" s="11"/>
      <c r="F15" s="11"/>
      <c r="G15" s="11"/>
      <c r="H15" s="11"/>
      <c r="I15" s="83"/>
    </row>
    <row r="16" spans="1:13" ht="15" customHeight="1" x14ac:dyDescent="0.25">
      <c r="A16" s="139" t="s">
        <v>307</v>
      </c>
      <c r="B16" s="139"/>
      <c r="C16" s="409">
        <v>2901678.3</v>
      </c>
      <c r="D16" s="407">
        <v>698581.2</v>
      </c>
      <c r="E16" s="407">
        <v>1822833.8</v>
      </c>
      <c r="F16" s="407">
        <v>211830.39999999999</v>
      </c>
      <c r="G16" s="407">
        <v>76059.7</v>
      </c>
      <c r="H16" s="407">
        <v>77227.100000000006</v>
      </c>
      <c r="I16" s="416">
        <v>15146.1</v>
      </c>
    </row>
    <row r="17" spans="1:9" ht="15" customHeight="1" x14ac:dyDescent="0.25">
      <c r="A17" s="178" t="s">
        <v>307</v>
      </c>
      <c r="B17" s="178"/>
      <c r="C17" s="20"/>
      <c r="D17" s="11"/>
      <c r="E17" s="11"/>
      <c r="F17" s="11"/>
      <c r="G17" s="11"/>
      <c r="H17" s="11"/>
      <c r="I17" s="83"/>
    </row>
    <row r="18" spans="1:9" ht="15" customHeight="1" x14ac:dyDescent="0.25">
      <c r="A18" s="139" t="s">
        <v>308</v>
      </c>
      <c r="B18" s="139"/>
      <c r="C18" s="409">
        <v>5907261</v>
      </c>
      <c r="D18" s="407">
        <v>1337522.7</v>
      </c>
      <c r="E18" s="407">
        <v>3332263.5</v>
      </c>
      <c r="F18" s="407">
        <v>538358.6</v>
      </c>
      <c r="G18" s="407">
        <v>288981</v>
      </c>
      <c r="H18" s="407">
        <v>206384.6</v>
      </c>
      <c r="I18" s="416">
        <v>203750.6</v>
      </c>
    </row>
    <row r="19" spans="1:9" ht="15" customHeight="1" x14ac:dyDescent="0.25">
      <c r="A19" s="178" t="s">
        <v>308</v>
      </c>
      <c r="B19" s="178"/>
      <c r="C19" s="20"/>
      <c r="D19" s="11"/>
      <c r="E19" s="11"/>
      <c r="F19" s="11"/>
      <c r="G19" s="11"/>
      <c r="H19" s="11"/>
      <c r="I19" s="83"/>
    </row>
    <row r="20" spans="1:9" ht="15" customHeight="1" x14ac:dyDescent="0.25">
      <c r="A20" s="139" t="s">
        <v>199</v>
      </c>
      <c r="B20" s="139"/>
      <c r="C20" s="409">
        <v>27920837.199999999</v>
      </c>
      <c r="D20" s="407">
        <v>7209102.0999999996</v>
      </c>
      <c r="E20" s="407">
        <v>12446180</v>
      </c>
      <c r="F20" s="407">
        <v>3997943.6</v>
      </c>
      <c r="G20" s="407">
        <v>1067664.3999999999</v>
      </c>
      <c r="H20" s="407">
        <v>2006004</v>
      </c>
      <c r="I20" s="416">
        <v>1193943.1000000001</v>
      </c>
    </row>
    <row r="21" spans="1:9" ht="15" customHeight="1" x14ac:dyDescent="0.25">
      <c r="A21" s="178" t="s">
        <v>200</v>
      </c>
      <c r="B21" s="178"/>
      <c r="C21" s="20"/>
      <c r="D21" s="11"/>
      <c r="E21" s="11"/>
      <c r="F21" s="11"/>
      <c r="G21" s="11"/>
      <c r="H21" s="11"/>
      <c r="I21" s="83"/>
    </row>
    <row r="22" spans="1:9" ht="15" customHeight="1" x14ac:dyDescent="0.2">
      <c r="A22" s="21"/>
      <c r="B22" s="21"/>
      <c r="C22" s="20"/>
      <c r="D22" s="11"/>
      <c r="E22" s="11"/>
      <c r="F22" s="11"/>
      <c r="G22" s="11"/>
      <c r="H22" s="11"/>
      <c r="I22" s="83"/>
    </row>
    <row r="23" spans="1:9" ht="15" customHeight="1" x14ac:dyDescent="0.25">
      <c r="A23" s="504" t="s">
        <v>54</v>
      </c>
      <c r="B23" s="505"/>
      <c r="C23" s="311">
        <v>23769059.399999999</v>
      </c>
      <c r="D23" s="11">
        <v>5964469</v>
      </c>
      <c r="E23" s="11">
        <v>14909049.300000001</v>
      </c>
      <c r="F23" s="83">
        <v>2074546.2</v>
      </c>
      <c r="G23" s="297">
        <v>533018.80000000005</v>
      </c>
      <c r="H23" s="296">
        <v>260880.3</v>
      </c>
      <c r="I23" s="298">
        <v>27095.8</v>
      </c>
    </row>
    <row r="24" spans="1:9" ht="15" customHeight="1" x14ac:dyDescent="0.25">
      <c r="A24" s="513" t="s">
        <v>55</v>
      </c>
      <c r="B24" s="514"/>
      <c r="C24" s="311"/>
      <c r="D24" s="11"/>
      <c r="E24" s="11"/>
      <c r="F24" s="11"/>
      <c r="G24" s="11"/>
      <c r="H24" s="11"/>
      <c r="I24" s="83"/>
    </row>
    <row r="25" spans="1:9" x14ac:dyDescent="0.25">
      <c r="A25" s="504" t="s">
        <v>56</v>
      </c>
      <c r="B25" s="505"/>
      <c r="C25" s="311">
        <v>770294</v>
      </c>
      <c r="D25" s="11">
        <v>162232.79999999999</v>
      </c>
      <c r="E25" s="11">
        <v>129396.1</v>
      </c>
      <c r="F25" s="11">
        <v>188184.9</v>
      </c>
      <c r="G25" s="11">
        <v>94456.6</v>
      </c>
      <c r="H25" s="11">
        <v>110977.3</v>
      </c>
      <c r="I25" s="83">
        <v>85046.3</v>
      </c>
    </row>
    <row r="26" spans="1:9" ht="15" customHeight="1" x14ac:dyDescent="0.25">
      <c r="A26" s="513" t="s">
        <v>57</v>
      </c>
      <c r="B26" s="514"/>
      <c r="C26" s="311"/>
      <c r="D26" s="11"/>
      <c r="E26" s="11"/>
      <c r="F26" s="11"/>
      <c r="G26" s="11"/>
      <c r="H26" s="11"/>
      <c r="I26" s="83"/>
    </row>
    <row r="27" spans="1:9" ht="15" customHeight="1" x14ac:dyDescent="0.25">
      <c r="A27" s="504" t="s">
        <v>58</v>
      </c>
      <c r="B27" s="505"/>
      <c r="C27" s="311">
        <v>13058960</v>
      </c>
      <c r="D27" s="11">
        <v>3359073.2</v>
      </c>
      <c r="E27" s="11">
        <v>3052152</v>
      </c>
      <c r="F27" s="11">
        <v>2594378.5</v>
      </c>
      <c r="G27" s="297">
        <v>818406.8</v>
      </c>
      <c r="H27" s="11">
        <v>1928598.2</v>
      </c>
      <c r="I27" s="298">
        <v>1306351.3</v>
      </c>
    </row>
    <row r="28" spans="1:9" ht="15" customHeight="1" x14ac:dyDescent="0.25">
      <c r="A28" s="513" t="s">
        <v>59</v>
      </c>
      <c r="B28" s="514"/>
      <c r="C28" s="311"/>
      <c r="D28" s="11"/>
      <c r="E28" s="11"/>
      <c r="F28" s="11"/>
      <c r="G28" s="11"/>
      <c r="H28" s="11"/>
      <c r="I28" s="83"/>
    </row>
    <row r="29" spans="1:9" ht="15" customHeight="1" x14ac:dyDescent="0.25">
      <c r="A29" s="515" t="s">
        <v>194</v>
      </c>
      <c r="B29" s="516"/>
      <c r="C29" s="311">
        <v>11020702.4</v>
      </c>
      <c r="D29" s="11">
        <v>2313395.7000000002</v>
      </c>
      <c r="E29" s="11">
        <v>2787621.3</v>
      </c>
      <c r="F29" s="11">
        <v>2187191.2000000002</v>
      </c>
      <c r="G29" s="11">
        <v>639158.30000000005</v>
      </c>
      <c r="H29" s="11">
        <v>1897425</v>
      </c>
      <c r="I29" s="83">
        <v>1195910.8999999999</v>
      </c>
    </row>
    <row r="30" spans="1:9" ht="15" customHeight="1" x14ac:dyDescent="0.25">
      <c r="A30" s="517" t="s">
        <v>399</v>
      </c>
      <c r="B30" s="518"/>
      <c r="C30" s="311"/>
      <c r="D30" s="11"/>
      <c r="E30" s="113"/>
      <c r="F30" s="113"/>
      <c r="G30" s="113"/>
      <c r="H30" s="113"/>
      <c r="I30" s="244"/>
    </row>
    <row r="31" spans="1:9" ht="15" customHeight="1" x14ac:dyDescent="0.25">
      <c r="A31" s="519" t="s">
        <v>60</v>
      </c>
      <c r="B31" s="520"/>
      <c r="C31" s="311">
        <v>10656329</v>
      </c>
      <c r="D31" s="11">
        <v>2289144.1</v>
      </c>
      <c r="E31" s="11">
        <v>2769212.1</v>
      </c>
      <c r="F31" s="11">
        <v>2173008.7000000002</v>
      </c>
      <c r="G31" s="11">
        <v>636988.30000000005</v>
      </c>
      <c r="H31" s="11">
        <v>1679273</v>
      </c>
      <c r="I31" s="83">
        <v>1108702.8</v>
      </c>
    </row>
    <row r="32" spans="1:9" ht="15" customHeight="1" x14ac:dyDescent="0.25">
      <c r="A32" s="521" t="s">
        <v>61</v>
      </c>
      <c r="B32" s="522"/>
      <c r="C32" s="311"/>
      <c r="D32" s="11"/>
      <c r="E32" s="113"/>
      <c r="F32" s="113"/>
      <c r="G32" s="113"/>
      <c r="H32" s="113"/>
      <c r="I32" s="244"/>
    </row>
    <row r="33" spans="1:11" ht="15" customHeight="1" x14ac:dyDescent="0.25">
      <c r="A33" s="519" t="s">
        <v>62</v>
      </c>
      <c r="B33" s="520"/>
      <c r="C33" s="311">
        <v>364373.4</v>
      </c>
      <c r="D33" s="11">
        <v>24251.599999999999</v>
      </c>
      <c r="E33" s="11">
        <v>18409.2</v>
      </c>
      <c r="F33" s="11">
        <v>14182.5</v>
      </c>
      <c r="G33" s="11">
        <v>2170</v>
      </c>
      <c r="H33" s="11">
        <v>218152</v>
      </c>
      <c r="I33" s="83">
        <v>87208.1</v>
      </c>
    </row>
    <row r="34" spans="1:11" ht="15" customHeight="1" x14ac:dyDescent="0.25">
      <c r="A34" s="521" t="s">
        <v>63</v>
      </c>
      <c r="B34" s="522"/>
      <c r="C34" s="311"/>
      <c r="D34" s="20"/>
      <c r="E34" s="198"/>
      <c r="F34" s="198"/>
      <c r="G34" s="198"/>
      <c r="H34" s="198"/>
      <c r="I34" s="91"/>
      <c r="J34" s="185"/>
      <c r="K34" s="169"/>
    </row>
    <row r="35" spans="1:11" ht="15" customHeight="1" x14ac:dyDescent="0.25">
      <c r="A35" s="504" t="s">
        <v>64</v>
      </c>
      <c r="B35" s="505"/>
      <c r="C35" s="311">
        <v>77535.8</v>
      </c>
      <c r="D35" s="11">
        <v>9622.7000000000007</v>
      </c>
      <c r="E35" s="113">
        <v>23986.1</v>
      </c>
      <c r="F35" s="113">
        <v>10998</v>
      </c>
      <c r="G35" s="113">
        <v>2072.8000000000002</v>
      </c>
      <c r="H35" s="113">
        <v>25868.1</v>
      </c>
      <c r="I35" s="244">
        <v>4988.1000000000004</v>
      </c>
      <c r="J35" s="185"/>
      <c r="K35" s="169"/>
    </row>
    <row r="36" spans="1:11" ht="15" customHeight="1" x14ac:dyDescent="0.25">
      <c r="A36" s="513" t="s">
        <v>65</v>
      </c>
      <c r="B36" s="514"/>
      <c r="C36" s="305"/>
      <c r="D36" s="5"/>
      <c r="E36" s="5"/>
      <c r="F36" s="5"/>
      <c r="G36" s="5"/>
      <c r="H36" s="5"/>
      <c r="I36" s="6"/>
      <c r="J36" s="228"/>
      <c r="K36" s="169"/>
    </row>
    <row r="37" spans="1:11" ht="15" customHeight="1" x14ac:dyDescent="0.25">
      <c r="A37" s="506" t="s">
        <v>313</v>
      </c>
      <c r="B37" s="506"/>
      <c r="C37" s="507"/>
      <c r="D37" s="507"/>
      <c r="E37" s="507"/>
      <c r="F37" s="507"/>
      <c r="G37" s="507"/>
      <c r="H37" s="507"/>
      <c r="I37" s="508"/>
      <c r="J37" s="185"/>
    </row>
    <row r="38" spans="1:11" s="318" customFormat="1" ht="15" customHeight="1" x14ac:dyDescent="0.25">
      <c r="A38" s="78" t="s">
        <v>7</v>
      </c>
      <c r="B38" s="107">
        <v>2017</v>
      </c>
      <c r="C38" s="327">
        <v>100</v>
      </c>
      <c r="D38" s="20">
        <f>ROUND(D6*100/$C6,1)</f>
        <v>21.6</v>
      </c>
      <c r="E38" s="20">
        <f t="shared" ref="D38:I41" si="0">ROUND(E6*100/$C6,1)</f>
        <v>52.3</v>
      </c>
      <c r="F38" s="20">
        <f t="shared" si="0"/>
        <v>11.8</v>
      </c>
      <c r="G38" s="20">
        <f t="shared" si="0"/>
        <v>4.5999999999999996</v>
      </c>
      <c r="H38" s="20">
        <f t="shared" si="0"/>
        <v>5.9</v>
      </c>
      <c r="I38" s="403">
        <f t="shared" si="0"/>
        <v>3.8</v>
      </c>
      <c r="J38" s="228"/>
    </row>
    <row r="39" spans="1:11" s="318" customFormat="1" ht="15" customHeight="1" x14ac:dyDescent="0.25">
      <c r="A39" s="179" t="s">
        <v>8</v>
      </c>
      <c r="B39" s="107">
        <v>2018</v>
      </c>
      <c r="C39" s="327">
        <v>100</v>
      </c>
      <c r="D39" s="20">
        <f t="shared" si="0"/>
        <v>22.1</v>
      </c>
      <c r="E39" s="20">
        <f t="shared" si="0"/>
        <v>53.6</v>
      </c>
      <c r="F39" s="20">
        <f t="shared" si="0"/>
        <v>11</v>
      </c>
      <c r="G39" s="20">
        <f t="shared" si="0"/>
        <v>4</v>
      </c>
      <c r="H39" s="20">
        <f t="shared" si="0"/>
        <v>5.8</v>
      </c>
      <c r="I39" s="403">
        <f t="shared" si="0"/>
        <v>3.5</v>
      </c>
      <c r="J39" s="228"/>
    </row>
    <row r="40" spans="1:11" s="318" customFormat="1" ht="15" customHeight="1" x14ac:dyDescent="0.25">
      <c r="A40" s="78"/>
      <c r="B40" s="107">
        <v>2019</v>
      </c>
      <c r="C40" s="327">
        <v>100</v>
      </c>
      <c r="D40" s="20">
        <f t="shared" si="0"/>
        <v>22.6</v>
      </c>
      <c r="E40" s="20">
        <f t="shared" si="0"/>
        <v>50.6</v>
      </c>
      <c r="F40" s="20">
        <f t="shared" si="0"/>
        <v>11.7</v>
      </c>
      <c r="G40" s="20">
        <f t="shared" si="0"/>
        <v>4.5999999999999996</v>
      </c>
      <c r="H40" s="20">
        <f t="shared" si="0"/>
        <v>6.5</v>
      </c>
      <c r="I40" s="403">
        <f t="shared" si="0"/>
        <v>4</v>
      </c>
      <c r="J40" s="228"/>
    </row>
    <row r="41" spans="1:11" s="318" customFormat="1" ht="15" customHeight="1" x14ac:dyDescent="0.25">
      <c r="A41" s="78"/>
      <c r="B41" s="107">
        <v>2020</v>
      </c>
      <c r="C41" s="327">
        <v>100</v>
      </c>
      <c r="D41" s="20">
        <f t="shared" si="0"/>
        <v>23.3</v>
      </c>
      <c r="E41" s="20">
        <f t="shared" si="0"/>
        <v>49.7</v>
      </c>
      <c r="F41" s="20">
        <f t="shared" si="0"/>
        <v>12.5</v>
      </c>
      <c r="G41" s="20">
        <f t="shared" si="0"/>
        <v>4.0999999999999996</v>
      </c>
      <c r="H41" s="20">
        <f t="shared" si="0"/>
        <v>6.6</v>
      </c>
      <c r="I41" s="403">
        <f t="shared" si="0"/>
        <v>3.8</v>
      </c>
      <c r="J41" s="228"/>
    </row>
    <row r="42" spans="1:11" ht="15" customHeight="1" x14ac:dyDescent="0.25">
      <c r="B42" s="379">
        <v>2021</v>
      </c>
      <c r="C42" s="310">
        <v>100</v>
      </c>
      <c r="D42" s="16">
        <f>ROUND(D10*100/$C10,1)</f>
        <v>25.2</v>
      </c>
      <c r="E42" s="16">
        <f t="shared" ref="E42:I42" si="1">ROUND(E10*100/$C10,1)</f>
        <v>48.1</v>
      </c>
      <c r="F42" s="16">
        <f t="shared" si="1"/>
        <v>12.9</v>
      </c>
      <c r="G42" s="16">
        <f t="shared" si="1"/>
        <v>3.8</v>
      </c>
      <c r="H42" s="16">
        <f t="shared" si="1"/>
        <v>6.2</v>
      </c>
      <c r="I42" s="405">
        <f t="shared" si="1"/>
        <v>3.8</v>
      </c>
      <c r="J42" s="228"/>
      <c r="K42" s="169"/>
    </row>
    <row r="43" spans="1:11" ht="15" customHeight="1" x14ac:dyDescent="0.25">
      <c r="A43" s="179"/>
      <c r="B43" s="179"/>
      <c r="C43" s="16"/>
      <c r="D43" s="16"/>
      <c r="E43" s="16"/>
      <c r="F43" s="16"/>
      <c r="G43" s="16"/>
      <c r="H43" s="17"/>
      <c r="I43" s="17"/>
      <c r="J43" s="185"/>
    </row>
    <row r="44" spans="1:11" ht="15" customHeight="1" x14ac:dyDescent="0.25">
      <c r="A44" s="392" t="s">
        <v>195</v>
      </c>
      <c r="B44" s="392"/>
      <c r="C44" s="16"/>
      <c r="D44" s="16"/>
      <c r="E44" s="16"/>
      <c r="F44" s="16"/>
      <c r="G44" s="16"/>
      <c r="H44" s="17"/>
      <c r="I44" s="17"/>
      <c r="J44" s="185"/>
    </row>
    <row r="45" spans="1:11" ht="15" customHeight="1" x14ac:dyDescent="0.25">
      <c r="A45" s="392" t="s">
        <v>196</v>
      </c>
      <c r="B45" s="392"/>
      <c r="C45" s="16"/>
      <c r="D45" s="16"/>
      <c r="E45" s="16"/>
      <c r="F45" s="16"/>
      <c r="G45" s="16"/>
      <c r="H45" s="17"/>
      <c r="I45" s="17"/>
      <c r="J45" s="185"/>
    </row>
    <row r="46" spans="1:11" ht="15" customHeight="1" x14ac:dyDescent="0.25">
      <c r="A46" s="400" t="s">
        <v>197</v>
      </c>
      <c r="B46" s="400"/>
      <c r="C46" s="409">
        <v>100</v>
      </c>
      <c r="D46" s="20">
        <f t="shared" ref="D46:I46" si="2">ROUND(D14*100/$C14,1)</f>
        <v>26.4</v>
      </c>
      <c r="E46" s="20">
        <f t="shared" si="2"/>
        <v>54.3</v>
      </c>
      <c r="F46" s="20">
        <f t="shared" si="2"/>
        <v>12.7</v>
      </c>
      <c r="G46" s="20">
        <f t="shared" si="2"/>
        <v>1.6</v>
      </c>
      <c r="H46" s="12">
        <f t="shared" si="2"/>
        <v>3.9</v>
      </c>
      <c r="I46" s="12">
        <f t="shared" si="2"/>
        <v>1.1000000000000001</v>
      </c>
      <c r="J46" s="228"/>
    </row>
    <row r="47" spans="1:11" ht="15" customHeight="1" x14ac:dyDescent="0.25">
      <c r="A47" s="178" t="s">
        <v>198</v>
      </c>
      <c r="B47" s="178"/>
      <c r="C47" s="405"/>
      <c r="D47" s="408"/>
      <c r="E47" s="16"/>
      <c r="F47" s="16"/>
      <c r="G47" s="16"/>
      <c r="H47" s="17"/>
      <c r="I47" s="17"/>
      <c r="J47" s="185"/>
    </row>
    <row r="48" spans="1:11" ht="15" customHeight="1" x14ac:dyDescent="0.25">
      <c r="A48" s="139" t="s">
        <v>307</v>
      </c>
      <c r="B48" s="139"/>
      <c r="C48" s="403">
        <v>100</v>
      </c>
      <c r="D48" s="409">
        <f t="shared" ref="D48:I48" si="3">ROUND(D16*100/$C16,1)</f>
        <v>24.1</v>
      </c>
      <c r="E48" s="20">
        <f t="shared" si="3"/>
        <v>62.8</v>
      </c>
      <c r="F48" s="20">
        <f t="shared" si="3"/>
        <v>7.3</v>
      </c>
      <c r="G48" s="20">
        <f t="shared" si="3"/>
        <v>2.6</v>
      </c>
      <c r="H48" s="12">
        <f t="shared" si="3"/>
        <v>2.7</v>
      </c>
      <c r="I48" s="12">
        <f t="shared" si="3"/>
        <v>0.5</v>
      </c>
      <c r="J48" s="228"/>
    </row>
    <row r="49" spans="1:11" ht="15" customHeight="1" x14ac:dyDescent="0.25">
      <c r="A49" s="178" t="s">
        <v>307</v>
      </c>
      <c r="B49" s="178"/>
      <c r="C49" s="405"/>
      <c r="D49" s="408"/>
      <c r="E49" s="16"/>
      <c r="F49" s="16"/>
      <c r="G49" s="16"/>
      <c r="H49" s="17"/>
      <c r="I49" s="17"/>
      <c r="J49" s="185"/>
    </row>
    <row r="50" spans="1:11" ht="15" customHeight="1" x14ac:dyDescent="0.25">
      <c r="A50" s="139" t="s">
        <v>308</v>
      </c>
      <c r="B50" s="139"/>
      <c r="C50" s="403">
        <v>100</v>
      </c>
      <c r="D50" s="409">
        <f t="shared" ref="D50:I50" si="4">ROUND(D18*100/$C18,1)</f>
        <v>22.6</v>
      </c>
      <c r="E50" s="20">
        <v>56.5</v>
      </c>
      <c r="F50" s="20">
        <f t="shared" si="4"/>
        <v>9.1</v>
      </c>
      <c r="G50" s="20">
        <f t="shared" si="4"/>
        <v>4.9000000000000004</v>
      </c>
      <c r="H50" s="12">
        <f t="shared" si="4"/>
        <v>3.5</v>
      </c>
      <c r="I50" s="12">
        <f t="shared" si="4"/>
        <v>3.4</v>
      </c>
      <c r="J50" s="228"/>
    </row>
    <row r="51" spans="1:11" ht="15" customHeight="1" x14ac:dyDescent="0.25">
      <c r="A51" s="178" t="s">
        <v>308</v>
      </c>
      <c r="B51" s="178"/>
      <c r="C51" s="405"/>
      <c r="D51" s="408"/>
      <c r="E51" s="16"/>
      <c r="F51" s="16"/>
      <c r="G51" s="16"/>
      <c r="H51" s="17"/>
      <c r="I51" s="17"/>
      <c r="J51" s="185"/>
    </row>
    <row r="52" spans="1:11" ht="15" customHeight="1" x14ac:dyDescent="0.25">
      <c r="A52" s="139" t="s">
        <v>199</v>
      </c>
      <c r="B52" s="139"/>
      <c r="C52" s="403">
        <v>100</v>
      </c>
      <c r="D52" s="409">
        <f>ROUND(D20*100/$C20,1)</f>
        <v>25.8</v>
      </c>
      <c r="E52" s="20">
        <f t="shared" ref="E52:I52" si="5">ROUND(E20*100/$C20,1)</f>
        <v>44.6</v>
      </c>
      <c r="F52" s="20">
        <f t="shared" si="5"/>
        <v>14.3</v>
      </c>
      <c r="G52" s="20">
        <f t="shared" si="5"/>
        <v>3.8</v>
      </c>
      <c r="H52" s="12">
        <f t="shared" si="5"/>
        <v>7.2</v>
      </c>
      <c r="I52" s="12">
        <f t="shared" si="5"/>
        <v>4.3</v>
      </c>
      <c r="J52" s="228"/>
    </row>
    <row r="53" spans="1:11" ht="15" customHeight="1" x14ac:dyDescent="0.25">
      <c r="A53" s="178" t="s">
        <v>200</v>
      </c>
      <c r="B53" s="178"/>
      <c r="C53" s="405"/>
      <c r="D53" s="408"/>
      <c r="E53" s="16"/>
      <c r="F53" s="16"/>
      <c r="G53" s="16"/>
      <c r="H53" s="17"/>
      <c r="I53" s="17"/>
      <c r="J53" s="185"/>
    </row>
    <row r="54" spans="1:11" ht="15" customHeight="1" x14ac:dyDescent="0.25">
      <c r="A54" s="179"/>
      <c r="B54" s="179"/>
      <c r="C54" s="405"/>
      <c r="D54" s="408"/>
      <c r="E54" s="16"/>
      <c r="F54" s="16"/>
      <c r="G54" s="16"/>
      <c r="H54" s="17"/>
      <c r="I54" s="17"/>
      <c r="J54" s="185"/>
    </row>
    <row r="55" spans="1:11" x14ac:dyDescent="0.25">
      <c r="A55" s="504" t="s">
        <v>54</v>
      </c>
      <c r="B55" s="504"/>
      <c r="C55" s="403">
        <v>100</v>
      </c>
      <c r="D55" s="409">
        <f t="shared" ref="D55:I55" si="6">ROUND(D23*100/$C23,1)</f>
        <v>25.1</v>
      </c>
      <c r="E55" s="20">
        <v>62.8</v>
      </c>
      <c r="F55" s="20">
        <f t="shared" si="6"/>
        <v>8.6999999999999993</v>
      </c>
      <c r="G55" s="20">
        <f t="shared" si="6"/>
        <v>2.2000000000000002</v>
      </c>
      <c r="H55" s="12">
        <f t="shared" si="6"/>
        <v>1.1000000000000001</v>
      </c>
      <c r="I55" s="12">
        <f t="shared" si="6"/>
        <v>0.1</v>
      </c>
      <c r="J55" s="228"/>
      <c r="K55" s="169"/>
    </row>
    <row r="56" spans="1:11" ht="15" customHeight="1" x14ac:dyDescent="0.25">
      <c r="A56" s="513" t="s">
        <v>55</v>
      </c>
      <c r="B56" s="514"/>
      <c r="C56" s="311"/>
      <c r="D56" s="20"/>
      <c r="E56" s="20"/>
      <c r="F56" s="20"/>
      <c r="G56" s="20"/>
      <c r="H56" s="12"/>
      <c r="I56" s="12"/>
      <c r="J56" s="185"/>
    </row>
    <row r="57" spans="1:11" x14ac:dyDescent="0.25">
      <c r="A57" s="504" t="s">
        <v>56</v>
      </c>
      <c r="B57" s="505"/>
      <c r="C57" s="311">
        <v>100</v>
      </c>
      <c r="D57" s="20">
        <f t="shared" ref="D57:I57" si="7">ROUND(D25*100/$C25,1)</f>
        <v>21.1</v>
      </c>
      <c r="E57" s="20">
        <f t="shared" si="7"/>
        <v>16.8</v>
      </c>
      <c r="F57" s="20">
        <f t="shared" si="7"/>
        <v>24.4</v>
      </c>
      <c r="G57" s="20">
        <f t="shared" si="7"/>
        <v>12.3</v>
      </c>
      <c r="H57" s="12">
        <f t="shared" si="7"/>
        <v>14.4</v>
      </c>
      <c r="I57" s="12">
        <f t="shared" si="7"/>
        <v>11</v>
      </c>
      <c r="J57" s="228"/>
      <c r="K57" s="169"/>
    </row>
    <row r="58" spans="1:11" ht="15" customHeight="1" x14ac:dyDescent="0.25">
      <c r="A58" s="513" t="s">
        <v>57</v>
      </c>
      <c r="B58" s="514"/>
      <c r="C58" s="311"/>
      <c r="D58" s="20"/>
      <c r="E58" s="20"/>
      <c r="F58" s="20"/>
      <c r="G58" s="20"/>
      <c r="H58" s="12"/>
      <c r="I58" s="12"/>
      <c r="J58" s="185"/>
    </row>
    <row r="59" spans="1:11" ht="15" customHeight="1" x14ac:dyDescent="0.25">
      <c r="A59" s="504" t="s">
        <v>58</v>
      </c>
      <c r="B59" s="505"/>
      <c r="C59" s="311">
        <v>100</v>
      </c>
      <c r="D59" s="409">
        <v>25.6</v>
      </c>
      <c r="E59" s="20">
        <f t="shared" ref="E59:I59" si="8">ROUND(E27*100/$C27,1)</f>
        <v>23.4</v>
      </c>
      <c r="F59" s="20">
        <f t="shared" si="8"/>
        <v>19.899999999999999</v>
      </c>
      <c r="G59" s="20">
        <f t="shared" si="8"/>
        <v>6.3</v>
      </c>
      <c r="H59" s="12">
        <f t="shared" si="8"/>
        <v>14.8</v>
      </c>
      <c r="I59" s="12">
        <f t="shared" si="8"/>
        <v>10</v>
      </c>
      <c r="J59" s="228"/>
      <c r="K59" s="169"/>
    </row>
    <row r="60" spans="1:11" ht="15" customHeight="1" x14ac:dyDescent="0.25">
      <c r="A60" s="513" t="s">
        <v>59</v>
      </c>
      <c r="B60" s="514"/>
      <c r="C60" s="311"/>
      <c r="D60" s="20"/>
      <c r="E60" s="20"/>
      <c r="F60" s="20"/>
      <c r="G60" s="20"/>
      <c r="H60" s="12"/>
      <c r="I60" s="12"/>
      <c r="J60" s="185"/>
    </row>
    <row r="61" spans="1:11" ht="15" customHeight="1" x14ac:dyDescent="0.25">
      <c r="A61" s="515" t="s">
        <v>194</v>
      </c>
      <c r="B61" s="516"/>
      <c r="C61" s="311">
        <v>100</v>
      </c>
      <c r="D61" s="20">
        <f t="shared" ref="D61:I61" si="9">ROUND(D29*100/$C29,1)</f>
        <v>21</v>
      </c>
      <c r="E61" s="20">
        <f t="shared" si="9"/>
        <v>25.3</v>
      </c>
      <c r="F61" s="20">
        <f t="shared" si="9"/>
        <v>19.8</v>
      </c>
      <c r="G61" s="20">
        <f t="shared" si="9"/>
        <v>5.8</v>
      </c>
      <c r="H61" s="12">
        <f t="shared" si="9"/>
        <v>17.2</v>
      </c>
      <c r="I61" s="12">
        <f t="shared" si="9"/>
        <v>10.9</v>
      </c>
      <c r="J61" s="228"/>
      <c r="K61" s="169"/>
    </row>
    <row r="62" spans="1:11" ht="15" customHeight="1" x14ac:dyDescent="0.25">
      <c r="A62" s="517" t="s">
        <v>399</v>
      </c>
      <c r="B62" s="518"/>
      <c r="C62" s="311"/>
      <c r="D62" s="20"/>
      <c r="E62" s="20"/>
      <c r="F62" s="20"/>
      <c r="G62" s="20"/>
      <c r="H62" s="12"/>
      <c r="I62" s="12"/>
      <c r="J62" s="185"/>
    </row>
    <row r="63" spans="1:11" ht="15" customHeight="1" x14ac:dyDescent="0.25">
      <c r="A63" s="519" t="s">
        <v>60</v>
      </c>
      <c r="B63" s="520"/>
      <c r="C63" s="311">
        <v>100</v>
      </c>
      <c r="D63" s="20">
        <f t="shared" ref="D63:I63" si="10">ROUND(D31*100/$C31,1)</f>
        <v>21.5</v>
      </c>
      <c r="E63" s="20">
        <v>25.9</v>
      </c>
      <c r="F63" s="20">
        <f t="shared" si="10"/>
        <v>20.399999999999999</v>
      </c>
      <c r="G63" s="20">
        <f t="shared" si="10"/>
        <v>6</v>
      </c>
      <c r="H63" s="12">
        <f t="shared" si="10"/>
        <v>15.8</v>
      </c>
      <c r="I63" s="12">
        <f t="shared" si="10"/>
        <v>10.4</v>
      </c>
      <c r="J63" s="228"/>
      <c r="K63" s="169"/>
    </row>
    <row r="64" spans="1:11" ht="15" customHeight="1" x14ac:dyDescent="0.25">
      <c r="A64" s="521" t="s">
        <v>61</v>
      </c>
      <c r="B64" s="522"/>
      <c r="C64" s="311"/>
      <c r="D64" s="20"/>
      <c r="E64" s="20"/>
      <c r="F64" s="20"/>
      <c r="G64" s="20"/>
      <c r="H64" s="12"/>
      <c r="I64" s="12"/>
      <c r="J64" s="185"/>
    </row>
    <row r="65" spans="1:10" x14ac:dyDescent="0.25">
      <c r="A65" s="519" t="s">
        <v>62</v>
      </c>
      <c r="B65" s="520"/>
      <c r="C65" s="311">
        <v>100</v>
      </c>
      <c r="D65" s="20">
        <f t="shared" ref="D65:I65" si="11">ROUND(D33*100/$C33,1)</f>
        <v>6.7</v>
      </c>
      <c r="E65" s="20">
        <f t="shared" si="11"/>
        <v>5.0999999999999996</v>
      </c>
      <c r="F65" s="20">
        <f t="shared" si="11"/>
        <v>3.9</v>
      </c>
      <c r="G65" s="20">
        <f t="shared" si="11"/>
        <v>0.6</v>
      </c>
      <c r="H65" s="12">
        <v>59.8</v>
      </c>
      <c r="I65" s="12">
        <f t="shared" si="11"/>
        <v>23.9</v>
      </c>
      <c r="J65" s="228"/>
    </row>
    <row r="66" spans="1:10" x14ac:dyDescent="0.25">
      <c r="A66" s="521" t="s">
        <v>63</v>
      </c>
      <c r="B66" s="522"/>
      <c r="C66" s="311"/>
      <c r="D66" s="20"/>
      <c r="E66" s="20"/>
      <c r="F66" s="20"/>
      <c r="G66" s="20"/>
      <c r="H66" s="12"/>
      <c r="I66" s="12"/>
      <c r="J66" s="185"/>
    </row>
    <row r="67" spans="1:10" x14ac:dyDescent="0.25">
      <c r="A67" s="504" t="s">
        <v>64</v>
      </c>
      <c r="B67" s="505"/>
      <c r="C67" s="311">
        <v>100</v>
      </c>
      <c r="D67" s="20">
        <f>ROUND(D35*100/$C35,1)</f>
        <v>12.4</v>
      </c>
      <c r="E67" s="20">
        <f t="shared" ref="E67:I67" si="12">ROUND(E35*100/$C35,1)</f>
        <v>30.9</v>
      </c>
      <c r="F67" s="20">
        <f t="shared" si="12"/>
        <v>14.2</v>
      </c>
      <c r="G67" s="20">
        <f t="shared" si="12"/>
        <v>2.7</v>
      </c>
      <c r="H67" s="12">
        <f t="shared" si="12"/>
        <v>33.4</v>
      </c>
      <c r="I67" s="12">
        <f t="shared" si="12"/>
        <v>6.4</v>
      </c>
      <c r="J67" s="228"/>
    </row>
    <row r="68" spans="1:10" x14ac:dyDescent="0.2">
      <c r="A68" s="513" t="s">
        <v>65</v>
      </c>
      <c r="B68" s="514"/>
      <c r="C68" s="5"/>
      <c r="D68" s="21"/>
      <c r="E68" s="21"/>
      <c r="F68" s="21"/>
      <c r="G68" s="21"/>
      <c r="H68" s="21"/>
      <c r="I68" s="21"/>
      <c r="J68" s="185"/>
    </row>
    <row r="69" spans="1:10" x14ac:dyDescent="0.25">
      <c r="A69" s="185"/>
      <c r="B69" s="185"/>
      <c r="C69" s="84"/>
      <c r="D69" s="185"/>
      <c r="E69" s="185"/>
      <c r="F69" s="185"/>
      <c r="G69" s="185"/>
      <c r="H69" s="185"/>
      <c r="I69" s="185"/>
    </row>
    <row r="70" spans="1:10" x14ac:dyDescent="0.25">
      <c r="A70" s="185"/>
      <c r="B70" s="185"/>
      <c r="C70" s="84"/>
      <c r="D70" s="185"/>
      <c r="E70" s="185"/>
      <c r="F70" s="185"/>
      <c r="G70" s="185"/>
      <c r="H70" s="185"/>
      <c r="I70" s="185"/>
    </row>
    <row r="71" spans="1:10" x14ac:dyDescent="0.25">
      <c r="A71" s="185"/>
      <c r="B71" s="185"/>
      <c r="C71" s="84"/>
      <c r="D71" s="185"/>
      <c r="E71" s="185"/>
      <c r="F71" s="185"/>
      <c r="G71" s="185"/>
      <c r="H71" s="185"/>
      <c r="I71" s="185"/>
    </row>
    <row r="72" spans="1:10" x14ac:dyDescent="0.25">
      <c r="A72" s="185"/>
      <c r="B72" s="185"/>
      <c r="C72" s="84"/>
      <c r="D72" s="185"/>
      <c r="E72" s="185"/>
      <c r="F72" s="185"/>
      <c r="G72" s="185"/>
      <c r="H72" s="185"/>
      <c r="I72" s="185"/>
    </row>
    <row r="73" spans="1:10" x14ac:dyDescent="0.25">
      <c r="A73" s="185"/>
      <c r="B73" s="185"/>
      <c r="C73" s="84"/>
      <c r="D73" s="185"/>
      <c r="E73" s="185"/>
      <c r="F73" s="185"/>
      <c r="G73" s="185"/>
      <c r="H73" s="185"/>
      <c r="I73" s="185"/>
    </row>
    <row r="74" spans="1:10" x14ac:dyDescent="0.25">
      <c r="A74" s="185"/>
      <c r="B74" s="185"/>
      <c r="C74" s="84"/>
      <c r="D74" s="185"/>
      <c r="E74" s="185"/>
      <c r="F74" s="185"/>
      <c r="G74" s="185"/>
      <c r="H74" s="185"/>
      <c r="I74" s="185"/>
    </row>
    <row r="75" spans="1:10" x14ac:dyDescent="0.25">
      <c r="A75" s="185"/>
      <c r="B75" s="185"/>
      <c r="C75" s="84"/>
      <c r="D75" s="185"/>
      <c r="E75" s="185"/>
      <c r="F75" s="185"/>
      <c r="G75" s="185"/>
      <c r="H75" s="185"/>
      <c r="I75" s="185"/>
    </row>
    <row r="76" spans="1:10" x14ac:dyDescent="0.25">
      <c r="A76" s="185"/>
      <c r="B76" s="185"/>
      <c r="C76" s="84"/>
      <c r="D76" s="185"/>
      <c r="E76" s="185"/>
      <c r="F76" s="185"/>
      <c r="G76" s="185"/>
      <c r="H76" s="185"/>
      <c r="I76" s="185"/>
    </row>
    <row r="77" spans="1:10" x14ac:dyDescent="0.25">
      <c r="A77" s="185"/>
      <c r="B77" s="185"/>
      <c r="C77" s="84"/>
      <c r="D77" s="185"/>
      <c r="E77" s="185"/>
      <c r="F77" s="185"/>
      <c r="G77" s="185"/>
      <c r="H77" s="185"/>
      <c r="I77" s="185"/>
    </row>
    <row r="78" spans="1:10" x14ac:dyDescent="0.25">
      <c r="A78" s="185"/>
      <c r="B78" s="185"/>
      <c r="C78" s="84"/>
      <c r="D78" s="185"/>
      <c r="E78" s="185"/>
      <c r="F78" s="185"/>
      <c r="G78" s="185"/>
      <c r="H78" s="185"/>
      <c r="I78" s="185"/>
    </row>
  </sheetData>
  <mergeCells count="34">
    <mergeCell ref="A66:B66"/>
    <mergeCell ref="A67:B67"/>
    <mergeCell ref="A68:B68"/>
    <mergeCell ref="A61:B61"/>
    <mergeCell ref="A62:B62"/>
    <mergeCell ref="A63:B63"/>
    <mergeCell ref="A64:B64"/>
    <mergeCell ref="A65:B65"/>
    <mergeCell ref="A56:B56"/>
    <mergeCell ref="A57:B57"/>
    <mergeCell ref="A58:B58"/>
    <mergeCell ref="A59:B59"/>
    <mergeCell ref="A60:B60"/>
    <mergeCell ref="A33:B33"/>
    <mergeCell ref="A34:B34"/>
    <mergeCell ref="A35:B35"/>
    <mergeCell ref="A36:B36"/>
    <mergeCell ref="A55:B55"/>
    <mergeCell ref="A37:I37"/>
    <mergeCell ref="A1:I1"/>
    <mergeCell ref="A2:I2"/>
    <mergeCell ref="C3:I3"/>
    <mergeCell ref="A5:I5"/>
    <mergeCell ref="A3:B4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</mergeCells>
  <hyperlinks>
    <hyperlink ref="J1" location="'Spis treści'!A1" display="Spis treści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F27"/>
  <sheetViews>
    <sheetView workbookViewId="0">
      <pane ySplit="4" topLeftCell="A5" activePane="bottomLeft" state="frozen"/>
      <selection activeCell="O31" sqref="O31"/>
      <selection pane="bottomLeft" sqref="A1:E1"/>
    </sheetView>
  </sheetViews>
  <sheetFormatPr defaultRowHeight="14.25" x14ac:dyDescent="0.25"/>
  <cols>
    <col min="1" max="1" width="32.5703125" style="161" customWidth="1"/>
    <col min="2" max="2" width="12.7109375" style="161" customWidth="1"/>
    <col min="3" max="5" width="15.28515625" style="161" customWidth="1"/>
    <col min="6" max="6" width="10" style="161" customWidth="1"/>
    <col min="7" max="7" width="9.140625" style="161"/>
    <col min="8" max="8" width="8.7109375" style="161" customWidth="1"/>
    <col min="9" max="16384" width="9.140625" style="161"/>
  </cols>
  <sheetData>
    <row r="1" spans="1:6" ht="30" customHeight="1" x14ac:dyDescent="0.25">
      <c r="A1" s="496" t="s">
        <v>322</v>
      </c>
      <c r="B1" s="496"/>
      <c r="C1" s="496"/>
      <c r="D1" s="496"/>
      <c r="E1" s="496"/>
      <c r="F1" s="57" t="s">
        <v>6</v>
      </c>
    </row>
    <row r="2" spans="1:6" x14ac:dyDescent="0.25">
      <c r="A2" s="588" t="s">
        <v>66</v>
      </c>
      <c r="B2" s="588"/>
      <c r="C2" s="588"/>
      <c r="D2" s="588"/>
      <c r="E2" s="588"/>
    </row>
    <row r="3" spans="1:6" ht="76.5" x14ac:dyDescent="0.25">
      <c r="A3" s="551" t="s">
        <v>216</v>
      </c>
      <c r="B3" s="589"/>
      <c r="C3" s="586" t="s">
        <v>234</v>
      </c>
      <c r="D3" s="214" t="s">
        <v>569</v>
      </c>
      <c r="E3" s="215" t="s">
        <v>338</v>
      </c>
    </row>
    <row r="4" spans="1:6" ht="30.75" customHeight="1" x14ac:dyDescent="0.25">
      <c r="A4" s="553"/>
      <c r="B4" s="590"/>
      <c r="C4" s="587"/>
      <c r="D4" s="580" t="s">
        <v>416</v>
      </c>
      <c r="E4" s="591"/>
    </row>
    <row r="5" spans="1:6" s="318" customFormat="1" ht="16.5" customHeight="1" x14ac:dyDescent="0.25">
      <c r="A5" s="347" t="s">
        <v>7</v>
      </c>
      <c r="B5" s="23">
        <v>2017</v>
      </c>
      <c r="C5" s="23">
        <v>1382</v>
      </c>
      <c r="D5" s="245">
        <v>17408829.300000001</v>
      </c>
      <c r="E5" s="25">
        <v>81.469525351713344</v>
      </c>
    </row>
    <row r="6" spans="1:6" s="318" customFormat="1" x14ac:dyDescent="0.25">
      <c r="A6" s="271" t="s">
        <v>8</v>
      </c>
      <c r="B6" s="23">
        <v>2018</v>
      </c>
      <c r="C6" s="23">
        <v>1487</v>
      </c>
      <c r="D6" s="245">
        <v>19729873.800000001</v>
      </c>
      <c r="E6" s="25">
        <v>81.3</v>
      </c>
    </row>
    <row r="7" spans="1:6" s="318" customFormat="1" ht="14.25" customHeight="1" x14ac:dyDescent="0.25">
      <c r="A7" s="320"/>
      <c r="B7" s="23">
        <v>2019</v>
      </c>
      <c r="C7" s="23">
        <v>1507</v>
      </c>
      <c r="D7" s="245">
        <v>19640528</v>
      </c>
      <c r="E7" s="25">
        <v>81</v>
      </c>
    </row>
    <row r="8" spans="1:6" ht="15" customHeight="1" x14ac:dyDescent="0.25">
      <c r="A8" s="347"/>
      <c r="B8" s="295">
        <v>2020</v>
      </c>
      <c r="C8" s="23">
        <v>1523</v>
      </c>
      <c r="D8" s="24">
        <v>20656335.399999999</v>
      </c>
      <c r="E8" s="25">
        <v>80.2</v>
      </c>
    </row>
    <row r="9" spans="1:6" ht="15" customHeight="1" x14ac:dyDescent="0.25">
      <c r="A9" s="271"/>
      <c r="B9" s="344">
        <v>2021</v>
      </c>
      <c r="C9" s="26">
        <v>1590</v>
      </c>
      <c r="D9" s="60">
        <v>21452232.399999954</v>
      </c>
      <c r="E9" s="61">
        <v>79.3</v>
      </c>
      <c r="F9" s="169"/>
    </row>
    <row r="10" spans="1:6" ht="15" customHeight="1" x14ac:dyDescent="0.25">
      <c r="A10" s="562"/>
      <c r="B10" s="581"/>
      <c r="C10" s="27"/>
      <c r="D10" s="24"/>
      <c r="E10" s="25"/>
    </row>
    <row r="11" spans="1:6" ht="15" customHeight="1" x14ac:dyDescent="0.25">
      <c r="A11" s="504" t="s">
        <v>54</v>
      </c>
      <c r="B11" s="505"/>
      <c r="C11" s="27">
        <v>1354</v>
      </c>
      <c r="D11" s="24">
        <v>7463505.5000000084</v>
      </c>
      <c r="E11" s="25">
        <v>67.099999999999994</v>
      </c>
    </row>
    <row r="12" spans="1:6" ht="15" customHeight="1" x14ac:dyDescent="0.25">
      <c r="A12" s="513" t="s">
        <v>55</v>
      </c>
      <c r="B12" s="514"/>
      <c r="C12" s="23"/>
      <c r="D12" s="24"/>
      <c r="E12" s="25"/>
    </row>
    <row r="13" spans="1:6" x14ac:dyDescent="0.25">
      <c r="A13" s="504" t="s">
        <v>56</v>
      </c>
      <c r="B13" s="505"/>
      <c r="C13" s="23">
        <v>56</v>
      </c>
      <c r="D13" s="24">
        <v>846250</v>
      </c>
      <c r="E13" s="25">
        <v>88.3</v>
      </c>
    </row>
    <row r="14" spans="1:6" ht="15" customHeight="1" x14ac:dyDescent="0.25">
      <c r="A14" s="513" t="s">
        <v>57</v>
      </c>
      <c r="B14" s="514"/>
      <c r="C14" s="23"/>
      <c r="D14" s="24"/>
      <c r="E14" s="25"/>
    </row>
    <row r="15" spans="1:6" ht="15" customHeight="1" x14ac:dyDescent="0.25">
      <c r="A15" s="504" t="s">
        <v>58</v>
      </c>
      <c r="B15" s="505"/>
      <c r="C15" s="23">
        <v>158</v>
      </c>
      <c r="D15" s="24">
        <v>13103319.800000001</v>
      </c>
      <c r="E15" s="25">
        <v>85.6</v>
      </c>
    </row>
    <row r="16" spans="1:6" ht="15" customHeight="1" x14ac:dyDescent="0.25">
      <c r="A16" s="513" t="s">
        <v>59</v>
      </c>
      <c r="B16" s="514"/>
      <c r="C16" s="23"/>
      <c r="D16" s="24"/>
      <c r="E16" s="25"/>
    </row>
    <row r="17" spans="1:5" ht="15" customHeight="1" x14ac:dyDescent="0.25">
      <c r="A17" s="515" t="s">
        <v>194</v>
      </c>
      <c r="B17" s="516"/>
      <c r="C17" s="23">
        <v>101</v>
      </c>
      <c r="D17" s="24">
        <v>10812841.6</v>
      </c>
      <c r="E17" s="25">
        <v>85.1</v>
      </c>
    </row>
    <row r="18" spans="1:5" ht="15" customHeight="1" x14ac:dyDescent="0.25">
      <c r="A18" s="517" t="s">
        <v>399</v>
      </c>
      <c r="B18" s="518"/>
      <c r="C18" s="23"/>
      <c r="D18" s="24"/>
      <c r="E18" s="25"/>
    </row>
    <row r="19" spans="1:5" ht="15" customHeight="1" x14ac:dyDescent="0.25">
      <c r="A19" s="519" t="s">
        <v>60</v>
      </c>
      <c r="B19" s="520"/>
      <c r="C19" s="23">
        <v>86</v>
      </c>
      <c r="D19" s="24">
        <v>10725316.6</v>
      </c>
      <c r="E19" s="25">
        <v>85.1</v>
      </c>
    </row>
    <row r="20" spans="1:5" ht="15" customHeight="1" x14ac:dyDescent="0.25">
      <c r="A20" s="521" t="s">
        <v>61</v>
      </c>
      <c r="B20" s="522"/>
      <c r="C20" s="23"/>
      <c r="D20" s="24"/>
      <c r="E20" s="25"/>
    </row>
    <row r="21" spans="1:5" ht="15" customHeight="1" x14ac:dyDescent="0.25">
      <c r="A21" s="519" t="s">
        <v>62</v>
      </c>
      <c r="B21" s="520"/>
      <c r="C21" s="23">
        <v>15</v>
      </c>
      <c r="D21" s="24">
        <v>87525</v>
      </c>
      <c r="E21" s="25">
        <v>92.6</v>
      </c>
    </row>
    <row r="22" spans="1:5" ht="15" customHeight="1" x14ac:dyDescent="0.25">
      <c r="A22" s="521" t="s">
        <v>63</v>
      </c>
      <c r="B22" s="522"/>
      <c r="C22" s="23"/>
      <c r="D22" s="24"/>
      <c r="E22" s="25"/>
    </row>
    <row r="23" spans="1:5" ht="15" customHeight="1" x14ac:dyDescent="0.25">
      <c r="A23" s="504" t="s">
        <v>64</v>
      </c>
      <c r="B23" s="505"/>
      <c r="C23" s="23">
        <v>22</v>
      </c>
      <c r="D23" s="24">
        <v>39157.1</v>
      </c>
      <c r="E23" s="25">
        <v>75.8</v>
      </c>
    </row>
    <row r="24" spans="1:5" ht="15" customHeight="1" x14ac:dyDescent="0.2">
      <c r="A24" s="513" t="s">
        <v>65</v>
      </c>
      <c r="B24" s="514"/>
      <c r="C24" s="220"/>
      <c r="D24" s="220"/>
      <c r="E24" s="221"/>
    </row>
    <row r="25" spans="1:5" ht="15" customHeight="1" x14ac:dyDescent="0.25">
      <c r="A25" s="585"/>
      <c r="B25" s="585"/>
    </row>
    <row r="26" spans="1:5" x14ac:dyDescent="0.25">
      <c r="A26" s="583" t="s">
        <v>184</v>
      </c>
      <c r="B26" s="583"/>
      <c r="C26" s="583"/>
      <c r="D26" s="583"/>
      <c r="E26" s="583"/>
    </row>
    <row r="27" spans="1:5" x14ac:dyDescent="0.25">
      <c r="A27" s="584" t="s">
        <v>187</v>
      </c>
      <c r="B27" s="584"/>
      <c r="C27" s="584"/>
      <c r="D27" s="584"/>
      <c r="E27" s="584"/>
    </row>
  </sheetData>
  <mergeCells count="23">
    <mergeCell ref="A1:E1"/>
    <mergeCell ref="A2:E2"/>
    <mergeCell ref="A12:B12"/>
    <mergeCell ref="A13:B13"/>
    <mergeCell ref="A14:B14"/>
    <mergeCell ref="A3:B4"/>
    <mergeCell ref="D4:E4"/>
    <mergeCell ref="A26:E26"/>
    <mergeCell ref="A27:E27"/>
    <mergeCell ref="A25:B25"/>
    <mergeCell ref="C3:C4"/>
    <mergeCell ref="A20:B20"/>
    <mergeCell ref="A21:B21"/>
    <mergeCell ref="A22:B22"/>
    <mergeCell ref="A23:B23"/>
    <mergeCell ref="A24:B24"/>
    <mergeCell ref="A15:B15"/>
    <mergeCell ref="A16:B16"/>
    <mergeCell ref="A17:B17"/>
    <mergeCell ref="A18:B18"/>
    <mergeCell ref="A19:B19"/>
    <mergeCell ref="A10:B10"/>
    <mergeCell ref="A11:B11"/>
  </mergeCells>
  <hyperlinks>
    <hyperlink ref="F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M157"/>
  <sheetViews>
    <sheetView workbookViewId="0">
      <selection sqref="A1:F1"/>
    </sheetView>
  </sheetViews>
  <sheetFormatPr defaultRowHeight="14.25" x14ac:dyDescent="0.2"/>
  <cols>
    <col min="1" max="1" width="38" style="21" customWidth="1"/>
    <col min="2" max="2" width="9.42578125" style="21" customWidth="1"/>
    <col min="3" max="6" width="13.7109375" style="21" customWidth="1"/>
    <col min="7" max="7" width="10" style="21" customWidth="1"/>
    <col min="8" max="8" width="10.28515625" style="21" bestFit="1" customWidth="1"/>
    <col min="9" max="16384" width="9.140625" style="21"/>
  </cols>
  <sheetData>
    <row r="1" spans="1:10" ht="24.95" customHeight="1" x14ac:dyDescent="0.2">
      <c r="A1" s="557" t="s">
        <v>394</v>
      </c>
      <c r="B1" s="557"/>
      <c r="C1" s="557"/>
      <c r="D1" s="557"/>
      <c r="E1" s="557"/>
      <c r="F1" s="557"/>
      <c r="G1" s="57" t="s">
        <v>6</v>
      </c>
    </row>
    <row r="2" spans="1:10" x14ac:dyDescent="0.2">
      <c r="A2" s="592" t="s">
        <v>395</v>
      </c>
      <c r="B2" s="592"/>
      <c r="C2" s="592"/>
      <c r="D2" s="592"/>
      <c r="E2" s="592"/>
      <c r="F2" s="592"/>
    </row>
    <row r="3" spans="1:10" ht="33.75" customHeight="1" x14ac:dyDescent="0.2">
      <c r="A3" s="527" t="s">
        <v>216</v>
      </c>
      <c r="B3" s="527"/>
      <c r="C3" s="529" t="s">
        <v>239</v>
      </c>
      <c r="D3" s="529"/>
      <c r="E3" s="529"/>
      <c r="F3" s="526"/>
    </row>
    <row r="4" spans="1:10" ht="87" customHeight="1" x14ac:dyDescent="0.2">
      <c r="A4" s="527"/>
      <c r="B4" s="527"/>
      <c r="C4" s="365" t="s">
        <v>223</v>
      </c>
      <c r="D4" s="366" t="s">
        <v>306</v>
      </c>
      <c r="E4" s="366" t="s">
        <v>288</v>
      </c>
      <c r="F4" s="366" t="s">
        <v>343</v>
      </c>
    </row>
    <row r="5" spans="1:10" ht="36" customHeight="1" x14ac:dyDescent="0.2">
      <c r="A5" s="527"/>
      <c r="B5" s="527"/>
      <c r="C5" s="527" t="s">
        <v>238</v>
      </c>
      <c r="D5" s="527"/>
      <c r="E5" s="527"/>
      <c r="F5" s="527"/>
    </row>
    <row r="6" spans="1:10" x14ac:dyDescent="0.2">
      <c r="A6" s="506" t="s">
        <v>282</v>
      </c>
      <c r="B6" s="506"/>
      <c r="C6" s="507"/>
      <c r="D6" s="507"/>
      <c r="E6" s="507"/>
      <c r="F6" s="507"/>
    </row>
    <row r="7" spans="1:10" s="314" customFormat="1" x14ac:dyDescent="0.2">
      <c r="A7" s="78" t="s">
        <v>7</v>
      </c>
      <c r="B7" s="426">
        <v>2017</v>
      </c>
      <c r="C7" s="107">
        <v>239283</v>
      </c>
      <c r="D7" s="62">
        <v>187905</v>
      </c>
      <c r="E7" s="357" t="s">
        <v>386</v>
      </c>
      <c r="F7" s="357" t="s">
        <v>386</v>
      </c>
      <c r="G7" s="362"/>
    </row>
    <row r="8" spans="1:10" s="314" customFormat="1" x14ac:dyDescent="0.2">
      <c r="A8" s="179" t="s">
        <v>8</v>
      </c>
      <c r="B8" s="426">
        <v>2018</v>
      </c>
      <c r="C8" s="426">
        <v>266283</v>
      </c>
      <c r="D8" s="62">
        <v>192833</v>
      </c>
      <c r="E8" s="454" t="s">
        <v>386</v>
      </c>
      <c r="F8" s="454" t="s">
        <v>386</v>
      </c>
      <c r="G8" s="362"/>
    </row>
    <row r="9" spans="1:10" s="314" customFormat="1" x14ac:dyDescent="0.2">
      <c r="A9" s="78"/>
      <c r="B9" s="426">
        <v>2019</v>
      </c>
      <c r="C9" s="426">
        <v>271025</v>
      </c>
      <c r="D9" s="62">
        <v>194607</v>
      </c>
      <c r="E9" s="454">
        <v>49558</v>
      </c>
      <c r="F9" s="454">
        <v>26860</v>
      </c>
      <c r="G9" s="362"/>
    </row>
    <row r="10" spans="1:10" s="314" customFormat="1" x14ac:dyDescent="0.2">
      <c r="A10" s="78"/>
      <c r="B10" s="426">
        <v>2020</v>
      </c>
      <c r="C10" s="426">
        <v>283431</v>
      </c>
      <c r="D10" s="62">
        <v>196420</v>
      </c>
      <c r="E10" s="454">
        <v>52167</v>
      </c>
      <c r="F10" s="454">
        <v>34844</v>
      </c>
      <c r="G10" s="362"/>
    </row>
    <row r="11" spans="1:10" x14ac:dyDescent="0.2">
      <c r="B11" s="379">
        <v>2021</v>
      </c>
      <c r="C11" s="7">
        <v>305563</v>
      </c>
      <c r="D11" s="99">
        <v>215761</v>
      </c>
      <c r="E11" s="377">
        <v>61379</v>
      </c>
      <c r="F11" s="377">
        <v>28423</v>
      </c>
      <c r="G11" s="76"/>
    </row>
    <row r="12" spans="1:10" ht="15" customHeight="1" x14ac:dyDescent="0.2">
      <c r="A12" s="179"/>
      <c r="B12" s="174"/>
      <c r="C12" s="268"/>
      <c r="D12" s="8"/>
      <c r="E12" s="8"/>
      <c r="F12" s="8"/>
      <c r="G12" s="76"/>
    </row>
    <row r="13" spans="1:10" ht="15" customHeight="1" x14ac:dyDescent="0.2">
      <c r="A13" s="504" t="s">
        <v>54</v>
      </c>
      <c r="B13" s="505"/>
      <c r="C13" s="316">
        <v>155684</v>
      </c>
      <c r="D13" s="71">
        <v>102674</v>
      </c>
      <c r="E13" s="10">
        <v>40819</v>
      </c>
      <c r="F13" s="10">
        <v>12191</v>
      </c>
      <c r="G13" s="76"/>
    </row>
    <row r="14" spans="1:10" ht="15" customHeight="1" x14ac:dyDescent="0.2">
      <c r="A14" s="513" t="s">
        <v>55</v>
      </c>
      <c r="B14" s="514"/>
      <c r="C14" s="316"/>
      <c r="D14" s="71"/>
      <c r="E14" s="10"/>
      <c r="F14" s="10"/>
      <c r="G14" s="76"/>
    </row>
    <row r="15" spans="1:10" x14ac:dyDescent="0.2">
      <c r="A15" s="504" t="s">
        <v>56</v>
      </c>
      <c r="B15" s="505"/>
      <c r="C15" s="316">
        <v>8533</v>
      </c>
      <c r="D15" s="71">
        <v>5702</v>
      </c>
      <c r="E15" s="10">
        <v>1872</v>
      </c>
      <c r="F15" s="10">
        <v>959</v>
      </c>
      <c r="G15" s="76"/>
    </row>
    <row r="16" spans="1:10" x14ac:dyDescent="0.2">
      <c r="A16" s="513" t="s">
        <v>57</v>
      </c>
      <c r="B16" s="514"/>
      <c r="C16" s="316"/>
      <c r="D16" s="71"/>
      <c r="E16" s="10"/>
      <c r="F16" s="10"/>
      <c r="G16" s="76"/>
      <c r="J16" s="136"/>
    </row>
    <row r="17" spans="1:7" x14ac:dyDescent="0.2">
      <c r="A17" s="504" t="s">
        <v>58</v>
      </c>
      <c r="B17" s="505"/>
      <c r="C17" s="316">
        <v>139680</v>
      </c>
      <c r="D17" s="71">
        <v>105998</v>
      </c>
      <c r="E17" s="10">
        <v>18516</v>
      </c>
      <c r="F17" s="10">
        <v>15166</v>
      </c>
      <c r="G17" s="76"/>
    </row>
    <row r="18" spans="1:7" x14ac:dyDescent="0.2">
      <c r="A18" s="513" t="s">
        <v>59</v>
      </c>
      <c r="B18" s="514"/>
      <c r="C18" s="316"/>
      <c r="D18" s="71"/>
      <c r="E18" s="10"/>
      <c r="F18" s="10"/>
      <c r="G18" s="76"/>
    </row>
    <row r="19" spans="1:7" x14ac:dyDescent="0.2">
      <c r="A19" s="515" t="s">
        <v>194</v>
      </c>
      <c r="B19" s="516"/>
      <c r="C19" s="316">
        <v>124191</v>
      </c>
      <c r="D19" s="71">
        <v>96071</v>
      </c>
      <c r="E19" s="10">
        <v>14785</v>
      </c>
      <c r="F19" s="10">
        <v>13335</v>
      </c>
      <c r="G19" s="76"/>
    </row>
    <row r="20" spans="1:7" x14ac:dyDescent="0.2">
      <c r="A20" s="517" t="s">
        <v>399</v>
      </c>
      <c r="B20" s="518"/>
      <c r="C20" s="316"/>
      <c r="D20" s="71"/>
      <c r="E20" s="10"/>
      <c r="F20" s="10"/>
      <c r="G20" s="76"/>
    </row>
    <row r="21" spans="1:7" x14ac:dyDescent="0.2">
      <c r="A21" s="519" t="s">
        <v>60</v>
      </c>
      <c r="B21" s="520"/>
      <c r="C21" s="316">
        <v>116615</v>
      </c>
      <c r="D21" s="71">
        <v>89452</v>
      </c>
      <c r="E21" s="10">
        <v>14228</v>
      </c>
      <c r="F21" s="10">
        <v>12935</v>
      </c>
      <c r="G21" s="76"/>
    </row>
    <row r="22" spans="1:7" x14ac:dyDescent="0.2">
      <c r="A22" s="521" t="s">
        <v>61</v>
      </c>
      <c r="B22" s="522"/>
      <c r="C22" s="316"/>
      <c r="D22" s="71"/>
      <c r="E22" s="10"/>
      <c r="F22" s="10"/>
      <c r="G22" s="76"/>
    </row>
    <row r="23" spans="1:7" x14ac:dyDescent="0.2">
      <c r="A23" s="519" t="s">
        <v>62</v>
      </c>
      <c r="B23" s="520"/>
      <c r="C23" s="316">
        <v>7576</v>
      </c>
      <c r="D23" s="71">
        <v>6619</v>
      </c>
      <c r="E23" s="10">
        <v>557</v>
      </c>
      <c r="F23" s="10">
        <v>400</v>
      </c>
      <c r="G23" s="76"/>
    </row>
    <row r="24" spans="1:7" x14ac:dyDescent="0.2">
      <c r="A24" s="521" t="s">
        <v>63</v>
      </c>
      <c r="B24" s="522"/>
      <c r="C24" s="316"/>
      <c r="D24" s="71"/>
      <c r="E24" s="10"/>
      <c r="F24" s="10"/>
      <c r="G24" s="76"/>
    </row>
    <row r="25" spans="1:7" x14ac:dyDescent="0.2">
      <c r="A25" s="504" t="s">
        <v>64</v>
      </c>
      <c r="B25" s="505"/>
      <c r="C25" s="316">
        <v>1666</v>
      </c>
      <c r="D25" s="71">
        <v>1387</v>
      </c>
      <c r="E25" s="10">
        <v>172</v>
      </c>
      <c r="F25" s="10">
        <v>107</v>
      </c>
      <c r="G25" s="76"/>
    </row>
    <row r="26" spans="1:7" x14ac:dyDescent="0.2">
      <c r="A26" s="513" t="s">
        <v>65</v>
      </c>
      <c r="B26" s="514"/>
      <c r="C26" s="316"/>
      <c r="D26" s="6"/>
      <c r="E26" s="6"/>
      <c r="F26" s="6"/>
      <c r="G26" s="76"/>
    </row>
    <row r="27" spans="1:7" x14ac:dyDescent="0.2">
      <c r="A27" s="506" t="s">
        <v>236</v>
      </c>
      <c r="B27" s="506"/>
      <c r="C27" s="506"/>
      <c r="D27" s="506"/>
      <c r="E27" s="506"/>
      <c r="F27" s="595"/>
      <c r="G27" s="76"/>
    </row>
    <row r="28" spans="1:7" x14ac:dyDescent="0.2">
      <c r="A28" s="78" t="s">
        <v>7</v>
      </c>
      <c r="B28" s="426">
        <v>2017</v>
      </c>
      <c r="C28" s="107">
        <v>187583</v>
      </c>
      <c r="D28" s="107">
        <v>146643</v>
      </c>
      <c r="E28" s="107">
        <v>24363</v>
      </c>
      <c r="F28" s="108">
        <v>16577</v>
      </c>
      <c r="G28" s="76"/>
    </row>
    <row r="29" spans="1:7" x14ac:dyDescent="0.2">
      <c r="A29" s="179" t="s">
        <v>8</v>
      </c>
      <c r="B29" s="426">
        <v>2018</v>
      </c>
      <c r="C29" s="426">
        <v>203588</v>
      </c>
      <c r="D29" s="426">
        <v>150782</v>
      </c>
      <c r="E29" s="426">
        <v>32279</v>
      </c>
      <c r="F29" s="427">
        <v>20527</v>
      </c>
      <c r="G29" s="76"/>
    </row>
    <row r="30" spans="1:7" x14ac:dyDescent="0.2">
      <c r="A30" s="78"/>
      <c r="B30" s="426">
        <v>2019</v>
      </c>
      <c r="C30" s="426">
        <v>214823</v>
      </c>
      <c r="D30" s="426">
        <v>153243</v>
      </c>
      <c r="E30" s="426">
        <v>39820</v>
      </c>
      <c r="F30" s="427">
        <v>21760</v>
      </c>
      <c r="G30" s="76"/>
    </row>
    <row r="31" spans="1:7" x14ac:dyDescent="0.2">
      <c r="A31" s="78"/>
      <c r="B31" s="426">
        <v>2020</v>
      </c>
      <c r="C31" s="426">
        <v>226131</v>
      </c>
      <c r="D31" s="426">
        <v>158184</v>
      </c>
      <c r="E31" s="426">
        <v>40900</v>
      </c>
      <c r="F31" s="427">
        <v>27047</v>
      </c>
      <c r="G31" s="76"/>
    </row>
    <row r="32" spans="1:7" x14ac:dyDescent="0.2">
      <c r="B32" s="379">
        <v>2021</v>
      </c>
      <c r="C32" s="7">
        <v>249014</v>
      </c>
      <c r="D32" s="7">
        <v>174402</v>
      </c>
      <c r="E32" s="7">
        <v>49511</v>
      </c>
      <c r="F32" s="8">
        <v>25101</v>
      </c>
      <c r="G32" s="76"/>
    </row>
    <row r="33" spans="1:9" x14ac:dyDescent="0.2">
      <c r="B33" s="78"/>
      <c r="C33" s="402"/>
      <c r="D33" s="402"/>
      <c r="E33" s="402"/>
      <c r="F33" s="8"/>
      <c r="G33" s="76"/>
    </row>
    <row r="34" spans="1:9" x14ac:dyDescent="0.2">
      <c r="A34" s="504" t="s">
        <v>54</v>
      </c>
      <c r="B34" s="504"/>
      <c r="C34" s="5">
        <v>137823</v>
      </c>
      <c r="D34" s="5">
        <v>91685</v>
      </c>
      <c r="E34" s="5">
        <v>34851</v>
      </c>
      <c r="F34" s="6">
        <v>11287</v>
      </c>
      <c r="G34" s="76"/>
    </row>
    <row r="35" spans="1:9" x14ac:dyDescent="0.2">
      <c r="A35" s="513" t="s">
        <v>55</v>
      </c>
      <c r="B35" s="514"/>
      <c r="C35" s="5"/>
      <c r="D35" s="5"/>
      <c r="E35" s="5"/>
      <c r="F35" s="6"/>
      <c r="G35" s="76"/>
    </row>
    <row r="36" spans="1:9" x14ac:dyDescent="0.2">
      <c r="A36" s="504" t="s">
        <v>56</v>
      </c>
      <c r="B36" s="505"/>
      <c r="C36" s="401">
        <v>6761</v>
      </c>
      <c r="D36" s="401">
        <v>4606</v>
      </c>
      <c r="E36" s="401">
        <v>1346</v>
      </c>
      <c r="F36" s="6">
        <v>809</v>
      </c>
      <c r="G36" s="76"/>
    </row>
    <row r="37" spans="1:9" x14ac:dyDescent="0.2">
      <c r="A37" s="513" t="s">
        <v>57</v>
      </c>
      <c r="B37" s="514"/>
      <c r="C37" s="5"/>
      <c r="D37" s="5"/>
      <c r="E37" s="5"/>
      <c r="F37" s="6"/>
      <c r="G37" s="76"/>
    </row>
    <row r="38" spans="1:9" x14ac:dyDescent="0.2">
      <c r="A38" s="504" t="s">
        <v>58</v>
      </c>
      <c r="B38" s="505"/>
      <c r="C38" s="401">
        <v>103771</v>
      </c>
      <c r="D38" s="401">
        <v>77574</v>
      </c>
      <c r="E38" s="401">
        <v>13248</v>
      </c>
      <c r="F38" s="6">
        <v>12949</v>
      </c>
      <c r="G38" s="76"/>
    </row>
    <row r="39" spans="1:9" x14ac:dyDescent="0.2">
      <c r="A39" s="513" t="s">
        <v>59</v>
      </c>
      <c r="B39" s="514"/>
      <c r="C39" s="5"/>
      <c r="D39" s="5"/>
      <c r="E39" s="5"/>
      <c r="F39" s="6"/>
      <c r="G39" s="76"/>
    </row>
    <row r="40" spans="1:9" x14ac:dyDescent="0.2">
      <c r="A40" s="515" t="s">
        <v>194</v>
      </c>
      <c r="B40" s="516"/>
      <c r="C40" s="401">
        <v>92704</v>
      </c>
      <c r="D40" s="401">
        <v>70759</v>
      </c>
      <c r="E40" s="401">
        <v>10658</v>
      </c>
      <c r="F40" s="6">
        <v>11287</v>
      </c>
      <c r="G40" s="76"/>
    </row>
    <row r="41" spans="1:9" x14ac:dyDescent="0.2">
      <c r="A41" s="517" t="s">
        <v>399</v>
      </c>
      <c r="B41" s="518"/>
      <c r="C41" s="5"/>
      <c r="D41" s="5"/>
      <c r="E41" s="5"/>
      <c r="F41" s="6"/>
      <c r="G41" s="76"/>
    </row>
    <row r="42" spans="1:9" x14ac:dyDescent="0.2">
      <c r="A42" s="519" t="s">
        <v>60</v>
      </c>
      <c r="B42" s="520"/>
      <c r="C42" s="401">
        <v>87537</v>
      </c>
      <c r="D42" s="401">
        <v>66163</v>
      </c>
      <c r="E42" s="401" t="s">
        <v>386</v>
      </c>
      <c r="F42" s="6" t="s">
        <v>386</v>
      </c>
      <c r="G42" s="76"/>
    </row>
    <row r="43" spans="1:9" x14ac:dyDescent="0.2">
      <c r="A43" s="521" t="s">
        <v>61</v>
      </c>
      <c r="B43" s="522"/>
      <c r="C43" s="5"/>
      <c r="D43" s="5"/>
      <c r="E43" s="5"/>
      <c r="F43" s="6"/>
      <c r="G43" s="76"/>
    </row>
    <row r="44" spans="1:9" x14ac:dyDescent="0.2">
      <c r="A44" s="519" t="s">
        <v>62</v>
      </c>
      <c r="B44" s="520"/>
      <c r="C44" s="401">
        <v>5167</v>
      </c>
      <c r="D44" s="401">
        <v>4596</v>
      </c>
      <c r="E44" s="401" t="s">
        <v>386</v>
      </c>
      <c r="F44" s="6" t="s">
        <v>386</v>
      </c>
      <c r="G44" s="76"/>
    </row>
    <row r="45" spans="1:9" x14ac:dyDescent="0.2">
      <c r="A45" s="521" t="s">
        <v>63</v>
      </c>
      <c r="B45" s="522"/>
      <c r="C45" s="5"/>
      <c r="D45" s="5"/>
      <c r="E45" s="5"/>
      <c r="F45" s="6"/>
      <c r="G45" s="76"/>
    </row>
    <row r="46" spans="1:9" x14ac:dyDescent="0.2">
      <c r="A46" s="504" t="s">
        <v>64</v>
      </c>
      <c r="B46" s="505"/>
      <c r="C46" s="401">
        <v>659</v>
      </c>
      <c r="D46" s="401">
        <v>537</v>
      </c>
      <c r="E46" s="401">
        <v>66</v>
      </c>
      <c r="F46" s="6">
        <v>56</v>
      </c>
      <c r="G46" s="76"/>
    </row>
    <row r="47" spans="1:9" x14ac:dyDescent="0.2">
      <c r="A47" s="513" t="s">
        <v>65</v>
      </c>
      <c r="B47" s="514"/>
      <c r="C47" s="5"/>
      <c r="D47" s="5"/>
      <c r="E47" s="5"/>
      <c r="F47" s="6"/>
      <c r="G47" s="76"/>
    </row>
    <row r="48" spans="1:9" s="219" customFormat="1" ht="14.25" customHeight="1" x14ac:dyDescent="0.2">
      <c r="A48" s="506" t="s">
        <v>323</v>
      </c>
      <c r="B48" s="506"/>
      <c r="C48" s="506"/>
      <c r="D48" s="506"/>
      <c r="E48" s="506"/>
      <c r="F48" s="595"/>
      <c r="H48" s="21"/>
      <c r="I48" s="21"/>
    </row>
    <row r="49" spans="1:7" x14ac:dyDescent="0.2">
      <c r="A49" s="78" t="s">
        <v>7</v>
      </c>
      <c r="B49" s="426">
        <v>2017</v>
      </c>
      <c r="C49" s="5">
        <v>71600</v>
      </c>
      <c r="D49" s="5">
        <v>52940</v>
      </c>
      <c r="E49" s="5">
        <v>9536</v>
      </c>
      <c r="F49" s="6">
        <v>9124</v>
      </c>
      <c r="G49" s="76"/>
    </row>
    <row r="50" spans="1:7" x14ac:dyDescent="0.2">
      <c r="A50" s="179" t="s">
        <v>8</v>
      </c>
      <c r="B50" s="426">
        <v>2018</v>
      </c>
      <c r="C50" s="401">
        <v>75808</v>
      </c>
      <c r="D50" s="401">
        <v>53970</v>
      </c>
      <c r="E50" s="401">
        <v>10895</v>
      </c>
      <c r="F50" s="6">
        <v>10943</v>
      </c>
      <c r="G50" s="76"/>
    </row>
    <row r="51" spans="1:7" x14ac:dyDescent="0.2">
      <c r="A51" s="78"/>
      <c r="B51" s="426">
        <v>2019</v>
      </c>
      <c r="C51" s="401">
        <v>81131</v>
      </c>
      <c r="D51" s="401">
        <v>55078</v>
      </c>
      <c r="E51" s="401">
        <v>13354</v>
      </c>
      <c r="F51" s="6">
        <v>12699</v>
      </c>
      <c r="G51" s="76"/>
    </row>
    <row r="52" spans="1:7" x14ac:dyDescent="0.2">
      <c r="A52" s="78"/>
      <c r="B52" s="426">
        <v>2020</v>
      </c>
      <c r="C52" s="401">
        <v>85083</v>
      </c>
      <c r="D52" s="401">
        <v>55584</v>
      </c>
      <c r="E52" s="401">
        <v>13816</v>
      </c>
      <c r="F52" s="6">
        <v>15683</v>
      </c>
      <c r="G52" s="76"/>
    </row>
    <row r="53" spans="1:7" x14ac:dyDescent="0.2">
      <c r="B53" s="379">
        <v>2021</v>
      </c>
      <c r="C53" s="106">
        <v>93213</v>
      </c>
      <c r="D53" s="106">
        <v>61124</v>
      </c>
      <c r="E53" s="106">
        <v>17245</v>
      </c>
      <c r="F53" s="119">
        <v>14844</v>
      </c>
      <c r="G53" s="76"/>
    </row>
    <row r="54" spans="1:7" x14ac:dyDescent="0.2">
      <c r="A54" s="179"/>
      <c r="B54" s="4"/>
      <c r="C54" s="425"/>
      <c r="D54" s="425"/>
      <c r="E54" s="425"/>
      <c r="F54" s="430"/>
      <c r="G54" s="76"/>
    </row>
    <row r="55" spans="1:7" x14ac:dyDescent="0.2">
      <c r="A55" s="504" t="s">
        <v>54</v>
      </c>
      <c r="B55" s="505"/>
      <c r="C55" s="5">
        <v>36209</v>
      </c>
      <c r="D55" s="5">
        <v>22605</v>
      </c>
      <c r="E55" s="5">
        <v>9011</v>
      </c>
      <c r="F55" s="6">
        <v>4593</v>
      </c>
      <c r="G55" s="76"/>
    </row>
    <row r="56" spans="1:7" x14ac:dyDescent="0.2">
      <c r="A56" s="513" t="s">
        <v>55</v>
      </c>
      <c r="B56" s="514"/>
      <c r="C56" s="5"/>
      <c r="D56" s="5"/>
      <c r="E56" s="5"/>
      <c r="F56" s="6"/>
      <c r="G56" s="76"/>
    </row>
    <row r="57" spans="1:7" x14ac:dyDescent="0.2">
      <c r="A57" s="504" t="s">
        <v>56</v>
      </c>
      <c r="B57" s="505"/>
      <c r="C57" s="401">
        <v>4170</v>
      </c>
      <c r="D57" s="401">
        <v>2665</v>
      </c>
      <c r="E57" s="401">
        <v>897</v>
      </c>
      <c r="F57" s="6">
        <v>608</v>
      </c>
      <c r="G57" s="76"/>
    </row>
    <row r="58" spans="1:7" x14ac:dyDescent="0.2">
      <c r="A58" s="513" t="s">
        <v>57</v>
      </c>
      <c r="B58" s="514"/>
      <c r="C58" s="5"/>
      <c r="D58" s="5"/>
      <c r="E58" s="5"/>
      <c r="F58" s="6"/>
      <c r="G58" s="76"/>
    </row>
    <row r="59" spans="1:7" x14ac:dyDescent="0.2">
      <c r="A59" s="504" t="s">
        <v>58</v>
      </c>
      <c r="B59" s="505"/>
      <c r="C59" s="401">
        <v>52481</v>
      </c>
      <c r="D59" s="401">
        <v>35574</v>
      </c>
      <c r="E59" s="401">
        <v>7303</v>
      </c>
      <c r="F59" s="6">
        <v>9604</v>
      </c>
      <c r="G59" s="76"/>
    </row>
    <row r="60" spans="1:7" x14ac:dyDescent="0.2">
      <c r="A60" s="513" t="s">
        <v>59</v>
      </c>
      <c r="B60" s="514"/>
      <c r="C60" s="5"/>
      <c r="D60" s="5"/>
      <c r="E60" s="5"/>
      <c r="F60" s="6"/>
      <c r="G60" s="76"/>
    </row>
    <row r="61" spans="1:7" x14ac:dyDescent="0.2">
      <c r="A61" s="515" t="s">
        <v>194</v>
      </c>
      <c r="B61" s="516"/>
      <c r="C61" s="401">
        <v>46750</v>
      </c>
      <c r="D61" s="401">
        <v>32484</v>
      </c>
      <c r="E61" s="401">
        <v>5881</v>
      </c>
      <c r="F61" s="6">
        <v>8385</v>
      </c>
      <c r="G61" s="76"/>
    </row>
    <row r="62" spans="1:7" x14ac:dyDescent="0.2">
      <c r="A62" s="517" t="s">
        <v>399</v>
      </c>
      <c r="B62" s="518"/>
      <c r="C62" s="5"/>
      <c r="D62" s="5"/>
      <c r="E62" s="5"/>
      <c r="F62" s="6"/>
      <c r="G62" s="76"/>
    </row>
    <row r="63" spans="1:7" x14ac:dyDescent="0.2">
      <c r="A63" s="519" t="s">
        <v>60</v>
      </c>
      <c r="B63" s="520"/>
      <c r="C63" s="5">
        <v>44306</v>
      </c>
      <c r="D63" s="5">
        <v>30435</v>
      </c>
      <c r="E63" s="294">
        <v>5762</v>
      </c>
      <c r="F63" s="299">
        <v>8109</v>
      </c>
      <c r="G63" s="76"/>
    </row>
    <row r="64" spans="1:7" x14ac:dyDescent="0.2">
      <c r="A64" s="521" t="s">
        <v>61</v>
      </c>
      <c r="B64" s="522"/>
      <c r="C64" s="5"/>
      <c r="D64" s="5"/>
      <c r="E64" s="5"/>
      <c r="F64" s="6"/>
      <c r="G64" s="76"/>
    </row>
    <row r="65" spans="1:13" x14ac:dyDescent="0.2">
      <c r="A65" s="519" t="s">
        <v>62</v>
      </c>
      <c r="B65" s="520"/>
      <c r="C65" s="5">
        <v>2444</v>
      </c>
      <c r="D65" s="5">
        <v>2049</v>
      </c>
      <c r="E65" s="401">
        <v>119</v>
      </c>
      <c r="F65" s="6">
        <v>276</v>
      </c>
      <c r="G65" s="76"/>
    </row>
    <row r="66" spans="1:13" x14ac:dyDescent="0.2">
      <c r="A66" s="521" t="s">
        <v>63</v>
      </c>
      <c r="B66" s="522"/>
      <c r="C66" s="5"/>
      <c r="D66" s="5"/>
      <c r="E66" s="5"/>
      <c r="F66" s="6"/>
      <c r="G66" s="76"/>
    </row>
    <row r="67" spans="1:13" x14ac:dyDescent="0.2">
      <c r="A67" s="504" t="s">
        <v>64</v>
      </c>
      <c r="B67" s="505"/>
      <c r="C67" s="5">
        <v>353</v>
      </c>
      <c r="D67" s="5">
        <v>280</v>
      </c>
      <c r="E67" s="5">
        <v>34</v>
      </c>
      <c r="F67" s="6">
        <v>39</v>
      </c>
      <c r="G67" s="76"/>
    </row>
    <row r="68" spans="1:13" x14ac:dyDescent="0.2">
      <c r="A68" s="513" t="s">
        <v>65</v>
      </c>
      <c r="B68" s="514"/>
      <c r="C68" s="5"/>
      <c r="D68" s="5"/>
      <c r="E68" s="5"/>
      <c r="F68" s="6"/>
      <c r="G68" s="76"/>
    </row>
    <row r="69" spans="1:13" ht="14.25" customHeight="1" x14ac:dyDescent="0.2">
      <c r="A69" s="506" t="s">
        <v>235</v>
      </c>
      <c r="B69" s="506"/>
      <c r="C69" s="506"/>
      <c r="D69" s="506"/>
      <c r="E69" s="506"/>
      <c r="F69" s="595"/>
      <c r="G69" s="76"/>
    </row>
    <row r="70" spans="1:13" ht="14.25" customHeight="1" x14ac:dyDescent="0.2">
      <c r="A70" s="78" t="s">
        <v>7</v>
      </c>
      <c r="B70" s="426">
        <v>2017</v>
      </c>
      <c r="C70" s="108">
        <v>51700</v>
      </c>
      <c r="D70" s="101">
        <v>41262</v>
      </c>
      <c r="E70" s="101" t="s">
        <v>386</v>
      </c>
      <c r="F70" s="361" t="s">
        <v>386</v>
      </c>
      <c r="G70" s="76"/>
    </row>
    <row r="71" spans="1:13" ht="14.25" customHeight="1" x14ac:dyDescent="0.2">
      <c r="A71" s="179" t="s">
        <v>8</v>
      </c>
      <c r="B71" s="426">
        <v>2018</v>
      </c>
      <c r="C71" s="427">
        <v>62695</v>
      </c>
      <c r="D71" s="101">
        <v>42051</v>
      </c>
      <c r="E71" s="101" t="s">
        <v>386</v>
      </c>
      <c r="F71" s="361" t="s">
        <v>386</v>
      </c>
      <c r="G71" s="76"/>
    </row>
    <row r="72" spans="1:13" ht="14.25" customHeight="1" x14ac:dyDescent="0.2">
      <c r="A72" s="78"/>
      <c r="B72" s="426">
        <v>2019</v>
      </c>
      <c r="C72" s="427">
        <v>56202</v>
      </c>
      <c r="D72" s="101">
        <v>41364</v>
      </c>
      <c r="E72" s="101">
        <v>9738</v>
      </c>
      <c r="F72" s="361">
        <v>5100</v>
      </c>
      <c r="G72" s="76"/>
    </row>
    <row r="73" spans="1:13" ht="14.25" customHeight="1" x14ac:dyDescent="0.2">
      <c r="A73" s="78"/>
      <c r="B73" s="426">
        <v>2020</v>
      </c>
      <c r="C73" s="427">
        <v>57300</v>
      </c>
      <c r="D73" s="101">
        <v>38236</v>
      </c>
      <c r="E73" s="101">
        <v>11267</v>
      </c>
      <c r="F73" s="361">
        <v>7797</v>
      </c>
      <c r="G73" s="76"/>
    </row>
    <row r="74" spans="1:13" x14ac:dyDescent="0.2">
      <c r="B74" s="379">
        <v>2021</v>
      </c>
      <c r="C74" s="8">
        <v>56549</v>
      </c>
      <c r="D74" s="100">
        <v>41359</v>
      </c>
      <c r="E74" s="100">
        <v>11868</v>
      </c>
      <c r="F74" s="360">
        <v>3322</v>
      </c>
      <c r="G74" s="97"/>
      <c r="H74" s="58"/>
      <c r="I74" s="58"/>
      <c r="J74" s="58"/>
      <c r="K74" s="58"/>
      <c r="L74" s="58"/>
      <c r="M74" s="58"/>
    </row>
    <row r="75" spans="1:13" x14ac:dyDescent="0.2">
      <c r="A75" s="179"/>
      <c r="B75" s="4"/>
      <c r="C75" s="8"/>
      <c r="D75" s="100"/>
      <c r="E75" s="100"/>
      <c r="F75" s="360"/>
      <c r="G75" s="97"/>
      <c r="H75" s="58"/>
      <c r="I75" s="58"/>
      <c r="J75" s="58"/>
      <c r="K75" s="58"/>
      <c r="L75" s="58"/>
      <c r="M75" s="58"/>
    </row>
    <row r="76" spans="1:13" x14ac:dyDescent="0.2">
      <c r="A76" s="504" t="s">
        <v>54</v>
      </c>
      <c r="B76" s="505"/>
      <c r="C76" s="6">
        <v>17861</v>
      </c>
      <c r="D76" s="101">
        <v>10989</v>
      </c>
      <c r="E76" s="101">
        <v>5968</v>
      </c>
      <c r="F76" s="361">
        <v>904</v>
      </c>
      <c r="G76" s="76"/>
      <c r="H76" s="58"/>
      <c r="I76" s="58"/>
      <c r="J76" s="58"/>
      <c r="K76" s="58"/>
      <c r="L76" s="58"/>
      <c r="M76" s="58"/>
    </row>
    <row r="77" spans="1:13" x14ac:dyDescent="0.2">
      <c r="A77" s="513" t="s">
        <v>55</v>
      </c>
      <c r="B77" s="514"/>
      <c r="C77" s="6"/>
      <c r="D77" s="101"/>
      <c r="E77" s="101"/>
      <c r="F77" s="361"/>
      <c r="G77" s="97"/>
      <c r="H77" s="58"/>
      <c r="I77" s="58"/>
      <c r="J77" s="58"/>
      <c r="K77" s="58"/>
      <c r="L77" s="58"/>
      <c r="M77" s="58"/>
    </row>
    <row r="78" spans="1:13" x14ac:dyDescent="0.2">
      <c r="A78" s="504" t="s">
        <v>56</v>
      </c>
      <c r="B78" s="505"/>
      <c r="C78" s="6">
        <v>1772</v>
      </c>
      <c r="D78" s="101">
        <v>1096</v>
      </c>
      <c r="E78" s="101">
        <v>526</v>
      </c>
      <c r="F78" s="361">
        <v>150</v>
      </c>
      <c r="G78" s="76"/>
      <c r="H78" s="58"/>
      <c r="I78" s="58"/>
      <c r="J78" s="58"/>
      <c r="K78" s="58"/>
      <c r="L78" s="58"/>
      <c r="M78" s="58"/>
    </row>
    <row r="79" spans="1:13" x14ac:dyDescent="0.2">
      <c r="A79" s="513" t="s">
        <v>57</v>
      </c>
      <c r="B79" s="514"/>
      <c r="C79" s="6"/>
      <c r="D79" s="101"/>
      <c r="E79" s="101"/>
      <c r="F79" s="361"/>
      <c r="G79" s="97"/>
      <c r="H79" s="58"/>
      <c r="I79" s="58"/>
      <c r="J79" s="58"/>
      <c r="K79" s="58"/>
      <c r="L79" s="58"/>
      <c r="M79" s="58"/>
    </row>
    <row r="80" spans="1:13" x14ac:dyDescent="0.2">
      <c r="A80" s="504" t="s">
        <v>58</v>
      </c>
      <c r="B80" s="505"/>
      <c r="C80" s="6">
        <v>35909</v>
      </c>
      <c r="D80" s="101">
        <v>28424</v>
      </c>
      <c r="E80" s="101">
        <v>5268</v>
      </c>
      <c r="F80" s="361">
        <v>2217</v>
      </c>
      <c r="G80" s="76"/>
      <c r="H80" s="58"/>
      <c r="I80" s="58"/>
      <c r="J80" s="58"/>
      <c r="K80" s="58"/>
      <c r="L80" s="58"/>
      <c r="M80" s="58"/>
    </row>
    <row r="81" spans="1:13" x14ac:dyDescent="0.2">
      <c r="A81" s="513" t="s">
        <v>59</v>
      </c>
      <c r="B81" s="514"/>
      <c r="C81" s="6"/>
      <c r="D81" s="101"/>
      <c r="E81" s="101"/>
      <c r="F81" s="361"/>
      <c r="G81" s="97"/>
      <c r="H81" s="58"/>
      <c r="I81" s="58"/>
      <c r="J81" s="58"/>
      <c r="K81" s="58"/>
      <c r="L81" s="58"/>
      <c r="M81" s="58"/>
    </row>
    <row r="82" spans="1:13" x14ac:dyDescent="0.2">
      <c r="A82" s="515" t="s">
        <v>194</v>
      </c>
      <c r="B82" s="516"/>
      <c r="C82" s="6">
        <v>31487</v>
      </c>
      <c r="D82" s="101">
        <v>25312</v>
      </c>
      <c r="E82" s="101">
        <v>4127</v>
      </c>
      <c r="F82" s="361">
        <v>2048</v>
      </c>
      <c r="G82" s="76"/>
      <c r="H82" s="58"/>
      <c r="I82" s="58"/>
      <c r="J82" s="58"/>
      <c r="K82" s="58"/>
      <c r="L82" s="58"/>
      <c r="M82" s="58"/>
    </row>
    <row r="83" spans="1:13" x14ac:dyDescent="0.2">
      <c r="A83" s="517" t="s">
        <v>399</v>
      </c>
      <c r="B83" s="518"/>
      <c r="C83" s="6"/>
      <c r="D83" s="101"/>
      <c r="E83" s="101"/>
      <c r="F83" s="361"/>
      <c r="G83" s="97"/>
      <c r="H83" s="58"/>
      <c r="I83" s="58"/>
      <c r="J83" s="58"/>
      <c r="K83" s="58"/>
      <c r="L83" s="58"/>
      <c r="M83" s="58"/>
    </row>
    <row r="84" spans="1:13" x14ac:dyDescent="0.2">
      <c r="A84" s="519" t="s">
        <v>60</v>
      </c>
      <c r="B84" s="520"/>
      <c r="C84" s="6">
        <v>29078</v>
      </c>
      <c r="D84" s="101">
        <v>23289</v>
      </c>
      <c r="E84" s="101" t="s">
        <v>386</v>
      </c>
      <c r="F84" s="361" t="s">
        <v>386</v>
      </c>
      <c r="G84" s="76"/>
      <c r="H84" s="58"/>
      <c r="I84" s="58"/>
      <c r="J84" s="58"/>
      <c r="K84" s="58"/>
      <c r="L84" s="58"/>
      <c r="M84" s="58"/>
    </row>
    <row r="85" spans="1:13" x14ac:dyDescent="0.2">
      <c r="A85" s="521" t="s">
        <v>61</v>
      </c>
      <c r="B85" s="522"/>
      <c r="C85" s="6"/>
      <c r="D85" s="101"/>
      <c r="E85" s="101"/>
      <c r="F85" s="361"/>
      <c r="G85" s="97"/>
      <c r="H85" s="58"/>
      <c r="I85" s="58"/>
      <c r="J85" s="58"/>
      <c r="K85" s="58"/>
      <c r="L85" s="58"/>
      <c r="M85" s="58"/>
    </row>
    <row r="86" spans="1:13" x14ac:dyDescent="0.2">
      <c r="A86" s="519" t="s">
        <v>62</v>
      </c>
      <c r="B86" s="520"/>
      <c r="C86" s="6">
        <v>2409</v>
      </c>
      <c r="D86" s="101">
        <v>2023</v>
      </c>
      <c r="E86" s="101" t="s">
        <v>386</v>
      </c>
      <c r="F86" s="361" t="s">
        <v>386</v>
      </c>
      <c r="G86" s="76"/>
      <c r="H86" s="58"/>
      <c r="I86" s="58"/>
      <c r="J86" s="58"/>
      <c r="K86" s="58"/>
      <c r="L86" s="58"/>
      <c r="M86" s="58"/>
    </row>
    <row r="87" spans="1:13" x14ac:dyDescent="0.2">
      <c r="A87" s="521" t="s">
        <v>63</v>
      </c>
      <c r="B87" s="522"/>
      <c r="C87" s="6"/>
      <c r="D87" s="101"/>
      <c r="E87" s="101"/>
      <c r="F87" s="361"/>
      <c r="G87" s="97"/>
      <c r="H87" s="58"/>
      <c r="I87" s="58"/>
      <c r="J87" s="58"/>
      <c r="K87" s="58"/>
      <c r="L87" s="58"/>
      <c r="M87" s="58"/>
    </row>
    <row r="88" spans="1:13" x14ac:dyDescent="0.2">
      <c r="A88" s="504" t="s">
        <v>64</v>
      </c>
      <c r="B88" s="505"/>
      <c r="C88" s="6">
        <v>1007</v>
      </c>
      <c r="D88" s="101">
        <v>850</v>
      </c>
      <c r="E88" s="101">
        <v>106</v>
      </c>
      <c r="F88" s="361">
        <v>51</v>
      </c>
      <c r="G88" s="76"/>
      <c r="H88" s="58"/>
      <c r="I88" s="58"/>
      <c r="J88" s="58"/>
      <c r="K88" s="58"/>
      <c r="L88" s="58"/>
      <c r="M88" s="58"/>
    </row>
    <row r="89" spans="1:13" x14ac:dyDescent="0.2">
      <c r="A89" s="513" t="s">
        <v>65</v>
      </c>
      <c r="B89" s="514"/>
      <c r="C89" s="81"/>
      <c r="D89" s="81"/>
      <c r="E89" s="81"/>
      <c r="F89" s="56"/>
      <c r="G89" s="97"/>
      <c r="H89" s="58"/>
      <c r="I89" s="58"/>
      <c r="J89" s="58"/>
      <c r="K89" s="58"/>
      <c r="L89" s="58"/>
      <c r="M89" s="58"/>
    </row>
    <row r="90" spans="1:13" x14ac:dyDescent="0.2">
      <c r="A90" s="593"/>
      <c r="B90" s="593"/>
      <c r="C90" s="593"/>
      <c r="D90" s="593"/>
      <c r="E90" s="593"/>
      <c r="F90" s="593"/>
      <c r="G90" s="76"/>
    </row>
    <row r="91" spans="1:13" x14ac:dyDescent="0.2">
      <c r="A91" s="594"/>
      <c r="B91" s="594"/>
      <c r="C91" s="594"/>
      <c r="D91" s="594"/>
      <c r="E91" s="594"/>
      <c r="F91" s="594"/>
      <c r="G91" s="76"/>
    </row>
    <row r="92" spans="1:13" ht="14.25" customHeight="1" x14ac:dyDescent="0.2">
      <c r="A92" s="79"/>
      <c r="B92" s="79"/>
      <c r="C92" s="182"/>
      <c r="D92" s="182"/>
      <c r="E92" s="182"/>
      <c r="F92" s="182"/>
      <c r="G92" s="76"/>
    </row>
    <row r="93" spans="1:13" x14ac:dyDescent="0.2">
      <c r="C93" s="79"/>
      <c r="D93" s="79"/>
      <c r="E93" s="79"/>
      <c r="F93" s="79"/>
      <c r="G93" s="76"/>
    </row>
    <row r="94" spans="1:13" x14ac:dyDescent="0.2">
      <c r="G94" s="76"/>
    </row>
    <row r="95" spans="1:13" x14ac:dyDescent="0.2">
      <c r="G95" s="76"/>
    </row>
    <row r="96" spans="1:13" x14ac:dyDescent="0.2">
      <c r="G96" s="76"/>
    </row>
    <row r="97" spans="7:7" x14ac:dyDescent="0.2">
      <c r="G97" s="76"/>
    </row>
    <row r="98" spans="7:7" x14ac:dyDescent="0.2">
      <c r="G98" s="76"/>
    </row>
    <row r="99" spans="7:7" x14ac:dyDescent="0.2">
      <c r="G99" s="76"/>
    </row>
    <row r="100" spans="7:7" x14ac:dyDescent="0.2">
      <c r="G100" s="76"/>
    </row>
    <row r="101" spans="7:7" x14ac:dyDescent="0.2">
      <c r="G101" s="76"/>
    </row>
    <row r="102" spans="7:7" x14ac:dyDescent="0.2">
      <c r="G102" s="76"/>
    </row>
    <row r="103" spans="7:7" x14ac:dyDescent="0.2">
      <c r="G103" s="76"/>
    </row>
    <row r="104" spans="7:7" x14ac:dyDescent="0.2">
      <c r="G104" s="76"/>
    </row>
    <row r="105" spans="7:7" x14ac:dyDescent="0.2">
      <c r="G105" s="76"/>
    </row>
    <row r="106" spans="7:7" x14ac:dyDescent="0.2">
      <c r="G106" s="76"/>
    </row>
    <row r="107" spans="7:7" x14ac:dyDescent="0.2">
      <c r="G107" s="76"/>
    </row>
    <row r="108" spans="7:7" x14ac:dyDescent="0.2">
      <c r="G108" s="76"/>
    </row>
    <row r="109" spans="7:7" x14ac:dyDescent="0.2">
      <c r="G109" s="76"/>
    </row>
    <row r="110" spans="7:7" x14ac:dyDescent="0.2">
      <c r="G110" s="76"/>
    </row>
    <row r="111" spans="7:7" x14ac:dyDescent="0.2">
      <c r="G111" s="76"/>
    </row>
    <row r="112" spans="7:7" x14ac:dyDescent="0.2">
      <c r="G112" s="76"/>
    </row>
    <row r="113" spans="7:7" x14ac:dyDescent="0.2">
      <c r="G113" s="76"/>
    </row>
    <row r="114" spans="7:7" x14ac:dyDescent="0.2">
      <c r="G114" s="76"/>
    </row>
    <row r="115" spans="7:7" x14ac:dyDescent="0.2">
      <c r="G115" s="76"/>
    </row>
    <row r="116" spans="7:7" x14ac:dyDescent="0.2">
      <c r="G116" s="76"/>
    </row>
    <row r="117" spans="7:7" x14ac:dyDescent="0.2">
      <c r="G117" s="76"/>
    </row>
    <row r="118" spans="7:7" x14ac:dyDescent="0.2">
      <c r="G118" s="76"/>
    </row>
    <row r="119" spans="7:7" x14ac:dyDescent="0.2">
      <c r="G119" s="76"/>
    </row>
    <row r="120" spans="7:7" x14ac:dyDescent="0.2">
      <c r="G120" s="76"/>
    </row>
    <row r="121" spans="7:7" x14ac:dyDescent="0.2">
      <c r="G121" s="76"/>
    </row>
    <row r="122" spans="7:7" x14ac:dyDescent="0.2">
      <c r="G122" s="76"/>
    </row>
    <row r="123" spans="7:7" x14ac:dyDescent="0.2">
      <c r="G123" s="76"/>
    </row>
    <row r="124" spans="7:7" x14ac:dyDescent="0.2">
      <c r="G124" s="76"/>
    </row>
    <row r="125" spans="7:7" x14ac:dyDescent="0.2">
      <c r="G125" s="76"/>
    </row>
    <row r="126" spans="7:7" x14ac:dyDescent="0.2">
      <c r="G126" s="76"/>
    </row>
    <row r="127" spans="7:7" x14ac:dyDescent="0.2">
      <c r="G127" s="76"/>
    </row>
    <row r="128" spans="7:7" x14ac:dyDescent="0.2">
      <c r="G128" s="76"/>
    </row>
    <row r="129" spans="7:7" x14ac:dyDescent="0.2">
      <c r="G129" s="76"/>
    </row>
    <row r="130" spans="7:7" x14ac:dyDescent="0.2">
      <c r="G130" s="76"/>
    </row>
    <row r="131" spans="7:7" x14ac:dyDescent="0.2">
      <c r="G131" s="76"/>
    </row>
    <row r="132" spans="7:7" x14ac:dyDescent="0.2">
      <c r="G132" s="76"/>
    </row>
    <row r="133" spans="7:7" x14ac:dyDescent="0.2">
      <c r="G133" s="76"/>
    </row>
    <row r="134" spans="7:7" x14ac:dyDescent="0.2">
      <c r="G134" s="76"/>
    </row>
    <row r="135" spans="7:7" x14ac:dyDescent="0.2">
      <c r="G135" s="76"/>
    </row>
    <row r="136" spans="7:7" x14ac:dyDescent="0.2">
      <c r="G136" s="76"/>
    </row>
    <row r="137" spans="7:7" x14ac:dyDescent="0.2">
      <c r="G137" s="76"/>
    </row>
    <row r="138" spans="7:7" x14ac:dyDescent="0.2">
      <c r="G138" s="76"/>
    </row>
    <row r="139" spans="7:7" x14ac:dyDescent="0.2">
      <c r="G139" s="76"/>
    </row>
    <row r="140" spans="7:7" x14ac:dyDescent="0.2">
      <c r="G140" s="76"/>
    </row>
    <row r="141" spans="7:7" x14ac:dyDescent="0.2">
      <c r="G141" s="76"/>
    </row>
    <row r="142" spans="7:7" x14ac:dyDescent="0.2">
      <c r="G142" s="76"/>
    </row>
    <row r="143" spans="7:7" x14ac:dyDescent="0.2">
      <c r="G143" s="76"/>
    </row>
    <row r="144" spans="7:7" x14ac:dyDescent="0.2">
      <c r="G144" s="76"/>
    </row>
    <row r="145" spans="7:7" x14ac:dyDescent="0.2">
      <c r="G145" s="76"/>
    </row>
    <row r="146" spans="7:7" x14ac:dyDescent="0.2">
      <c r="G146" s="76"/>
    </row>
    <row r="147" spans="7:7" x14ac:dyDescent="0.2">
      <c r="G147" s="76"/>
    </row>
    <row r="148" spans="7:7" x14ac:dyDescent="0.2">
      <c r="G148" s="76"/>
    </row>
    <row r="149" spans="7:7" x14ac:dyDescent="0.2">
      <c r="G149" s="76"/>
    </row>
    <row r="150" spans="7:7" x14ac:dyDescent="0.2">
      <c r="G150" s="76"/>
    </row>
    <row r="151" spans="7:7" x14ac:dyDescent="0.2">
      <c r="G151" s="76"/>
    </row>
    <row r="152" spans="7:7" x14ac:dyDescent="0.2">
      <c r="G152" s="76"/>
    </row>
    <row r="153" spans="7:7" x14ac:dyDescent="0.2">
      <c r="G153" s="76"/>
    </row>
    <row r="154" spans="7:7" x14ac:dyDescent="0.2">
      <c r="G154" s="76"/>
    </row>
    <row r="155" spans="7:7" x14ac:dyDescent="0.2">
      <c r="G155" s="76"/>
    </row>
    <row r="156" spans="7:7" x14ac:dyDescent="0.2">
      <c r="G156" s="76"/>
    </row>
    <row r="157" spans="7:7" x14ac:dyDescent="0.2">
      <c r="G157" s="76"/>
    </row>
  </sheetData>
  <mergeCells count="67">
    <mergeCell ref="A89:B89"/>
    <mergeCell ref="A84:B84"/>
    <mergeCell ref="A85:B85"/>
    <mergeCell ref="A86:B86"/>
    <mergeCell ref="A87:B87"/>
    <mergeCell ref="A88:B88"/>
    <mergeCell ref="A79:B79"/>
    <mergeCell ref="A80:B80"/>
    <mergeCell ref="A81:B81"/>
    <mergeCell ref="A82:B82"/>
    <mergeCell ref="A83:B83"/>
    <mergeCell ref="A67:B67"/>
    <mergeCell ref="A68:B68"/>
    <mergeCell ref="A76:B76"/>
    <mergeCell ref="A77:B77"/>
    <mergeCell ref="A78:B78"/>
    <mergeCell ref="A62:B62"/>
    <mergeCell ref="A63:B63"/>
    <mergeCell ref="A64:B64"/>
    <mergeCell ref="A65:B65"/>
    <mergeCell ref="A66:B66"/>
    <mergeCell ref="A57:B57"/>
    <mergeCell ref="A58:B58"/>
    <mergeCell ref="A59:B59"/>
    <mergeCell ref="A60:B60"/>
    <mergeCell ref="A61:B61"/>
    <mergeCell ref="A45:B45"/>
    <mergeCell ref="A46:B46"/>
    <mergeCell ref="A47:B47"/>
    <mergeCell ref="A55:B55"/>
    <mergeCell ref="A56:B56"/>
    <mergeCell ref="A40:B40"/>
    <mergeCell ref="A41:B41"/>
    <mergeCell ref="A42:B42"/>
    <mergeCell ref="A43:B43"/>
    <mergeCell ref="A44:B44"/>
    <mergeCell ref="A35:B35"/>
    <mergeCell ref="A36:B36"/>
    <mergeCell ref="A37:B37"/>
    <mergeCell ref="A38:B38"/>
    <mergeCell ref="A39:B39"/>
    <mergeCell ref="A23:B23"/>
    <mergeCell ref="A24:B24"/>
    <mergeCell ref="A25:B25"/>
    <mergeCell ref="A26:B26"/>
    <mergeCell ref="A34:B34"/>
    <mergeCell ref="A90:F90"/>
    <mergeCell ref="A91:F91"/>
    <mergeCell ref="A48:F48"/>
    <mergeCell ref="A69:F69"/>
    <mergeCell ref="A6:F6"/>
    <mergeCell ref="A27:F27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1:F1"/>
    <mergeCell ref="A2:F2"/>
    <mergeCell ref="C3:F3"/>
    <mergeCell ref="C5:F5"/>
    <mergeCell ref="A3:B5"/>
  </mergeCells>
  <hyperlinks>
    <hyperlink ref="G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O95"/>
  <sheetViews>
    <sheetView workbookViewId="0">
      <selection sqref="A1:H1"/>
    </sheetView>
  </sheetViews>
  <sheetFormatPr defaultRowHeight="14.25" x14ac:dyDescent="0.25"/>
  <cols>
    <col min="1" max="1" width="44" style="161" customWidth="1"/>
    <col min="2" max="2" width="9" style="161" customWidth="1"/>
    <col min="3" max="8" width="14" style="161" customWidth="1"/>
    <col min="9" max="9" width="11.42578125" style="161" customWidth="1"/>
    <col min="10" max="16384" width="9.140625" style="161"/>
  </cols>
  <sheetData>
    <row r="1" spans="1:15" ht="24.95" customHeight="1" x14ac:dyDescent="0.25">
      <c r="A1" s="557" t="s">
        <v>411</v>
      </c>
      <c r="B1" s="557"/>
      <c r="C1" s="557"/>
      <c r="D1" s="557"/>
      <c r="E1" s="557"/>
      <c r="F1" s="557"/>
      <c r="G1" s="557"/>
      <c r="H1" s="557"/>
      <c r="I1" s="57" t="s">
        <v>6</v>
      </c>
    </row>
    <row r="2" spans="1:15" ht="14.25" customHeight="1" x14ac:dyDescent="0.25">
      <c r="A2" s="592" t="s">
        <v>396</v>
      </c>
      <c r="B2" s="592"/>
      <c r="C2" s="592"/>
      <c r="D2" s="592"/>
      <c r="E2" s="592"/>
      <c r="F2" s="592"/>
      <c r="G2" s="592"/>
      <c r="H2" s="592"/>
    </row>
    <row r="3" spans="1:15" ht="33.75" customHeight="1" x14ac:dyDescent="0.25">
      <c r="A3" s="551" t="s">
        <v>216</v>
      </c>
      <c r="B3" s="552"/>
      <c r="C3" s="527" t="s">
        <v>239</v>
      </c>
      <c r="D3" s="597"/>
      <c r="E3" s="597"/>
      <c r="F3" s="597"/>
      <c r="G3" s="597"/>
      <c r="H3" s="598"/>
    </row>
    <row r="4" spans="1:15" ht="29.25" customHeight="1" x14ac:dyDescent="0.25">
      <c r="A4" s="553"/>
      <c r="B4" s="554"/>
      <c r="C4" s="527" t="s">
        <v>223</v>
      </c>
      <c r="D4" s="527" t="s">
        <v>344</v>
      </c>
      <c r="E4" s="527"/>
      <c r="F4" s="527"/>
      <c r="G4" s="527"/>
      <c r="H4" s="528"/>
    </row>
    <row r="5" spans="1:15" ht="29.25" customHeight="1" x14ac:dyDescent="0.25">
      <c r="A5" s="553"/>
      <c r="B5" s="554"/>
      <c r="C5" s="527"/>
      <c r="D5" s="527" t="s">
        <v>400</v>
      </c>
      <c r="E5" s="527"/>
      <c r="F5" s="527"/>
      <c r="G5" s="527"/>
      <c r="H5" s="528" t="s">
        <v>346</v>
      </c>
    </row>
    <row r="6" spans="1:15" ht="33.75" customHeight="1" x14ac:dyDescent="0.25">
      <c r="A6" s="553"/>
      <c r="B6" s="554"/>
      <c r="C6" s="527"/>
      <c r="D6" s="527" t="s">
        <v>291</v>
      </c>
      <c r="E6" s="527" t="s">
        <v>453</v>
      </c>
      <c r="F6" s="527"/>
      <c r="G6" s="527" t="s">
        <v>345</v>
      </c>
      <c r="H6" s="528"/>
    </row>
    <row r="7" spans="1:15" ht="54" customHeight="1" x14ac:dyDescent="0.25">
      <c r="A7" s="553"/>
      <c r="B7" s="554"/>
      <c r="C7" s="527"/>
      <c r="D7" s="527"/>
      <c r="E7" s="231" t="s">
        <v>240</v>
      </c>
      <c r="F7" s="231" t="s">
        <v>241</v>
      </c>
      <c r="G7" s="527"/>
      <c r="H7" s="528"/>
    </row>
    <row r="8" spans="1:15" ht="33" customHeight="1" x14ac:dyDescent="0.25">
      <c r="A8" s="555"/>
      <c r="B8" s="556"/>
      <c r="C8" s="528" t="s">
        <v>238</v>
      </c>
      <c r="D8" s="529"/>
      <c r="E8" s="529"/>
      <c r="F8" s="529"/>
      <c r="G8" s="529"/>
      <c r="H8" s="529"/>
    </row>
    <row r="9" spans="1:15" ht="15" customHeight="1" x14ac:dyDescent="0.25">
      <c r="A9" s="596" t="s">
        <v>237</v>
      </c>
      <c r="B9" s="596"/>
      <c r="C9" s="596"/>
      <c r="D9" s="596"/>
      <c r="E9" s="596"/>
      <c r="F9" s="596"/>
      <c r="G9" s="596"/>
      <c r="H9" s="596"/>
    </row>
    <row r="10" spans="1:15" s="318" customFormat="1" ht="15" customHeight="1" x14ac:dyDescent="0.25">
      <c r="A10" s="78" t="s">
        <v>7</v>
      </c>
      <c r="B10" s="426">
        <v>2017</v>
      </c>
      <c r="C10" s="107">
        <v>239283</v>
      </c>
      <c r="D10" s="349">
        <v>14629</v>
      </c>
      <c r="E10" s="107">
        <v>22190</v>
      </c>
      <c r="F10" s="349">
        <v>52463</v>
      </c>
      <c r="G10" s="107">
        <v>121645</v>
      </c>
      <c r="H10" s="349">
        <v>28356</v>
      </c>
    </row>
    <row r="11" spans="1:15" s="318" customFormat="1" ht="15" customHeight="1" x14ac:dyDescent="0.25">
      <c r="A11" s="179" t="s">
        <v>8</v>
      </c>
      <c r="B11" s="426">
        <v>2018</v>
      </c>
      <c r="C11" s="426">
        <v>266283</v>
      </c>
      <c r="D11" s="349">
        <v>15263</v>
      </c>
      <c r="E11" s="426">
        <v>24181</v>
      </c>
      <c r="F11" s="349">
        <v>53596</v>
      </c>
      <c r="G11" s="426">
        <v>140934</v>
      </c>
      <c r="H11" s="349">
        <v>32309</v>
      </c>
    </row>
    <row r="12" spans="1:15" s="318" customFormat="1" ht="15" customHeight="1" x14ac:dyDescent="0.25">
      <c r="A12" s="78"/>
      <c r="B12" s="426">
        <v>2019</v>
      </c>
      <c r="C12" s="426">
        <v>271025</v>
      </c>
      <c r="D12" s="349">
        <v>15095</v>
      </c>
      <c r="E12" s="426">
        <v>25870</v>
      </c>
      <c r="F12" s="349">
        <v>51379</v>
      </c>
      <c r="G12" s="426">
        <v>148316</v>
      </c>
      <c r="H12" s="349">
        <v>30365</v>
      </c>
    </row>
    <row r="13" spans="1:15" s="318" customFormat="1" ht="15" customHeight="1" x14ac:dyDescent="0.25">
      <c r="A13" s="78"/>
      <c r="B13" s="426">
        <v>2020</v>
      </c>
      <c r="C13" s="426">
        <v>283431</v>
      </c>
      <c r="D13" s="349">
        <v>14196</v>
      </c>
      <c r="E13" s="426">
        <v>26053</v>
      </c>
      <c r="F13" s="349">
        <v>49797</v>
      </c>
      <c r="G13" s="426">
        <v>159145</v>
      </c>
      <c r="H13" s="349">
        <v>34240</v>
      </c>
    </row>
    <row r="14" spans="1:15" x14ac:dyDescent="0.2">
      <c r="A14" s="21"/>
      <c r="B14" s="379">
        <v>2021</v>
      </c>
      <c r="C14" s="7">
        <v>305563</v>
      </c>
      <c r="D14" s="7">
        <v>14645</v>
      </c>
      <c r="E14" s="7">
        <v>25619</v>
      </c>
      <c r="F14" s="7">
        <v>51980</v>
      </c>
      <c r="G14" s="7">
        <v>175659</v>
      </c>
      <c r="H14" s="8">
        <v>37660</v>
      </c>
      <c r="I14" s="185"/>
    </row>
    <row r="15" spans="1:15" x14ac:dyDescent="0.25">
      <c r="A15" s="513"/>
      <c r="B15" s="514"/>
      <c r="C15" s="316"/>
      <c r="D15" s="5"/>
      <c r="E15" s="5"/>
      <c r="F15" s="5"/>
      <c r="G15" s="5"/>
      <c r="H15" s="6"/>
      <c r="I15" s="185"/>
    </row>
    <row r="16" spans="1:15" x14ac:dyDescent="0.25">
      <c r="A16" s="504" t="s">
        <v>54</v>
      </c>
      <c r="B16" s="505"/>
      <c r="C16" s="316">
        <v>155684</v>
      </c>
      <c r="D16" s="401">
        <v>1098</v>
      </c>
      <c r="E16" s="401">
        <v>1270</v>
      </c>
      <c r="F16" s="401">
        <v>7387</v>
      </c>
      <c r="G16" s="401">
        <v>118729</v>
      </c>
      <c r="H16" s="6">
        <v>27200</v>
      </c>
      <c r="I16" s="185"/>
      <c r="J16" s="185"/>
      <c r="K16" s="185"/>
      <c r="L16" s="185"/>
      <c r="M16" s="185"/>
      <c r="N16" s="185"/>
      <c r="O16" s="185"/>
    </row>
    <row r="17" spans="1:9" x14ac:dyDescent="0.25">
      <c r="A17" s="513" t="s">
        <v>55</v>
      </c>
      <c r="B17" s="514"/>
      <c r="C17" s="316"/>
      <c r="D17" s="5"/>
      <c r="E17" s="5"/>
      <c r="F17" s="5"/>
      <c r="G17" s="5"/>
      <c r="H17" s="6"/>
      <c r="I17" s="185"/>
    </row>
    <row r="18" spans="1:9" x14ac:dyDescent="0.25">
      <c r="A18" s="504" t="s">
        <v>56</v>
      </c>
      <c r="B18" s="505"/>
      <c r="C18" s="316">
        <v>8533</v>
      </c>
      <c r="D18" s="401">
        <v>487</v>
      </c>
      <c r="E18" s="401">
        <v>583</v>
      </c>
      <c r="F18" s="401">
        <v>1606</v>
      </c>
      <c r="G18" s="401">
        <v>4651</v>
      </c>
      <c r="H18" s="6">
        <v>1206</v>
      </c>
      <c r="I18" s="185"/>
    </row>
    <row r="19" spans="1:9" x14ac:dyDescent="0.25">
      <c r="A19" s="513" t="s">
        <v>57</v>
      </c>
      <c r="B19" s="514"/>
      <c r="C19" s="316"/>
      <c r="D19" s="5"/>
      <c r="E19" s="5"/>
      <c r="F19" s="5"/>
      <c r="G19" s="5"/>
      <c r="H19" s="6"/>
      <c r="I19" s="185"/>
    </row>
    <row r="20" spans="1:9" x14ac:dyDescent="0.25">
      <c r="A20" s="504" t="s">
        <v>58</v>
      </c>
      <c r="B20" s="505"/>
      <c r="C20" s="316">
        <v>139680</v>
      </c>
      <c r="D20" s="401">
        <v>12822</v>
      </c>
      <c r="E20" s="401">
        <v>23586</v>
      </c>
      <c r="F20" s="401">
        <v>42616</v>
      </c>
      <c r="G20" s="401">
        <v>51455</v>
      </c>
      <c r="H20" s="6">
        <v>9201</v>
      </c>
      <c r="I20" s="185"/>
    </row>
    <row r="21" spans="1:9" x14ac:dyDescent="0.25">
      <c r="A21" s="513" t="s">
        <v>59</v>
      </c>
      <c r="B21" s="514"/>
      <c r="C21" s="316"/>
      <c r="D21" s="5"/>
      <c r="E21" s="5"/>
      <c r="F21" s="5"/>
      <c r="G21" s="5"/>
      <c r="H21" s="6"/>
      <c r="I21" s="185"/>
    </row>
    <row r="22" spans="1:9" x14ac:dyDescent="0.25">
      <c r="A22" s="515" t="s">
        <v>194</v>
      </c>
      <c r="B22" s="516"/>
      <c r="C22" s="316">
        <v>124191</v>
      </c>
      <c r="D22" s="401">
        <v>11394</v>
      </c>
      <c r="E22" s="401">
        <v>21817</v>
      </c>
      <c r="F22" s="401">
        <v>38478</v>
      </c>
      <c r="G22" s="401">
        <v>44838</v>
      </c>
      <c r="H22" s="6">
        <v>7664</v>
      </c>
      <c r="I22" s="185"/>
    </row>
    <row r="23" spans="1:9" x14ac:dyDescent="0.25">
      <c r="A23" s="517" t="s">
        <v>399</v>
      </c>
      <c r="B23" s="518"/>
      <c r="C23" s="315"/>
      <c r="D23" s="107"/>
      <c r="E23" s="107"/>
      <c r="F23" s="107"/>
      <c r="G23" s="107"/>
      <c r="H23" s="108"/>
      <c r="I23" s="186"/>
    </row>
    <row r="24" spans="1:9" x14ac:dyDescent="0.25">
      <c r="A24" s="519" t="s">
        <v>60</v>
      </c>
      <c r="B24" s="520"/>
      <c r="C24" s="316">
        <v>116615</v>
      </c>
      <c r="D24" s="401">
        <v>10777</v>
      </c>
      <c r="E24" s="401">
        <v>20553</v>
      </c>
      <c r="F24" s="401">
        <v>35942</v>
      </c>
      <c r="G24" s="401">
        <v>42338</v>
      </c>
      <c r="H24" s="6">
        <v>7005</v>
      </c>
      <c r="I24" s="186"/>
    </row>
    <row r="25" spans="1:9" x14ac:dyDescent="0.25">
      <c r="A25" s="521" t="s">
        <v>61</v>
      </c>
      <c r="B25" s="522"/>
      <c r="C25" s="315"/>
      <c r="D25" s="107"/>
      <c r="E25" s="107"/>
      <c r="F25" s="107"/>
      <c r="G25" s="107"/>
      <c r="H25" s="108"/>
      <c r="I25" s="186"/>
    </row>
    <row r="26" spans="1:9" x14ac:dyDescent="0.25">
      <c r="A26" s="519" t="s">
        <v>62</v>
      </c>
      <c r="B26" s="520"/>
      <c r="C26" s="316">
        <v>7576</v>
      </c>
      <c r="D26" s="401">
        <v>617</v>
      </c>
      <c r="E26" s="401">
        <v>1264</v>
      </c>
      <c r="F26" s="401">
        <v>2536</v>
      </c>
      <c r="G26" s="401">
        <v>2500</v>
      </c>
      <c r="H26" s="6">
        <v>659</v>
      </c>
      <c r="I26" s="186"/>
    </row>
    <row r="27" spans="1:9" x14ac:dyDescent="0.25">
      <c r="A27" s="521" t="s">
        <v>63</v>
      </c>
      <c r="B27" s="522"/>
      <c r="C27" s="315"/>
      <c r="D27" s="107"/>
      <c r="E27" s="107"/>
      <c r="F27" s="107"/>
      <c r="G27" s="107"/>
      <c r="H27" s="108"/>
      <c r="I27" s="186"/>
    </row>
    <row r="28" spans="1:9" ht="15" customHeight="1" x14ac:dyDescent="0.25">
      <c r="A28" s="504" t="s">
        <v>64</v>
      </c>
      <c r="B28" s="505"/>
      <c r="C28" s="316">
        <v>1666</v>
      </c>
      <c r="D28" s="401">
        <v>238</v>
      </c>
      <c r="E28" s="401">
        <v>180</v>
      </c>
      <c r="F28" s="401">
        <v>371</v>
      </c>
      <c r="G28" s="401">
        <v>824</v>
      </c>
      <c r="H28" s="6">
        <v>53</v>
      </c>
      <c r="I28" s="186"/>
    </row>
    <row r="29" spans="1:9" x14ac:dyDescent="0.25">
      <c r="A29" s="513" t="s">
        <v>65</v>
      </c>
      <c r="B29" s="514"/>
      <c r="C29" s="315"/>
      <c r="D29" s="107"/>
      <c r="E29" s="107"/>
      <c r="F29" s="107"/>
      <c r="G29" s="107"/>
      <c r="H29" s="108"/>
      <c r="I29" s="186"/>
    </row>
    <row r="30" spans="1:9" ht="14.25" customHeight="1" x14ac:dyDescent="0.25">
      <c r="A30" s="506" t="s">
        <v>236</v>
      </c>
      <c r="B30" s="506"/>
      <c r="C30" s="506"/>
      <c r="D30" s="506"/>
      <c r="E30" s="506"/>
      <c r="F30" s="506"/>
      <c r="G30" s="506"/>
      <c r="H30" s="595"/>
      <c r="I30" s="185"/>
    </row>
    <row r="31" spans="1:9" x14ac:dyDescent="0.25">
      <c r="A31" s="78" t="s">
        <v>7</v>
      </c>
      <c r="B31" s="426">
        <v>2017</v>
      </c>
      <c r="C31" s="5">
        <v>187583</v>
      </c>
      <c r="D31" s="5">
        <v>11424</v>
      </c>
      <c r="E31" s="5">
        <v>19980</v>
      </c>
      <c r="F31" s="5">
        <v>46297</v>
      </c>
      <c r="G31" s="5">
        <v>88195</v>
      </c>
      <c r="H31" s="6">
        <v>21687</v>
      </c>
      <c r="I31" s="185"/>
    </row>
    <row r="32" spans="1:9" x14ac:dyDescent="0.25">
      <c r="A32" s="179" t="s">
        <v>8</v>
      </c>
      <c r="B32" s="426">
        <v>2018</v>
      </c>
      <c r="C32" s="316">
        <v>203588</v>
      </c>
      <c r="D32" s="401">
        <v>11355</v>
      </c>
      <c r="E32" s="401">
        <v>21254</v>
      </c>
      <c r="F32" s="401">
        <v>47117</v>
      </c>
      <c r="G32" s="401">
        <v>100832</v>
      </c>
      <c r="H32" s="6">
        <v>23030</v>
      </c>
      <c r="I32" s="185"/>
    </row>
    <row r="33" spans="1:9" x14ac:dyDescent="0.25">
      <c r="A33" s="78"/>
      <c r="B33" s="426">
        <v>2019</v>
      </c>
      <c r="C33" s="401">
        <v>214823</v>
      </c>
      <c r="D33" s="401">
        <v>11013</v>
      </c>
      <c r="E33" s="401">
        <v>22700</v>
      </c>
      <c r="F33" s="401">
        <v>46191</v>
      </c>
      <c r="G33" s="401">
        <v>111300</v>
      </c>
      <c r="H33" s="6">
        <v>23619</v>
      </c>
      <c r="I33" s="185"/>
    </row>
    <row r="34" spans="1:9" x14ac:dyDescent="0.25">
      <c r="A34" s="78"/>
      <c r="B34" s="426">
        <v>2020</v>
      </c>
      <c r="C34" s="316">
        <v>226131</v>
      </c>
      <c r="D34" s="401">
        <v>11076</v>
      </c>
      <c r="E34" s="401">
        <v>23268</v>
      </c>
      <c r="F34" s="401">
        <v>45434</v>
      </c>
      <c r="G34" s="401">
        <v>121301</v>
      </c>
      <c r="H34" s="6">
        <v>25052</v>
      </c>
      <c r="I34" s="185"/>
    </row>
    <row r="35" spans="1:9" x14ac:dyDescent="0.2">
      <c r="A35" s="21"/>
      <c r="B35" s="379">
        <v>2021</v>
      </c>
      <c r="C35" s="268">
        <v>249014</v>
      </c>
      <c r="D35" s="7">
        <v>11333</v>
      </c>
      <c r="E35" s="7">
        <v>22761</v>
      </c>
      <c r="F35" s="7">
        <v>47307</v>
      </c>
      <c r="G35" s="7">
        <v>139139</v>
      </c>
      <c r="H35" s="8">
        <v>28474</v>
      </c>
      <c r="I35" s="185"/>
    </row>
    <row r="36" spans="1:9" x14ac:dyDescent="0.25">
      <c r="A36" s="513"/>
      <c r="B36" s="514"/>
      <c r="C36" s="316"/>
      <c r="D36" s="401"/>
      <c r="E36" s="401"/>
      <c r="F36" s="401"/>
      <c r="G36" s="401"/>
      <c r="H36" s="6"/>
      <c r="I36" s="185"/>
    </row>
    <row r="37" spans="1:9" x14ac:dyDescent="0.25">
      <c r="A37" s="504" t="s">
        <v>54</v>
      </c>
      <c r="B37" s="505"/>
      <c r="C37" s="316">
        <v>137823</v>
      </c>
      <c r="D37" s="5">
        <v>581</v>
      </c>
      <c r="E37" s="5">
        <v>819</v>
      </c>
      <c r="F37" s="5">
        <v>6080</v>
      </c>
      <c r="G37" s="5">
        <v>107490</v>
      </c>
      <c r="H37" s="6">
        <v>22853</v>
      </c>
      <c r="I37" s="185"/>
    </row>
    <row r="38" spans="1:9" x14ac:dyDescent="0.25">
      <c r="A38" s="513" t="s">
        <v>55</v>
      </c>
      <c r="B38" s="514"/>
      <c r="C38" s="316"/>
      <c r="D38" s="5"/>
      <c r="E38" s="5"/>
      <c r="F38" s="5"/>
      <c r="G38" s="5"/>
      <c r="H38" s="6"/>
      <c r="I38" s="185"/>
    </row>
    <row r="39" spans="1:9" x14ac:dyDescent="0.25">
      <c r="A39" s="504" t="s">
        <v>56</v>
      </c>
      <c r="B39" s="505"/>
      <c r="C39" s="316">
        <v>6761</v>
      </c>
      <c r="D39" s="401">
        <v>309</v>
      </c>
      <c r="E39" s="401">
        <v>418</v>
      </c>
      <c r="F39" s="401">
        <v>1327</v>
      </c>
      <c r="G39" s="401">
        <v>3837</v>
      </c>
      <c r="H39" s="6">
        <v>870</v>
      </c>
      <c r="I39" s="185"/>
    </row>
    <row r="40" spans="1:9" x14ac:dyDescent="0.25">
      <c r="A40" s="513" t="s">
        <v>57</v>
      </c>
      <c r="B40" s="514"/>
      <c r="C40" s="316"/>
      <c r="D40" s="5"/>
      <c r="E40" s="5"/>
      <c r="F40" s="5"/>
      <c r="G40" s="5"/>
      <c r="H40" s="6"/>
      <c r="I40" s="185"/>
    </row>
    <row r="41" spans="1:9" x14ac:dyDescent="0.25">
      <c r="A41" s="504" t="s">
        <v>58</v>
      </c>
      <c r="B41" s="505"/>
      <c r="C41" s="316">
        <v>103771</v>
      </c>
      <c r="D41" s="441">
        <v>10419</v>
      </c>
      <c r="E41" s="441">
        <v>21484</v>
      </c>
      <c r="F41" s="401">
        <v>39776</v>
      </c>
      <c r="G41" s="401">
        <v>27373</v>
      </c>
      <c r="H41" s="6">
        <v>4719</v>
      </c>
      <c r="I41" s="185"/>
    </row>
    <row r="42" spans="1:9" x14ac:dyDescent="0.25">
      <c r="A42" s="513" t="s">
        <v>59</v>
      </c>
      <c r="B42" s="514"/>
      <c r="C42" s="316"/>
      <c r="D42" s="5"/>
      <c r="E42" s="5"/>
      <c r="F42" s="5"/>
      <c r="G42" s="5"/>
      <c r="H42" s="6"/>
      <c r="I42" s="185"/>
    </row>
    <row r="43" spans="1:9" x14ac:dyDescent="0.25">
      <c r="A43" s="515" t="s">
        <v>194</v>
      </c>
      <c r="B43" s="516"/>
      <c r="C43" s="316">
        <v>92704</v>
      </c>
      <c r="D43" s="401">
        <v>9419</v>
      </c>
      <c r="E43" s="401">
        <v>20041</v>
      </c>
      <c r="F43" s="401">
        <v>36186</v>
      </c>
      <c r="G43" s="401">
        <v>23233</v>
      </c>
      <c r="H43" s="6">
        <v>3825</v>
      </c>
      <c r="I43" s="185"/>
    </row>
    <row r="44" spans="1:9" x14ac:dyDescent="0.25">
      <c r="A44" s="517" t="s">
        <v>399</v>
      </c>
      <c r="B44" s="518"/>
      <c r="C44" s="316"/>
      <c r="D44" s="5"/>
      <c r="E44" s="5"/>
      <c r="F44" s="5"/>
      <c r="G44" s="5"/>
      <c r="H44" s="6"/>
      <c r="I44" s="185"/>
    </row>
    <row r="45" spans="1:9" x14ac:dyDescent="0.25">
      <c r="A45" s="519" t="s">
        <v>60</v>
      </c>
      <c r="B45" s="520"/>
      <c r="C45" s="316">
        <v>87537</v>
      </c>
      <c r="D45" s="401">
        <v>8890</v>
      </c>
      <c r="E45" s="401">
        <v>18915</v>
      </c>
      <c r="F45" s="401">
        <v>33889</v>
      </c>
      <c r="G45" s="401">
        <v>22077</v>
      </c>
      <c r="H45" s="6">
        <v>3766</v>
      </c>
      <c r="I45" s="185"/>
    </row>
    <row r="46" spans="1:9" x14ac:dyDescent="0.25">
      <c r="A46" s="521" t="s">
        <v>61</v>
      </c>
      <c r="B46" s="522"/>
      <c r="C46" s="316"/>
      <c r="D46" s="5"/>
      <c r="E46" s="5"/>
      <c r="F46" s="5"/>
      <c r="G46" s="5"/>
      <c r="H46" s="6"/>
      <c r="I46" s="185"/>
    </row>
    <row r="47" spans="1:9" x14ac:dyDescent="0.25">
      <c r="A47" s="519" t="s">
        <v>62</v>
      </c>
      <c r="B47" s="520"/>
      <c r="C47" s="316">
        <v>5167</v>
      </c>
      <c r="D47" s="401">
        <v>529</v>
      </c>
      <c r="E47" s="401">
        <v>1126</v>
      </c>
      <c r="F47" s="401">
        <v>2297</v>
      </c>
      <c r="G47" s="401">
        <v>1156</v>
      </c>
      <c r="H47" s="6">
        <v>59</v>
      </c>
      <c r="I47" s="185"/>
    </row>
    <row r="48" spans="1:9" ht="15" customHeight="1" x14ac:dyDescent="0.25">
      <c r="A48" s="521" t="s">
        <v>63</v>
      </c>
      <c r="B48" s="522"/>
      <c r="C48" s="316"/>
      <c r="D48" s="5"/>
      <c r="E48" s="5"/>
      <c r="F48" s="5"/>
      <c r="G48" s="5"/>
      <c r="H48" s="6"/>
      <c r="I48" s="185"/>
    </row>
    <row r="49" spans="1:9" x14ac:dyDescent="0.25">
      <c r="A49" s="504" t="s">
        <v>64</v>
      </c>
      <c r="B49" s="505"/>
      <c r="C49" s="316">
        <v>659</v>
      </c>
      <c r="D49" s="401">
        <v>24</v>
      </c>
      <c r="E49" s="401">
        <v>40</v>
      </c>
      <c r="F49" s="401">
        <v>124</v>
      </c>
      <c r="G49" s="401">
        <v>439</v>
      </c>
      <c r="H49" s="6">
        <v>32</v>
      </c>
      <c r="I49" s="185"/>
    </row>
    <row r="50" spans="1:9" x14ac:dyDescent="0.25">
      <c r="A50" s="513" t="s">
        <v>65</v>
      </c>
      <c r="B50" s="514"/>
      <c r="C50" s="316"/>
      <c r="D50" s="5"/>
      <c r="E50" s="5"/>
      <c r="F50" s="5"/>
      <c r="G50" s="5"/>
      <c r="H50" s="6"/>
      <c r="I50" s="185"/>
    </row>
    <row r="51" spans="1:9" x14ac:dyDescent="0.25">
      <c r="A51" s="506" t="s">
        <v>323</v>
      </c>
      <c r="B51" s="506"/>
      <c r="C51" s="506"/>
      <c r="D51" s="506"/>
      <c r="E51" s="506"/>
      <c r="F51" s="506"/>
      <c r="G51" s="506"/>
      <c r="H51" s="595"/>
      <c r="I51" s="186"/>
    </row>
    <row r="52" spans="1:9" x14ac:dyDescent="0.25">
      <c r="A52" s="78" t="s">
        <v>7</v>
      </c>
      <c r="B52" s="426">
        <v>2017</v>
      </c>
      <c r="C52" s="129">
        <v>71600</v>
      </c>
      <c r="D52" s="129">
        <v>2764</v>
      </c>
      <c r="E52" s="129">
        <v>7642</v>
      </c>
      <c r="F52" s="129">
        <v>22625</v>
      </c>
      <c r="G52" s="129">
        <v>31274</v>
      </c>
      <c r="H52" s="130">
        <v>7295</v>
      </c>
      <c r="I52" s="186"/>
    </row>
    <row r="53" spans="1:9" x14ac:dyDescent="0.25">
      <c r="A53" s="179" t="s">
        <v>8</v>
      </c>
      <c r="B53" s="426">
        <v>2018</v>
      </c>
      <c r="C53" s="323">
        <v>75808</v>
      </c>
      <c r="D53" s="129">
        <v>2762</v>
      </c>
      <c r="E53" s="129">
        <v>8343</v>
      </c>
      <c r="F53" s="129">
        <v>23014</v>
      </c>
      <c r="G53" s="129">
        <v>34550</v>
      </c>
      <c r="H53" s="130">
        <v>7139</v>
      </c>
      <c r="I53" s="186"/>
    </row>
    <row r="54" spans="1:9" x14ac:dyDescent="0.25">
      <c r="A54" s="78"/>
      <c r="B54" s="426">
        <v>2019</v>
      </c>
      <c r="C54" s="129">
        <v>81131</v>
      </c>
      <c r="D54" s="129">
        <v>2804</v>
      </c>
      <c r="E54" s="129">
        <v>9254</v>
      </c>
      <c r="F54" s="129">
        <v>22747</v>
      </c>
      <c r="G54" s="129">
        <v>39373</v>
      </c>
      <c r="H54" s="130">
        <v>6953</v>
      </c>
      <c r="I54" s="186"/>
    </row>
    <row r="55" spans="1:9" x14ac:dyDescent="0.25">
      <c r="A55" s="78"/>
      <c r="B55" s="426">
        <v>2020</v>
      </c>
      <c r="C55" s="323">
        <v>85083</v>
      </c>
      <c r="D55" s="129">
        <v>2909</v>
      </c>
      <c r="E55" s="129">
        <v>9652</v>
      </c>
      <c r="F55" s="129">
        <v>22540</v>
      </c>
      <c r="G55" s="129">
        <v>42775</v>
      </c>
      <c r="H55" s="130">
        <v>7207</v>
      </c>
      <c r="I55" s="186"/>
    </row>
    <row r="56" spans="1:9" x14ac:dyDescent="0.2">
      <c r="A56" s="21"/>
      <c r="B56" s="379">
        <v>2021</v>
      </c>
      <c r="C56" s="322">
        <v>93213</v>
      </c>
      <c r="D56" s="127">
        <v>3070</v>
      </c>
      <c r="E56" s="127">
        <v>9517</v>
      </c>
      <c r="F56" s="127">
        <v>23662</v>
      </c>
      <c r="G56" s="127">
        <v>49023</v>
      </c>
      <c r="H56" s="128">
        <v>7941</v>
      </c>
      <c r="I56" s="186"/>
    </row>
    <row r="57" spans="1:9" x14ac:dyDescent="0.25">
      <c r="A57" s="513"/>
      <c r="B57" s="514"/>
      <c r="C57" s="316"/>
      <c r="D57" s="401"/>
      <c r="E57" s="401"/>
      <c r="F57" s="401"/>
      <c r="G57" s="401"/>
      <c r="H57" s="6"/>
      <c r="I57" s="185"/>
    </row>
    <row r="58" spans="1:9" x14ac:dyDescent="0.25">
      <c r="A58" s="504" t="s">
        <v>54</v>
      </c>
      <c r="B58" s="505"/>
      <c r="C58" s="323">
        <v>36209</v>
      </c>
      <c r="D58" s="129">
        <v>93</v>
      </c>
      <c r="E58" s="129">
        <v>234</v>
      </c>
      <c r="F58" s="129">
        <v>2097</v>
      </c>
      <c r="G58" s="129">
        <v>29009</v>
      </c>
      <c r="H58" s="130">
        <v>4776</v>
      </c>
      <c r="I58" s="186"/>
    </row>
    <row r="59" spans="1:9" x14ac:dyDescent="0.25">
      <c r="A59" s="513" t="s">
        <v>55</v>
      </c>
      <c r="B59" s="514"/>
      <c r="C59" s="324"/>
      <c r="D59" s="129"/>
      <c r="E59" s="129"/>
      <c r="F59" s="129"/>
      <c r="G59" s="35"/>
      <c r="H59" s="36"/>
      <c r="I59" s="185"/>
    </row>
    <row r="60" spans="1:9" x14ac:dyDescent="0.25">
      <c r="A60" s="504" t="s">
        <v>56</v>
      </c>
      <c r="B60" s="505"/>
      <c r="C60" s="324">
        <v>4170</v>
      </c>
      <c r="D60" s="129">
        <v>94</v>
      </c>
      <c r="E60" s="129">
        <v>182</v>
      </c>
      <c r="F60" s="129">
        <v>686</v>
      </c>
      <c r="G60" s="35">
        <v>2647</v>
      </c>
      <c r="H60" s="36">
        <v>561</v>
      </c>
      <c r="I60" s="185"/>
    </row>
    <row r="61" spans="1:9" x14ac:dyDescent="0.25">
      <c r="A61" s="513" t="s">
        <v>57</v>
      </c>
      <c r="B61" s="514"/>
      <c r="C61" s="324"/>
      <c r="D61" s="129"/>
      <c r="E61" s="129"/>
      <c r="F61" s="129"/>
      <c r="G61" s="35"/>
      <c r="H61" s="36"/>
      <c r="I61" s="185"/>
    </row>
    <row r="62" spans="1:9" x14ac:dyDescent="0.25">
      <c r="A62" s="504" t="s">
        <v>58</v>
      </c>
      <c r="B62" s="505"/>
      <c r="C62" s="324">
        <v>52481</v>
      </c>
      <c r="D62" s="300">
        <v>2874</v>
      </c>
      <c r="E62" s="300">
        <v>9083</v>
      </c>
      <c r="F62" s="129">
        <v>20815</v>
      </c>
      <c r="G62" s="300">
        <v>17124</v>
      </c>
      <c r="H62" s="301">
        <v>2585</v>
      </c>
      <c r="I62" s="185"/>
    </row>
    <row r="63" spans="1:9" x14ac:dyDescent="0.25">
      <c r="A63" s="513" t="s">
        <v>59</v>
      </c>
      <c r="B63" s="514"/>
      <c r="C63" s="324"/>
      <c r="D63" s="129"/>
      <c r="E63" s="129"/>
      <c r="F63" s="129"/>
      <c r="G63" s="35"/>
      <c r="H63" s="36"/>
      <c r="I63" s="185"/>
    </row>
    <row r="64" spans="1:9" x14ac:dyDescent="0.25">
      <c r="A64" s="515" t="s">
        <v>194</v>
      </c>
      <c r="B64" s="516"/>
      <c r="C64" s="324">
        <v>46750</v>
      </c>
      <c r="D64" s="129">
        <v>2602</v>
      </c>
      <c r="E64" s="129">
        <v>8461</v>
      </c>
      <c r="F64" s="129">
        <v>18939</v>
      </c>
      <c r="G64" s="35">
        <v>14645</v>
      </c>
      <c r="H64" s="36">
        <v>2103</v>
      </c>
      <c r="I64" s="185"/>
    </row>
    <row r="65" spans="1:9" x14ac:dyDescent="0.25">
      <c r="A65" s="517" t="s">
        <v>399</v>
      </c>
      <c r="B65" s="518"/>
      <c r="C65" s="324"/>
      <c r="D65" s="129"/>
      <c r="E65" s="129"/>
      <c r="F65" s="129"/>
      <c r="G65" s="35"/>
      <c r="H65" s="36"/>
      <c r="I65" s="185"/>
    </row>
    <row r="66" spans="1:9" x14ac:dyDescent="0.25">
      <c r="A66" s="519" t="s">
        <v>60</v>
      </c>
      <c r="B66" s="520"/>
      <c r="C66" s="324">
        <v>44306</v>
      </c>
      <c r="D66" s="129">
        <v>2500</v>
      </c>
      <c r="E66" s="129">
        <v>8061</v>
      </c>
      <c r="F66" s="129">
        <v>17773</v>
      </c>
      <c r="G66" s="35">
        <v>13911</v>
      </c>
      <c r="H66" s="36">
        <v>2061</v>
      </c>
      <c r="I66" s="185"/>
    </row>
    <row r="67" spans="1:9" x14ac:dyDescent="0.25">
      <c r="A67" s="521" t="s">
        <v>61</v>
      </c>
      <c r="B67" s="522"/>
      <c r="C67" s="324"/>
      <c r="D67" s="129"/>
      <c r="E67" s="129"/>
      <c r="F67" s="129"/>
      <c r="G67" s="35"/>
      <c r="H67" s="36"/>
      <c r="I67" s="185"/>
    </row>
    <row r="68" spans="1:9" x14ac:dyDescent="0.25">
      <c r="A68" s="519" t="s">
        <v>62</v>
      </c>
      <c r="B68" s="520"/>
      <c r="C68" s="324">
        <v>2444</v>
      </c>
      <c r="D68" s="129">
        <v>102</v>
      </c>
      <c r="E68" s="129">
        <v>400</v>
      </c>
      <c r="F68" s="129">
        <v>1166</v>
      </c>
      <c r="G68" s="35">
        <v>734</v>
      </c>
      <c r="H68" s="36">
        <v>42</v>
      </c>
      <c r="I68" s="185"/>
    </row>
    <row r="69" spans="1:9" x14ac:dyDescent="0.25">
      <c r="A69" s="521" t="s">
        <v>63</v>
      </c>
      <c r="B69" s="522"/>
      <c r="C69" s="324"/>
      <c r="D69" s="129"/>
      <c r="E69" s="129"/>
      <c r="F69" s="129"/>
      <c r="G69" s="35"/>
      <c r="H69" s="36"/>
      <c r="I69" s="185"/>
    </row>
    <row r="70" spans="1:9" ht="15" customHeight="1" x14ac:dyDescent="0.25">
      <c r="A70" s="504" t="s">
        <v>64</v>
      </c>
      <c r="B70" s="505"/>
      <c r="C70" s="324">
        <v>353</v>
      </c>
      <c r="D70" s="129">
        <v>9</v>
      </c>
      <c r="E70" s="129">
        <v>18</v>
      </c>
      <c r="F70" s="129">
        <v>64</v>
      </c>
      <c r="G70" s="35">
        <v>243</v>
      </c>
      <c r="H70" s="36">
        <v>19</v>
      </c>
      <c r="I70" s="185"/>
    </row>
    <row r="71" spans="1:9" x14ac:dyDescent="0.25">
      <c r="A71" s="513" t="s">
        <v>65</v>
      </c>
      <c r="B71" s="514"/>
      <c r="C71" s="316"/>
      <c r="D71" s="5"/>
      <c r="E71" s="5"/>
      <c r="F71" s="5"/>
      <c r="G71" s="5"/>
      <c r="H71" s="6"/>
      <c r="I71" s="185"/>
    </row>
    <row r="72" spans="1:9" ht="14.25" customHeight="1" x14ac:dyDescent="0.25">
      <c r="A72" s="506" t="s">
        <v>235</v>
      </c>
      <c r="B72" s="506"/>
      <c r="C72" s="506"/>
      <c r="D72" s="506"/>
      <c r="E72" s="506"/>
      <c r="F72" s="506"/>
      <c r="G72" s="506"/>
      <c r="H72" s="595"/>
      <c r="I72" s="185"/>
    </row>
    <row r="73" spans="1:9" x14ac:dyDescent="0.25">
      <c r="A73" s="78" t="s">
        <v>7</v>
      </c>
      <c r="B73" s="426">
        <v>2017</v>
      </c>
      <c r="C73" s="5">
        <v>51700</v>
      </c>
      <c r="D73" s="5">
        <v>3205</v>
      </c>
      <c r="E73" s="5">
        <v>2210</v>
      </c>
      <c r="F73" s="5">
        <v>6166</v>
      </c>
      <c r="G73" s="5">
        <v>33450</v>
      </c>
      <c r="H73" s="6">
        <v>6669</v>
      </c>
      <c r="I73" s="185"/>
    </row>
    <row r="74" spans="1:9" x14ac:dyDescent="0.25">
      <c r="A74" s="179" t="s">
        <v>8</v>
      </c>
      <c r="B74" s="426">
        <v>2018</v>
      </c>
      <c r="C74" s="316">
        <v>62695</v>
      </c>
      <c r="D74" s="401">
        <v>3908</v>
      </c>
      <c r="E74" s="401">
        <v>2927</v>
      </c>
      <c r="F74" s="401">
        <v>6479</v>
      </c>
      <c r="G74" s="401">
        <v>40102</v>
      </c>
      <c r="H74" s="6">
        <v>9279</v>
      </c>
      <c r="I74" s="185"/>
    </row>
    <row r="75" spans="1:9" x14ac:dyDescent="0.25">
      <c r="A75" s="78"/>
      <c r="B75" s="426">
        <v>2019</v>
      </c>
      <c r="C75" s="401">
        <v>56202</v>
      </c>
      <c r="D75" s="401">
        <v>4082</v>
      </c>
      <c r="E75" s="401">
        <v>3170</v>
      </c>
      <c r="F75" s="401">
        <v>5188</v>
      </c>
      <c r="G75" s="401">
        <v>37016</v>
      </c>
      <c r="H75" s="6">
        <v>6746</v>
      </c>
      <c r="I75" s="185"/>
    </row>
    <row r="76" spans="1:9" x14ac:dyDescent="0.25">
      <c r="A76" s="78"/>
      <c r="B76" s="426">
        <v>2020</v>
      </c>
      <c r="C76" s="316">
        <v>57300</v>
      </c>
      <c r="D76" s="401">
        <v>3120</v>
      </c>
      <c r="E76" s="401">
        <v>2785</v>
      </c>
      <c r="F76" s="401">
        <v>4363</v>
      </c>
      <c r="G76" s="401">
        <v>37844</v>
      </c>
      <c r="H76" s="6">
        <v>9188</v>
      </c>
      <c r="I76" s="185"/>
    </row>
    <row r="77" spans="1:9" x14ac:dyDescent="0.2">
      <c r="A77" s="21"/>
      <c r="B77" s="379">
        <v>2021</v>
      </c>
      <c r="C77" s="268">
        <v>56549</v>
      </c>
      <c r="D77" s="7">
        <v>3312</v>
      </c>
      <c r="E77" s="7">
        <v>2858</v>
      </c>
      <c r="F77" s="7">
        <v>4673</v>
      </c>
      <c r="G77" s="7">
        <v>36520</v>
      </c>
      <c r="H77" s="8">
        <v>9186</v>
      </c>
      <c r="I77" s="185"/>
    </row>
    <row r="78" spans="1:9" x14ac:dyDescent="0.25">
      <c r="A78" s="513"/>
      <c r="B78" s="514"/>
      <c r="C78" s="316"/>
      <c r="D78" s="401"/>
      <c r="E78" s="401"/>
      <c r="F78" s="401"/>
      <c r="G78" s="401"/>
      <c r="H78" s="6"/>
      <c r="I78" s="185"/>
    </row>
    <row r="79" spans="1:9" x14ac:dyDescent="0.25">
      <c r="A79" s="504" t="s">
        <v>54</v>
      </c>
      <c r="B79" s="505"/>
      <c r="C79" s="316">
        <v>17861</v>
      </c>
      <c r="D79" s="5">
        <v>517</v>
      </c>
      <c r="E79" s="5">
        <v>451</v>
      </c>
      <c r="F79" s="5">
        <v>1307</v>
      </c>
      <c r="G79" s="5">
        <v>11239</v>
      </c>
      <c r="H79" s="6">
        <v>4347</v>
      </c>
      <c r="I79" s="185"/>
    </row>
    <row r="80" spans="1:9" x14ac:dyDescent="0.25">
      <c r="A80" s="513" t="s">
        <v>55</v>
      </c>
      <c r="B80" s="514"/>
      <c r="C80" s="316"/>
      <c r="D80" s="5"/>
      <c r="E80" s="5"/>
      <c r="F80" s="5"/>
      <c r="G80" s="5"/>
      <c r="H80" s="6"/>
      <c r="I80" s="185"/>
    </row>
    <row r="81" spans="1:9" x14ac:dyDescent="0.25">
      <c r="A81" s="504" t="s">
        <v>56</v>
      </c>
      <c r="B81" s="505"/>
      <c r="C81" s="316">
        <v>1772</v>
      </c>
      <c r="D81" s="401">
        <v>178</v>
      </c>
      <c r="E81" s="401">
        <v>165</v>
      </c>
      <c r="F81" s="401">
        <v>279</v>
      </c>
      <c r="G81" s="401">
        <v>814</v>
      </c>
      <c r="H81" s="6">
        <v>336</v>
      </c>
      <c r="I81" s="185"/>
    </row>
    <row r="82" spans="1:9" x14ac:dyDescent="0.25">
      <c r="A82" s="513" t="s">
        <v>57</v>
      </c>
      <c r="B82" s="514"/>
      <c r="C82" s="316"/>
      <c r="D82" s="107"/>
      <c r="E82" s="107"/>
      <c r="F82" s="107"/>
      <c r="G82" s="107"/>
      <c r="H82" s="108"/>
      <c r="I82" s="185"/>
    </row>
    <row r="83" spans="1:9" x14ac:dyDescent="0.25">
      <c r="A83" s="504" t="s">
        <v>58</v>
      </c>
      <c r="B83" s="505"/>
      <c r="C83" s="316">
        <v>35909</v>
      </c>
      <c r="D83" s="441">
        <v>2403</v>
      </c>
      <c r="E83" s="441">
        <v>2102</v>
      </c>
      <c r="F83" s="426">
        <v>2840</v>
      </c>
      <c r="G83" s="426">
        <v>24082</v>
      </c>
      <c r="H83" s="427">
        <v>4482</v>
      </c>
      <c r="I83" s="185"/>
    </row>
    <row r="84" spans="1:9" x14ac:dyDescent="0.25">
      <c r="A84" s="513" t="s">
        <v>59</v>
      </c>
      <c r="B84" s="514"/>
      <c r="C84" s="316"/>
      <c r="D84" s="107"/>
      <c r="E84" s="107"/>
      <c r="F84" s="107"/>
      <c r="G84" s="107"/>
      <c r="H84" s="108"/>
      <c r="I84" s="185"/>
    </row>
    <row r="85" spans="1:9" x14ac:dyDescent="0.25">
      <c r="A85" s="515" t="s">
        <v>194</v>
      </c>
      <c r="B85" s="516"/>
      <c r="C85" s="316">
        <v>31487</v>
      </c>
      <c r="D85" s="426">
        <v>1975</v>
      </c>
      <c r="E85" s="426">
        <v>1776</v>
      </c>
      <c r="F85" s="426">
        <v>2292</v>
      </c>
      <c r="G85" s="426">
        <v>21605</v>
      </c>
      <c r="H85" s="427">
        <v>3839</v>
      </c>
      <c r="I85" s="185"/>
    </row>
    <row r="86" spans="1:9" x14ac:dyDescent="0.25">
      <c r="A86" s="517" t="s">
        <v>399</v>
      </c>
      <c r="B86" s="518"/>
      <c r="C86" s="316"/>
      <c r="D86" s="107"/>
      <c r="E86" s="107"/>
      <c r="F86" s="107"/>
      <c r="G86" s="107"/>
      <c r="H86" s="108"/>
      <c r="I86" s="185"/>
    </row>
    <row r="87" spans="1:9" x14ac:dyDescent="0.25">
      <c r="A87" s="519" t="s">
        <v>60</v>
      </c>
      <c r="B87" s="520"/>
      <c r="C87" s="316">
        <v>29078</v>
      </c>
      <c r="D87" s="426">
        <v>1887</v>
      </c>
      <c r="E87" s="426">
        <v>1638</v>
      </c>
      <c r="F87" s="426">
        <v>2053</v>
      </c>
      <c r="G87" s="426">
        <v>20261</v>
      </c>
      <c r="H87" s="427">
        <v>3239</v>
      </c>
      <c r="I87" s="185"/>
    </row>
    <row r="88" spans="1:9" x14ac:dyDescent="0.25">
      <c r="A88" s="521" t="s">
        <v>61</v>
      </c>
      <c r="B88" s="522"/>
      <c r="C88" s="316"/>
      <c r="D88" s="107"/>
      <c r="E88" s="107"/>
      <c r="F88" s="107"/>
      <c r="G88" s="107"/>
      <c r="H88" s="108"/>
      <c r="I88" s="185"/>
    </row>
    <row r="89" spans="1:9" x14ac:dyDescent="0.25">
      <c r="A89" s="519" t="s">
        <v>62</v>
      </c>
      <c r="B89" s="520"/>
      <c r="C89" s="316">
        <v>2409</v>
      </c>
      <c r="D89" s="426">
        <v>88</v>
      </c>
      <c r="E89" s="426">
        <v>138</v>
      </c>
      <c r="F89" s="426">
        <v>239</v>
      </c>
      <c r="G89" s="426">
        <v>1344</v>
      </c>
      <c r="H89" s="427">
        <v>600</v>
      </c>
      <c r="I89" s="186"/>
    </row>
    <row r="90" spans="1:9" x14ac:dyDescent="0.25">
      <c r="A90" s="521" t="s">
        <v>63</v>
      </c>
      <c r="B90" s="522"/>
      <c r="C90" s="316"/>
      <c r="D90" s="107"/>
      <c r="E90" s="107"/>
      <c r="F90" s="107"/>
      <c r="G90" s="107"/>
      <c r="H90" s="108"/>
      <c r="I90" s="185"/>
    </row>
    <row r="91" spans="1:9" x14ac:dyDescent="0.25">
      <c r="A91" s="504" t="s">
        <v>64</v>
      </c>
      <c r="B91" s="505"/>
      <c r="C91" s="316">
        <v>1007</v>
      </c>
      <c r="D91" s="426">
        <v>214</v>
      </c>
      <c r="E91" s="426">
        <v>140</v>
      </c>
      <c r="F91" s="426">
        <v>247</v>
      </c>
      <c r="G91" s="426">
        <v>385</v>
      </c>
      <c r="H91" s="427">
        <v>21</v>
      </c>
      <c r="I91" s="185"/>
    </row>
    <row r="92" spans="1:9" x14ac:dyDescent="0.25">
      <c r="A92" s="513" t="s">
        <v>65</v>
      </c>
      <c r="B92" s="514"/>
      <c r="C92" s="188"/>
      <c r="D92" s="171"/>
      <c r="E92" s="171"/>
      <c r="F92" s="171"/>
      <c r="G92" s="171"/>
      <c r="H92" s="189"/>
      <c r="I92" s="185"/>
    </row>
    <row r="93" spans="1:9" x14ac:dyDescent="0.25">
      <c r="A93" s="117"/>
      <c r="B93" s="302"/>
    </row>
    <row r="94" spans="1:9" x14ac:dyDescent="0.25">
      <c r="A94" s="184"/>
      <c r="B94" s="184"/>
    </row>
    <row r="95" spans="1:9" x14ac:dyDescent="0.25">
      <c r="A95" s="190"/>
      <c r="B95" s="190"/>
    </row>
  </sheetData>
  <mergeCells count="76">
    <mergeCell ref="A92:B92"/>
    <mergeCell ref="A3:B8"/>
    <mergeCell ref="A87:B87"/>
    <mergeCell ref="A88:B88"/>
    <mergeCell ref="A89:B89"/>
    <mergeCell ref="A90:B90"/>
    <mergeCell ref="A91:B91"/>
    <mergeCell ref="A82:B82"/>
    <mergeCell ref="A83:B83"/>
    <mergeCell ref="A84:B84"/>
    <mergeCell ref="A85:B85"/>
    <mergeCell ref="A86:B86"/>
    <mergeCell ref="A70:B70"/>
    <mergeCell ref="A71:B71"/>
    <mergeCell ref="A79:B79"/>
    <mergeCell ref="A80:B80"/>
    <mergeCell ref="A64:B64"/>
    <mergeCell ref="A81:B81"/>
    <mergeCell ref="A65:B65"/>
    <mergeCell ref="A66:B66"/>
    <mergeCell ref="A67:B67"/>
    <mergeCell ref="A68:B68"/>
    <mergeCell ref="A69:B69"/>
    <mergeCell ref="A72:H72"/>
    <mergeCell ref="A78:B78"/>
    <mergeCell ref="A60:B60"/>
    <mergeCell ref="A61:B61"/>
    <mergeCell ref="A57:B57"/>
    <mergeCell ref="A62:B62"/>
    <mergeCell ref="A63:B63"/>
    <mergeCell ref="A48:B48"/>
    <mergeCell ref="A49:B49"/>
    <mergeCell ref="A50:B50"/>
    <mergeCell ref="A58:B58"/>
    <mergeCell ref="A59:B59"/>
    <mergeCell ref="A43:B43"/>
    <mergeCell ref="A44:B44"/>
    <mergeCell ref="A45:B45"/>
    <mergeCell ref="A46:B46"/>
    <mergeCell ref="A47:B47"/>
    <mergeCell ref="A39:B39"/>
    <mergeCell ref="A36:B36"/>
    <mergeCell ref="A40:B40"/>
    <mergeCell ref="A41:B41"/>
    <mergeCell ref="A42:B42"/>
    <mergeCell ref="A27:B27"/>
    <mergeCell ref="A28:B28"/>
    <mergeCell ref="A29:B29"/>
    <mergeCell ref="A37:B37"/>
    <mergeCell ref="A38:B38"/>
    <mergeCell ref="A1:H1"/>
    <mergeCell ref="A2:H2"/>
    <mergeCell ref="D6:D7"/>
    <mergeCell ref="E6:F6"/>
    <mergeCell ref="G6:G7"/>
    <mergeCell ref="C3:H3"/>
    <mergeCell ref="C4:C7"/>
    <mergeCell ref="D5:G5"/>
    <mergeCell ref="H5:H7"/>
    <mergeCell ref="D4:H4"/>
    <mergeCell ref="A15:B15"/>
    <mergeCell ref="A9:H9"/>
    <mergeCell ref="A51:H51"/>
    <mergeCell ref="A30:H30"/>
    <mergeCell ref="C8:H8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</mergeCells>
  <hyperlinks>
    <hyperlink ref="I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1"/>
  <sheetViews>
    <sheetView workbookViewId="0">
      <selection sqref="A1:G1"/>
    </sheetView>
  </sheetViews>
  <sheetFormatPr defaultRowHeight="15" x14ac:dyDescent="0.25"/>
  <cols>
    <col min="1" max="1" width="38.28515625" style="153" customWidth="1"/>
    <col min="2" max="7" width="13.5703125" style="153" customWidth="1"/>
    <col min="8" max="8" width="9.140625" style="34"/>
    <col min="9" max="16384" width="9.140625" style="153"/>
  </cols>
  <sheetData>
    <row r="1" spans="1:19" ht="24.95" customHeight="1" x14ac:dyDescent="0.25">
      <c r="A1" s="523" t="s">
        <v>579</v>
      </c>
      <c r="B1" s="523"/>
      <c r="C1" s="523"/>
      <c r="D1" s="523"/>
      <c r="E1" s="523"/>
      <c r="F1" s="523"/>
      <c r="G1" s="523"/>
      <c r="H1" s="57" t="s">
        <v>6</v>
      </c>
    </row>
    <row r="2" spans="1:19" x14ac:dyDescent="0.25">
      <c r="A2" s="582" t="s">
        <v>580</v>
      </c>
      <c r="B2" s="582"/>
      <c r="C2" s="582"/>
      <c r="D2" s="582"/>
      <c r="E2" s="582"/>
      <c r="F2" s="582"/>
      <c r="G2" s="582"/>
    </row>
    <row r="3" spans="1:19" ht="33.75" customHeight="1" x14ac:dyDescent="0.25">
      <c r="A3" s="551" t="s">
        <v>334</v>
      </c>
      <c r="B3" s="527" t="s">
        <v>239</v>
      </c>
      <c r="C3" s="597"/>
      <c r="D3" s="597"/>
      <c r="E3" s="597"/>
      <c r="F3" s="597"/>
      <c r="G3" s="598"/>
    </row>
    <row r="4" spans="1:19" ht="33.75" customHeight="1" x14ac:dyDescent="0.25">
      <c r="A4" s="553"/>
      <c r="B4" s="527" t="s">
        <v>223</v>
      </c>
      <c r="C4" s="527" t="s">
        <v>344</v>
      </c>
      <c r="D4" s="527"/>
      <c r="E4" s="527"/>
      <c r="F4" s="527"/>
      <c r="G4" s="528"/>
    </row>
    <row r="5" spans="1:19" ht="33.75" customHeight="1" x14ac:dyDescent="0.25">
      <c r="A5" s="553"/>
      <c r="B5" s="527"/>
      <c r="C5" s="527" t="s">
        <v>400</v>
      </c>
      <c r="D5" s="527"/>
      <c r="E5" s="527"/>
      <c r="F5" s="527"/>
      <c r="G5" s="528" t="s">
        <v>346</v>
      </c>
    </row>
    <row r="6" spans="1:19" ht="33.75" customHeight="1" x14ac:dyDescent="0.25">
      <c r="A6" s="553"/>
      <c r="B6" s="527"/>
      <c r="C6" s="527" t="s">
        <v>291</v>
      </c>
      <c r="D6" s="527" t="s">
        <v>453</v>
      </c>
      <c r="E6" s="527"/>
      <c r="F6" s="527" t="s">
        <v>345</v>
      </c>
      <c r="G6" s="528"/>
    </row>
    <row r="7" spans="1:19" ht="51" x14ac:dyDescent="0.25">
      <c r="A7" s="553"/>
      <c r="B7" s="527"/>
      <c r="C7" s="527"/>
      <c r="D7" s="231" t="s">
        <v>240</v>
      </c>
      <c r="E7" s="231" t="s">
        <v>241</v>
      </c>
      <c r="F7" s="527"/>
      <c r="G7" s="528"/>
    </row>
    <row r="8" spans="1:19" ht="25.5" customHeight="1" x14ac:dyDescent="0.25">
      <c r="A8" s="555"/>
      <c r="B8" s="528" t="s">
        <v>238</v>
      </c>
      <c r="C8" s="529"/>
      <c r="D8" s="529"/>
      <c r="E8" s="529"/>
      <c r="F8" s="529"/>
      <c r="G8" s="529"/>
      <c r="K8" s="599"/>
      <c r="L8" s="599"/>
      <c r="M8" s="599"/>
      <c r="N8" s="599"/>
      <c r="O8" s="599"/>
      <c r="P8" s="599"/>
      <c r="Q8" s="599"/>
      <c r="R8" s="599"/>
      <c r="S8" s="599"/>
    </row>
    <row r="9" spans="1:19" x14ac:dyDescent="0.25">
      <c r="A9" s="596" t="s">
        <v>237</v>
      </c>
      <c r="B9" s="596"/>
      <c r="C9" s="596"/>
      <c r="D9" s="596"/>
      <c r="E9" s="596"/>
      <c r="F9" s="596"/>
      <c r="G9" s="596"/>
    </row>
    <row r="10" spans="1:19" x14ac:dyDescent="0.25">
      <c r="A10" s="78" t="s">
        <v>7</v>
      </c>
      <c r="B10" s="402">
        <v>305563</v>
      </c>
      <c r="C10" s="402">
        <v>14645</v>
      </c>
      <c r="D10" s="402">
        <v>25619</v>
      </c>
      <c r="E10" s="402">
        <v>51980</v>
      </c>
      <c r="F10" s="402">
        <v>175659</v>
      </c>
      <c r="G10" s="8">
        <v>37660</v>
      </c>
    </row>
    <row r="11" spans="1:19" x14ac:dyDescent="0.25">
      <c r="A11" s="179" t="s">
        <v>8</v>
      </c>
      <c r="B11" s="426"/>
      <c r="C11" s="349"/>
      <c r="D11" s="426"/>
      <c r="E11" s="349"/>
      <c r="F11" s="426"/>
      <c r="G11" s="349"/>
    </row>
    <row r="12" spans="1:19" x14ac:dyDescent="0.25">
      <c r="A12" s="304" t="s">
        <v>293</v>
      </c>
      <c r="B12" s="401">
        <v>9101</v>
      </c>
      <c r="C12" s="401">
        <v>435</v>
      </c>
      <c r="D12" s="401">
        <v>353</v>
      </c>
      <c r="E12" s="401">
        <v>1228</v>
      </c>
      <c r="F12" s="401">
        <v>6212</v>
      </c>
      <c r="G12" s="6">
        <v>873</v>
      </c>
    </row>
    <row r="13" spans="1:19" x14ac:dyDescent="0.25">
      <c r="A13" s="181" t="s">
        <v>294</v>
      </c>
      <c r="B13" s="107"/>
      <c r="C13" s="107"/>
      <c r="D13" s="107"/>
      <c r="E13" s="107"/>
      <c r="F13" s="107"/>
      <c r="G13" s="108"/>
      <c r="K13" s="187"/>
    </row>
    <row r="14" spans="1:19" x14ac:dyDescent="0.25">
      <c r="A14" s="304" t="s">
        <v>297</v>
      </c>
      <c r="B14" s="426">
        <v>23647</v>
      </c>
      <c r="C14" s="426">
        <v>403</v>
      </c>
      <c r="D14" s="426">
        <v>422</v>
      </c>
      <c r="E14" s="426">
        <v>1918</v>
      </c>
      <c r="F14" s="426">
        <v>17075</v>
      </c>
      <c r="G14" s="427">
        <v>3829</v>
      </c>
    </row>
    <row r="15" spans="1:19" x14ac:dyDescent="0.25">
      <c r="A15" s="326" t="s">
        <v>297</v>
      </c>
      <c r="B15" s="107"/>
      <c r="C15" s="107"/>
      <c r="D15" s="107"/>
      <c r="E15" s="107"/>
      <c r="F15" s="107"/>
      <c r="G15" s="108"/>
    </row>
    <row r="16" spans="1:19" x14ac:dyDescent="0.25">
      <c r="A16" s="304" t="s">
        <v>302</v>
      </c>
      <c r="B16" s="426">
        <v>49817</v>
      </c>
      <c r="C16" s="426">
        <v>1696</v>
      </c>
      <c r="D16" s="426">
        <v>2253</v>
      </c>
      <c r="E16" s="426">
        <v>6184</v>
      </c>
      <c r="F16" s="426">
        <v>30791</v>
      </c>
      <c r="G16" s="427">
        <v>8893</v>
      </c>
    </row>
    <row r="17" spans="1:8" x14ac:dyDescent="0.25">
      <c r="A17" s="326" t="s">
        <v>302</v>
      </c>
      <c r="B17" s="107"/>
      <c r="C17" s="107"/>
      <c r="D17" s="107"/>
      <c r="E17" s="107"/>
      <c r="F17" s="107"/>
      <c r="G17" s="108"/>
    </row>
    <row r="18" spans="1:8" x14ac:dyDescent="0.25">
      <c r="A18" s="307" t="s">
        <v>303</v>
      </c>
      <c r="B18" s="426">
        <v>222998</v>
      </c>
      <c r="C18" s="426">
        <v>12111</v>
      </c>
      <c r="D18" s="426">
        <v>22591</v>
      </c>
      <c r="E18" s="426">
        <v>42650</v>
      </c>
      <c r="F18" s="426">
        <v>121581</v>
      </c>
      <c r="G18" s="427">
        <v>24065</v>
      </c>
    </row>
    <row r="19" spans="1:8" ht="18" customHeight="1" x14ac:dyDescent="0.25">
      <c r="A19" s="303" t="s">
        <v>304</v>
      </c>
      <c r="B19" s="107"/>
      <c r="C19" s="107"/>
      <c r="D19" s="107"/>
      <c r="E19" s="107"/>
      <c r="F19" s="107"/>
      <c r="G19" s="108"/>
      <c r="H19" s="2"/>
    </row>
    <row r="20" spans="1:8" ht="15" customHeight="1" x14ac:dyDescent="0.25">
      <c r="A20" s="506" t="s">
        <v>242</v>
      </c>
      <c r="B20" s="506"/>
      <c r="C20" s="506"/>
      <c r="D20" s="506"/>
      <c r="E20" s="506"/>
      <c r="F20" s="506"/>
      <c r="G20" s="595"/>
    </row>
    <row r="21" spans="1:8" x14ac:dyDescent="0.25">
      <c r="A21" s="78" t="s">
        <v>7</v>
      </c>
      <c r="B21" s="402">
        <v>249014</v>
      </c>
      <c r="C21" s="402">
        <v>11333</v>
      </c>
      <c r="D21" s="402">
        <v>22761</v>
      </c>
      <c r="E21" s="402">
        <v>47307</v>
      </c>
      <c r="F21" s="402">
        <v>139139</v>
      </c>
      <c r="G21" s="8">
        <v>28474</v>
      </c>
    </row>
    <row r="22" spans="1:8" x14ac:dyDescent="0.25">
      <c r="A22" s="179" t="s">
        <v>8</v>
      </c>
      <c r="B22" s="401"/>
      <c r="C22" s="401"/>
      <c r="D22" s="401"/>
      <c r="E22" s="401"/>
      <c r="F22" s="401"/>
      <c r="G22" s="6"/>
    </row>
    <row r="23" spans="1:8" x14ac:dyDescent="0.25">
      <c r="A23" s="304" t="s">
        <v>293</v>
      </c>
      <c r="B23" s="35">
        <v>5113</v>
      </c>
      <c r="C23" s="35">
        <v>113</v>
      </c>
      <c r="D23" s="35">
        <v>108</v>
      </c>
      <c r="E23" s="35">
        <v>575</v>
      </c>
      <c r="F23" s="35">
        <v>3751</v>
      </c>
      <c r="G23" s="36">
        <v>566</v>
      </c>
    </row>
    <row r="24" spans="1:8" x14ac:dyDescent="0.25">
      <c r="A24" s="212" t="s">
        <v>294</v>
      </c>
      <c r="B24" s="129"/>
      <c r="C24" s="129"/>
      <c r="D24" s="129"/>
      <c r="E24" s="129"/>
      <c r="F24" s="129"/>
      <c r="G24" s="130"/>
    </row>
    <row r="25" spans="1:8" x14ac:dyDescent="0.25">
      <c r="A25" s="304" t="s">
        <v>297</v>
      </c>
      <c r="B25" s="129">
        <v>19288</v>
      </c>
      <c r="C25" s="129">
        <v>227</v>
      </c>
      <c r="D25" s="129">
        <v>286</v>
      </c>
      <c r="E25" s="129">
        <v>1453</v>
      </c>
      <c r="F25" s="129">
        <v>14006</v>
      </c>
      <c r="G25" s="130">
        <v>3316</v>
      </c>
    </row>
    <row r="26" spans="1:8" x14ac:dyDescent="0.25">
      <c r="A26" s="326" t="s">
        <v>297</v>
      </c>
      <c r="B26" s="129"/>
      <c r="C26" s="129"/>
      <c r="D26" s="129"/>
      <c r="E26" s="129"/>
      <c r="F26" s="129"/>
      <c r="G26" s="130"/>
    </row>
    <row r="27" spans="1:8" x14ac:dyDescent="0.25">
      <c r="A27" s="304" t="s">
        <v>302</v>
      </c>
      <c r="B27" s="129">
        <v>41604</v>
      </c>
      <c r="C27" s="129">
        <v>1105</v>
      </c>
      <c r="D27" s="129">
        <v>1670</v>
      </c>
      <c r="E27" s="129">
        <v>5139</v>
      </c>
      <c r="F27" s="129">
        <v>26068</v>
      </c>
      <c r="G27" s="130">
        <v>7622</v>
      </c>
    </row>
    <row r="28" spans="1:8" x14ac:dyDescent="0.25">
      <c r="A28" s="326" t="s">
        <v>302</v>
      </c>
      <c r="B28" s="129"/>
      <c r="C28" s="129"/>
      <c r="D28" s="129"/>
      <c r="E28" s="129"/>
      <c r="F28" s="129"/>
      <c r="G28" s="130"/>
    </row>
    <row r="29" spans="1:8" x14ac:dyDescent="0.25">
      <c r="A29" s="307" t="s">
        <v>303</v>
      </c>
      <c r="B29" s="129">
        <v>183009</v>
      </c>
      <c r="C29" s="129">
        <v>9888</v>
      </c>
      <c r="D29" s="129">
        <v>20697</v>
      </c>
      <c r="E29" s="129">
        <v>40140</v>
      </c>
      <c r="F29" s="129">
        <v>95314</v>
      </c>
      <c r="G29" s="130">
        <v>16970</v>
      </c>
    </row>
    <row r="30" spans="1:8" x14ac:dyDescent="0.25">
      <c r="A30" s="303" t="s">
        <v>304</v>
      </c>
      <c r="B30" s="129"/>
      <c r="C30" s="129"/>
      <c r="D30" s="129"/>
      <c r="E30" s="129"/>
      <c r="F30" s="129"/>
      <c r="G30" s="130"/>
      <c r="H30" s="2"/>
    </row>
    <row r="31" spans="1:8" x14ac:dyDescent="0.25">
      <c r="A31" s="506" t="s">
        <v>235</v>
      </c>
      <c r="B31" s="506"/>
      <c r="C31" s="506"/>
      <c r="D31" s="506"/>
      <c r="E31" s="506"/>
      <c r="F31" s="506"/>
      <c r="G31" s="595"/>
    </row>
    <row r="32" spans="1:8" x14ac:dyDescent="0.25">
      <c r="A32" s="78" t="s">
        <v>7</v>
      </c>
      <c r="B32" s="402">
        <v>56549</v>
      </c>
      <c r="C32" s="402">
        <v>3312</v>
      </c>
      <c r="D32" s="402">
        <v>2858</v>
      </c>
      <c r="E32" s="402">
        <v>4673</v>
      </c>
      <c r="F32" s="402">
        <v>36520</v>
      </c>
      <c r="G32" s="8">
        <v>9186</v>
      </c>
    </row>
    <row r="33" spans="1:7" x14ac:dyDescent="0.25">
      <c r="A33" s="179" t="s">
        <v>8</v>
      </c>
      <c r="B33" s="401"/>
      <c r="C33" s="401"/>
      <c r="D33" s="401"/>
      <c r="E33" s="401"/>
      <c r="F33" s="401"/>
      <c r="G33" s="6"/>
    </row>
    <row r="34" spans="1:7" x14ac:dyDescent="0.25">
      <c r="A34" s="304" t="s">
        <v>293</v>
      </c>
      <c r="B34" s="107">
        <v>3988</v>
      </c>
      <c r="C34" s="107">
        <v>322</v>
      </c>
      <c r="D34" s="107">
        <v>245</v>
      </c>
      <c r="E34" s="107">
        <v>653</v>
      </c>
      <c r="F34" s="107">
        <v>2461</v>
      </c>
      <c r="G34" s="108">
        <v>307</v>
      </c>
    </row>
    <row r="35" spans="1:7" x14ac:dyDescent="0.25">
      <c r="A35" s="212" t="s">
        <v>294</v>
      </c>
      <c r="B35" s="107"/>
      <c r="C35" s="107"/>
      <c r="D35" s="107"/>
      <c r="E35" s="107"/>
      <c r="F35" s="107"/>
      <c r="G35" s="108"/>
    </row>
    <row r="36" spans="1:7" x14ac:dyDescent="0.25">
      <c r="A36" s="304" t="s">
        <v>297</v>
      </c>
      <c r="B36" s="426">
        <v>4359</v>
      </c>
      <c r="C36" s="426">
        <v>176</v>
      </c>
      <c r="D36" s="426">
        <v>136</v>
      </c>
      <c r="E36" s="426">
        <v>465</v>
      </c>
      <c r="F36" s="426">
        <v>3069</v>
      </c>
      <c r="G36" s="427">
        <v>513</v>
      </c>
    </row>
    <row r="37" spans="1:7" x14ac:dyDescent="0.25">
      <c r="A37" s="326" t="s">
        <v>297</v>
      </c>
      <c r="B37" s="107"/>
      <c r="C37" s="107"/>
      <c r="D37" s="107"/>
      <c r="E37" s="107"/>
      <c r="F37" s="107"/>
      <c r="G37" s="108"/>
    </row>
    <row r="38" spans="1:7" x14ac:dyDescent="0.25">
      <c r="A38" s="304" t="s">
        <v>302</v>
      </c>
      <c r="B38" s="426">
        <v>8213</v>
      </c>
      <c r="C38" s="426">
        <v>591</v>
      </c>
      <c r="D38" s="426">
        <v>583</v>
      </c>
      <c r="E38" s="426">
        <v>1045</v>
      </c>
      <c r="F38" s="426">
        <v>4723</v>
      </c>
      <c r="G38" s="427">
        <v>1271</v>
      </c>
    </row>
    <row r="39" spans="1:7" x14ac:dyDescent="0.25">
      <c r="A39" s="326" t="s">
        <v>302</v>
      </c>
      <c r="B39" s="107"/>
      <c r="C39" s="107"/>
      <c r="D39" s="107"/>
      <c r="E39" s="107"/>
      <c r="F39" s="107"/>
      <c r="G39" s="108"/>
    </row>
    <row r="40" spans="1:7" x14ac:dyDescent="0.25">
      <c r="A40" s="307" t="s">
        <v>303</v>
      </c>
      <c r="B40" s="426">
        <v>39989</v>
      </c>
      <c r="C40" s="426">
        <v>2223</v>
      </c>
      <c r="D40" s="426">
        <v>1894</v>
      </c>
      <c r="E40" s="426">
        <v>2510</v>
      </c>
      <c r="F40" s="426">
        <v>26267</v>
      </c>
      <c r="G40" s="427">
        <v>7095</v>
      </c>
    </row>
    <row r="41" spans="1:7" x14ac:dyDescent="0.25">
      <c r="A41" s="303" t="s">
        <v>304</v>
      </c>
      <c r="B41" s="107"/>
      <c r="C41" s="107"/>
      <c r="D41" s="107"/>
      <c r="E41" s="107"/>
      <c r="F41" s="107"/>
      <c r="G41" s="108"/>
    </row>
  </sheetData>
  <mergeCells count="16">
    <mergeCell ref="K8:S8"/>
    <mergeCell ref="A20:G20"/>
    <mergeCell ref="A31:G31"/>
    <mergeCell ref="A9:G9"/>
    <mergeCell ref="B8:G8"/>
    <mergeCell ref="A1:G1"/>
    <mergeCell ref="A2:G2"/>
    <mergeCell ref="C6:C7"/>
    <mergeCell ref="D6:E6"/>
    <mergeCell ref="F6:F7"/>
    <mergeCell ref="B3:G3"/>
    <mergeCell ref="B4:B7"/>
    <mergeCell ref="C4:G4"/>
    <mergeCell ref="C5:F5"/>
    <mergeCell ref="G5:G7"/>
    <mergeCell ref="A3:A8"/>
  </mergeCells>
  <hyperlinks>
    <hyperlink ref="H1" location="'Spis treści'!A1" display="Spis treści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N64"/>
  <sheetViews>
    <sheetView workbookViewId="0">
      <pane ySplit="6" topLeftCell="A7" activePane="bottomLeft" state="frozen"/>
      <selection activeCell="O31" sqref="O31"/>
      <selection pane="bottomLeft" sqref="A1:J1"/>
    </sheetView>
  </sheetViews>
  <sheetFormatPr defaultRowHeight="14.25" x14ac:dyDescent="0.2"/>
  <cols>
    <col min="1" max="1" width="33.7109375" style="21" customWidth="1"/>
    <col min="2" max="2" width="13.5703125" style="21" customWidth="1"/>
    <col min="3" max="10" width="13.7109375" style="21" customWidth="1"/>
    <col min="11" max="11" width="11" style="21" customWidth="1"/>
    <col min="12" max="13" width="10.28515625" style="21" bestFit="1" customWidth="1"/>
    <col min="14" max="14" width="7.5703125" style="21" customWidth="1"/>
    <col min="15" max="15" width="10.42578125" style="21" customWidth="1"/>
    <col min="16" max="16" width="10.28515625" style="21" bestFit="1" customWidth="1"/>
    <col min="17" max="16384" width="9.140625" style="21"/>
  </cols>
  <sheetData>
    <row r="1" spans="1:14" ht="24.95" customHeight="1" x14ac:dyDescent="0.2">
      <c r="A1" s="523" t="s">
        <v>420</v>
      </c>
      <c r="B1" s="523"/>
      <c r="C1" s="523"/>
      <c r="D1" s="523"/>
      <c r="E1" s="523"/>
      <c r="F1" s="523"/>
      <c r="G1" s="523"/>
      <c r="H1" s="523"/>
      <c r="I1" s="523"/>
      <c r="J1" s="523"/>
      <c r="K1" s="57" t="s">
        <v>6</v>
      </c>
    </row>
    <row r="2" spans="1:14" x14ac:dyDescent="0.2">
      <c r="A2" s="582" t="s">
        <v>410</v>
      </c>
      <c r="B2" s="582"/>
      <c r="C2" s="582"/>
      <c r="D2" s="582"/>
      <c r="E2" s="582"/>
      <c r="F2" s="582"/>
      <c r="G2" s="582"/>
      <c r="H2" s="582"/>
      <c r="I2" s="582"/>
      <c r="J2" s="582"/>
    </row>
    <row r="3" spans="1:14" ht="30" customHeight="1" x14ac:dyDescent="0.2">
      <c r="A3" s="551" t="s">
        <v>216</v>
      </c>
      <c r="B3" s="552"/>
      <c r="C3" s="549" t="s">
        <v>261</v>
      </c>
      <c r="D3" s="552"/>
      <c r="E3" s="600" t="s">
        <v>405</v>
      </c>
      <c r="F3" s="601"/>
      <c r="G3" s="601"/>
      <c r="H3" s="602"/>
      <c r="I3" s="549" t="s">
        <v>347</v>
      </c>
      <c r="J3" s="551"/>
    </row>
    <row r="4" spans="1:14" ht="52.5" customHeight="1" x14ac:dyDescent="0.2">
      <c r="A4" s="553"/>
      <c r="B4" s="554"/>
      <c r="C4" s="550"/>
      <c r="D4" s="556"/>
      <c r="E4" s="528" t="s">
        <v>454</v>
      </c>
      <c r="F4" s="526"/>
      <c r="G4" s="528" t="s">
        <v>406</v>
      </c>
      <c r="H4" s="529"/>
      <c r="I4" s="550"/>
      <c r="J4" s="555"/>
    </row>
    <row r="5" spans="1:14" ht="38.25" x14ac:dyDescent="0.2">
      <c r="A5" s="553"/>
      <c r="B5" s="554"/>
      <c r="C5" s="372" t="s">
        <v>205</v>
      </c>
      <c r="D5" s="372" t="s">
        <v>260</v>
      </c>
      <c r="E5" s="372" t="s">
        <v>259</v>
      </c>
      <c r="F5" s="372" t="s">
        <v>260</v>
      </c>
      <c r="G5" s="372" t="s">
        <v>259</v>
      </c>
      <c r="H5" s="372" t="s">
        <v>260</v>
      </c>
      <c r="I5" s="372" t="s">
        <v>259</v>
      </c>
      <c r="J5" s="373" t="s">
        <v>260</v>
      </c>
      <c r="M5" s="126"/>
      <c r="N5" s="126"/>
    </row>
    <row r="6" spans="1:14" ht="25.5" customHeight="1" x14ac:dyDescent="0.2">
      <c r="A6" s="555"/>
      <c r="B6" s="556"/>
      <c r="C6" s="528" t="s">
        <v>256</v>
      </c>
      <c r="D6" s="529"/>
      <c r="E6" s="529"/>
      <c r="F6" s="529"/>
      <c r="G6" s="529"/>
      <c r="H6" s="529"/>
      <c r="I6" s="529"/>
      <c r="J6" s="529"/>
    </row>
    <row r="7" spans="1:14" x14ac:dyDescent="0.2">
      <c r="A7" s="596" t="s">
        <v>314</v>
      </c>
      <c r="B7" s="596"/>
      <c r="C7" s="596"/>
      <c r="D7" s="596"/>
      <c r="E7" s="596"/>
      <c r="F7" s="596"/>
      <c r="G7" s="596"/>
      <c r="H7" s="596"/>
      <c r="I7" s="596"/>
      <c r="J7" s="596"/>
    </row>
    <row r="8" spans="1:14" x14ac:dyDescent="0.2">
      <c r="A8" s="78" t="s">
        <v>7</v>
      </c>
      <c r="B8" s="267">
        <v>2019</v>
      </c>
      <c r="C8" s="401">
        <v>194607</v>
      </c>
      <c r="D8" s="401">
        <v>73175</v>
      </c>
      <c r="E8" s="401">
        <v>87694</v>
      </c>
      <c r="F8" s="401">
        <v>36956</v>
      </c>
      <c r="G8" s="401">
        <v>98411</v>
      </c>
      <c r="H8" s="401">
        <v>33888</v>
      </c>
      <c r="I8" s="401">
        <v>8502</v>
      </c>
      <c r="J8" s="6">
        <v>2331</v>
      </c>
    </row>
    <row r="9" spans="1:14" x14ac:dyDescent="0.2">
      <c r="A9" s="179" t="s">
        <v>8</v>
      </c>
      <c r="B9" s="267">
        <v>2020</v>
      </c>
      <c r="C9" s="401">
        <v>196420</v>
      </c>
      <c r="D9" s="401">
        <v>71845</v>
      </c>
      <c r="E9" s="401">
        <v>84483</v>
      </c>
      <c r="F9" s="401">
        <v>35801</v>
      </c>
      <c r="G9" s="401">
        <v>102965</v>
      </c>
      <c r="H9" s="401">
        <v>33796</v>
      </c>
      <c r="I9" s="401">
        <v>8972</v>
      </c>
      <c r="J9" s="6">
        <v>2248</v>
      </c>
    </row>
    <row r="10" spans="1:14" x14ac:dyDescent="0.2">
      <c r="B10" s="379">
        <v>2021</v>
      </c>
      <c r="C10" s="402">
        <v>215761</v>
      </c>
      <c r="D10" s="402">
        <v>78183</v>
      </c>
      <c r="E10" s="402">
        <v>86155</v>
      </c>
      <c r="F10" s="402">
        <v>36810</v>
      </c>
      <c r="G10" s="402">
        <v>116839</v>
      </c>
      <c r="H10" s="402">
        <v>38018</v>
      </c>
      <c r="I10" s="402">
        <v>12767</v>
      </c>
      <c r="J10" s="8">
        <v>3355</v>
      </c>
    </row>
    <row r="11" spans="1:14" x14ac:dyDescent="0.2">
      <c r="B11" s="305"/>
      <c r="C11" s="7"/>
      <c r="D11" s="5"/>
      <c r="E11" s="5"/>
      <c r="F11" s="5"/>
      <c r="G11" s="5"/>
      <c r="H11" s="5"/>
      <c r="I11" s="5"/>
      <c r="J11" s="6"/>
    </row>
    <row r="12" spans="1:14" x14ac:dyDescent="0.2">
      <c r="A12" s="504" t="s">
        <v>54</v>
      </c>
      <c r="B12" s="505"/>
      <c r="C12" s="401">
        <v>102674</v>
      </c>
      <c r="D12" s="401">
        <v>24744</v>
      </c>
      <c r="E12" s="401">
        <v>8868</v>
      </c>
      <c r="F12" s="401">
        <v>2668</v>
      </c>
      <c r="G12" s="401">
        <v>83203</v>
      </c>
      <c r="H12" s="401">
        <v>19919</v>
      </c>
      <c r="I12" s="401">
        <v>10603</v>
      </c>
      <c r="J12" s="6">
        <v>2157</v>
      </c>
    </row>
    <row r="13" spans="1:14" x14ac:dyDescent="0.2">
      <c r="A13" s="513" t="s">
        <v>55</v>
      </c>
      <c r="B13" s="514"/>
      <c r="C13" s="7"/>
      <c r="D13" s="5"/>
      <c r="E13" s="5"/>
      <c r="F13" s="5"/>
      <c r="G13" s="5"/>
      <c r="H13" s="5"/>
      <c r="I13" s="5"/>
      <c r="J13" s="6"/>
    </row>
    <row r="14" spans="1:14" x14ac:dyDescent="0.2">
      <c r="A14" s="504" t="s">
        <v>56</v>
      </c>
      <c r="B14" s="505"/>
      <c r="C14" s="401">
        <v>5702</v>
      </c>
      <c r="D14" s="401">
        <v>3163</v>
      </c>
      <c r="E14" s="401">
        <v>2505</v>
      </c>
      <c r="F14" s="401">
        <v>1114</v>
      </c>
      <c r="G14" s="401">
        <v>3073</v>
      </c>
      <c r="H14" s="401">
        <v>1959</v>
      </c>
      <c r="I14" s="401">
        <v>124</v>
      </c>
      <c r="J14" s="6">
        <v>90</v>
      </c>
    </row>
    <row r="15" spans="1:14" x14ac:dyDescent="0.2">
      <c r="A15" s="513" t="s">
        <v>57</v>
      </c>
      <c r="B15" s="514"/>
      <c r="C15" s="7"/>
      <c r="D15" s="5"/>
      <c r="E15" s="5"/>
      <c r="F15" s="5"/>
      <c r="G15" s="5"/>
      <c r="H15" s="5"/>
      <c r="I15" s="5"/>
      <c r="J15" s="6"/>
    </row>
    <row r="16" spans="1:14" x14ac:dyDescent="0.2">
      <c r="A16" s="504" t="s">
        <v>58</v>
      </c>
      <c r="B16" s="505"/>
      <c r="C16" s="401">
        <v>105998</v>
      </c>
      <c r="D16" s="401">
        <v>49642</v>
      </c>
      <c r="E16" s="401">
        <v>74051</v>
      </c>
      <c r="F16" s="401">
        <v>32723</v>
      </c>
      <c r="G16" s="401">
        <v>29926</v>
      </c>
      <c r="H16" s="401">
        <v>15820</v>
      </c>
      <c r="I16" s="401">
        <v>2021</v>
      </c>
      <c r="J16" s="6">
        <v>1099</v>
      </c>
    </row>
    <row r="17" spans="1:10" x14ac:dyDescent="0.2">
      <c r="A17" s="513" t="s">
        <v>59</v>
      </c>
      <c r="B17" s="514"/>
      <c r="C17" s="7"/>
      <c r="D17" s="5"/>
      <c r="E17" s="5"/>
      <c r="F17" s="5"/>
      <c r="G17" s="5"/>
      <c r="H17" s="5"/>
      <c r="I17" s="5"/>
      <c r="J17" s="6"/>
    </row>
    <row r="18" spans="1:10" x14ac:dyDescent="0.2">
      <c r="A18" s="515" t="s">
        <v>194</v>
      </c>
      <c r="B18" s="516"/>
      <c r="C18" s="401">
        <v>96071</v>
      </c>
      <c r="D18" s="401">
        <v>45078</v>
      </c>
      <c r="E18" s="401">
        <v>67410</v>
      </c>
      <c r="F18" s="401">
        <v>29833</v>
      </c>
      <c r="G18" s="401">
        <v>26943</v>
      </c>
      <c r="H18" s="401">
        <v>14255</v>
      </c>
      <c r="I18" s="401">
        <v>1718</v>
      </c>
      <c r="J18" s="6">
        <v>990</v>
      </c>
    </row>
    <row r="19" spans="1:10" x14ac:dyDescent="0.2">
      <c r="A19" s="517" t="s">
        <v>399</v>
      </c>
      <c r="B19" s="518"/>
      <c r="C19" s="5"/>
      <c r="D19" s="5"/>
      <c r="E19" s="5"/>
      <c r="F19" s="5"/>
      <c r="G19" s="5"/>
      <c r="H19" s="5"/>
      <c r="I19" s="5"/>
      <c r="J19" s="6"/>
    </row>
    <row r="20" spans="1:10" x14ac:dyDescent="0.2">
      <c r="A20" s="519" t="s">
        <v>60</v>
      </c>
      <c r="B20" s="520"/>
      <c r="C20" s="401">
        <v>89452</v>
      </c>
      <c r="D20" s="401">
        <v>41941</v>
      </c>
      <c r="E20" s="401">
        <v>63135</v>
      </c>
      <c r="F20" s="401">
        <v>28053</v>
      </c>
      <c r="G20" s="401" t="s">
        <v>386</v>
      </c>
      <c r="H20" s="401" t="s">
        <v>386</v>
      </c>
      <c r="I20" s="401" t="s">
        <v>386</v>
      </c>
      <c r="J20" s="6" t="s">
        <v>386</v>
      </c>
    </row>
    <row r="21" spans="1:10" x14ac:dyDescent="0.2">
      <c r="A21" s="521" t="s">
        <v>61</v>
      </c>
      <c r="B21" s="522"/>
      <c r="C21" s="401"/>
      <c r="D21" s="5"/>
      <c r="E21" s="5"/>
      <c r="F21" s="5"/>
      <c r="G21" s="5"/>
      <c r="H21" s="5"/>
      <c r="I21" s="5"/>
      <c r="J21" s="6"/>
    </row>
    <row r="22" spans="1:10" x14ac:dyDescent="0.2">
      <c r="A22" s="519" t="s">
        <v>62</v>
      </c>
      <c r="B22" s="520"/>
      <c r="C22" s="401">
        <v>6619</v>
      </c>
      <c r="D22" s="5">
        <v>3137</v>
      </c>
      <c r="E22" s="5">
        <v>4275</v>
      </c>
      <c r="F22" s="5">
        <v>1780</v>
      </c>
      <c r="G22" s="5" t="s">
        <v>386</v>
      </c>
      <c r="H22" s="5" t="s">
        <v>386</v>
      </c>
      <c r="I22" s="5" t="s">
        <v>386</v>
      </c>
      <c r="J22" s="6" t="s">
        <v>386</v>
      </c>
    </row>
    <row r="23" spans="1:10" x14ac:dyDescent="0.2">
      <c r="A23" s="521" t="s">
        <v>63</v>
      </c>
      <c r="B23" s="522"/>
      <c r="C23" s="401"/>
      <c r="D23" s="5"/>
      <c r="E23" s="5"/>
      <c r="F23" s="5"/>
      <c r="G23" s="5"/>
      <c r="H23" s="5"/>
      <c r="I23" s="5"/>
      <c r="J23" s="6"/>
    </row>
    <row r="24" spans="1:10" x14ac:dyDescent="0.2">
      <c r="A24" s="504" t="s">
        <v>64</v>
      </c>
      <c r="B24" s="505"/>
      <c r="C24" s="401">
        <v>1387</v>
      </c>
      <c r="D24" s="401">
        <v>634</v>
      </c>
      <c r="E24" s="401">
        <v>731</v>
      </c>
      <c r="F24" s="401">
        <v>305</v>
      </c>
      <c r="G24" s="401">
        <v>637</v>
      </c>
      <c r="H24" s="401">
        <v>320</v>
      </c>
      <c r="I24" s="401">
        <v>19</v>
      </c>
      <c r="J24" s="6">
        <v>9</v>
      </c>
    </row>
    <row r="25" spans="1:10" x14ac:dyDescent="0.2">
      <c r="A25" s="513" t="s">
        <v>65</v>
      </c>
      <c r="B25" s="514"/>
      <c r="C25" s="316"/>
      <c r="D25" s="5"/>
      <c r="E25" s="5"/>
      <c r="F25" s="5"/>
      <c r="G25" s="5"/>
      <c r="H25" s="5"/>
      <c r="I25" s="5"/>
      <c r="J25" s="6"/>
    </row>
    <row r="26" spans="1:10" x14ac:dyDescent="0.2">
      <c r="A26" s="596" t="s">
        <v>403</v>
      </c>
      <c r="B26" s="596"/>
      <c r="C26" s="596"/>
      <c r="D26" s="596"/>
      <c r="E26" s="596"/>
      <c r="F26" s="596"/>
      <c r="G26" s="596"/>
      <c r="H26" s="596"/>
      <c r="I26" s="596"/>
      <c r="J26" s="596"/>
    </row>
    <row r="27" spans="1:10" x14ac:dyDescent="0.2">
      <c r="A27" s="78" t="s">
        <v>7</v>
      </c>
      <c r="B27" s="108">
        <v>2018</v>
      </c>
      <c r="C27" s="108">
        <v>150782</v>
      </c>
      <c r="D27" s="108">
        <v>53970</v>
      </c>
      <c r="E27" s="107">
        <v>77335</v>
      </c>
      <c r="F27" s="108">
        <v>32943</v>
      </c>
      <c r="G27" s="5">
        <v>68023</v>
      </c>
      <c r="H27" s="5">
        <v>20043</v>
      </c>
      <c r="I27" s="349">
        <v>5424</v>
      </c>
      <c r="J27" s="108">
        <v>984</v>
      </c>
    </row>
    <row r="28" spans="1:10" x14ac:dyDescent="0.2">
      <c r="A28" s="179" t="s">
        <v>8</v>
      </c>
      <c r="B28" s="427">
        <v>2019</v>
      </c>
      <c r="C28" s="427">
        <v>153243</v>
      </c>
      <c r="D28" s="427">
        <v>55078</v>
      </c>
      <c r="E28" s="426">
        <v>76103</v>
      </c>
      <c r="F28" s="427">
        <v>32803</v>
      </c>
      <c r="G28" s="401">
        <v>71288</v>
      </c>
      <c r="H28" s="401">
        <v>21074</v>
      </c>
      <c r="I28" s="349">
        <v>5852</v>
      </c>
      <c r="J28" s="427">
        <v>1201</v>
      </c>
    </row>
    <row r="29" spans="1:10" x14ac:dyDescent="0.2">
      <c r="B29" s="427">
        <v>2020</v>
      </c>
      <c r="C29" s="427">
        <v>158184</v>
      </c>
      <c r="D29" s="427">
        <v>55584</v>
      </c>
      <c r="E29" s="426">
        <v>75034</v>
      </c>
      <c r="F29" s="427">
        <v>32606</v>
      </c>
      <c r="G29" s="401">
        <v>76486</v>
      </c>
      <c r="H29" s="401">
        <v>21710</v>
      </c>
      <c r="I29" s="349">
        <v>6664</v>
      </c>
      <c r="J29" s="427">
        <v>1268</v>
      </c>
    </row>
    <row r="30" spans="1:10" x14ac:dyDescent="0.2">
      <c r="B30" s="379">
        <v>2021</v>
      </c>
      <c r="C30" s="7">
        <v>174402</v>
      </c>
      <c r="D30" s="7">
        <v>61124</v>
      </c>
      <c r="E30" s="7">
        <v>76110</v>
      </c>
      <c r="F30" s="7">
        <v>33392</v>
      </c>
      <c r="G30" s="7">
        <v>90073</v>
      </c>
      <c r="H30" s="7">
        <v>25894</v>
      </c>
      <c r="I30" s="7">
        <v>8219</v>
      </c>
      <c r="J30" s="8">
        <v>1838</v>
      </c>
    </row>
    <row r="31" spans="1:10" x14ac:dyDescent="0.2">
      <c r="B31" s="4"/>
      <c r="C31" s="402"/>
      <c r="D31" s="402"/>
      <c r="E31" s="402"/>
      <c r="F31" s="402"/>
      <c r="G31" s="402"/>
      <c r="H31" s="402"/>
      <c r="I31" s="402"/>
      <c r="J31" s="8"/>
    </row>
    <row r="32" spans="1:10" x14ac:dyDescent="0.2">
      <c r="A32" s="504" t="s">
        <v>54</v>
      </c>
      <c r="B32" s="505"/>
      <c r="C32" s="5">
        <v>91685</v>
      </c>
      <c r="D32" s="5">
        <v>22605</v>
      </c>
      <c r="E32" s="5">
        <v>6800</v>
      </c>
      <c r="F32" s="5">
        <v>2177</v>
      </c>
      <c r="G32" s="5">
        <v>76860</v>
      </c>
      <c r="H32" s="5">
        <v>18698</v>
      </c>
      <c r="I32" s="5">
        <v>8025</v>
      </c>
      <c r="J32" s="6">
        <v>1730</v>
      </c>
    </row>
    <row r="33" spans="1:10" x14ac:dyDescent="0.2">
      <c r="A33" s="513" t="s">
        <v>55</v>
      </c>
      <c r="B33" s="514"/>
      <c r="C33" s="5"/>
      <c r="D33" s="5"/>
      <c r="E33" s="5"/>
      <c r="F33" s="5"/>
      <c r="G33" s="5"/>
      <c r="H33" s="5"/>
      <c r="I33" s="5"/>
      <c r="J33" s="6"/>
    </row>
    <row r="34" spans="1:10" x14ac:dyDescent="0.2">
      <c r="A34" s="504" t="s">
        <v>56</v>
      </c>
      <c r="B34" s="505"/>
      <c r="C34" s="401">
        <v>4606</v>
      </c>
      <c r="D34" s="401">
        <v>2665</v>
      </c>
      <c r="E34" s="401">
        <v>1981</v>
      </c>
      <c r="F34" s="401">
        <v>920</v>
      </c>
      <c r="G34" s="401">
        <v>2533</v>
      </c>
      <c r="H34" s="401" t="s">
        <v>386</v>
      </c>
      <c r="I34" s="401">
        <v>92</v>
      </c>
      <c r="J34" s="6" t="s">
        <v>386</v>
      </c>
    </row>
    <row r="35" spans="1:10" x14ac:dyDescent="0.2">
      <c r="A35" s="513" t="s">
        <v>57</v>
      </c>
      <c r="B35" s="514"/>
      <c r="C35" s="5"/>
      <c r="D35" s="5"/>
      <c r="E35" s="5"/>
      <c r="F35" s="5"/>
      <c r="G35" s="5"/>
      <c r="H35" s="5"/>
      <c r="I35" s="5"/>
      <c r="J35" s="6"/>
    </row>
    <row r="36" spans="1:10" x14ac:dyDescent="0.2">
      <c r="A36" s="504" t="s">
        <v>58</v>
      </c>
      <c r="B36" s="505"/>
      <c r="C36" s="401">
        <v>77574</v>
      </c>
      <c r="D36" s="401">
        <v>35574</v>
      </c>
      <c r="E36" s="401">
        <v>67150</v>
      </c>
      <c r="F36" s="401">
        <v>30207</v>
      </c>
      <c r="G36" s="401">
        <v>10335</v>
      </c>
      <c r="H36" s="401">
        <v>5334</v>
      </c>
      <c r="I36" s="401">
        <v>89</v>
      </c>
      <c r="J36" s="6">
        <v>33</v>
      </c>
    </row>
    <row r="37" spans="1:10" x14ac:dyDescent="0.2">
      <c r="A37" s="513" t="s">
        <v>59</v>
      </c>
      <c r="B37" s="514"/>
      <c r="C37" s="5"/>
      <c r="D37" s="5"/>
      <c r="E37" s="5"/>
      <c r="F37" s="5"/>
      <c r="G37" s="5"/>
      <c r="H37" s="5"/>
      <c r="I37" s="5"/>
      <c r="J37" s="6"/>
    </row>
    <row r="38" spans="1:10" x14ac:dyDescent="0.2">
      <c r="A38" s="515" t="s">
        <v>194</v>
      </c>
      <c r="B38" s="516"/>
      <c r="C38" s="401">
        <v>70759</v>
      </c>
      <c r="D38" s="401">
        <v>32484</v>
      </c>
      <c r="E38" s="401">
        <v>61765</v>
      </c>
      <c r="F38" s="401">
        <v>27765</v>
      </c>
      <c r="G38" s="401">
        <v>8913</v>
      </c>
      <c r="H38" s="401" t="s">
        <v>386</v>
      </c>
      <c r="I38" s="401">
        <v>81</v>
      </c>
      <c r="J38" s="6" t="s">
        <v>386</v>
      </c>
    </row>
    <row r="39" spans="1:10" x14ac:dyDescent="0.2">
      <c r="A39" s="517" t="s">
        <v>399</v>
      </c>
      <c r="B39" s="518"/>
      <c r="C39" s="5"/>
      <c r="D39" s="5"/>
      <c r="E39" s="5"/>
      <c r="F39" s="5"/>
      <c r="G39" s="5"/>
      <c r="H39" s="5"/>
      <c r="I39" s="5"/>
      <c r="J39" s="6"/>
    </row>
    <row r="40" spans="1:10" x14ac:dyDescent="0.2">
      <c r="A40" s="519" t="s">
        <v>60</v>
      </c>
      <c r="B40" s="520"/>
      <c r="C40" s="401">
        <v>66163</v>
      </c>
      <c r="D40" s="401">
        <v>30435</v>
      </c>
      <c r="E40" s="401">
        <v>57913</v>
      </c>
      <c r="F40" s="401">
        <v>26153</v>
      </c>
      <c r="G40" s="401" t="s">
        <v>386</v>
      </c>
      <c r="H40" s="401">
        <v>4260</v>
      </c>
      <c r="I40" s="401" t="s">
        <v>386</v>
      </c>
      <c r="J40" s="6">
        <v>22</v>
      </c>
    </row>
    <row r="41" spans="1:10" x14ac:dyDescent="0.2">
      <c r="A41" s="521" t="s">
        <v>61</v>
      </c>
      <c r="B41" s="522"/>
      <c r="C41" s="5"/>
      <c r="D41" s="5"/>
      <c r="E41" s="5"/>
      <c r="F41" s="5"/>
      <c r="G41" s="5"/>
      <c r="H41" s="5"/>
      <c r="I41" s="5"/>
      <c r="J41" s="6"/>
    </row>
    <row r="42" spans="1:10" x14ac:dyDescent="0.2">
      <c r="A42" s="519" t="s">
        <v>62</v>
      </c>
      <c r="B42" s="520"/>
      <c r="C42" s="401">
        <v>4596</v>
      </c>
      <c r="D42" s="401">
        <v>2049</v>
      </c>
      <c r="E42" s="401">
        <v>3852</v>
      </c>
      <c r="F42" s="426">
        <v>1612</v>
      </c>
      <c r="G42" s="426" t="s">
        <v>386</v>
      </c>
      <c r="H42" s="426" t="s">
        <v>386</v>
      </c>
      <c r="I42" s="401" t="s">
        <v>386</v>
      </c>
      <c r="J42" s="427" t="s">
        <v>386</v>
      </c>
    </row>
    <row r="43" spans="1:10" x14ac:dyDescent="0.2">
      <c r="A43" s="521" t="s">
        <v>63</v>
      </c>
      <c r="B43" s="522"/>
      <c r="C43" s="5"/>
      <c r="D43" s="5"/>
      <c r="E43" s="5"/>
      <c r="F43" s="5"/>
      <c r="G43" s="5"/>
      <c r="H43" s="5"/>
      <c r="I43" s="5"/>
      <c r="J43" s="6"/>
    </row>
    <row r="44" spans="1:10" x14ac:dyDescent="0.2">
      <c r="A44" s="504" t="s">
        <v>64</v>
      </c>
      <c r="B44" s="505"/>
      <c r="C44" s="401">
        <v>537</v>
      </c>
      <c r="D44" s="401">
        <v>280</v>
      </c>
      <c r="E44" s="401">
        <v>179</v>
      </c>
      <c r="F44" s="401">
        <v>88</v>
      </c>
      <c r="G44" s="401">
        <v>345</v>
      </c>
      <c r="H44" s="401" t="s">
        <v>386</v>
      </c>
      <c r="I44" s="401">
        <v>13</v>
      </c>
      <c r="J44" s="6" t="s">
        <v>386</v>
      </c>
    </row>
    <row r="45" spans="1:10" x14ac:dyDescent="0.2">
      <c r="A45" s="513" t="s">
        <v>65</v>
      </c>
      <c r="B45" s="514"/>
      <c r="C45" s="316"/>
      <c r="D45" s="5"/>
      <c r="E45" s="5"/>
      <c r="F45" s="5"/>
      <c r="G45" s="5"/>
      <c r="H45" s="5"/>
      <c r="I45" s="5"/>
      <c r="J45" s="6"/>
    </row>
    <row r="46" spans="1:10" x14ac:dyDescent="0.2">
      <c r="A46" s="596" t="s">
        <v>404</v>
      </c>
      <c r="B46" s="596"/>
      <c r="C46" s="596"/>
      <c r="D46" s="596"/>
      <c r="E46" s="596"/>
      <c r="F46" s="596"/>
      <c r="G46" s="596"/>
      <c r="H46" s="596"/>
      <c r="I46" s="596"/>
      <c r="J46" s="596"/>
    </row>
    <row r="47" spans="1:10" x14ac:dyDescent="0.2">
      <c r="A47" s="78" t="s">
        <v>7</v>
      </c>
      <c r="B47" s="267">
        <v>2019</v>
      </c>
      <c r="C47" s="101">
        <v>41364</v>
      </c>
      <c r="D47" s="101">
        <v>18097</v>
      </c>
      <c r="E47" s="101">
        <v>11591</v>
      </c>
      <c r="F47" s="101">
        <v>4153</v>
      </c>
      <c r="G47" s="361">
        <v>27123</v>
      </c>
      <c r="H47" s="361">
        <v>12814</v>
      </c>
      <c r="I47" s="361">
        <v>2650</v>
      </c>
      <c r="J47" s="361">
        <v>1130</v>
      </c>
    </row>
    <row r="48" spans="1:10" x14ac:dyDescent="0.2">
      <c r="A48" s="179" t="s">
        <v>8</v>
      </c>
      <c r="B48" s="267">
        <v>2020</v>
      </c>
      <c r="C48" s="101">
        <v>38236</v>
      </c>
      <c r="D48" s="101">
        <v>16261</v>
      </c>
      <c r="E48" s="101">
        <v>9449</v>
      </c>
      <c r="F48" s="101">
        <v>3195</v>
      </c>
      <c r="G48" s="361">
        <v>26479</v>
      </c>
      <c r="H48" s="361">
        <v>12086</v>
      </c>
      <c r="I48" s="361">
        <v>2308</v>
      </c>
      <c r="J48" s="361">
        <v>980</v>
      </c>
    </row>
    <row r="49" spans="1:10" x14ac:dyDescent="0.2">
      <c r="B49" s="379">
        <v>2021</v>
      </c>
      <c r="C49" s="100">
        <v>41359</v>
      </c>
      <c r="D49" s="100">
        <v>17059</v>
      </c>
      <c r="E49" s="100">
        <v>10045</v>
      </c>
      <c r="F49" s="100">
        <v>3418</v>
      </c>
      <c r="G49" s="360">
        <v>26766</v>
      </c>
      <c r="H49" s="360">
        <v>12124</v>
      </c>
      <c r="I49" s="360">
        <v>4548</v>
      </c>
      <c r="J49" s="360">
        <v>1517</v>
      </c>
    </row>
    <row r="50" spans="1:10" x14ac:dyDescent="0.2">
      <c r="B50" s="371"/>
      <c r="C50" s="16"/>
      <c r="D50" s="16"/>
      <c r="E50" s="16"/>
      <c r="F50" s="16"/>
      <c r="G50" s="17"/>
      <c r="H50" s="17"/>
      <c r="I50" s="17"/>
      <c r="J50" s="17"/>
    </row>
    <row r="51" spans="1:10" x14ac:dyDescent="0.2">
      <c r="A51" s="504" t="s">
        <v>54</v>
      </c>
      <c r="B51" s="505"/>
      <c r="C51" s="374">
        <v>10989</v>
      </c>
      <c r="D51" s="101">
        <v>2139</v>
      </c>
      <c r="E51" s="101">
        <v>2068</v>
      </c>
      <c r="F51" s="101">
        <v>491</v>
      </c>
      <c r="G51" s="361">
        <v>6343</v>
      </c>
      <c r="H51" s="361">
        <v>1221</v>
      </c>
      <c r="I51" s="361">
        <v>2578</v>
      </c>
      <c r="J51" s="361">
        <v>427</v>
      </c>
    </row>
    <row r="52" spans="1:10" x14ac:dyDescent="0.2">
      <c r="A52" s="513" t="s">
        <v>55</v>
      </c>
      <c r="B52" s="514"/>
      <c r="C52" s="5"/>
      <c r="D52" s="5"/>
      <c r="E52" s="5"/>
      <c r="F52" s="5"/>
      <c r="G52" s="5"/>
      <c r="H52" s="5"/>
      <c r="I52" s="5"/>
      <c r="J52" s="6"/>
    </row>
    <row r="53" spans="1:10" x14ac:dyDescent="0.2">
      <c r="A53" s="504" t="s">
        <v>56</v>
      </c>
      <c r="B53" s="505"/>
      <c r="C53" s="374">
        <v>1096</v>
      </c>
      <c r="D53" s="101">
        <v>498</v>
      </c>
      <c r="E53" s="101">
        <v>524</v>
      </c>
      <c r="F53" s="101">
        <v>194</v>
      </c>
      <c r="G53" s="361">
        <v>540</v>
      </c>
      <c r="H53" s="361" t="s">
        <v>386</v>
      </c>
      <c r="I53" s="361">
        <v>32</v>
      </c>
      <c r="J53" s="361" t="s">
        <v>386</v>
      </c>
    </row>
    <row r="54" spans="1:10" x14ac:dyDescent="0.2">
      <c r="A54" s="513" t="s">
        <v>57</v>
      </c>
      <c r="B54" s="514"/>
      <c r="C54" s="5"/>
      <c r="D54" s="5"/>
      <c r="E54" s="5"/>
      <c r="F54" s="5"/>
      <c r="G54" s="5"/>
      <c r="H54" s="5"/>
      <c r="I54" s="5"/>
      <c r="J54" s="6"/>
    </row>
    <row r="55" spans="1:10" x14ac:dyDescent="0.2">
      <c r="A55" s="504" t="s">
        <v>58</v>
      </c>
      <c r="B55" s="505"/>
      <c r="C55" s="401">
        <v>28424</v>
      </c>
      <c r="D55" s="401">
        <v>14068</v>
      </c>
      <c r="E55" s="401">
        <v>6901</v>
      </c>
      <c r="F55" s="401">
        <v>2516</v>
      </c>
      <c r="G55" s="401">
        <v>19591</v>
      </c>
      <c r="H55" s="401">
        <v>10486</v>
      </c>
      <c r="I55" s="401">
        <v>1932</v>
      </c>
      <c r="J55" s="6">
        <v>1066</v>
      </c>
    </row>
    <row r="56" spans="1:10" x14ac:dyDescent="0.2">
      <c r="A56" s="513" t="s">
        <v>59</v>
      </c>
      <c r="B56" s="514"/>
      <c r="C56" s="5"/>
      <c r="D56" s="5"/>
      <c r="E56" s="5"/>
      <c r="F56" s="5"/>
      <c r="G56" s="5"/>
      <c r="H56" s="5"/>
      <c r="I56" s="5"/>
      <c r="J56" s="6"/>
    </row>
    <row r="57" spans="1:10" x14ac:dyDescent="0.2">
      <c r="A57" s="515" t="s">
        <v>194</v>
      </c>
      <c r="B57" s="516"/>
      <c r="C57" s="374">
        <v>25312</v>
      </c>
      <c r="D57" s="101">
        <v>12594</v>
      </c>
      <c r="E57" s="101">
        <v>5645</v>
      </c>
      <c r="F57" s="101">
        <v>2068</v>
      </c>
      <c r="G57" s="361">
        <v>18030</v>
      </c>
      <c r="H57" s="361" t="s">
        <v>386</v>
      </c>
      <c r="I57" s="361">
        <v>1637</v>
      </c>
      <c r="J57" s="361" t="s">
        <v>386</v>
      </c>
    </row>
    <row r="58" spans="1:10" x14ac:dyDescent="0.2">
      <c r="A58" s="517" t="s">
        <v>399</v>
      </c>
      <c r="B58" s="518"/>
      <c r="C58" s="311"/>
      <c r="D58" s="20"/>
      <c r="E58" s="20"/>
      <c r="F58" s="20"/>
      <c r="G58" s="12"/>
      <c r="H58" s="12"/>
      <c r="I58" s="12"/>
      <c r="J58" s="12"/>
    </row>
    <row r="59" spans="1:10" x14ac:dyDescent="0.2">
      <c r="A59" s="519" t="s">
        <v>60</v>
      </c>
      <c r="B59" s="520"/>
      <c r="C59" s="401">
        <v>23289</v>
      </c>
      <c r="D59" s="401">
        <v>11506</v>
      </c>
      <c r="E59" s="401">
        <v>5222</v>
      </c>
      <c r="F59" s="401">
        <v>1900</v>
      </c>
      <c r="G59" s="401" t="s">
        <v>386</v>
      </c>
      <c r="H59" s="401" t="s">
        <v>386</v>
      </c>
      <c r="I59" s="401" t="s">
        <v>386</v>
      </c>
      <c r="J59" s="6" t="s">
        <v>386</v>
      </c>
    </row>
    <row r="60" spans="1:10" x14ac:dyDescent="0.2">
      <c r="A60" s="521" t="s">
        <v>61</v>
      </c>
      <c r="B60" s="522"/>
      <c r="C60" s="311"/>
      <c r="D60" s="20"/>
      <c r="E60" s="20"/>
      <c r="F60" s="20"/>
      <c r="G60" s="12"/>
      <c r="H60" s="12"/>
      <c r="I60" s="12"/>
      <c r="J60" s="12"/>
    </row>
    <row r="61" spans="1:10" x14ac:dyDescent="0.2">
      <c r="A61" s="519" t="s">
        <v>62</v>
      </c>
      <c r="B61" s="520"/>
      <c r="C61" s="374">
        <v>2023</v>
      </c>
      <c r="D61" s="101">
        <v>1088</v>
      </c>
      <c r="E61" s="101">
        <v>423</v>
      </c>
      <c r="F61" s="101">
        <v>168</v>
      </c>
      <c r="G61" s="361" t="s">
        <v>386</v>
      </c>
      <c r="H61" s="361" t="s">
        <v>386</v>
      </c>
      <c r="I61" s="361" t="s">
        <v>386</v>
      </c>
      <c r="J61" s="361" t="s">
        <v>386</v>
      </c>
    </row>
    <row r="62" spans="1:10" x14ac:dyDescent="0.2">
      <c r="A62" s="521" t="s">
        <v>63</v>
      </c>
      <c r="B62" s="522"/>
      <c r="C62" s="316"/>
      <c r="D62" s="5"/>
      <c r="E62" s="5"/>
      <c r="F62" s="5"/>
      <c r="G62" s="6"/>
      <c r="H62" s="6"/>
      <c r="I62" s="6"/>
      <c r="J62" s="6"/>
    </row>
    <row r="63" spans="1:10" x14ac:dyDescent="0.2">
      <c r="A63" s="504" t="s">
        <v>64</v>
      </c>
      <c r="B63" s="505"/>
      <c r="C63" s="401">
        <v>850</v>
      </c>
      <c r="D63" s="401">
        <v>354</v>
      </c>
      <c r="E63" s="401">
        <v>552</v>
      </c>
      <c r="F63" s="401">
        <v>217</v>
      </c>
      <c r="G63" s="401">
        <v>292</v>
      </c>
      <c r="H63" s="401" t="s">
        <v>386</v>
      </c>
      <c r="I63" s="401">
        <v>6</v>
      </c>
      <c r="J63" s="6" t="s">
        <v>386</v>
      </c>
    </row>
    <row r="64" spans="1:10" x14ac:dyDescent="0.2">
      <c r="A64" s="513" t="s">
        <v>65</v>
      </c>
      <c r="B64" s="514"/>
      <c r="C64" s="316"/>
      <c r="D64" s="5"/>
      <c r="E64" s="5"/>
      <c r="F64" s="5"/>
      <c r="G64" s="6"/>
      <c r="H64" s="6"/>
      <c r="I64" s="6"/>
      <c r="J64" s="6"/>
    </row>
  </sheetData>
  <mergeCells count="54">
    <mergeCell ref="A7:J7"/>
    <mergeCell ref="A25:B25"/>
    <mergeCell ref="A12:B12"/>
    <mergeCell ref="A13:B13"/>
    <mergeCell ref="A14:B14"/>
    <mergeCell ref="A15:B15"/>
    <mergeCell ref="A16:B16"/>
    <mergeCell ref="A17:B17"/>
    <mergeCell ref="A22:B22"/>
    <mergeCell ref="A23:B23"/>
    <mergeCell ref="A24:B24"/>
    <mergeCell ref="A18:B18"/>
    <mergeCell ref="A19:B19"/>
    <mergeCell ref="A20:B20"/>
    <mergeCell ref="A21:B21"/>
    <mergeCell ref="A59:B59"/>
    <mergeCell ref="A53:B53"/>
    <mergeCell ref="A54:B54"/>
    <mergeCell ref="A41:B41"/>
    <mergeCell ref="A26:J26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63:B63"/>
    <mergeCell ref="A64:B64"/>
    <mergeCell ref="A60:B60"/>
    <mergeCell ref="A42:B42"/>
    <mergeCell ref="A43:B43"/>
    <mergeCell ref="A44:B44"/>
    <mergeCell ref="A45:B45"/>
    <mergeCell ref="A55:B55"/>
    <mergeCell ref="A56:B56"/>
    <mergeCell ref="A57:B57"/>
    <mergeCell ref="A61:B61"/>
    <mergeCell ref="A62:B62"/>
    <mergeCell ref="A58:B58"/>
    <mergeCell ref="A51:B51"/>
    <mergeCell ref="A52:B52"/>
    <mergeCell ref="A46:J46"/>
    <mergeCell ref="A1:J1"/>
    <mergeCell ref="A2:J2"/>
    <mergeCell ref="E4:F4"/>
    <mergeCell ref="C6:J6"/>
    <mergeCell ref="A3:B6"/>
    <mergeCell ref="G4:H4"/>
    <mergeCell ref="C3:D4"/>
    <mergeCell ref="I3:J4"/>
    <mergeCell ref="E3:H3"/>
  </mergeCells>
  <hyperlinks>
    <hyperlink ref="K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Q83"/>
  <sheetViews>
    <sheetView workbookViewId="0">
      <pane ySplit="5" topLeftCell="A6" activePane="bottomLeft" state="frozen"/>
      <selection activeCell="O31" sqref="O31"/>
      <selection pane="bottomLeft" sqref="A1:I1"/>
    </sheetView>
  </sheetViews>
  <sheetFormatPr defaultRowHeight="14.25" x14ac:dyDescent="0.2"/>
  <cols>
    <col min="1" max="1" width="34.5703125" style="21" customWidth="1"/>
    <col min="2" max="2" width="13.5703125" style="21" customWidth="1"/>
    <col min="3" max="9" width="13.7109375" style="21" customWidth="1"/>
    <col min="10" max="10" width="11.42578125" style="21" customWidth="1"/>
    <col min="11" max="16384" width="9.140625" style="21"/>
  </cols>
  <sheetData>
    <row r="1" spans="1:17" ht="26.25" customHeight="1" x14ac:dyDescent="0.2">
      <c r="A1" s="557" t="s">
        <v>423</v>
      </c>
      <c r="B1" s="557"/>
      <c r="C1" s="557"/>
      <c r="D1" s="557"/>
      <c r="E1" s="557"/>
      <c r="F1" s="557"/>
      <c r="G1" s="557"/>
      <c r="H1" s="557"/>
      <c r="I1" s="557"/>
      <c r="J1" s="57" t="s">
        <v>6</v>
      </c>
    </row>
    <row r="2" spans="1:17" x14ac:dyDescent="0.2">
      <c r="A2" s="582" t="s">
        <v>408</v>
      </c>
      <c r="B2" s="582"/>
      <c r="C2" s="582"/>
      <c r="D2" s="582"/>
      <c r="E2" s="582"/>
      <c r="F2" s="582"/>
      <c r="G2" s="582"/>
      <c r="H2" s="582"/>
      <c r="I2" s="582"/>
      <c r="K2" s="140"/>
      <c r="L2" s="140"/>
      <c r="M2" s="140"/>
      <c r="N2" s="140"/>
      <c r="O2" s="140"/>
      <c r="P2" s="76"/>
      <c r="Q2" s="76"/>
    </row>
    <row r="3" spans="1:17" ht="28.5" customHeight="1" x14ac:dyDescent="0.2">
      <c r="A3" s="551" t="s">
        <v>216</v>
      </c>
      <c r="B3" s="552"/>
      <c r="C3" s="527" t="s">
        <v>255</v>
      </c>
      <c r="D3" s="528" t="s">
        <v>335</v>
      </c>
      <c r="E3" s="529"/>
      <c r="F3" s="529"/>
      <c r="G3" s="529"/>
      <c r="H3" s="529"/>
      <c r="I3" s="529"/>
    </row>
    <row r="4" spans="1:17" ht="28.5" customHeight="1" x14ac:dyDescent="0.2">
      <c r="A4" s="553"/>
      <c r="B4" s="554"/>
      <c r="C4" s="527"/>
      <c r="D4" s="142" t="s">
        <v>258</v>
      </c>
      <c r="E4" s="142" t="s">
        <v>300</v>
      </c>
      <c r="F4" s="142" t="s">
        <v>298</v>
      </c>
      <c r="G4" s="142" t="s">
        <v>301</v>
      </c>
      <c r="H4" s="142" t="s">
        <v>299</v>
      </c>
      <c r="I4" s="143" t="s">
        <v>257</v>
      </c>
    </row>
    <row r="5" spans="1:17" ht="28.5" customHeight="1" x14ac:dyDescent="0.2">
      <c r="A5" s="555"/>
      <c r="B5" s="556"/>
      <c r="C5" s="527" t="s">
        <v>256</v>
      </c>
      <c r="D5" s="527"/>
      <c r="E5" s="527"/>
      <c r="F5" s="527"/>
      <c r="G5" s="527"/>
      <c r="H5" s="527"/>
      <c r="I5" s="528"/>
    </row>
    <row r="6" spans="1:17" x14ac:dyDescent="0.2">
      <c r="A6" s="506" t="s">
        <v>314</v>
      </c>
      <c r="B6" s="506"/>
      <c r="C6" s="507"/>
      <c r="D6" s="507"/>
      <c r="E6" s="507"/>
      <c r="F6" s="507"/>
      <c r="G6" s="507"/>
      <c r="H6" s="507"/>
      <c r="I6" s="508"/>
    </row>
    <row r="7" spans="1:17" x14ac:dyDescent="0.2">
      <c r="A7" s="78" t="s">
        <v>7</v>
      </c>
      <c r="B7" s="267">
        <v>2019</v>
      </c>
      <c r="C7" s="401">
        <v>194607</v>
      </c>
      <c r="D7" s="401">
        <v>6518</v>
      </c>
      <c r="E7" s="401">
        <v>64586</v>
      </c>
      <c r="F7" s="401">
        <v>57394</v>
      </c>
      <c r="G7" s="401">
        <v>33561</v>
      </c>
      <c r="H7" s="401">
        <v>19580</v>
      </c>
      <c r="I7" s="6">
        <v>12968</v>
      </c>
    </row>
    <row r="8" spans="1:17" x14ac:dyDescent="0.2">
      <c r="A8" s="179" t="s">
        <v>8</v>
      </c>
      <c r="B8" s="267">
        <v>2020</v>
      </c>
      <c r="C8" s="401">
        <v>196420</v>
      </c>
      <c r="D8" s="401">
        <v>6371</v>
      </c>
      <c r="E8" s="401">
        <v>63456</v>
      </c>
      <c r="F8" s="401">
        <v>60456</v>
      </c>
      <c r="G8" s="401">
        <v>35121</v>
      </c>
      <c r="H8" s="401">
        <v>18818</v>
      </c>
      <c r="I8" s="6">
        <v>12201</v>
      </c>
    </row>
    <row r="9" spans="1:17" x14ac:dyDescent="0.2">
      <c r="B9" s="379">
        <v>2021</v>
      </c>
      <c r="C9" s="466">
        <v>215761</v>
      </c>
      <c r="D9" s="466">
        <v>7062</v>
      </c>
      <c r="E9" s="466">
        <v>68002</v>
      </c>
      <c r="F9" s="466">
        <v>68562</v>
      </c>
      <c r="G9" s="466">
        <v>40332</v>
      </c>
      <c r="H9" s="466">
        <v>19752</v>
      </c>
      <c r="I9" s="377">
        <v>12051</v>
      </c>
    </row>
    <row r="10" spans="1:17" x14ac:dyDescent="0.2">
      <c r="A10" s="179"/>
      <c r="B10" s="179"/>
      <c r="C10" s="9"/>
      <c r="D10" s="9"/>
      <c r="E10" s="9"/>
      <c r="F10" s="9"/>
      <c r="G10" s="9"/>
      <c r="H10" s="9"/>
      <c r="I10" s="10"/>
    </row>
    <row r="11" spans="1:17" x14ac:dyDescent="0.2">
      <c r="A11" s="504" t="s">
        <v>54</v>
      </c>
      <c r="B11" s="504"/>
      <c r="C11" s="9">
        <v>102674</v>
      </c>
      <c r="D11" s="9">
        <v>4189</v>
      </c>
      <c r="E11" s="9">
        <v>40586</v>
      </c>
      <c r="F11" s="9">
        <v>37582</v>
      </c>
      <c r="G11" s="9">
        <v>13780</v>
      </c>
      <c r="H11" s="9">
        <v>4753</v>
      </c>
      <c r="I11" s="10">
        <v>1784</v>
      </c>
    </row>
    <row r="12" spans="1:17" x14ac:dyDescent="0.2">
      <c r="A12" s="513" t="s">
        <v>55</v>
      </c>
      <c r="B12" s="513"/>
      <c r="C12" s="9"/>
      <c r="D12" s="9"/>
      <c r="E12" s="9"/>
      <c r="F12" s="9"/>
      <c r="G12" s="9"/>
      <c r="H12" s="9"/>
      <c r="I12" s="10"/>
    </row>
    <row r="13" spans="1:17" x14ac:dyDescent="0.2">
      <c r="A13" s="504" t="s">
        <v>56</v>
      </c>
      <c r="B13" s="504"/>
      <c r="C13" s="401">
        <v>5702</v>
      </c>
      <c r="D13" s="401">
        <v>77</v>
      </c>
      <c r="E13" s="401">
        <v>1059</v>
      </c>
      <c r="F13" s="401">
        <v>1833</v>
      </c>
      <c r="G13" s="401">
        <v>1346</v>
      </c>
      <c r="H13" s="401">
        <v>909</v>
      </c>
      <c r="I13" s="6">
        <v>478</v>
      </c>
    </row>
    <row r="14" spans="1:17" x14ac:dyDescent="0.2">
      <c r="A14" s="513" t="s">
        <v>57</v>
      </c>
      <c r="B14" s="513"/>
      <c r="C14" s="9"/>
      <c r="D14" s="9"/>
      <c r="E14" s="9"/>
      <c r="F14" s="9"/>
      <c r="G14" s="9"/>
      <c r="H14" s="9"/>
      <c r="I14" s="10"/>
    </row>
    <row r="15" spans="1:17" x14ac:dyDescent="0.2">
      <c r="A15" s="504" t="s">
        <v>58</v>
      </c>
      <c r="B15" s="504"/>
      <c r="C15" s="9">
        <v>105998</v>
      </c>
      <c r="D15" s="9">
        <v>2783</v>
      </c>
      <c r="E15" s="9">
        <v>25984</v>
      </c>
      <c r="F15" s="9">
        <v>28734</v>
      </c>
      <c r="G15" s="9">
        <v>24913</v>
      </c>
      <c r="H15" s="9">
        <v>13898</v>
      </c>
      <c r="I15" s="10">
        <v>9686</v>
      </c>
    </row>
    <row r="16" spans="1:17" x14ac:dyDescent="0.2">
      <c r="A16" s="513" t="s">
        <v>59</v>
      </c>
      <c r="B16" s="513"/>
      <c r="C16" s="9"/>
      <c r="D16" s="9"/>
      <c r="E16" s="9"/>
      <c r="F16" s="9"/>
      <c r="G16" s="9"/>
      <c r="H16" s="9"/>
      <c r="I16" s="10"/>
    </row>
    <row r="17" spans="1:12" x14ac:dyDescent="0.2">
      <c r="A17" s="515" t="s">
        <v>194</v>
      </c>
      <c r="B17" s="515"/>
      <c r="C17" s="401">
        <v>96071</v>
      </c>
      <c r="D17" s="401">
        <v>2542</v>
      </c>
      <c r="E17" s="401">
        <v>23557</v>
      </c>
      <c r="F17" s="401">
        <v>25971</v>
      </c>
      <c r="G17" s="401">
        <v>22857</v>
      </c>
      <c r="H17" s="401">
        <v>12629</v>
      </c>
      <c r="I17" s="6">
        <v>8515</v>
      </c>
    </row>
    <row r="18" spans="1:12" x14ac:dyDescent="0.2">
      <c r="A18" s="517" t="s">
        <v>399</v>
      </c>
      <c r="B18" s="517"/>
      <c r="C18" s="401"/>
      <c r="D18" s="401"/>
      <c r="E18" s="401"/>
      <c r="F18" s="426"/>
      <c r="G18" s="426"/>
      <c r="H18" s="426"/>
      <c r="I18" s="427"/>
    </row>
    <row r="19" spans="1:12" x14ac:dyDescent="0.2">
      <c r="A19" s="519" t="s">
        <v>60</v>
      </c>
      <c r="B19" s="519"/>
      <c r="C19" s="9">
        <v>89452</v>
      </c>
      <c r="D19" s="467" t="s">
        <v>386</v>
      </c>
      <c r="E19" s="467" t="s">
        <v>386</v>
      </c>
      <c r="F19" s="467">
        <v>24170</v>
      </c>
      <c r="G19" s="467">
        <v>21133</v>
      </c>
      <c r="H19" s="467">
        <v>11653</v>
      </c>
      <c r="I19" s="468">
        <v>7629</v>
      </c>
    </row>
    <row r="20" spans="1:12" x14ac:dyDescent="0.2">
      <c r="A20" s="521" t="s">
        <v>61</v>
      </c>
      <c r="B20" s="521"/>
      <c r="C20" s="401"/>
      <c r="D20" s="401"/>
      <c r="E20" s="401"/>
      <c r="F20" s="426"/>
      <c r="G20" s="426"/>
      <c r="H20" s="426"/>
      <c r="I20" s="427"/>
    </row>
    <row r="21" spans="1:12" x14ac:dyDescent="0.2">
      <c r="A21" s="519" t="s">
        <v>62</v>
      </c>
      <c r="B21" s="519"/>
      <c r="C21" s="401">
        <v>6619</v>
      </c>
      <c r="D21" s="401" t="s">
        <v>386</v>
      </c>
      <c r="E21" s="401" t="s">
        <v>386</v>
      </c>
      <c r="F21" s="401">
        <v>1801</v>
      </c>
      <c r="G21" s="401">
        <v>1724</v>
      </c>
      <c r="H21" s="401">
        <v>976</v>
      </c>
      <c r="I21" s="6">
        <v>886</v>
      </c>
    </row>
    <row r="22" spans="1:12" x14ac:dyDescent="0.2">
      <c r="A22" s="521" t="s">
        <v>63</v>
      </c>
      <c r="B22" s="521"/>
      <c r="C22" s="401"/>
      <c r="D22" s="401"/>
      <c r="E22" s="401"/>
      <c r="F22" s="426"/>
      <c r="G22" s="426"/>
      <c r="H22" s="426"/>
      <c r="I22" s="427"/>
    </row>
    <row r="23" spans="1:12" x14ac:dyDescent="0.2">
      <c r="A23" s="504" t="s">
        <v>64</v>
      </c>
      <c r="B23" s="504"/>
      <c r="C23" s="9">
        <v>1387</v>
      </c>
      <c r="D23" s="9">
        <v>13</v>
      </c>
      <c r="E23" s="9">
        <v>373</v>
      </c>
      <c r="F23" s="9">
        <v>413</v>
      </c>
      <c r="G23" s="9">
        <v>293</v>
      </c>
      <c r="H23" s="9">
        <v>192</v>
      </c>
      <c r="I23" s="10">
        <v>103</v>
      </c>
    </row>
    <row r="24" spans="1:12" x14ac:dyDescent="0.2">
      <c r="A24" s="513" t="s">
        <v>65</v>
      </c>
      <c r="B24" s="513"/>
      <c r="C24" s="9"/>
      <c r="D24" s="9"/>
      <c r="E24" s="9"/>
      <c r="F24" s="9"/>
      <c r="G24" s="9"/>
      <c r="H24" s="9"/>
      <c r="I24" s="10"/>
    </row>
    <row r="25" spans="1:12" x14ac:dyDescent="0.2">
      <c r="A25" s="603" t="s">
        <v>401</v>
      </c>
      <c r="B25" s="506"/>
      <c r="C25" s="507"/>
      <c r="D25" s="507"/>
      <c r="E25" s="507"/>
      <c r="F25" s="507"/>
      <c r="G25" s="507"/>
      <c r="H25" s="507"/>
      <c r="I25" s="508"/>
    </row>
    <row r="26" spans="1:12" s="314" customFormat="1" x14ac:dyDescent="0.2">
      <c r="A26" s="78" t="s">
        <v>7</v>
      </c>
      <c r="B26" s="426">
        <v>2018</v>
      </c>
      <c r="C26" s="426">
        <v>150782</v>
      </c>
      <c r="D26" s="426">
        <v>3671</v>
      </c>
      <c r="E26" s="426">
        <v>45243</v>
      </c>
      <c r="F26" s="426">
        <v>47629</v>
      </c>
      <c r="G26" s="426">
        <v>26806</v>
      </c>
      <c r="H26" s="426">
        <v>16555</v>
      </c>
      <c r="I26" s="427">
        <v>10878</v>
      </c>
    </row>
    <row r="27" spans="1:12" s="314" customFormat="1" x14ac:dyDescent="0.2">
      <c r="A27" s="179" t="s">
        <v>8</v>
      </c>
      <c r="B27" s="426">
        <v>2019</v>
      </c>
      <c r="C27" s="426">
        <v>153243</v>
      </c>
      <c r="D27" s="426">
        <v>2997</v>
      </c>
      <c r="E27" s="426">
        <v>45836</v>
      </c>
      <c r="F27" s="426">
        <v>49570</v>
      </c>
      <c r="G27" s="426">
        <v>28353</v>
      </c>
      <c r="H27" s="426">
        <v>16160</v>
      </c>
      <c r="I27" s="427">
        <v>10327</v>
      </c>
    </row>
    <row r="28" spans="1:12" s="314" customFormat="1" x14ac:dyDescent="0.2">
      <c r="A28" s="179"/>
      <c r="B28" s="426">
        <v>2020</v>
      </c>
      <c r="C28" s="426">
        <v>158184</v>
      </c>
      <c r="D28" s="426">
        <v>2831</v>
      </c>
      <c r="E28" s="426">
        <v>45399</v>
      </c>
      <c r="F28" s="426">
        <v>53224</v>
      </c>
      <c r="G28" s="426">
        <v>30737</v>
      </c>
      <c r="H28" s="426">
        <v>16073</v>
      </c>
      <c r="I28" s="427">
        <v>9920</v>
      </c>
    </row>
    <row r="29" spans="1:12" ht="15" x14ac:dyDescent="0.25">
      <c r="B29" s="379">
        <v>2021</v>
      </c>
      <c r="C29" s="402">
        <v>174402</v>
      </c>
      <c r="D29" s="402">
        <v>3341</v>
      </c>
      <c r="E29" s="402">
        <v>49480</v>
      </c>
      <c r="F29" s="402">
        <v>60222</v>
      </c>
      <c r="G29" s="402">
        <v>34833</v>
      </c>
      <c r="H29" s="402">
        <v>16879</v>
      </c>
      <c r="I29" s="8">
        <v>9647</v>
      </c>
      <c r="L29" s="95"/>
    </row>
    <row r="30" spans="1:12" x14ac:dyDescent="0.2">
      <c r="A30" s="71"/>
      <c r="B30" s="179"/>
      <c r="C30" s="401"/>
      <c r="D30" s="401"/>
      <c r="E30" s="401"/>
      <c r="F30" s="401"/>
      <c r="G30" s="401"/>
      <c r="H30" s="401"/>
      <c r="I30" s="6"/>
    </row>
    <row r="31" spans="1:12" ht="15" x14ac:dyDescent="0.25">
      <c r="A31" s="504" t="s">
        <v>54</v>
      </c>
      <c r="B31" s="505"/>
      <c r="C31" s="316">
        <v>91685</v>
      </c>
      <c r="D31" s="401">
        <v>3156</v>
      </c>
      <c r="E31" s="401">
        <v>36447</v>
      </c>
      <c r="F31" s="401">
        <v>34207</v>
      </c>
      <c r="G31" s="401">
        <v>12324</v>
      </c>
      <c r="H31" s="401">
        <v>4127</v>
      </c>
      <c r="I31" s="6">
        <v>1424</v>
      </c>
      <c r="K31" s="95"/>
    </row>
    <row r="32" spans="1:12" x14ac:dyDescent="0.2">
      <c r="A32" s="513" t="s">
        <v>55</v>
      </c>
      <c r="B32" s="514"/>
      <c r="C32" s="316"/>
      <c r="D32" s="401"/>
      <c r="E32" s="401"/>
      <c r="F32" s="401"/>
      <c r="G32" s="401"/>
      <c r="H32" s="401"/>
      <c r="I32" s="6"/>
    </row>
    <row r="33" spans="1:12" x14ac:dyDescent="0.2">
      <c r="A33" s="504" t="s">
        <v>56</v>
      </c>
      <c r="B33" s="505"/>
      <c r="C33" s="316">
        <v>4606</v>
      </c>
      <c r="D33" s="401">
        <v>34</v>
      </c>
      <c r="E33" s="401">
        <v>855</v>
      </c>
      <c r="F33" s="401">
        <v>1476</v>
      </c>
      <c r="G33" s="401">
        <v>1094</v>
      </c>
      <c r="H33" s="401">
        <v>777</v>
      </c>
      <c r="I33" s="6">
        <v>370</v>
      </c>
    </row>
    <row r="34" spans="1:12" x14ac:dyDescent="0.2">
      <c r="A34" s="513" t="s">
        <v>57</v>
      </c>
      <c r="B34" s="514"/>
      <c r="C34" s="316"/>
      <c r="D34" s="401"/>
      <c r="E34" s="401"/>
      <c r="F34" s="426"/>
      <c r="G34" s="426"/>
      <c r="H34" s="426"/>
      <c r="I34" s="427"/>
    </row>
    <row r="35" spans="1:12" ht="15" x14ac:dyDescent="0.25">
      <c r="A35" s="504" t="s">
        <v>58</v>
      </c>
      <c r="B35" s="505"/>
      <c r="C35" s="316">
        <v>77574</v>
      </c>
      <c r="D35" s="401">
        <v>144</v>
      </c>
      <c r="E35" s="401">
        <v>11995</v>
      </c>
      <c r="F35" s="401">
        <v>24367</v>
      </c>
      <c r="G35" s="401">
        <v>21325</v>
      </c>
      <c r="H35" s="401">
        <v>11913</v>
      </c>
      <c r="I35" s="6">
        <v>7830</v>
      </c>
      <c r="L35" s="95"/>
    </row>
    <row r="36" spans="1:12" x14ac:dyDescent="0.2">
      <c r="A36" s="513" t="s">
        <v>59</v>
      </c>
      <c r="B36" s="514"/>
      <c r="C36" s="316"/>
      <c r="D36" s="401"/>
      <c r="E36" s="401"/>
      <c r="F36" s="426"/>
      <c r="G36" s="426"/>
      <c r="H36" s="426"/>
      <c r="I36" s="427"/>
    </row>
    <row r="37" spans="1:12" x14ac:dyDescent="0.2">
      <c r="A37" s="515" t="s">
        <v>194</v>
      </c>
      <c r="B37" s="516"/>
      <c r="C37" s="316">
        <v>70759</v>
      </c>
      <c r="D37" s="441">
        <v>111</v>
      </c>
      <c r="E37" s="401">
        <v>10690</v>
      </c>
      <c r="F37" s="426">
        <v>22136</v>
      </c>
      <c r="G37" s="426">
        <v>19940</v>
      </c>
      <c r="H37" s="426">
        <v>10934</v>
      </c>
      <c r="I37" s="444">
        <v>6948</v>
      </c>
    </row>
    <row r="38" spans="1:12" x14ac:dyDescent="0.2">
      <c r="A38" s="517" t="s">
        <v>399</v>
      </c>
      <c r="B38" s="518"/>
      <c r="C38" s="316"/>
      <c r="D38" s="401"/>
      <c r="E38" s="401"/>
      <c r="F38" s="426"/>
      <c r="G38" s="426"/>
      <c r="H38" s="426"/>
      <c r="I38" s="427"/>
    </row>
    <row r="39" spans="1:12" x14ac:dyDescent="0.2">
      <c r="A39" s="519" t="s">
        <v>60</v>
      </c>
      <c r="B39" s="520"/>
      <c r="C39" s="316">
        <v>66163</v>
      </c>
      <c r="D39" s="401">
        <v>103</v>
      </c>
      <c r="E39" s="401">
        <v>10290</v>
      </c>
      <c r="F39" s="426">
        <v>20790</v>
      </c>
      <c r="G39" s="426">
        <v>18575</v>
      </c>
      <c r="H39" s="426">
        <v>10188</v>
      </c>
      <c r="I39" s="427">
        <v>6217</v>
      </c>
    </row>
    <row r="40" spans="1:12" x14ac:dyDescent="0.2">
      <c r="A40" s="521" t="s">
        <v>61</v>
      </c>
      <c r="B40" s="522"/>
      <c r="C40" s="316"/>
      <c r="D40" s="401"/>
      <c r="E40" s="401"/>
      <c r="F40" s="426"/>
      <c r="G40" s="426"/>
      <c r="H40" s="426"/>
      <c r="I40" s="427"/>
    </row>
    <row r="41" spans="1:12" x14ac:dyDescent="0.2">
      <c r="A41" s="519" t="s">
        <v>62</v>
      </c>
      <c r="B41" s="520"/>
      <c r="C41" s="316">
        <v>4596</v>
      </c>
      <c r="D41" s="401">
        <v>8</v>
      </c>
      <c r="E41" s="401">
        <v>400</v>
      </c>
      <c r="F41" s="426">
        <v>1346</v>
      </c>
      <c r="G41" s="426">
        <v>1365</v>
      </c>
      <c r="H41" s="426">
        <v>746</v>
      </c>
      <c r="I41" s="427">
        <v>731</v>
      </c>
    </row>
    <row r="42" spans="1:12" x14ac:dyDescent="0.2">
      <c r="A42" s="521" t="s">
        <v>63</v>
      </c>
      <c r="B42" s="522"/>
      <c r="C42" s="316"/>
      <c r="D42" s="401"/>
      <c r="E42" s="401"/>
      <c r="F42" s="426"/>
      <c r="G42" s="426"/>
      <c r="H42" s="426"/>
      <c r="I42" s="427"/>
    </row>
    <row r="43" spans="1:12" x14ac:dyDescent="0.2">
      <c r="A43" s="504" t="s">
        <v>64</v>
      </c>
      <c r="B43" s="505"/>
      <c r="C43" s="316">
        <v>537</v>
      </c>
      <c r="D43" s="401">
        <v>7</v>
      </c>
      <c r="E43" s="401">
        <v>183</v>
      </c>
      <c r="F43" s="426">
        <v>172</v>
      </c>
      <c r="G43" s="426">
        <v>90</v>
      </c>
      <c r="H43" s="426">
        <v>62</v>
      </c>
      <c r="I43" s="427">
        <v>23</v>
      </c>
    </row>
    <row r="44" spans="1:12" x14ac:dyDescent="0.2">
      <c r="A44" s="513" t="s">
        <v>65</v>
      </c>
      <c r="B44" s="514"/>
      <c r="C44" s="462"/>
      <c r="D44" s="9"/>
      <c r="E44" s="9"/>
      <c r="F44" s="9"/>
      <c r="G44" s="9"/>
      <c r="H44" s="9"/>
      <c r="I44" s="10"/>
    </row>
    <row r="45" spans="1:12" x14ac:dyDescent="0.2">
      <c r="A45" s="506" t="s">
        <v>323</v>
      </c>
      <c r="B45" s="506"/>
      <c r="C45" s="507"/>
      <c r="D45" s="507"/>
      <c r="E45" s="507"/>
      <c r="F45" s="507"/>
      <c r="G45" s="507"/>
      <c r="H45" s="507"/>
      <c r="I45" s="508"/>
    </row>
    <row r="46" spans="1:12" x14ac:dyDescent="0.2">
      <c r="A46" s="78" t="s">
        <v>7</v>
      </c>
      <c r="B46" s="426">
        <v>2018</v>
      </c>
      <c r="C46" s="426">
        <v>53970</v>
      </c>
      <c r="D46" s="426">
        <v>826</v>
      </c>
      <c r="E46" s="426">
        <v>15267</v>
      </c>
      <c r="F46" s="426">
        <v>18682</v>
      </c>
      <c r="G46" s="426">
        <v>10756</v>
      </c>
      <c r="H46" s="426">
        <v>5828</v>
      </c>
      <c r="I46" s="427">
        <v>2611</v>
      </c>
    </row>
    <row r="47" spans="1:12" x14ac:dyDescent="0.2">
      <c r="A47" s="179" t="s">
        <v>8</v>
      </c>
      <c r="B47" s="426">
        <v>2019</v>
      </c>
      <c r="C47" s="315">
        <v>55078</v>
      </c>
      <c r="D47" s="426">
        <v>725</v>
      </c>
      <c r="E47" s="426">
        <v>15370</v>
      </c>
      <c r="F47" s="426">
        <v>19116</v>
      </c>
      <c r="G47" s="426">
        <v>11432</v>
      </c>
      <c r="H47" s="426">
        <v>5871</v>
      </c>
      <c r="I47" s="427">
        <v>2564</v>
      </c>
    </row>
    <row r="48" spans="1:12" x14ac:dyDescent="0.2">
      <c r="A48" s="78"/>
      <c r="B48" s="426">
        <v>2020</v>
      </c>
      <c r="C48" s="315">
        <v>55584</v>
      </c>
      <c r="D48" s="426">
        <v>685</v>
      </c>
      <c r="E48" s="426">
        <v>14741</v>
      </c>
      <c r="F48" s="426">
        <v>19569</v>
      </c>
      <c r="G48" s="426">
        <v>12461</v>
      </c>
      <c r="H48" s="426">
        <v>5657</v>
      </c>
      <c r="I48" s="427">
        <v>2471</v>
      </c>
    </row>
    <row r="49" spans="1:9" x14ac:dyDescent="0.2">
      <c r="B49" s="379">
        <v>2021</v>
      </c>
      <c r="C49" s="328">
        <v>61124</v>
      </c>
      <c r="D49" s="425">
        <v>812</v>
      </c>
      <c r="E49" s="425">
        <v>16332</v>
      </c>
      <c r="F49" s="425">
        <v>21616</v>
      </c>
      <c r="G49" s="425">
        <v>13883</v>
      </c>
      <c r="H49" s="425">
        <v>5987</v>
      </c>
      <c r="I49" s="430">
        <v>2494</v>
      </c>
    </row>
    <row r="50" spans="1:9" x14ac:dyDescent="0.2">
      <c r="A50" s="179"/>
      <c r="B50" s="4"/>
      <c r="C50" s="328"/>
      <c r="D50" s="425"/>
      <c r="E50" s="425"/>
      <c r="F50" s="425"/>
      <c r="G50" s="425"/>
      <c r="H50" s="425"/>
      <c r="I50" s="430"/>
    </row>
    <row r="51" spans="1:9" x14ac:dyDescent="0.2">
      <c r="A51" s="504" t="s">
        <v>54</v>
      </c>
      <c r="B51" s="505"/>
      <c r="C51" s="315">
        <v>22605</v>
      </c>
      <c r="D51" s="426">
        <v>712</v>
      </c>
      <c r="E51" s="426">
        <v>9672</v>
      </c>
      <c r="F51" s="426">
        <v>8156</v>
      </c>
      <c r="G51" s="426">
        <v>3063</v>
      </c>
      <c r="H51" s="426">
        <v>778</v>
      </c>
      <c r="I51" s="427">
        <v>224</v>
      </c>
    </row>
    <row r="52" spans="1:9" x14ac:dyDescent="0.2">
      <c r="A52" s="513" t="s">
        <v>55</v>
      </c>
      <c r="B52" s="514"/>
      <c r="C52" s="315"/>
      <c r="D52" s="426"/>
      <c r="E52" s="426"/>
      <c r="F52" s="426"/>
      <c r="G52" s="426"/>
      <c r="H52" s="426"/>
      <c r="I52" s="427"/>
    </row>
    <row r="53" spans="1:9" x14ac:dyDescent="0.2">
      <c r="A53" s="504" t="s">
        <v>56</v>
      </c>
      <c r="B53" s="505"/>
      <c r="C53" s="315">
        <v>2665</v>
      </c>
      <c r="D53" s="426" t="s">
        <v>386</v>
      </c>
      <c r="E53" s="426" t="s">
        <v>386</v>
      </c>
      <c r="F53" s="426">
        <v>877</v>
      </c>
      <c r="G53" s="426">
        <v>653</v>
      </c>
      <c r="H53" s="426">
        <v>455</v>
      </c>
      <c r="I53" s="427">
        <v>159</v>
      </c>
    </row>
    <row r="54" spans="1:9" x14ac:dyDescent="0.2">
      <c r="A54" s="513" t="s">
        <v>57</v>
      </c>
      <c r="B54" s="514"/>
      <c r="C54" s="315"/>
      <c r="D54" s="426"/>
      <c r="E54" s="426"/>
      <c r="F54" s="426"/>
      <c r="G54" s="426"/>
      <c r="H54" s="426"/>
      <c r="I54" s="427"/>
    </row>
    <row r="55" spans="1:9" x14ac:dyDescent="0.2">
      <c r="A55" s="504" t="s">
        <v>58</v>
      </c>
      <c r="B55" s="505"/>
      <c r="C55" s="315">
        <v>35574</v>
      </c>
      <c r="D55" s="426">
        <v>71</v>
      </c>
      <c r="E55" s="426">
        <v>6062</v>
      </c>
      <c r="F55" s="426">
        <v>12493</v>
      </c>
      <c r="G55" s="426">
        <v>10118</v>
      </c>
      <c r="H55" s="426">
        <v>4724</v>
      </c>
      <c r="I55" s="427">
        <v>2106</v>
      </c>
    </row>
    <row r="56" spans="1:9" x14ac:dyDescent="0.2">
      <c r="A56" s="513" t="s">
        <v>59</v>
      </c>
      <c r="B56" s="514"/>
      <c r="C56" s="315"/>
      <c r="D56" s="426"/>
      <c r="E56" s="426"/>
      <c r="F56" s="426"/>
      <c r="G56" s="426"/>
      <c r="H56" s="426"/>
      <c r="I56" s="427"/>
    </row>
    <row r="57" spans="1:9" x14ac:dyDescent="0.2">
      <c r="A57" s="515" t="s">
        <v>194</v>
      </c>
      <c r="B57" s="516"/>
      <c r="C57" s="315">
        <v>32484</v>
      </c>
      <c r="D57" s="441">
        <v>54</v>
      </c>
      <c r="E57" s="426">
        <v>5444</v>
      </c>
      <c r="F57" s="426">
        <v>11385</v>
      </c>
      <c r="G57" s="426">
        <v>9443</v>
      </c>
      <c r="H57" s="426">
        <v>4331</v>
      </c>
      <c r="I57" s="444">
        <v>1827</v>
      </c>
    </row>
    <row r="58" spans="1:9" x14ac:dyDescent="0.2">
      <c r="A58" s="517" t="s">
        <v>399</v>
      </c>
      <c r="B58" s="518"/>
      <c r="C58" s="315"/>
      <c r="D58" s="426"/>
      <c r="E58" s="426"/>
      <c r="F58" s="426"/>
      <c r="G58" s="426"/>
      <c r="H58" s="426"/>
      <c r="I58" s="427"/>
    </row>
    <row r="59" spans="1:9" x14ac:dyDescent="0.2">
      <c r="A59" s="519" t="s">
        <v>60</v>
      </c>
      <c r="B59" s="520"/>
      <c r="C59" s="315">
        <v>30435</v>
      </c>
      <c r="D59" s="426">
        <v>47</v>
      </c>
      <c r="E59" s="426">
        <v>5209</v>
      </c>
      <c r="F59" s="426">
        <v>10674</v>
      </c>
      <c r="G59" s="426">
        <v>8795</v>
      </c>
      <c r="H59" s="426">
        <v>4061</v>
      </c>
      <c r="I59" s="427">
        <v>1649</v>
      </c>
    </row>
    <row r="60" spans="1:9" x14ac:dyDescent="0.2">
      <c r="A60" s="521" t="s">
        <v>61</v>
      </c>
      <c r="B60" s="522"/>
      <c r="C60" s="315"/>
      <c r="D60" s="426"/>
      <c r="E60" s="426"/>
      <c r="F60" s="426"/>
      <c r="G60" s="426"/>
      <c r="H60" s="426"/>
      <c r="I60" s="427"/>
    </row>
    <row r="61" spans="1:9" x14ac:dyDescent="0.2">
      <c r="A61" s="519" t="s">
        <v>62</v>
      </c>
      <c r="B61" s="520"/>
      <c r="C61" s="315">
        <v>2049</v>
      </c>
      <c r="D61" s="426">
        <v>7</v>
      </c>
      <c r="E61" s="426">
        <v>235</v>
      </c>
      <c r="F61" s="426">
        <v>711</v>
      </c>
      <c r="G61" s="426">
        <v>648</v>
      </c>
      <c r="H61" s="426">
        <v>270</v>
      </c>
      <c r="I61" s="427">
        <v>178</v>
      </c>
    </row>
    <row r="62" spans="1:9" x14ac:dyDescent="0.2">
      <c r="A62" s="521" t="s">
        <v>63</v>
      </c>
      <c r="B62" s="522"/>
      <c r="C62" s="315"/>
      <c r="D62" s="426"/>
      <c r="E62" s="426"/>
      <c r="F62" s="426"/>
      <c r="G62" s="426"/>
      <c r="H62" s="426"/>
      <c r="I62" s="427"/>
    </row>
    <row r="63" spans="1:9" x14ac:dyDescent="0.2">
      <c r="A63" s="504" t="s">
        <v>64</v>
      </c>
      <c r="B63" s="505"/>
      <c r="C63" s="315">
        <v>280</v>
      </c>
      <c r="D63" s="426" t="s">
        <v>386</v>
      </c>
      <c r="E63" s="426" t="s">
        <v>386</v>
      </c>
      <c r="F63" s="426">
        <v>90</v>
      </c>
      <c r="G63" s="426">
        <v>49</v>
      </c>
      <c r="H63" s="426">
        <v>30</v>
      </c>
      <c r="I63" s="427">
        <v>5</v>
      </c>
    </row>
    <row r="64" spans="1:9" x14ac:dyDescent="0.2">
      <c r="A64" s="513" t="s">
        <v>65</v>
      </c>
      <c r="B64" s="514"/>
      <c r="C64" s="463"/>
      <c r="D64" s="464"/>
      <c r="E64" s="464"/>
      <c r="F64" s="464"/>
      <c r="G64" s="464"/>
      <c r="H64" s="464"/>
      <c r="I64" s="465"/>
    </row>
    <row r="65" spans="1:9" x14ac:dyDescent="0.2">
      <c r="A65" s="603" t="s">
        <v>402</v>
      </c>
      <c r="B65" s="506"/>
      <c r="C65" s="507"/>
      <c r="D65" s="507"/>
      <c r="E65" s="507"/>
      <c r="F65" s="507"/>
      <c r="G65" s="507"/>
      <c r="H65" s="507"/>
      <c r="I65" s="508"/>
    </row>
    <row r="66" spans="1:9" x14ac:dyDescent="0.2">
      <c r="A66" s="78" t="s">
        <v>7</v>
      </c>
      <c r="B66" s="267">
        <v>2019</v>
      </c>
      <c r="C66" s="401">
        <v>41364</v>
      </c>
      <c r="D66" s="401">
        <v>3521</v>
      </c>
      <c r="E66" s="401">
        <v>18750</v>
      </c>
      <c r="F66" s="401">
        <v>7824</v>
      </c>
      <c r="G66" s="401">
        <v>5208</v>
      </c>
      <c r="H66" s="401">
        <v>3420</v>
      </c>
      <c r="I66" s="6">
        <v>2641</v>
      </c>
    </row>
    <row r="67" spans="1:9" x14ac:dyDescent="0.2">
      <c r="A67" s="179" t="s">
        <v>8</v>
      </c>
      <c r="B67" s="267">
        <v>2020</v>
      </c>
      <c r="C67" s="401">
        <v>38236</v>
      </c>
      <c r="D67" s="401">
        <v>3540</v>
      </c>
      <c r="E67" s="401">
        <v>18057</v>
      </c>
      <c r="F67" s="401">
        <v>7232</v>
      </c>
      <c r="G67" s="401">
        <v>4384</v>
      </c>
      <c r="H67" s="401">
        <v>2745</v>
      </c>
      <c r="I67" s="6">
        <v>2281</v>
      </c>
    </row>
    <row r="68" spans="1:9" x14ac:dyDescent="0.2">
      <c r="B68" s="379">
        <v>2021</v>
      </c>
      <c r="C68" s="328">
        <v>41359</v>
      </c>
      <c r="D68" s="425">
        <v>3721</v>
      </c>
      <c r="E68" s="425">
        <v>18522</v>
      </c>
      <c r="F68" s="425">
        <v>8340</v>
      </c>
      <c r="G68" s="425">
        <v>5499</v>
      </c>
      <c r="H68" s="425">
        <v>2873</v>
      </c>
      <c r="I68" s="430">
        <v>2404</v>
      </c>
    </row>
    <row r="69" spans="1:9" x14ac:dyDescent="0.2">
      <c r="A69" s="179"/>
      <c r="B69" s="174"/>
      <c r="C69" s="328"/>
      <c r="D69" s="425"/>
      <c r="E69" s="425"/>
      <c r="F69" s="425"/>
      <c r="G69" s="425"/>
      <c r="H69" s="425"/>
      <c r="I69" s="430"/>
    </row>
    <row r="70" spans="1:9" x14ac:dyDescent="0.2">
      <c r="A70" s="504" t="s">
        <v>54</v>
      </c>
      <c r="B70" s="505"/>
      <c r="C70" s="315">
        <v>10989</v>
      </c>
      <c r="D70" s="426">
        <v>1033</v>
      </c>
      <c r="E70" s="426">
        <v>4139</v>
      </c>
      <c r="F70" s="426">
        <v>3375</v>
      </c>
      <c r="G70" s="426">
        <v>1456</v>
      </c>
      <c r="H70" s="426">
        <v>626</v>
      </c>
      <c r="I70" s="427">
        <v>360</v>
      </c>
    </row>
    <row r="71" spans="1:9" x14ac:dyDescent="0.2">
      <c r="A71" s="513" t="s">
        <v>55</v>
      </c>
      <c r="B71" s="514"/>
      <c r="C71" s="462"/>
      <c r="D71" s="9"/>
      <c r="E71" s="9"/>
      <c r="F71" s="9"/>
      <c r="G71" s="9"/>
      <c r="H71" s="9"/>
      <c r="I71" s="10"/>
    </row>
    <row r="72" spans="1:9" x14ac:dyDescent="0.2">
      <c r="A72" s="504" t="s">
        <v>56</v>
      </c>
      <c r="B72" s="504"/>
      <c r="C72" s="401">
        <v>1096</v>
      </c>
      <c r="D72" s="401">
        <v>43</v>
      </c>
      <c r="E72" s="401">
        <v>204</v>
      </c>
      <c r="F72" s="401">
        <v>357</v>
      </c>
      <c r="G72" s="401">
        <v>252</v>
      </c>
      <c r="H72" s="401">
        <v>132</v>
      </c>
      <c r="I72" s="6">
        <v>108</v>
      </c>
    </row>
    <row r="73" spans="1:9" x14ac:dyDescent="0.2">
      <c r="A73" s="513" t="s">
        <v>57</v>
      </c>
      <c r="B73" s="513"/>
      <c r="C73" s="9"/>
      <c r="D73" s="9"/>
      <c r="E73" s="9"/>
      <c r="F73" s="9"/>
      <c r="G73" s="9"/>
      <c r="H73" s="9"/>
      <c r="I73" s="10"/>
    </row>
    <row r="74" spans="1:9" x14ac:dyDescent="0.2">
      <c r="A74" s="504" t="s">
        <v>58</v>
      </c>
      <c r="B74" s="504"/>
      <c r="C74" s="9">
        <v>28424</v>
      </c>
      <c r="D74" s="9">
        <v>2639</v>
      </c>
      <c r="E74" s="9">
        <v>13989</v>
      </c>
      <c r="F74" s="9">
        <v>4367</v>
      </c>
      <c r="G74" s="9">
        <v>3588</v>
      </c>
      <c r="H74" s="9">
        <v>1985</v>
      </c>
      <c r="I74" s="10">
        <v>1856</v>
      </c>
    </row>
    <row r="75" spans="1:9" x14ac:dyDescent="0.2">
      <c r="A75" s="513" t="s">
        <v>59</v>
      </c>
      <c r="B75" s="513"/>
      <c r="C75" s="9"/>
      <c r="D75" s="9"/>
      <c r="E75" s="9"/>
      <c r="F75" s="9"/>
      <c r="G75" s="9"/>
      <c r="H75" s="9"/>
      <c r="I75" s="10"/>
    </row>
    <row r="76" spans="1:9" x14ac:dyDescent="0.2">
      <c r="A76" s="515" t="s">
        <v>194</v>
      </c>
      <c r="B76" s="515"/>
      <c r="C76" s="401">
        <v>25312</v>
      </c>
      <c r="D76" s="401">
        <v>2431</v>
      </c>
      <c r="E76" s="401">
        <v>12867</v>
      </c>
      <c r="F76" s="401">
        <v>3835</v>
      </c>
      <c r="G76" s="401">
        <v>2917</v>
      </c>
      <c r="H76" s="401">
        <v>1695</v>
      </c>
      <c r="I76" s="6">
        <v>1567</v>
      </c>
    </row>
    <row r="77" spans="1:9" x14ac:dyDescent="0.2">
      <c r="A77" s="517" t="s">
        <v>399</v>
      </c>
      <c r="B77" s="517"/>
      <c r="C77" s="401"/>
      <c r="D77" s="401"/>
      <c r="E77" s="401"/>
      <c r="F77" s="426"/>
      <c r="G77" s="426"/>
      <c r="H77" s="426"/>
      <c r="I77" s="427"/>
    </row>
    <row r="78" spans="1:9" x14ac:dyDescent="0.2">
      <c r="A78" s="519" t="s">
        <v>60</v>
      </c>
      <c r="B78" s="519"/>
      <c r="C78" s="9">
        <v>23289</v>
      </c>
      <c r="D78" s="467" t="s">
        <v>386</v>
      </c>
      <c r="E78" s="467" t="s">
        <v>386</v>
      </c>
      <c r="F78" s="467">
        <v>3380</v>
      </c>
      <c r="G78" s="467">
        <v>2558</v>
      </c>
      <c r="H78" s="467">
        <v>1465</v>
      </c>
      <c r="I78" s="468">
        <v>1412</v>
      </c>
    </row>
    <row r="79" spans="1:9" x14ac:dyDescent="0.2">
      <c r="A79" s="521" t="s">
        <v>61</v>
      </c>
      <c r="B79" s="521"/>
      <c r="C79" s="401"/>
      <c r="D79" s="401"/>
      <c r="E79" s="401"/>
      <c r="F79" s="426"/>
      <c r="G79" s="426"/>
      <c r="H79" s="426"/>
      <c r="I79" s="427"/>
    </row>
    <row r="80" spans="1:9" x14ac:dyDescent="0.2">
      <c r="A80" s="519" t="s">
        <v>62</v>
      </c>
      <c r="B80" s="519"/>
      <c r="C80" s="401">
        <v>2023</v>
      </c>
      <c r="D80" s="401" t="s">
        <v>386</v>
      </c>
      <c r="E80" s="401" t="s">
        <v>386</v>
      </c>
      <c r="F80" s="401">
        <v>455</v>
      </c>
      <c r="G80" s="401">
        <v>359</v>
      </c>
      <c r="H80" s="401">
        <v>230</v>
      </c>
      <c r="I80" s="6">
        <v>155</v>
      </c>
    </row>
    <row r="81" spans="1:9" x14ac:dyDescent="0.2">
      <c r="A81" s="521" t="s">
        <v>63</v>
      </c>
      <c r="B81" s="521"/>
      <c r="C81" s="401"/>
      <c r="D81" s="401"/>
      <c r="E81" s="401"/>
      <c r="F81" s="426"/>
      <c r="G81" s="426"/>
      <c r="H81" s="426"/>
      <c r="I81" s="427"/>
    </row>
    <row r="82" spans="1:9" x14ac:dyDescent="0.2">
      <c r="A82" s="504" t="s">
        <v>64</v>
      </c>
      <c r="B82" s="504"/>
      <c r="C82" s="9">
        <v>850</v>
      </c>
      <c r="D82" s="9">
        <v>6</v>
      </c>
      <c r="E82" s="9">
        <v>190</v>
      </c>
      <c r="F82" s="9">
        <v>241</v>
      </c>
      <c r="G82" s="9">
        <v>203</v>
      </c>
      <c r="H82" s="9">
        <v>130</v>
      </c>
      <c r="I82" s="10">
        <v>80</v>
      </c>
    </row>
    <row r="83" spans="1:9" x14ac:dyDescent="0.2">
      <c r="A83" s="513" t="s">
        <v>65</v>
      </c>
      <c r="B83" s="513"/>
      <c r="C83" s="9"/>
      <c r="D83" s="9"/>
      <c r="E83" s="9"/>
      <c r="F83" s="9"/>
      <c r="G83" s="9"/>
      <c r="H83" s="9"/>
      <c r="I83" s="10"/>
    </row>
  </sheetData>
  <mergeCells count="66">
    <mergeCell ref="A79:B79"/>
    <mergeCell ref="A80:B80"/>
    <mergeCell ref="A81:B81"/>
    <mergeCell ref="A82:B82"/>
    <mergeCell ref="A83:B83"/>
    <mergeCell ref="A74:B74"/>
    <mergeCell ref="A75:B75"/>
    <mergeCell ref="A76:B76"/>
    <mergeCell ref="A77:B77"/>
    <mergeCell ref="A78:B78"/>
    <mergeCell ref="A65:I65"/>
    <mergeCell ref="A70:B70"/>
    <mergeCell ref="A71:B71"/>
    <mergeCell ref="A72:B72"/>
    <mergeCell ref="A73:B73"/>
    <mergeCell ref="A20:B20"/>
    <mergeCell ref="A21:B21"/>
    <mergeCell ref="A22:B22"/>
    <mergeCell ref="A23:B23"/>
    <mergeCell ref="A24:B24"/>
    <mergeCell ref="A15:B15"/>
    <mergeCell ref="A16:B16"/>
    <mergeCell ref="A17:B17"/>
    <mergeCell ref="A18:B18"/>
    <mergeCell ref="A19:B19"/>
    <mergeCell ref="A6:I6"/>
    <mergeCell ref="A11:B11"/>
    <mergeCell ref="A12:B12"/>
    <mergeCell ref="A13:B13"/>
    <mergeCell ref="A14:B14"/>
    <mergeCell ref="A60:B60"/>
    <mergeCell ref="A61:B61"/>
    <mergeCell ref="A62:B62"/>
    <mergeCell ref="A63:B63"/>
    <mergeCell ref="A64:B64"/>
    <mergeCell ref="A55:B55"/>
    <mergeCell ref="A56:B56"/>
    <mergeCell ref="A57:B57"/>
    <mergeCell ref="A58:B58"/>
    <mergeCell ref="A59:B59"/>
    <mergeCell ref="A44:B44"/>
    <mergeCell ref="A51:B51"/>
    <mergeCell ref="A52:B52"/>
    <mergeCell ref="A53:B53"/>
    <mergeCell ref="A54:B54"/>
    <mergeCell ref="A39:B39"/>
    <mergeCell ref="A40:B40"/>
    <mergeCell ref="A41:B41"/>
    <mergeCell ref="A42:B42"/>
    <mergeCell ref="A43:B43"/>
    <mergeCell ref="A25:I25"/>
    <mergeCell ref="A45:I45"/>
    <mergeCell ref="A1:I1"/>
    <mergeCell ref="A2:I2"/>
    <mergeCell ref="C3:C4"/>
    <mergeCell ref="D3:I3"/>
    <mergeCell ref="C5:I5"/>
    <mergeCell ref="A3:B5"/>
    <mergeCell ref="A31:B31"/>
    <mergeCell ref="A32:B32"/>
    <mergeCell ref="A33:B33"/>
    <mergeCell ref="A34:B34"/>
    <mergeCell ref="A35:B35"/>
    <mergeCell ref="A36:B36"/>
    <mergeCell ref="A37:B37"/>
    <mergeCell ref="A38:B38"/>
  </mergeCells>
  <hyperlinks>
    <hyperlink ref="J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L47"/>
  <sheetViews>
    <sheetView zoomScaleNormal="100" workbookViewId="0">
      <selection sqref="A1:H1"/>
    </sheetView>
  </sheetViews>
  <sheetFormatPr defaultRowHeight="14.25" x14ac:dyDescent="0.2"/>
  <cols>
    <col min="1" max="1" width="38.42578125" style="21" customWidth="1"/>
    <col min="2" max="2" width="10" style="21" customWidth="1"/>
    <col min="3" max="7" width="13.7109375" style="21" customWidth="1"/>
    <col min="8" max="8" width="15.28515625" style="21" customWidth="1"/>
    <col min="9" max="9" width="11.85546875" style="21" customWidth="1"/>
    <col min="10" max="10" width="13" style="21" customWidth="1"/>
    <col min="11" max="16384" width="9.140625" style="21"/>
  </cols>
  <sheetData>
    <row r="1" spans="1:12" s="54" customFormat="1" ht="24.95" customHeight="1" x14ac:dyDescent="0.25">
      <c r="A1" s="557" t="s">
        <v>424</v>
      </c>
      <c r="B1" s="557"/>
      <c r="C1" s="557"/>
      <c r="D1" s="557"/>
      <c r="E1" s="557"/>
      <c r="F1" s="557"/>
      <c r="G1" s="557"/>
      <c r="H1" s="557"/>
      <c r="I1" s="57" t="s">
        <v>6</v>
      </c>
    </row>
    <row r="2" spans="1:12" s="54" customFormat="1" x14ac:dyDescent="0.25">
      <c r="A2" s="582" t="s">
        <v>397</v>
      </c>
      <c r="B2" s="582"/>
      <c r="C2" s="582"/>
      <c r="D2" s="582"/>
      <c r="E2" s="582"/>
      <c r="F2" s="582"/>
      <c r="G2" s="582"/>
      <c r="H2" s="582"/>
      <c r="I2" s="161"/>
    </row>
    <row r="3" spans="1:12" ht="33" customHeight="1" x14ac:dyDescent="0.2">
      <c r="A3" s="551" t="s">
        <v>216</v>
      </c>
      <c r="B3" s="552"/>
      <c r="C3" s="528" t="s">
        <v>239</v>
      </c>
      <c r="D3" s="526"/>
      <c r="E3" s="528" t="s">
        <v>247</v>
      </c>
      <c r="F3" s="526"/>
      <c r="G3" s="528" t="s">
        <v>246</v>
      </c>
      <c r="H3" s="529"/>
      <c r="I3" s="34"/>
    </row>
    <row r="4" spans="1:12" ht="38.25" x14ac:dyDescent="0.2">
      <c r="A4" s="553"/>
      <c r="B4" s="554"/>
      <c r="C4" s="142" t="s">
        <v>287</v>
      </c>
      <c r="D4" s="142" t="s">
        <v>244</v>
      </c>
      <c r="E4" s="142" t="s">
        <v>223</v>
      </c>
      <c r="F4" s="142" t="s">
        <v>245</v>
      </c>
      <c r="G4" s="142" t="s">
        <v>223</v>
      </c>
      <c r="H4" s="143" t="s">
        <v>245</v>
      </c>
      <c r="I4" s="34"/>
    </row>
    <row r="5" spans="1:12" ht="28.5" customHeight="1" x14ac:dyDescent="0.2">
      <c r="A5" s="555"/>
      <c r="B5" s="556"/>
      <c r="C5" s="528" t="s">
        <v>243</v>
      </c>
      <c r="D5" s="529"/>
      <c r="E5" s="529"/>
      <c r="F5" s="529"/>
      <c r="G5" s="529"/>
      <c r="H5" s="529"/>
      <c r="I5" s="34"/>
    </row>
    <row r="6" spans="1:12" x14ac:dyDescent="0.2">
      <c r="A6" s="596" t="s">
        <v>248</v>
      </c>
      <c r="B6" s="596"/>
      <c r="C6" s="596"/>
      <c r="D6" s="596"/>
      <c r="E6" s="596"/>
      <c r="F6" s="596"/>
      <c r="G6" s="596"/>
      <c r="H6" s="596"/>
      <c r="I6" s="34"/>
    </row>
    <row r="7" spans="1:12" s="314" customFormat="1" x14ac:dyDescent="0.2">
      <c r="A7" s="78" t="s">
        <v>7</v>
      </c>
      <c r="B7" s="426">
        <v>2017</v>
      </c>
      <c r="C7" s="427">
        <v>144102.5</v>
      </c>
      <c r="D7" s="427">
        <v>114584.5</v>
      </c>
      <c r="E7" s="426">
        <v>121427.6</v>
      </c>
      <c r="F7" s="427">
        <v>96497.4</v>
      </c>
      <c r="G7" s="427">
        <v>22674.9</v>
      </c>
      <c r="H7" s="427">
        <v>18087.099999999999</v>
      </c>
      <c r="I7" s="325"/>
    </row>
    <row r="8" spans="1:12" s="314" customFormat="1" x14ac:dyDescent="0.2">
      <c r="A8" s="179" t="s">
        <v>8</v>
      </c>
      <c r="B8" s="426">
        <v>2018</v>
      </c>
      <c r="C8" s="427">
        <v>161993.1</v>
      </c>
      <c r="D8" s="427">
        <v>117788.5</v>
      </c>
      <c r="E8" s="426">
        <v>131360.5</v>
      </c>
      <c r="F8" s="427">
        <v>98643.9</v>
      </c>
      <c r="G8" s="427">
        <v>30632.6</v>
      </c>
      <c r="H8" s="427">
        <v>19144.599999999999</v>
      </c>
      <c r="I8" s="325"/>
    </row>
    <row r="9" spans="1:12" s="314" customFormat="1" x14ac:dyDescent="0.2">
      <c r="A9" s="78"/>
      <c r="B9" s="107">
        <v>2019</v>
      </c>
      <c r="C9" s="424">
        <v>164006</v>
      </c>
      <c r="D9" s="108">
        <v>120780.3</v>
      </c>
      <c r="E9" s="107">
        <v>136563.79999999999</v>
      </c>
      <c r="F9" s="108">
        <v>99843.8</v>
      </c>
      <c r="G9" s="108">
        <v>27442.2</v>
      </c>
      <c r="H9" s="108">
        <v>20936.5</v>
      </c>
      <c r="I9" s="325"/>
    </row>
    <row r="10" spans="1:12" s="314" customFormat="1" x14ac:dyDescent="0.2">
      <c r="B10" s="426">
        <v>2020</v>
      </c>
      <c r="C10" s="424">
        <v>173391.6</v>
      </c>
      <c r="D10" s="427">
        <v>124599.7</v>
      </c>
      <c r="E10" s="426">
        <v>143570</v>
      </c>
      <c r="F10" s="427">
        <v>104220.2</v>
      </c>
      <c r="G10" s="427">
        <v>29821.599999999999</v>
      </c>
      <c r="H10" s="427">
        <v>20379.5</v>
      </c>
      <c r="I10" s="325"/>
    </row>
    <row r="11" spans="1:12" x14ac:dyDescent="0.2">
      <c r="B11" s="379">
        <v>2021</v>
      </c>
      <c r="C11" s="16">
        <v>185313.4</v>
      </c>
      <c r="D11" s="16">
        <v>135649.70000000001</v>
      </c>
      <c r="E11" s="16">
        <v>155049</v>
      </c>
      <c r="F11" s="16">
        <v>112699.8</v>
      </c>
      <c r="G11" s="16">
        <v>30264.400000000001</v>
      </c>
      <c r="H11" s="17">
        <v>22949.9</v>
      </c>
      <c r="I11" s="170"/>
      <c r="J11" s="170"/>
      <c r="K11" s="58"/>
      <c r="L11" s="58"/>
    </row>
    <row r="12" spans="1:12" x14ac:dyDescent="0.2">
      <c r="B12" s="179"/>
      <c r="C12" s="16"/>
      <c r="D12" s="16"/>
      <c r="E12" s="16"/>
      <c r="F12" s="16"/>
      <c r="G12" s="16"/>
      <c r="H12" s="17"/>
      <c r="I12" s="170"/>
      <c r="J12" s="170"/>
      <c r="K12" s="58"/>
      <c r="L12" s="58"/>
    </row>
    <row r="13" spans="1:12" x14ac:dyDescent="0.2">
      <c r="A13" s="504" t="s">
        <v>54</v>
      </c>
      <c r="B13" s="505"/>
      <c r="C13" s="20">
        <v>105814.39999999999</v>
      </c>
      <c r="D13" s="20">
        <v>72091.7</v>
      </c>
      <c r="E13" s="20">
        <v>93345.1</v>
      </c>
      <c r="F13" s="20">
        <v>64477.2</v>
      </c>
      <c r="G13" s="20">
        <v>12469.3</v>
      </c>
      <c r="H13" s="12">
        <v>7614.5</v>
      </c>
      <c r="I13" s="170"/>
      <c r="J13" s="170"/>
      <c r="K13" s="58"/>
      <c r="L13" s="58"/>
    </row>
    <row r="14" spans="1:12" x14ac:dyDescent="0.2">
      <c r="A14" s="513" t="s">
        <v>55</v>
      </c>
      <c r="B14" s="514"/>
      <c r="C14" s="20"/>
      <c r="D14" s="20"/>
      <c r="E14" s="20"/>
      <c r="F14" s="20"/>
      <c r="G14" s="20"/>
      <c r="H14" s="12"/>
      <c r="I14" s="170"/>
      <c r="J14" s="170"/>
      <c r="K14" s="58"/>
      <c r="L14" s="58"/>
    </row>
    <row r="15" spans="1:12" x14ac:dyDescent="0.2">
      <c r="A15" s="504" t="s">
        <v>56</v>
      </c>
      <c r="B15" s="505"/>
      <c r="C15" s="20">
        <v>4887.1000000000004</v>
      </c>
      <c r="D15" s="20">
        <v>3546.8</v>
      </c>
      <c r="E15" s="20">
        <v>3974.2</v>
      </c>
      <c r="F15" s="20">
        <v>2896.5</v>
      </c>
      <c r="G15" s="20">
        <v>912.9</v>
      </c>
      <c r="H15" s="12">
        <v>650.29999999999995</v>
      </c>
      <c r="I15" s="170"/>
      <c r="J15" s="170"/>
      <c r="K15" s="58"/>
      <c r="L15" s="58"/>
    </row>
    <row r="16" spans="1:12" x14ac:dyDescent="0.2">
      <c r="A16" s="513" t="s">
        <v>57</v>
      </c>
      <c r="B16" s="514"/>
      <c r="C16" s="20"/>
      <c r="D16" s="20"/>
      <c r="E16" s="20"/>
      <c r="F16" s="20"/>
      <c r="G16" s="20"/>
      <c r="H16" s="12"/>
      <c r="I16" s="170"/>
      <c r="J16" s="170"/>
      <c r="K16" s="58"/>
      <c r="L16" s="58"/>
    </row>
    <row r="17" spans="1:12" x14ac:dyDescent="0.2">
      <c r="A17" s="504" t="s">
        <v>58</v>
      </c>
      <c r="B17" s="505"/>
      <c r="C17" s="20">
        <v>73941</v>
      </c>
      <c r="D17" s="20">
        <v>59457.599999999999</v>
      </c>
      <c r="E17" s="20">
        <v>57370.8</v>
      </c>
      <c r="F17" s="20">
        <v>45027.6</v>
      </c>
      <c r="G17" s="20">
        <v>16570.2</v>
      </c>
      <c r="H17" s="12">
        <v>14430</v>
      </c>
      <c r="I17" s="170"/>
      <c r="J17" s="170"/>
      <c r="K17" s="58"/>
      <c r="L17" s="58"/>
    </row>
    <row r="18" spans="1:12" x14ac:dyDescent="0.2">
      <c r="A18" s="513" t="s">
        <v>59</v>
      </c>
      <c r="B18" s="514"/>
      <c r="C18" s="20"/>
      <c r="D18" s="20"/>
      <c r="E18" s="20"/>
      <c r="F18" s="20"/>
      <c r="G18" s="20"/>
      <c r="H18" s="12"/>
      <c r="I18" s="170"/>
      <c r="J18" s="170"/>
      <c r="K18" s="58"/>
      <c r="L18" s="58"/>
    </row>
    <row r="19" spans="1:12" x14ac:dyDescent="0.2">
      <c r="A19" s="515" t="s">
        <v>194</v>
      </c>
      <c r="B19" s="516"/>
      <c r="C19" s="20">
        <v>63412.800000000003</v>
      </c>
      <c r="D19" s="20">
        <v>52173.5</v>
      </c>
      <c r="E19" s="20">
        <v>48992.3</v>
      </c>
      <c r="F19" s="20">
        <v>39433.599999999999</v>
      </c>
      <c r="G19" s="20">
        <v>14420.5</v>
      </c>
      <c r="H19" s="12">
        <v>12739.9</v>
      </c>
      <c r="I19" s="170"/>
      <c r="J19" s="170"/>
      <c r="K19" s="58"/>
      <c r="L19" s="58"/>
    </row>
    <row r="20" spans="1:12" x14ac:dyDescent="0.2">
      <c r="A20" s="517" t="s">
        <v>399</v>
      </c>
      <c r="B20" s="518"/>
      <c r="C20" s="20"/>
      <c r="D20" s="20"/>
      <c r="E20" s="20"/>
      <c r="F20" s="20"/>
      <c r="G20" s="20"/>
      <c r="H20" s="12"/>
      <c r="I20" s="170"/>
      <c r="J20" s="170"/>
      <c r="K20" s="58"/>
      <c r="L20" s="58"/>
    </row>
    <row r="21" spans="1:12" x14ac:dyDescent="0.2">
      <c r="A21" s="519" t="s">
        <v>60</v>
      </c>
      <c r="B21" s="520"/>
      <c r="C21" s="20">
        <v>59559.7</v>
      </c>
      <c r="D21" s="20">
        <v>48740</v>
      </c>
      <c r="E21" s="20">
        <v>46110.6</v>
      </c>
      <c r="F21" s="20">
        <v>36866.1</v>
      </c>
      <c r="G21" s="20">
        <v>13449.1</v>
      </c>
      <c r="H21" s="12">
        <v>11873.9</v>
      </c>
      <c r="I21" s="170"/>
      <c r="J21" s="170"/>
      <c r="K21" s="58"/>
      <c r="L21" s="58"/>
    </row>
    <row r="22" spans="1:12" x14ac:dyDescent="0.2">
      <c r="A22" s="521" t="s">
        <v>61</v>
      </c>
      <c r="B22" s="522"/>
      <c r="C22" s="20"/>
      <c r="D22" s="20"/>
      <c r="E22" s="20"/>
      <c r="F22" s="20"/>
      <c r="G22" s="20"/>
      <c r="H22" s="12"/>
      <c r="I22" s="170"/>
      <c r="J22" s="170"/>
      <c r="K22" s="58"/>
      <c r="L22" s="58"/>
    </row>
    <row r="23" spans="1:12" x14ac:dyDescent="0.2">
      <c r="A23" s="519" t="s">
        <v>62</v>
      </c>
      <c r="B23" s="520"/>
      <c r="C23" s="20">
        <v>3853.1</v>
      </c>
      <c r="D23" s="20">
        <v>3433.5</v>
      </c>
      <c r="E23" s="20">
        <v>2881.7</v>
      </c>
      <c r="F23" s="20">
        <v>2567.5</v>
      </c>
      <c r="G23" s="20">
        <v>971.4</v>
      </c>
      <c r="H23" s="12">
        <v>866</v>
      </c>
      <c r="I23" s="170"/>
      <c r="J23" s="170"/>
      <c r="K23" s="58"/>
      <c r="L23" s="58"/>
    </row>
    <row r="24" spans="1:12" x14ac:dyDescent="0.2">
      <c r="A24" s="521" t="s">
        <v>63</v>
      </c>
      <c r="B24" s="522"/>
      <c r="C24" s="20"/>
      <c r="D24" s="20"/>
      <c r="E24" s="20"/>
      <c r="F24" s="20"/>
      <c r="G24" s="20"/>
      <c r="H24" s="12"/>
      <c r="I24" s="170"/>
      <c r="J24" s="170"/>
      <c r="K24" s="58"/>
      <c r="L24" s="58"/>
    </row>
    <row r="25" spans="1:12" x14ac:dyDescent="0.2">
      <c r="A25" s="504" t="s">
        <v>64</v>
      </c>
      <c r="B25" s="505"/>
      <c r="C25" s="20">
        <v>670.9</v>
      </c>
      <c r="D25" s="20">
        <v>553.6</v>
      </c>
      <c r="E25" s="20">
        <v>358.9</v>
      </c>
      <c r="F25" s="20">
        <v>298.5</v>
      </c>
      <c r="G25" s="20">
        <v>312</v>
      </c>
      <c r="H25" s="12">
        <v>255.1</v>
      </c>
      <c r="I25" s="170"/>
      <c r="J25" s="170"/>
      <c r="K25" s="58"/>
      <c r="L25" s="58"/>
    </row>
    <row r="26" spans="1:12" x14ac:dyDescent="0.2">
      <c r="A26" s="513" t="s">
        <v>65</v>
      </c>
      <c r="B26" s="514"/>
      <c r="C26" s="20"/>
      <c r="D26" s="20"/>
      <c r="E26" s="20"/>
      <c r="F26" s="20"/>
      <c r="G26" s="20"/>
      <c r="H26" s="12"/>
      <c r="I26" s="170"/>
      <c r="J26" s="170"/>
      <c r="K26" s="58"/>
      <c r="L26" s="58"/>
    </row>
    <row r="27" spans="1:12" x14ac:dyDescent="0.2">
      <c r="A27" s="595" t="s">
        <v>249</v>
      </c>
      <c r="B27" s="595"/>
      <c r="C27" s="595"/>
      <c r="D27" s="595"/>
      <c r="E27" s="595"/>
      <c r="F27" s="595"/>
      <c r="G27" s="595"/>
      <c r="H27" s="595"/>
      <c r="I27" s="170"/>
      <c r="J27" s="170"/>
      <c r="K27" s="58"/>
      <c r="L27" s="58"/>
    </row>
    <row r="28" spans="1:12" x14ac:dyDescent="0.2">
      <c r="A28" s="78" t="s">
        <v>7</v>
      </c>
      <c r="B28" s="426">
        <v>2017</v>
      </c>
      <c r="C28" s="10">
        <v>53014.3</v>
      </c>
      <c r="D28" s="10">
        <v>40618.1</v>
      </c>
      <c r="E28" s="10">
        <v>42869.7</v>
      </c>
      <c r="F28" s="10">
        <v>32465.7</v>
      </c>
      <c r="G28" s="10">
        <v>10144.6</v>
      </c>
      <c r="H28" s="10">
        <v>8152.4</v>
      </c>
      <c r="I28" s="170"/>
      <c r="J28" s="170"/>
      <c r="K28" s="58"/>
      <c r="L28" s="58"/>
    </row>
    <row r="29" spans="1:12" x14ac:dyDescent="0.2">
      <c r="A29" s="179" t="s">
        <v>8</v>
      </c>
      <c r="B29" s="426">
        <v>2018</v>
      </c>
      <c r="C29" s="10">
        <v>57965.9</v>
      </c>
      <c r="D29" s="10">
        <v>41466.300000000003</v>
      </c>
      <c r="E29" s="10">
        <v>45765.8</v>
      </c>
      <c r="F29" s="10">
        <v>33347.4</v>
      </c>
      <c r="G29" s="10">
        <v>12200.1</v>
      </c>
      <c r="H29" s="10">
        <v>8118.9</v>
      </c>
      <c r="I29" s="170"/>
      <c r="J29" s="170"/>
      <c r="K29" s="58"/>
      <c r="L29" s="58"/>
    </row>
    <row r="30" spans="1:12" x14ac:dyDescent="0.2">
      <c r="A30" s="78"/>
      <c r="B30" s="426">
        <v>2019</v>
      </c>
      <c r="C30" s="10">
        <v>59390.8</v>
      </c>
      <c r="D30" s="10">
        <v>42804</v>
      </c>
      <c r="E30" s="10">
        <v>48227.9</v>
      </c>
      <c r="F30" s="10">
        <v>34014.300000000003</v>
      </c>
      <c r="G30" s="10">
        <v>11162.9</v>
      </c>
      <c r="H30" s="10">
        <v>8789.7000000000007</v>
      </c>
      <c r="I30" s="170"/>
      <c r="J30" s="170"/>
      <c r="K30" s="58"/>
      <c r="L30" s="58"/>
    </row>
    <row r="31" spans="1:12" x14ac:dyDescent="0.2">
      <c r="A31" s="314"/>
      <c r="B31" s="426">
        <v>2020</v>
      </c>
      <c r="C31" s="10">
        <v>62264.1</v>
      </c>
      <c r="D31" s="356">
        <v>42973.7</v>
      </c>
      <c r="E31" s="10">
        <v>50630.5</v>
      </c>
      <c r="F31" s="10">
        <v>34639.9</v>
      </c>
      <c r="G31" s="10">
        <v>11633.6</v>
      </c>
      <c r="H31" s="10">
        <v>8333.7999999999993</v>
      </c>
      <c r="I31" s="170"/>
      <c r="J31" s="170"/>
      <c r="K31" s="58"/>
      <c r="L31" s="58"/>
    </row>
    <row r="32" spans="1:12" x14ac:dyDescent="0.2">
      <c r="B32" s="379">
        <v>2021</v>
      </c>
      <c r="C32" s="88">
        <v>66782.899999999994</v>
      </c>
      <c r="D32" s="88">
        <v>46683.1</v>
      </c>
      <c r="E32" s="88">
        <v>55211.7</v>
      </c>
      <c r="F32" s="88">
        <v>38006.199999999997</v>
      </c>
      <c r="G32" s="88">
        <v>11571.2</v>
      </c>
      <c r="H32" s="89">
        <v>8676.9</v>
      </c>
      <c r="I32" s="170"/>
      <c r="J32" s="170"/>
      <c r="K32" s="58"/>
      <c r="L32" s="58"/>
    </row>
    <row r="33" spans="1:12" x14ac:dyDescent="0.2">
      <c r="A33" s="179"/>
      <c r="B33" s="78"/>
      <c r="C33" s="88"/>
      <c r="D33" s="88"/>
      <c r="E33" s="88"/>
      <c r="F33" s="88"/>
      <c r="G33" s="88"/>
      <c r="H33" s="89"/>
      <c r="I33" s="170"/>
      <c r="J33" s="170"/>
      <c r="K33" s="58"/>
      <c r="L33" s="58"/>
    </row>
    <row r="34" spans="1:12" x14ac:dyDescent="0.2">
      <c r="A34" s="504" t="s">
        <v>54</v>
      </c>
      <c r="B34" s="505"/>
      <c r="C34" s="198">
        <v>27362.2</v>
      </c>
      <c r="D34" s="198">
        <v>17071.7</v>
      </c>
      <c r="E34" s="198">
        <v>24318.7</v>
      </c>
      <c r="F34" s="198">
        <v>15755.6</v>
      </c>
      <c r="G34" s="198">
        <v>3043.5</v>
      </c>
      <c r="H34" s="91">
        <v>1316.1</v>
      </c>
      <c r="I34" s="170"/>
      <c r="J34" s="170"/>
      <c r="K34" s="58"/>
      <c r="L34" s="58"/>
    </row>
    <row r="35" spans="1:12" x14ac:dyDescent="0.2">
      <c r="A35" s="513" t="s">
        <v>55</v>
      </c>
      <c r="B35" s="514"/>
      <c r="C35" s="198"/>
      <c r="D35" s="198"/>
      <c r="E35" s="198"/>
      <c r="F35" s="198"/>
      <c r="G35" s="198"/>
      <c r="H35" s="91"/>
      <c r="I35" s="170"/>
      <c r="J35" s="170"/>
      <c r="K35" s="58"/>
      <c r="L35" s="58"/>
    </row>
    <row r="36" spans="1:12" x14ac:dyDescent="0.2">
      <c r="A36" s="504" t="s">
        <v>56</v>
      </c>
      <c r="B36" s="505"/>
      <c r="C36" s="423">
        <v>2711.6</v>
      </c>
      <c r="D36" s="423">
        <v>1873.6</v>
      </c>
      <c r="E36" s="423">
        <v>2296.6999999999998</v>
      </c>
      <c r="F36" s="423">
        <v>1577.6</v>
      </c>
      <c r="G36" s="423">
        <v>414.9</v>
      </c>
      <c r="H36" s="424">
        <v>296</v>
      </c>
      <c r="I36" s="170"/>
      <c r="J36" s="170"/>
      <c r="K36" s="58"/>
      <c r="L36" s="58"/>
    </row>
    <row r="37" spans="1:12" x14ac:dyDescent="0.2">
      <c r="A37" s="513" t="s">
        <v>57</v>
      </c>
      <c r="B37" s="514"/>
      <c r="C37" s="198"/>
      <c r="D37" s="198"/>
      <c r="E37" s="198"/>
      <c r="F37" s="198"/>
      <c r="G37" s="198"/>
      <c r="H37" s="91"/>
      <c r="I37" s="170"/>
      <c r="J37" s="170"/>
      <c r="K37" s="58"/>
      <c r="L37" s="58"/>
    </row>
    <row r="38" spans="1:12" x14ac:dyDescent="0.2">
      <c r="A38" s="504" t="s">
        <v>58</v>
      </c>
      <c r="B38" s="505"/>
      <c r="C38" s="423">
        <v>36365.800000000003</v>
      </c>
      <c r="D38" s="423">
        <v>27459.7</v>
      </c>
      <c r="E38" s="423">
        <v>28395.3</v>
      </c>
      <c r="F38" s="423">
        <v>20507.7</v>
      </c>
      <c r="G38" s="423">
        <v>7970.5</v>
      </c>
      <c r="H38" s="424">
        <v>6952</v>
      </c>
      <c r="I38" s="170"/>
      <c r="J38" s="170"/>
      <c r="K38" s="58"/>
      <c r="L38" s="58"/>
    </row>
    <row r="39" spans="1:12" x14ac:dyDescent="0.2">
      <c r="A39" s="513" t="s">
        <v>59</v>
      </c>
      <c r="B39" s="514"/>
      <c r="C39" s="198"/>
      <c r="D39" s="198"/>
      <c r="E39" s="198"/>
      <c r="F39" s="198"/>
      <c r="G39" s="198"/>
      <c r="H39" s="91"/>
      <c r="I39" s="170"/>
      <c r="J39" s="170"/>
      <c r="K39" s="58"/>
      <c r="L39" s="58"/>
    </row>
    <row r="40" spans="1:12" x14ac:dyDescent="0.2">
      <c r="A40" s="515" t="s">
        <v>194</v>
      </c>
      <c r="B40" s="516"/>
      <c r="C40" s="423">
        <v>31282.6</v>
      </c>
      <c r="D40" s="423">
        <v>24186.2</v>
      </c>
      <c r="E40" s="423">
        <v>24254.1</v>
      </c>
      <c r="F40" s="423">
        <v>17993.7</v>
      </c>
      <c r="G40" s="423">
        <v>7028.5</v>
      </c>
      <c r="H40" s="424">
        <v>6192.5</v>
      </c>
      <c r="I40" s="170"/>
      <c r="J40" s="170"/>
      <c r="K40" s="58"/>
      <c r="L40" s="58"/>
    </row>
    <row r="41" spans="1:12" x14ac:dyDescent="0.2">
      <c r="A41" s="517" t="s">
        <v>399</v>
      </c>
      <c r="B41" s="518"/>
      <c r="C41" s="327"/>
      <c r="D41" s="198"/>
      <c r="E41" s="198"/>
      <c r="F41" s="198"/>
      <c r="G41" s="198"/>
      <c r="H41" s="91"/>
      <c r="I41" s="170"/>
      <c r="J41" s="170"/>
      <c r="K41" s="58"/>
      <c r="L41" s="58"/>
    </row>
    <row r="42" spans="1:12" x14ac:dyDescent="0.2">
      <c r="A42" s="519" t="s">
        <v>60</v>
      </c>
      <c r="B42" s="520"/>
      <c r="C42" s="423">
        <v>29435.8</v>
      </c>
      <c r="D42" s="423">
        <v>22627.8</v>
      </c>
      <c r="E42" s="423">
        <v>22891.8</v>
      </c>
      <c r="F42" s="423">
        <v>16855.7</v>
      </c>
      <c r="G42" s="423">
        <v>6544</v>
      </c>
      <c r="H42" s="424">
        <v>5772.1</v>
      </c>
      <c r="I42" s="170"/>
      <c r="J42" s="170"/>
      <c r="K42" s="58"/>
      <c r="L42" s="58"/>
    </row>
    <row r="43" spans="1:12" x14ac:dyDescent="0.2">
      <c r="A43" s="521" t="s">
        <v>61</v>
      </c>
      <c r="B43" s="522"/>
      <c r="C43" s="327"/>
      <c r="D43" s="198"/>
      <c r="E43" s="198"/>
      <c r="F43" s="198"/>
      <c r="G43" s="198"/>
      <c r="H43" s="91"/>
      <c r="I43" s="170"/>
      <c r="J43" s="170"/>
      <c r="K43" s="58"/>
      <c r="L43" s="58"/>
    </row>
    <row r="44" spans="1:12" x14ac:dyDescent="0.2">
      <c r="A44" s="519" t="s">
        <v>62</v>
      </c>
      <c r="B44" s="520"/>
      <c r="C44" s="423">
        <v>1846.8</v>
      </c>
      <c r="D44" s="423">
        <v>1558.4</v>
      </c>
      <c r="E44" s="423">
        <v>1362.3</v>
      </c>
      <c r="F44" s="423">
        <v>1138</v>
      </c>
      <c r="G44" s="423">
        <v>484.5</v>
      </c>
      <c r="H44" s="424">
        <v>420.4</v>
      </c>
      <c r="I44" s="170"/>
      <c r="J44" s="170"/>
      <c r="K44" s="58"/>
      <c r="L44" s="58"/>
    </row>
    <row r="45" spans="1:12" x14ac:dyDescent="0.2">
      <c r="A45" s="521" t="s">
        <v>63</v>
      </c>
      <c r="B45" s="522"/>
      <c r="C45" s="327"/>
      <c r="D45" s="198"/>
      <c r="E45" s="198"/>
      <c r="F45" s="198"/>
      <c r="G45" s="198"/>
      <c r="H45" s="91"/>
      <c r="I45" s="170"/>
      <c r="J45" s="170"/>
      <c r="K45" s="58"/>
      <c r="L45" s="58"/>
    </row>
    <row r="46" spans="1:12" x14ac:dyDescent="0.2">
      <c r="A46" s="504" t="s">
        <v>64</v>
      </c>
      <c r="B46" s="505"/>
      <c r="C46" s="423">
        <v>343.3</v>
      </c>
      <c r="D46" s="423">
        <v>278.10000000000002</v>
      </c>
      <c r="E46" s="423">
        <v>201</v>
      </c>
      <c r="F46" s="423">
        <v>165.3</v>
      </c>
      <c r="G46" s="423">
        <v>142.30000000000001</v>
      </c>
      <c r="H46" s="424">
        <v>112.8</v>
      </c>
      <c r="I46" s="170"/>
      <c r="J46" s="170"/>
      <c r="K46" s="58"/>
      <c r="L46" s="58"/>
    </row>
    <row r="47" spans="1:12" x14ac:dyDescent="0.2">
      <c r="A47" s="513" t="s">
        <v>65</v>
      </c>
      <c r="B47" s="514"/>
      <c r="C47" s="90"/>
      <c r="D47" s="90"/>
      <c r="E47" s="90"/>
      <c r="F47" s="90"/>
      <c r="G47" s="90"/>
      <c r="H47" s="91"/>
      <c r="I47" s="170"/>
      <c r="J47" s="170"/>
      <c r="K47" s="58"/>
      <c r="L47" s="58"/>
    </row>
  </sheetData>
  <mergeCells count="37">
    <mergeCell ref="A47:B47"/>
    <mergeCell ref="A42:B42"/>
    <mergeCell ref="A43:B43"/>
    <mergeCell ref="A44:B44"/>
    <mergeCell ref="A45:B45"/>
    <mergeCell ref="A46:B46"/>
    <mergeCell ref="A37:B37"/>
    <mergeCell ref="A38:B38"/>
    <mergeCell ref="A39:B39"/>
    <mergeCell ref="A40:B40"/>
    <mergeCell ref="A41:B41"/>
    <mergeCell ref="A25:B25"/>
    <mergeCell ref="A26:B26"/>
    <mergeCell ref="A34:B34"/>
    <mergeCell ref="A35:B35"/>
    <mergeCell ref="A36:B36"/>
    <mergeCell ref="A20:B20"/>
    <mergeCell ref="A21:B21"/>
    <mergeCell ref="A22:B22"/>
    <mergeCell ref="A23:B23"/>
    <mergeCell ref="A24:B24"/>
    <mergeCell ref="A3:B5"/>
    <mergeCell ref="A6:H6"/>
    <mergeCell ref="A27:H27"/>
    <mergeCell ref="A1:H1"/>
    <mergeCell ref="A2:H2"/>
    <mergeCell ref="C3:D3"/>
    <mergeCell ref="E3:F3"/>
    <mergeCell ref="G3:H3"/>
    <mergeCell ref="C5:H5"/>
    <mergeCell ref="A13:B13"/>
    <mergeCell ref="A14:B14"/>
    <mergeCell ref="A15:B15"/>
    <mergeCell ref="A16:B16"/>
    <mergeCell ref="A17:B17"/>
    <mergeCell ref="A18:B18"/>
    <mergeCell ref="A19:B19"/>
  </mergeCells>
  <hyperlinks>
    <hyperlink ref="I1" location="'Spis treści'!A1" display="Spis treści"/>
  </hyperlink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11"/>
  <sheetViews>
    <sheetView workbookViewId="0">
      <pane ySplit="3" topLeftCell="A4" activePane="bottomLeft" state="frozen"/>
      <selection activeCell="O31" sqref="O31"/>
      <selection pane="bottomLeft" sqref="A1:F1"/>
    </sheetView>
  </sheetViews>
  <sheetFormatPr defaultRowHeight="14.25" x14ac:dyDescent="0.2"/>
  <cols>
    <col min="1" max="1" width="64.28515625" style="21" customWidth="1"/>
    <col min="2" max="3" width="9.140625" style="21"/>
    <col min="4" max="6" width="9.140625" style="21" customWidth="1"/>
    <col min="7" max="16384" width="9.140625" style="21"/>
  </cols>
  <sheetData>
    <row r="1" spans="1:7" ht="24.95" customHeight="1" x14ac:dyDescent="0.2">
      <c r="A1" s="492" t="s">
        <v>190</v>
      </c>
      <c r="B1" s="492"/>
      <c r="C1" s="492"/>
      <c r="D1" s="492"/>
      <c r="E1" s="492"/>
      <c r="F1" s="492"/>
      <c r="G1" s="57" t="s">
        <v>6</v>
      </c>
    </row>
    <row r="2" spans="1:7" x14ac:dyDescent="0.2">
      <c r="A2" s="493" t="s">
        <v>191</v>
      </c>
      <c r="B2" s="493"/>
      <c r="C2" s="493"/>
      <c r="D2" s="493"/>
      <c r="E2" s="493"/>
      <c r="F2" s="493"/>
    </row>
    <row r="3" spans="1:7" ht="30" customHeight="1" x14ac:dyDescent="0.2">
      <c r="A3" s="207" t="s">
        <v>209</v>
      </c>
      <c r="B3" s="15">
        <v>2017</v>
      </c>
      <c r="C3" s="15">
        <v>2018</v>
      </c>
      <c r="D3" s="15">
        <v>2019</v>
      </c>
      <c r="E3" s="15">
        <v>2020</v>
      </c>
      <c r="F3" s="15">
        <v>2021</v>
      </c>
    </row>
    <row r="4" spans="1:7" ht="15.75" customHeight="1" x14ac:dyDescent="0.2">
      <c r="A4" s="210" t="s">
        <v>167</v>
      </c>
      <c r="B4" s="154">
        <v>20578.5</v>
      </c>
      <c r="C4" s="155">
        <v>25647.8</v>
      </c>
      <c r="D4" s="261">
        <v>30284.799999999999</v>
      </c>
      <c r="E4" s="261">
        <v>32402.1</v>
      </c>
      <c r="F4" s="261">
        <v>37675.800000000003</v>
      </c>
    </row>
    <row r="5" spans="1:7" ht="16.5" customHeight="1" x14ac:dyDescent="0.2">
      <c r="A5" s="211" t="s">
        <v>563</v>
      </c>
      <c r="B5" s="159"/>
      <c r="C5" s="158"/>
      <c r="D5" s="10"/>
      <c r="E5" s="10"/>
      <c r="F5" s="10"/>
    </row>
    <row r="6" spans="1:7" ht="13.5" customHeight="1" x14ac:dyDescent="0.2">
      <c r="A6" s="210" t="s">
        <v>168</v>
      </c>
      <c r="B6" s="218">
        <v>1.03</v>
      </c>
      <c r="C6" s="158">
        <v>1.21</v>
      </c>
      <c r="D6" s="10">
        <v>1.32</v>
      </c>
      <c r="E6" s="10">
        <v>1.39</v>
      </c>
      <c r="F6" s="10">
        <v>1.44</v>
      </c>
    </row>
    <row r="7" spans="1:7" x14ac:dyDescent="0.2">
      <c r="A7" s="211" t="s">
        <v>461</v>
      </c>
      <c r="B7" s="218"/>
      <c r="C7" s="158"/>
      <c r="D7" s="10"/>
      <c r="E7" s="10"/>
      <c r="F7" s="10"/>
    </row>
    <row r="8" spans="1:7" x14ac:dyDescent="0.2">
      <c r="A8" s="210" t="s">
        <v>561</v>
      </c>
      <c r="B8" s="218">
        <v>536</v>
      </c>
      <c r="C8" s="158">
        <v>668</v>
      </c>
      <c r="D8" s="10">
        <v>789</v>
      </c>
      <c r="E8" s="10">
        <v>849</v>
      </c>
      <c r="F8" s="10">
        <v>992</v>
      </c>
    </row>
    <row r="9" spans="1:7" x14ac:dyDescent="0.2">
      <c r="A9" s="211" t="s">
        <v>226</v>
      </c>
      <c r="B9" s="218"/>
      <c r="C9" s="158"/>
      <c r="D9" s="10"/>
      <c r="E9" s="10"/>
      <c r="F9" s="10"/>
    </row>
    <row r="10" spans="1:7" x14ac:dyDescent="0.2">
      <c r="A10" s="210" t="s">
        <v>169</v>
      </c>
      <c r="B10" s="158">
        <v>5102</v>
      </c>
      <c r="C10" s="158">
        <v>5779</v>
      </c>
      <c r="D10" s="10">
        <v>5863</v>
      </c>
      <c r="E10" s="10">
        <v>6381</v>
      </c>
      <c r="F10" s="10">
        <v>7370</v>
      </c>
    </row>
    <row r="11" spans="1:7" x14ac:dyDescent="0.2">
      <c r="A11" s="211" t="s">
        <v>170</v>
      </c>
      <c r="B11" s="204"/>
      <c r="C11" s="208"/>
      <c r="D11" s="208"/>
      <c r="E11" s="208"/>
      <c r="F11" s="10"/>
    </row>
  </sheetData>
  <mergeCells count="2">
    <mergeCell ref="A1:F1"/>
    <mergeCell ref="A2:F2"/>
  </mergeCells>
  <hyperlinks>
    <hyperlink ref="G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K74"/>
  <sheetViews>
    <sheetView workbookViewId="0">
      <selection sqref="A1:G1"/>
    </sheetView>
  </sheetViews>
  <sheetFormatPr defaultRowHeight="15" x14ac:dyDescent="0.25"/>
  <cols>
    <col min="1" max="1" width="34.140625" style="153" customWidth="1"/>
    <col min="2" max="7" width="15.42578125" style="153" customWidth="1"/>
    <col min="8" max="8" width="11.42578125" style="161" customWidth="1"/>
    <col min="9" max="9" width="11.85546875" style="153" customWidth="1"/>
    <col min="10" max="16384" width="9.140625" style="153"/>
  </cols>
  <sheetData>
    <row r="1" spans="1:11" ht="24.95" customHeight="1" x14ac:dyDescent="0.25">
      <c r="A1" s="523" t="s">
        <v>505</v>
      </c>
      <c r="B1" s="523"/>
      <c r="C1" s="523"/>
      <c r="D1" s="523"/>
      <c r="E1" s="523"/>
      <c r="F1" s="523"/>
      <c r="G1" s="523"/>
      <c r="H1" s="57" t="s">
        <v>6</v>
      </c>
    </row>
    <row r="2" spans="1:11" x14ac:dyDescent="0.25">
      <c r="A2" s="582" t="s">
        <v>506</v>
      </c>
      <c r="B2" s="582"/>
      <c r="C2" s="582"/>
      <c r="D2" s="582"/>
      <c r="E2" s="582"/>
      <c r="F2" s="582"/>
      <c r="G2" s="582"/>
    </row>
    <row r="3" spans="1:11" ht="40.5" customHeight="1" x14ac:dyDescent="0.25">
      <c r="A3" s="551" t="s">
        <v>334</v>
      </c>
      <c r="B3" s="528" t="s">
        <v>239</v>
      </c>
      <c r="C3" s="526"/>
      <c r="D3" s="528" t="s">
        <v>247</v>
      </c>
      <c r="E3" s="526"/>
      <c r="F3" s="528" t="s">
        <v>246</v>
      </c>
      <c r="G3" s="529"/>
    </row>
    <row r="4" spans="1:11" ht="38.25" x14ac:dyDescent="0.25">
      <c r="A4" s="553"/>
      <c r="B4" s="142" t="s">
        <v>287</v>
      </c>
      <c r="C4" s="142" t="s">
        <v>245</v>
      </c>
      <c r="D4" s="142" t="s">
        <v>223</v>
      </c>
      <c r="E4" s="142" t="s">
        <v>245</v>
      </c>
      <c r="F4" s="142" t="s">
        <v>223</v>
      </c>
      <c r="G4" s="213" t="s">
        <v>245</v>
      </c>
    </row>
    <row r="5" spans="1:11" ht="35.25" customHeight="1" x14ac:dyDescent="0.25">
      <c r="A5" s="555"/>
      <c r="B5" s="528" t="s">
        <v>243</v>
      </c>
      <c r="C5" s="529"/>
      <c r="D5" s="529"/>
      <c r="E5" s="529"/>
      <c r="F5" s="529"/>
      <c r="G5" s="529"/>
    </row>
    <row r="6" spans="1:11" x14ac:dyDescent="0.25">
      <c r="A6" s="596" t="s">
        <v>250</v>
      </c>
      <c r="B6" s="596"/>
      <c r="C6" s="596"/>
      <c r="D6" s="596"/>
      <c r="E6" s="596"/>
      <c r="F6" s="596"/>
      <c r="G6" s="596"/>
    </row>
    <row r="7" spans="1:11" x14ac:dyDescent="0.25">
      <c r="A7" s="78" t="s">
        <v>7</v>
      </c>
      <c r="B7" s="16">
        <v>185313.4</v>
      </c>
      <c r="C7" s="310">
        <v>135649.70000000001</v>
      </c>
      <c r="D7" s="16">
        <v>155049</v>
      </c>
      <c r="E7" s="16">
        <v>112699.8</v>
      </c>
      <c r="F7" s="16">
        <v>30264.400000000001</v>
      </c>
      <c r="G7" s="17">
        <v>22949.9</v>
      </c>
      <c r="H7" s="169"/>
      <c r="I7" s="169"/>
      <c r="J7" s="274"/>
      <c r="K7" s="274"/>
    </row>
    <row r="8" spans="1:11" x14ac:dyDescent="0.25">
      <c r="A8" s="179" t="s">
        <v>8</v>
      </c>
      <c r="B8" s="16"/>
      <c r="C8" s="310"/>
      <c r="D8" s="16"/>
      <c r="E8" s="16"/>
      <c r="F8" s="16"/>
      <c r="G8" s="17"/>
      <c r="H8" s="169"/>
      <c r="I8" s="169"/>
      <c r="J8" s="274"/>
      <c r="K8" s="274"/>
    </row>
    <row r="9" spans="1:11" x14ac:dyDescent="0.25">
      <c r="A9" s="304" t="s">
        <v>197</v>
      </c>
      <c r="B9" s="20">
        <v>5588.7</v>
      </c>
      <c r="C9" s="20">
        <v>4132.5</v>
      </c>
      <c r="D9" s="20">
        <v>3502.1</v>
      </c>
      <c r="E9" s="20">
        <v>2650.2</v>
      </c>
      <c r="F9" s="20">
        <v>2086.6</v>
      </c>
      <c r="G9" s="12">
        <v>1482.3</v>
      </c>
      <c r="H9" s="169"/>
      <c r="I9" s="169"/>
      <c r="J9" s="274"/>
      <c r="K9" s="274"/>
    </row>
    <row r="10" spans="1:11" x14ac:dyDescent="0.25">
      <c r="A10" s="181" t="s">
        <v>198</v>
      </c>
      <c r="B10" s="20"/>
      <c r="C10" s="20"/>
      <c r="D10" s="20"/>
      <c r="E10" s="20"/>
      <c r="F10" s="20"/>
      <c r="G10" s="12"/>
      <c r="H10" s="169"/>
      <c r="I10" s="169"/>
      <c r="J10" s="274"/>
      <c r="K10" s="274"/>
    </row>
    <row r="11" spans="1:11" x14ac:dyDescent="0.25">
      <c r="A11" s="304" t="s">
        <v>296</v>
      </c>
      <c r="B11" s="20">
        <v>15919.6</v>
      </c>
      <c r="C11" s="20">
        <v>10749.7</v>
      </c>
      <c r="D11" s="409">
        <v>13140.3</v>
      </c>
      <c r="E11" s="409">
        <v>8927.5</v>
      </c>
      <c r="F11" s="409">
        <v>2779.3</v>
      </c>
      <c r="G11" s="12">
        <v>1822.2</v>
      </c>
      <c r="H11" s="169"/>
      <c r="I11" s="169"/>
      <c r="J11" s="274"/>
      <c r="K11" s="274"/>
    </row>
    <row r="12" spans="1:11" x14ac:dyDescent="0.25">
      <c r="A12" s="326" t="s">
        <v>296</v>
      </c>
      <c r="B12" s="20"/>
      <c r="C12" s="20"/>
      <c r="D12" s="20"/>
      <c r="E12" s="20"/>
      <c r="F12" s="20"/>
      <c r="G12" s="12"/>
      <c r="H12" s="169"/>
      <c r="I12" s="169"/>
      <c r="J12" s="274"/>
      <c r="K12" s="274"/>
    </row>
    <row r="13" spans="1:11" x14ac:dyDescent="0.25">
      <c r="A13" s="304" t="s">
        <v>295</v>
      </c>
      <c r="B13" s="20">
        <v>31491.1</v>
      </c>
      <c r="C13" s="20">
        <v>21445.8</v>
      </c>
      <c r="D13" s="409">
        <v>27276.6</v>
      </c>
      <c r="E13" s="409">
        <v>18436.599999999999</v>
      </c>
      <c r="F13" s="409">
        <v>4214.5</v>
      </c>
      <c r="G13" s="12">
        <v>3009.2</v>
      </c>
      <c r="H13" s="169"/>
      <c r="I13" s="169"/>
      <c r="J13" s="274"/>
      <c r="K13" s="274"/>
    </row>
    <row r="14" spans="1:11" x14ac:dyDescent="0.25">
      <c r="A14" s="326" t="s">
        <v>295</v>
      </c>
      <c r="B14" s="20"/>
      <c r="C14" s="20"/>
      <c r="D14" s="20"/>
      <c r="E14" s="20"/>
      <c r="F14" s="20"/>
      <c r="G14" s="12"/>
      <c r="H14" s="169"/>
      <c r="I14" s="169"/>
      <c r="J14" s="274"/>
      <c r="K14" s="274"/>
    </row>
    <row r="15" spans="1:11" x14ac:dyDescent="0.25">
      <c r="A15" s="307" t="s">
        <v>202</v>
      </c>
      <c r="B15" s="409">
        <v>132314</v>
      </c>
      <c r="C15" s="20">
        <v>99321.7</v>
      </c>
      <c r="D15" s="409">
        <v>111130</v>
      </c>
      <c r="E15" s="409">
        <v>82685.5</v>
      </c>
      <c r="F15" s="409">
        <v>21184</v>
      </c>
      <c r="G15" s="12">
        <v>16636.2</v>
      </c>
      <c r="H15" s="169"/>
      <c r="I15" s="169"/>
      <c r="J15" s="274"/>
      <c r="K15" s="274"/>
    </row>
    <row r="16" spans="1:11" x14ac:dyDescent="0.25">
      <c r="A16" s="303" t="s">
        <v>200</v>
      </c>
      <c r="B16" s="20"/>
      <c r="C16" s="20"/>
      <c r="D16" s="20"/>
      <c r="E16" s="20"/>
      <c r="F16" s="20"/>
      <c r="G16" s="12"/>
      <c r="H16" s="169"/>
      <c r="I16" s="169"/>
      <c r="J16" s="274"/>
      <c r="K16" s="274"/>
    </row>
    <row r="17" spans="1:11" x14ac:dyDescent="0.25">
      <c r="A17" s="595" t="s">
        <v>251</v>
      </c>
      <c r="B17" s="595"/>
      <c r="C17" s="595"/>
      <c r="D17" s="595"/>
      <c r="E17" s="595"/>
      <c r="F17" s="595"/>
      <c r="G17" s="595"/>
      <c r="H17" s="169"/>
      <c r="I17" s="169"/>
      <c r="J17" s="274"/>
      <c r="K17" s="274"/>
    </row>
    <row r="18" spans="1:11" x14ac:dyDescent="0.25">
      <c r="A18" s="78" t="s">
        <v>7</v>
      </c>
      <c r="B18" s="88">
        <v>66782.899999999994</v>
      </c>
      <c r="C18" s="88">
        <v>46683.1</v>
      </c>
      <c r="D18" s="88">
        <v>55211.7</v>
      </c>
      <c r="E18" s="88">
        <v>38006.199999999997</v>
      </c>
      <c r="F18" s="88">
        <v>11571.2</v>
      </c>
      <c r="G18" s="89">
        <v>8676.9</v>
      </c>
      <c r="H18" s="169"/>
      <c r="I18" s="169"/>
      <c r="J18" s="274"/>
      <c r="K18" s="274"/>
    </row>
    <row r="19" spans="1:11" x14ac:dyDescent="0.25">
      <c r="A19" s="179" t="s">
        <v>8</v>
      </c>
      <c r="B19" s="88"/>
      <c r="C19" s="88"/>
      <c r="D19" s="88"/>
      <c r="E19" s="88"/>
      <c r="F19" s="88"/>
      <c r="G19" s="89"/>
      <c r="H19" s="169"/>
      <c r="I19" s="169"/>
      <c r="J19" s="274"/>
      <c r="K19" s="274"/>
    </row>
    <row r="20" spans="1:11" x14ac:dyDescent="0.25">
      <c r="A20" s="304" t="s">
        <v>197</v>
      </c>
      <c r="B20" s="198">
        <v>1399.2</v>
      </c>
      <c r="C20" s="90">
        <v>993.4</v>
      </c>
      <c r="D20" s="90">
        <v>904.8</v>
      </c>
      <c r="E20" s="90">
        <v>634.4</v>
      </c>
      <c r="F20" s="90">
        <v>494.4</v>
      </c>
      <c r="G20" s="91">
        <v>359</v>
      </c>
      <c r="H20" s="169"/>
      <c r="I20" s="169"/>
      <c r="J20" s="274"/>
      <c r="K20" s="274"/>
    </row>
    <row r="21" spans="1:11" x14ac:dyDescent="0.25">
      <c r="A21" s="181" t="s">
        <v>198</v>
      </c>
      <c r="B21" s="198"/>
      <c r="C21" s="90"/>
      <c r="D21" s="90"/>
      <c r="E21" s="90"/>
      <c r="F21" s="90"/>
      <c r="G21" s="91"/>
      <c r="H21" s="169"/>
      <c r="I21" s="169"/>
      <c r="J21" s="274"/>
      <c r="K21" s="274"/>
    </row>
    <row r="22" spans="1:11" x14ac:dyDescent="0.25">
      <c r="A22" s="304" t="s">
        <v>296</v>
      </c>
      <c r="B22" s="423">
        <v>3737.2</v>
      </c>
      <c r="C22" s="423">
        <v>2479.5</v>
      </c>
      <c r="D22" s="423">
        <v>3230.3</v>
      </c>
      <c r="E22" s="423">
        <v>2126.9</v>
      </c>
      <c r="F22" s="423">
        <v>506.9</v>
      </c>
      <c r="G22" s="424">
        <v>352.6</v>
      </c>
      <c r="H22" s="169"/>
      <c r="I22" s="169"/>
      <c r="J22" s="274"/>
      <c r="K22" s="274"/>
    </row>
    <row r="23" spans="1:11" x14ac:dyDescent="0.25">
      <c r="A23" s="326" t="s">
        <v>296</v>
      </c>
      <c r="B23" s="198"/>
      <c r="C23" s="90"/>
      <c r="D23" s="90"/>
      <c r="E23" s="90"/>
      <c r="F23" s="90"/>
      <c r="G23" s="91"/>
      <c r="H23" s="169"/>
      <c r="I23" s="169"/>
      <c r="J23" s="274"/>
      <c r="K23" s="274"/>
    </row>
    <row r="24" spans="1:11" x14ac:dyDescent="0.25">
      <c r="A24" s="304" t="s">
        <v>295</v>
      </c>
      <c r="B24" s="423">
        <v>10287.299999999999</v>
      </c>
      <c r="C24" s="423">
        <v>6731.1</v>
      </c>
      <c r="D24" s="423">
        <v>9018.6</v>
      </c>
      <c r="E24" s="423">
        <v>5864.7</v>
      </c>
      <c r="F24" s="423">
        <v>1268.7</v>
      </c>
      <c r="G24" s="424">
        <v>866.4</v>
      </c>
      <c r="H24" s="169"/>
      <c r="I24" s="169"/>
      <c r="J24" s="274"/>
      <c r="K24" s="274"/>
    </row>
    <row r="25" spans="1:11" x14ac:dyDescent="0.25">
      <c r="A25" s="326" t="s">
        <v>295</v>
      </c>
      <c r="B25" s="198"/>
      <c r="C25" s="90"/>
      <c r="D25" s="90"/>
      <c r="E25" s="90"/>
      <c r="F25" s="90"/>
      <c r="G25" s="91"/>
      <c r="H25" s="169"/>
      <c r="I25" s="169"/>
      <c r="J25" s="274"/>
      <c r="K25" s="274"/>
    </row>
    <row r="26" spans="1:11" x14ac:dyDescent="0.25">
      <c r="A26" s="307" t="s">
        <v>202</v>
      </c>
      <c r="B26" s="423">
        <v>51359.199999999997</v>
      </c>
      <c r="C26" s="423">
        <v>36479.1</v>
      </c>
      <c r="D26" s="423">
        <v>42058</v>
      </c>
      <c r="E26" s="423">
        <v>29380.2</v>
      </c>
      <c r="F26" s="423">
        <v>9301.2000000000007</v>
      </c>
      <c r="G26" s="424">
        <v>7098.9</v>
      </c>
      <c r="H26" s="169"/>
      <c r="I26" s="169"/>
      <c r="J26" s="274"/>
      <c r="K26" s="274"/>
    </row>
    <row r="27" spans="1:11" x14ac:dyDescent="0.25">
      <c r="A27" s="303" t="s">
        <v>200</v>
      </c>
      <c r="B27" s="198"/>
      <c r="C27" s="90"/>
      <c r="D27" s="90"/>
      <c r="E27" s="90"/>
      <c r="F27" s="90"/>
      <c r="G27" s="91"/>
      <c r="H27" s="169"/>
      <c r="I27" s="169"/>
      <c r="J27" s="274"/>
      <c r="K27" s="274"/>
    </row>
    <row r="28" spans="1:11" x14ac:dyDescent="0.25">
      <c r="H28" s="185"/>
    </row>
    <row r="29" spans="1:11" x14ac:dyDescent="0.25">
      <c r="H29" s="185"/>
    </row>
    <row r="30" spans="1:11" x14ac:dyDescent="0.25">
      <c r="H30" s="185"/>
    </row>
    <row r="31" spans="1:11" x14ac:dyDescent="0.25">
      <c r="H31" s="185"/>
    </row>
    <row r="32" spans="1:11" x14ac:dyDescent="0.25">
      <c r="H32" s="185"/>
    </row>
    <row r="33" spans="8:8" x14ac:dyDescent="0.25">
      <c r="H33" s="185"/>
    </row>
    <row r="34" spans="8:8" x14ac:dyDescent="0.25">
      <c r="H34" s="185"/>
    </row>
    <row r="35" spans="8:8" x14ac:dyDescent="0.25">
      <c r="H35" s="185"/>
    </row>
    <row r="36" spans="8:8" x14ac:dyDescent="0.25">
      <c r="H36" s="185"/>
    </row>
    <row r="37" spans="8:8" x14ac:dyDescent="0.25">
      <c r="H37" s="185"/>
    </row>
    <row r="38" spans="8:8" x14ac:dyDescent="0.25">
      <c r="H38" s="185"/>
    </row>
    <row r="39" spans="8:8" x14ac:dyDescent="0.25">
      <c r="H39" s="185"/>
    </row>
    <row r="40" spans="8:8" x14ac:dyDescent="0.25">
      <c r="H40" s="185"/>
    </row>
    <row r="41" spans="8:8" x14ac:dyDescent="0.25">
      <c r="H41" s="186"/>
    </row>
    <row r="42" spans="8:8" x14ac:dyDescent="0.25">
      <c r="H42" s="186"/>
    </row>
    <row r="43" spans="8:8" x14ac:dyDescent="0.25">
      <c r="H43" s="186"/>
    </row>
    <row r="44" spans="8:8" x14ac:dyDescent="0.25">
      <c r="H44" s="186"/>
    </row>
    <row r="45" spans="8:8" x14ac:dyDescent="0.25">
      <c r="H45" s="185"/>
    </row>
    <row r="46" spans="8:8" x14ac:dyDescent="0.25">
      <c r="H46" s="185"/>
    </row>
    <row r="47" spans="8:8" x14ac:dyDescent="0.25">
      <c r="H47" s="185"/>
    </row>
    <row r="48" spans="8:8" x14ac:dyDescent="0.25">
      <c r="H48" s="185"/>
    </row>
    <row r="49" spans="8:8" x14ac:dyDescent="0.25">
      <c r="H49" s="185"/>
    </row>
    <row r="50" spans="8:8" x14ac:dyDescent="0.25">
      <c r="H50" s="185"/>
    </row>
    <row r="51" spans="8:8" x14ac:dyDescent="0.25">
      <c r="H51" s="185"/>
    </row>
    <row r="52" spans="8:8" x14ac:dyDescent="0.25">
      <c r="H52" s="185"/>
    </row>
    <row r="53" spans="8:8" x14ac:dyDescent="0.25">
      <c r="H53" s="185"/>
    </row>
    <row r="54" spans="8:8" x14ac:dyDescent="0.25">
      <c r="H54" s="185"/>
    </row>
    <row r="55" spans="8:8" x14ac:dyDescent="0.25">
      <c r="H55" s="185"/>
    </row>
    <row r="56" spans="8:8" x14ac:dyDescent="0.25">
      <c r="H56" s="185"/>
    </row>
    <row r="57" spans="8:8" x14ac:dyDescent="0.25">
      <c r="H57" s="185"/>
    </row>
    <row r="58" spans="8:8" x14ac:dyDescent="0.25">
      <c r="H58" s="185"/>
    </row>
    <row r="59" spans="8:8" x14ac:dyDescent="0.25">
      <c r="H59" s="185"/>
    </row>
    <row r="60" spans="8:8" x14ac:dyDescent="0.25">
      <c r="H60" s="185"/>
    </row>
    <row r="61" spans="8:8" x14ac:dyDescent="0.25">
      <c r="H61" s="185"/>
    </row>
    <row r="62" spans="8:8" x14ac:dyDescent="0.25">
      <c r="H62" s="185"/>
    </row>
    <row r="63" spans="8:8" x14ac:dyDescent="0.25">
      <c r="H63" s="185"/>
    </row>
    <row r="64" spans="8:8" x14ac:dyDescent="0.25">
      <c r="H64" s="185"/>
    </row>
    <row r="65" spans="8:8" x14ac:dyDescent="0.25">
      <c r="H65" s="185"/>
    </row>
    <row r="66" spans="8:8" x14ac:dyDescent="0.25">
      <c r="H66" s="185"/>
    </row>
    <row r="67" spans="8:8" x14ac:dyDescent="0.25">
      <c r="H67" s="185"/>
    </row>
    <row r="68" spans="8:8" x14ac:dyDescent="0.25">
      <c r="H68" s="185"/>
    </row>
    <row r="69" spans="8:8" x14ac:dyDescent="0.25">
      <c r="H69" s="185"/>
    </row>
    <row r="70" spans="8:8" x14ac:dyDescent="0.25">
      <c r="H70" s="185"/>
    </row>
    <row r="71" spans="8:8" x14ac:dyDescent="0.25">
      <c r="H71" s="185"/>
    </row>
    <row r="72" spans="8:8" x14ac:dyDescent="0.25">
      <c r="H72" s="185"/>
    </row>
    <row r="73" spans="8:8" x14ac:dyDescent="0.25">
      <c r="H73" s="185"/>
    </row>
    <row r="74" spans="8:8" x14ac:dyDescent="0.25">
      <c r="H74" s="185"/>
    </row>
  </sheetData>
  <mergeCells count="9">
    <mergeCell ref="A6:G6"/>
    <mergeCell ref="A17:G17"/>
    <mergeCell ref="A1:G1"/>
    <mergeCell ref="A2:G2"/>
    <mergeCell ref="A3:A5"/>
    <mergeCell ref="B3:C3"/>
    <mergeCell ref="D3:E3"/>
    <mergeCell ref="F3:G3"/>
    <mergeCell ref="B5:G5"/>
  </mergeCells>
  <hyperlinks>
    <hyperlink ref="H1" location="'Spis treści'!A1" display="Spis treści"/>
  </hyperlinks>
  <pageMargins left="0.7" right="0.7" top="0.75" bottom="0.75" header="0.3" footer="0.3"/>
  <pageSetup paperSize="9" orientation="portrait" horizontalDpi="4294967295" verticalDpi="4294967295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R68"/>
  <sheetViews>
    <sheetView zoomScaleNormal="100" workbookViewId="0">
      <selection sqref="A1:I1"/>
    </sheetView>
  </sheetViews>
  <sheetFormatPr defaultRowHeight="14.25" x14ac:dyDescent="0.2"/>
  <cols>
    <col min="1" max="1" width="43.140625" style="21" customWidth="1"/>
    <col min="2" max="2" width="8.7109375" style="21" customWidth="1"/>
    <col min="3" max="9" width="13.7109375" style="21" customWidth="1"/>
    <col min="10" max="12" width="10.28515625" style="21" bestFit="1" customWidth="1"/>
    <col min="13" max="16384" width="9.140625" style="21"/>
  </cols>
  <sheetData>
    <row r="1" spans="1:10" ht="24.95" customHeight="1" x14ac:dyDescent="0.2">
      <c r="A1" s="557" t="s">
        <v>425</v>
      </c>
      <c r="B1" s="557"/>
      <c r="C1" s="557"/>
      <c r="D1" s="557"/>
      <c r="E1" s="557"/>
      <c r="F1" s="557"/>
      <c r="G1" s="557"/>
      <c r="H1" s="557"/>
      <c r="I1" s="557"/>
      <c r="J1" s="57" t="s">
        <v>6</v>
      </c>
    </row>
    <row r="2" spans="1:10" x14ac:dyDescent="0.2">
      <c r="A2" s="582" t="s">
        <v>409</v>
      </c>
      <c r="B2" s="582"/>
      <c r="C2" s="582"/>
      <c r="D2" s="582"/>
      <c r="E2" s="582"/>
      <c r="F2" s="582"/>
      <c r="G2" s="582"/>
      <c r="H2" s="582"/>
      <c r="I2" s="582"/>
    </row>
    <row r="3" spans="1:10" ht="33.75" customHeight="1" x14ac:dyDescent="0.2">
      <c r="A3" s="551" t="s">
        <v>216</v>
      </c>
      <c r="B3" s="552"/>
      <c r="C3" s="527" t="s">
        <v>252</v>
      </c>
      <c r="D3" s="527"/>
      <c r="E3" s="527"/>
      <c r="F3" s="527"/>
      <c r="G3" s="527"/>
      <c r="H3" s="527"/>
      <c r="I3" s="528"/>
    </row>
    <row r="4" spans="1:10" ht="104.25" customHeight="1" x14ac:dyDescent="0.2">
      <c r="A4" s="553"/>
      <c r="B4" s="554"/>
      <c r="C4" s="142" t="s">
        <v>223</v>
      </c>
      <c r="D4" s="142" t="s">
        <v>253</v>
      </c>
      <c r="E4" s="142" t="s">
        <v>450</v>
      </c>
      <c r="F4" s="142" t="s">
        <v>490</v>
      </c>
      <c r="G4" s="142" t="s">
        <v>352</v>
      </c>
      <c r="H4" s="142" t="s">
        <v>254</v>
      </c>
      <c r="I4" s="143" t="s">
        <v>458</v>
      </c>
    </row>
    <row r="5" spans="1:10" ht="27" customHeight="1" x14ac:dyDescent="0.2">
      <c r="A5" s="553"/>
      <c r="B5" s="554"/>
      <c r="C5" s="549" t="s">
        <v>243</v>
      </c>
      <c r="D5" s="551"/>
      <c r="E5" s="551"/>
      <c r="F5" s="551"/>
      <c r="G5" s="551"/>
      <c r="H5" s="551"/>
      <c r="I5" s="551"/>
    </row>
    <row r="6" spans="1:10" x14ac:dyDescent="0.2">
      <c r="A6" s="506" t="s">
        <v>250</v>
      </c>
      <c r="B6" s="506"/>
      <c r="C6" s="507"/>
      <c r="D6" s="507"/>
      <c r="E6" s="507"/>
      <c r="F6" s="507"/>
      <c r="G6" s="507"/>
      <c r="H6" s="507"/>
      <c r="I6" s="508"/>
    </row>
    <row r="7" spans="1:10" s="314" customFormat="1" x14ac:dyDescent="0.2">
      <c r="A7" s="78" t="s">
        <v>7</v>
      </c>
      <c r="B7" s="107">
        <v>2017</v>
      </c>
      <c r="C7" s="426">
        <v>144102.5</v>
      </c>
      <c r="D7" s="423">
        <v>27861.8</v>
      </c>
      <c r="E7" s="423">
        <v>64705.9</v>
      </c>
      <c r="F7" s="423">
        <v>17207</v>
      </c>
      <c r="G7" s="423">
        <v>7498.4</v>
      </c>
      <c r="H7" s="423">
        <v>15245.4</v>
      </c>
      <c r="I7" s="424">
        <v>11584.1</v>
      </c>
    </row>
    <row r="8" spans="1:10" s="314" customFormat="1" x14ac:dyDescent="0.2">
      <c r="A8" s="179" t="s">
        <v>8</v>
      </c>
      <c r="B8" s="426">
        <v>2018</v>
      </c>
      <c r="C8" s="426">
        <v>161993.1</v>
      </c>
      <c r="D8" s="423">
        <v>35910.5</v>
      </c>
      <c r="E8" s="423">
        <v>71636</v>
      </c>
      <c r="F8" s="423">
        <v>18424</v>
      </c>
      <c r="G8" s="423">
        <v>7734.7</v>
      </c>
      <c r="H8" s="423">
        <v>16303.8</v>
      </c>
      <c r="I8" s="424">
        <v>11984.1</v>
      </c>
    </row>
    <row r="9" spans="1:10" s="314" customFormat="1" x14ac:dyDescent="0.2">
      <c r="B9" s="426">
        <v>2019</v>
      </c>
      <c r="C9" s="423">
        <v>164006</v>
      </c>
      <c r="D9" s="423">
        <v>37277</v>
      </c>
      <c r="E9" s="423">
        <v>73786.3</v>
      </c>
      <c r="F9" s="423">
        <v>20189.400000000001</v>
      </c>
      <c r="G9" s="423">
        <v>7453.8</v>
      </c>
      <c r="H9" s="423">
        <v>14889.1</v>
      </c>
      <c r="I9" s="424">
        <v>10410.4</v>
      </c>
    </row>
    <row r="10" spans="1:10" x14ac:dyDescent="0.2">
      <c r="B10" s="267">
        <v>2020</v>
      </c>
      <c r="C10" s="409">
        <v>173391.6</v>
      </c>
      <c r="D10" s="409">
        <v>39097.199999999997</v>
      </c>
      <c r="E10" s="409">
        <v>79341.8</v>
      </c>
      <c r="F10" s="409">
        <v>22498.5</v>
      </c>
      <c r="G10" s="409">
        <v>7585</v>
      </c>
      <c r="H10" s="409">
        <v>14807.9</v>
      </c>
      <c r="I10" s="403">
        <v>10061.200000000001</v>
      </c>
    </row>
    <row r="11" spans="1:10" x14ac:dyDescent="0.2">
      <c r="B11" s="379">
        <v>2021</v>
      </c>
      <c r="C11" s="408">
        <v>185313.4</v>
      </c>
      <c r="D11" s="408">
        <v>45089.5</v>
      </c>
      <c r="E11" s="408">
        <v>82704.399999999994</v>
      </c>
      <c r="F11" s="408">
        <v>23845.4</v>
      </c>
      <c r="G11" s="408">
        <v>7866.7</v>
      </c>
      <c r="H11" s="408">
        <v>15751.3</v>
      </c>
      <c r="I11" s="405">
        <v>10056.1</v>
      </c>
    </row>
    <row r="12" spans="1:10" x14ac:dyDescent="0.2">
      <c r="B12" s="179"/>
      <c r="C12" s="9"/>
      <c r="D12" s="9"/>
      <c r="E12" s="9"/>
      <c r="F12" s="9"/>
      <c r="G12" s="9"/>
      <c r="H12" s="9"/>
      <c r="I12" s="10"/>
    </row>
    <row r="13" spans="1:10" x14ac:dyDescent="0.2">
      <c r="A13" s="504" t="s">
        <v>54</v>
      </c>
      <c r="B13" s="504"/>
      <c r="C13" s="9">
        <v>105814.39999999999</v>
      </c>
      <c r="D13" s="9">
        <v>26384.6</v>
      </c>
      <c r="E13" s="9">
        <v>66403.8</v>
      </c>
      <c r="F13" s="9">
        <v>8587.9</v>
      </c>
      <c r="G13" s="9">
        <v>2578.8000000000002</v>
      </c>
      <c r="H13" s="9">
        <v>1574.5</v>
      </c>
      <c r="I13" s="10">
        <v>284.8</v>
      </c>
    </row>
    <row r="14" spans="1:10" x14ac:dyDescent="0.2">
      <c r="A14" s="513" t="s">
        <v>55</v>
      </c>
      <c r="B14" s="513"/>
      <c r="C14" s="9"/>
      <c r="D14" s="9"/>
      <c r="E14" s="9"/>
      <c r="F14" s="9"/>
      <c r="G14" s="9"/>
      <c r="H14" s="9"/>
      <c r="I14" s="10"/>
    </row>
    <row r="15" spans="1:10" x14ac:dyDescent="0.2">
      <c r="A15" s="504" t="s">
        <v>56</v>
      </c>
      <c r="B15" s="504"/>
      <c r="C15" s="409">
        <v>4887.1000000000004</v>
      </c>
      <c r="D15" s="409">
        <v>1257.2</v>
      </c>
      <c r="E15" s="409">
        <v>718.1</v>
      </c>
      <c r="F15" s="409">
        <v>720.5</v>
      </c>
      <c r="G15" s="409">
        <v>623.4</v>
      </c>
      <c r="H15" s="409">
        <v>734.1</v>
      </c>
      <c r="I15" s="403">
        <v>833.8</v>
      </c>
    </row>
    <row r="16" spans="1:10" x14ac:dyDescent="0.2">
      <c r="A16" s="513" t="s">
        <v>57</v>
      </c>
      <c r="B16" s="513"/>
      <c r="C16" s="9"/>
      <c r="D16" s="9"/>
      <c r="E16" s="9"/>
      <c r="F16" s="9"/>
      <c r="G16" s="9"/>
      <c r="H16" s="9"/>
      <c r="I16" s="10"/>
    </row>
    <row r="17" spans="1:18" x14ac:dyDescent="0.2">
      <c r="A17" s="504" t="s">
        <v>58</v>
      </c>
      <c r="B17" s="504"/>
      <c r="C17" s="9">
        <v>73941</v>
      </c>
      <c r="D17" s="9">
        <v>17380.3</v>
      </c>
      <c r="E17" s="9">
        <v>15473</v>
      </c>
      <c r="F17" s="9">
        <v>14450</v>
      </c>
      <c r="G17" s="9">
        <v>4649</v>
      </c>
      <c r="H17" s="9">
        <v>13190.6</v>
      </c>
      <c r="I17" s="10">
        <v>8798.1</v>
      </c>
    </row>
    <row r="18" spans="1:18" x14ac:dyDescent="0.2">
      <c r="A18" s="513" t="s">
        <v>59</v>
      </c>
      <c r="B18" s="513"/>
      <c r="C18" s="9"/>
      <c r="D18" s="9"/>
      <c r="E18" s="9"/>
      <c r="F18" s="9"/>
      <c r="G18" s="9"/>
      <c r="H18" s="9"/>
      <c r="I18" s="10"/>
    </row>
    <row r="19" spans="1:18" x14ac:dyDescent="0.2">
      <c r="A19" s="515" t="s">
        <v>194</v>
      </c>
      <c r="B19" s="515"/>
      <c r="C19" s="409">
        <v>63412.800000000003</v>
      </c>
      <c r="D19" s="409">
        <v>12710.2</v>
      </c>
      <c r="E19" s="409">
        <v>13930.8</v>
      </c>
      <c r="F19" s="409">
        <v>12333.3</v>
      </c>
      <c r="G19" s="440">
        <v>3677.3</v>
      </c>
      <c r="H19" s="409">
        <v>12901.4</v>
      </c>
      <c r="I19" s="439">
        <v>7859.8</v>
      </c>
    </row>
    <row r="20" spans="1:18" x14ac:dyDescent="0.2">
      <c r="A20" s="517" t="s">
        <v>399</v>
      </c>
      <c r="B20" s="517"/>
      <c r="C20" s="409"/>
      <c r="D20" s="409"/>
      <c r="E20" s="409"/>
      <c r="F20" s="409"/>
      <c r="G20" s="423"/>
      <c r="H20" s="423"/>
      <c r="I20" s="424"/>
    </row>
    <row r="21" spans="1:18" x14ac:dyDescent="0.2">
      <c r="A21" s="519" t="s">
        <v>60</v>
      </c>
      <c r="B21" s="519"/>
      <c r="C21" s="409">
        <v>59559.7</v>
      </c>
      <c r="D21" s="409">
        <v>12472.9</v>
      </c>
      <c r="E21" s="409">
        <v>13695.7</v>
      </c>
      <c r="F21" s="409">
        <v>12139.6</v>
      </c>
      <c r="G21" s="409">
        <v>3654.5</v>
      </c>
      <c r="H21" s="409">
        <v>10649.8</v>
      </c>
      <c r="I21" s="403">
        <v>6947.2</v>
      </c>
    </row>
    <row r="22" spans="1:18" x14ac:dyDescent="0.2">
      <c r="A22" s="521" t="s">
        <v>61</v>
      </c>
      <c r="B22" s="521"/>
      <c r="C22" s="409"/>
      <c r="D22" s="409"/>
      <c r="E22" s="409"/>
      <c r="F22" s="409"/>
      <c r="G22" s="423"/>
      <c r="H22" s="423"/>
      <c r="I22" s="424"/>
    </row>
    <row r="23" spans="1:18" x14ac:dyDescent="0.2">
      <c r="A23" s="519" t="s">
        <v>62</v>
      </c>
      <c r="B23" s="519"/>
      <c r="C23" s="409">
        <v>3853.1</v>
      </c>
      <c r="D23" s="409">
        <v>237.3</v>
      </c>
      <c r="E23" s="409">
        <v>235.1</v>
      </c>
      <c r="F23" s="409">
        <v>193.7</v>
      </c>
      <c r="G23" s="409">
        <v>22.8</v>
      </c>
      <c r="H23" s="409">
        <v>2251.6</v>
      </c>
      <c r="I23" s="403">
        <v>912.6</v>
      </c>
    </row>
    <row r="24" spans="1:18" x14ac:dyDescent="0.2">
      <c r="A24" s="521" t="s">
        <v>63</v>
      </c>
      <c r="B24" s="521"/>
      <c r="C24" s="409"/>
      <c r="D24" s="409"/>
      <c r="E24" s="409"/>
      <c r="F24" s="409"/>
      <c r="G24" s="423"/>
      <c r="H24" s="423"/>
      <c r="I24" s="424"/>
    </row>
    <row r="25" spans="1:18" x14ac:dyDescent="0.2">
      <c r="A25" s="504" t="s">
        <v>64</v>
      </c>
      <c r="B25" s="504"/>
      <c r="C25" s="409">
        <v>670.9</v>
      </c>
      <c r="D25" s="409">
        <v>67.400000000000006</v>
      </c>
      <c r="E25" s="409">
        <v>109.5</v>
      </c>
      <c r="F25" s="409">
        <v>87</v>
      </c>
      <c r="G25" s="409">
        <v>15.5</v>
      </c>
      <c r="H25" s="409">
        <v>252.1</v>
      </c>
      <c r="I25" s="403">
        <v>139.4</v>
      </c>
    </row>
    <row r="26" spans="1:18" x14ac:dyDescent="0.2">
      <c r="A26" s="513" t="s">
        <v>65</v>
      </c>
      <c r="B26" s="513"/>
      <c r="C26" s="409"/>
      <c r="D26" s="409"/>
      <c r="E26" s="409"/>
      <c r="F26" s="409"/>
      <c r="G26" s="409"/>
      <c r="H26" s="409"/>
      <c r="I26" s="403"/>
    </row>
    <row r="27" spans="1:18" x14ac:dyDescent="0.2">
      <c r="A27" s="506" t="s">
        <v>242</v>
      </c>
      <c r="B27" s="506"/>
      <c r="C27" s="507"/>
      <c r="D27" s="507"/>
      <c r="E27" s="507"/>
      <c r="F27" s="507"/>
      <c r="G27" s="507"/>
      <c r="H27" s="507"/>
      <c r="I27" s="508"/>
    </row>
    <row r="28" spans="1:18" s="314" customFormat="1" x14ac:dyDescent="0.2">
      <c r="A28" s="78" t="s">
        <v>7</v>
      </c>
      <c r="B28" s="426">
        <v>2017</v>
      </c>
      <c r="C28" s="426">
        <v>121427.6</v>
      </c>
      <c r="D28" s="426">
        <v>22928.3</v>
      </c>
      <c r="E28" s="426">
        <v>58393.7</v>
      </c>
      <c r="F28" s="423">
        <v>14519</v>
      </c>
      <c r="G28" s="426">
        <v>6064.4</v>
      </c>
      <c r="H28" s="426">
        <v>10950.4</v>
      </c>
      <c r="I28" s="427">
        <v>8571.7999999999993</v>
      </c>
    </row>
    <row r="29" spans="1:18" s="314" customFormat="1" x14ac:dyDescent="0.2">
      <c r="A29" s="179" t="s">
        <v>8</v>
      </c>
      <c r="B29" s="426">
        <v>2018</v>
      </c>
      <c r="C29" s="426">
        <v>131360.5</v>
      </c>
      <c r="D29" s="426">
        <v>27522.7</v>
      </c>
      <c r="E29" s="426">
        <v>63705.599999999999</v>
      </c>
      <c r="F29" s="423">
        <v>15274.7</v>
      </c>
      <c r="G29" s="426">
        <v>6224.4</v>
      </c>
      <c r="H29" s="426">
        <v>10819.2</v>
      </c>
      <c r="I29" s="424">
        <v>7814</v>
      </c>
    </row>
    <row r="30" spans="1:18" s="314" customFormat="1" x14ac:dyDescent="0.2">
      <c r="A30" s="78"/>
      <c r="B30" s="426">
        <v>2019</v>
      </c>
      <c r="C30" s="426">
        <v>136563.79999999999</v>
      </c>
      <c r="D30" s="426">
        <v>29439.4</v>
      </c>
      <c r="E30" s="426">
        <v>65841.100000000006</v>
      </c>
      <c r="F30" s="426">
        <v>16460.099999999999</v>
      </c>
      <c r="G30" s="426">
        <v>6176.3</v>
      </c>
      <c r="H30" s="426">
        <v>11097.9</v>
      </c>
      <c r="I30" s="424">
        <v>7549</v>
      </c>
    </row>
    <row r="31" spans="1:18" s="314" customFormat="1" x14ac:dyDescent="0.2">
      <c r="B31" s="426">
        <v>2020</v>
      </c>
      <c r="C31" s="423">
        <v>143570</v>
      </c>
      <c r="D31" s="423">
        <v>31198</v>
      </c>
      <c r="E31" s="426">
        <v>69568.600000000006</v>
      </c>
      <c r="F31" s="426">
        <v>17216.8</v>
      </c>
      <c r="G31" s="423">
        <v>6595</v>
      </c>
      <c r="H31" s="426">
        <v>11368.7</v>
      </c>
      <c r="I31" s="424">
        <v>7623</v>
      </c>
    </row>
    <row r="32" spans="1:18" x14ac:dyDescent="0.2">
      <c r="B32" s="379">
        <v>2021</v>
      </c>
      <c r="C32" s="408">
        <v>155049</v>
      </c>
      <c r="D32" s="408">
        <v>35801</v>
      </c>
      <c r="E32" s="408">
        <v>73738.2</v>
      </c>
      <c r="F32" s="408">
        <v>18749.900000000001</v>
      </c>
      <c r="G32" s="408">
        <v>6800.4</v>
      </c>
      <c r="H32" s="408">
        <v>12167.6</v>
      </c>
      <c r="I32" s="405">
        <v>7791.9</v>
      </c>
      <c r="J32" s="97"/>
      <c r="K32" s="58"/>
      <c r="L32" s="58"/>
      <c r="M32" s="58"/>
      <c r="N32" s="58"/>
      <c r="O32" s="58"/>
      <c r="P32" s="58"/>
      <c r="Q32" s="58"/>
      <c r="R32" s="58"/>
    </row>
    <row r="33" spans="1:18" x14ac:dyDescent="0.2">
      <c r="B33" s="179"/>
      <c r="C33" s="408"/>
      <c r="D33" s="408"/>
      <c r="E33" s="408"/>
      <c r="F33" s="408"/>
      <c r="G33" s="408"/>
      <c r="H33" s="408"/>
      <c r="I33" s="405"/>
      <c r="J33" s="76"/>
      <c r="K33" s="58"/>
      <c r="L33" s="58"/>
      <c r="M33" s="58"/>
      <c r="N33" s="58"/>
      <c r="O33" s="58"/>
      <c r="P33" s="58"/>
      <c r="Q33" s="58"/>
      <c r="R33" s="58"/>
    </row>
    <row r="34" spans="1:18" x14ac:dyDescent="0.2">
      <c r="A34" s="504" t="s">
        <v>54</v>
      </c>
      <c r="B34" s="505"/>
      <c r="C34" s="311">
        <v>93345.1</v>
      </c>
      <c r="D34" s="409">
        <v>21697.5</v>
      </c>
      <c r="E34" s="409">
        <v>61215.7</v>
      </c>
      <c r="F34" s="409">
        <v>6769.5</v>
      </c>
      <c r="G34" s="440" t="s">
        <v>386</v>
      </c>
      <c r="H34" s="409">
        <v>1140.5</v>
      </c>
      <c r="I34" s="439" t="s">
        <v>386</v>
      </c>
      <c r="J34" s="97"/>
      <c r="K34" s="97"/>
      <c r="L34" s="97"/>
      <c r="M34" s="97"/>
      <c r="N34" s="97"/>
      <c r="O34" s="97"/>
      <c r="P34" s="58"/>
      <c r="Q34" s="58"/>
      <c r="R34" s="58"/>
    </row>
    <row r="35" spans="1:18" x14ac:dyDescent="0.2">
      <c r="A35" s="513" t="s">
        <v>55</v>
      </c>
      <c r="B35" s="514"/>
      <c r="C35" s="310"/>
      <c r="D35" s="408"/>
      <c r="E35" s="408"/>
      <c r="F35" s="408"/>
      <c r="G35" s="421"/>
      <c r="H35" s="408"/>
      <c r="I35" s="422"/>
      <c r="J35" s="76"/>
      <c r="K35" s="58"/>
      <c r="L35" s="58"/>
      <c r="M35" s="58"/>
      <c r="N35" s="58"/>
      <c r="O35" s="58"/>
      <c r="P35" s="58"/>
      <c r="Q35" s="58"/>
      <c r="R35" s="58"/>
    </row>
    <row r="36" spans="1:18" x14ac:dyDescent="0.2">
      <c r="A36" s="504" t="s">
        <v>56</v>
      </c>
      <c r="B36" s="505"/>
      <c r="C36" s="311">
        <v>3974.2</v>
      </c>
      <c r="D36" s="409">
        <v>808.9</v>
      </c>
      <c r="E36" s="409">
        <v>609.20000000000005</v>
      </c>
      <c r="F36" s="409">
        <v>662</v>
      </c>
      <c r="G36" s="440" t="s">
        <v>386</v>
      </c>
      <c r="H36" s="409">
        <v>568.29999999999995</v>
      </c>
      <c r="I36" s="439" t="s">
        <v>386</v>
      </c>
      <c r="J36" s="97"/>
      <c r="K36" s="58"/>
      <c r="L36" s="58"/>
      <c r="M36" s="58"/>
      <c r="N36" s="58"/>
      <c r="O36" s="58"/>
      <c r="P36" s="58"/>
      <c r="Q36" s="58"/>
      <c r="R36" s="58"/>
    </row>
    <row r="37" spans="1:18" x14ac:dyDescent="0.2">
      <c r="A37" s="513" t="s">
        <v>57</v>
      </c>
      <c r="B37" s="514"/>
      <c r="C37" s="311"/>
      <c r="D37" s="409"/>
      <c r="E37" s="409"/>
      <c r="F37" s="409"/>
      <c r="G37" s="409"/>
      <c r="H37" s="409"/>
      <c r="I37" s="403"/>
      <c r="J37" s="76"/>
      <c r="K37" s="58"/>
      <c r="L37" s="58"/>
      <c r="M37" s="58"/>
      <c r="N37" s="58"/>
      <c r="O37" s="58"/>
      <c r="P37" s="58"/>
      <c r="Q37" s="58"/>
      <c r="R37" s="58"/>
    </row>
    <row r="38" spans="1:18" x14ac:dyDescent="0.2">
      <c r="A38" s="504" t="s">
        <v>58</v>
      </c>
      <c r="B38" s="505"/>
      <c r="C38" s="311">
        <v>57370.8</v>
      </c>
      <c r="D38" s="409">
        <v>13245.4</v>
      </c>
      <c r="E38" s="409">
        <v>11826</v>
      </c>
      <c r="F38" s="409">
        <v>11271.6</v>
      </c>
      <c r="G38" s="409">
        <v>3882.1</v>
      </c>
      <c r="H38" s="409">
        <v>10336.799999999999</v>
      </c>
      <c r="I38" s="403">
        <v>6808.9</v>
      </c>
      <c r="J38" s="97"/>
      <c r="K38" s="58"/>
      <c r="L38" s="58"/>
      <c r="M38" s="58"/>
      <c r="N38" s="58"/>
      <c r="O38" s="58"/>
      <c r="P38" s="58"/>
      <c r="Q38" s="58"/>
      <c r="R38" s="58"/>
    </row>
    <row r="39" spans="1:18" x14ac:dyDescent="0.2">
      <c r="A39" s="513" t="s">
        <v>59</v>
      </c>
      <c r="B39" s="514"/>
      <c r="C39" s="311"/>
      <c r="D39" s="409"/>
      <c r="E39" s="409"/>
      <c r="F39" s="409"/>
      <c r="G39" s="409"/>
      <c r="H39" s="409"/>
      <c r="I39" s="403"/>
      <c r="J39" s="76"/>
      <c r="K39" s="58"/>
      <c r="L39" s="58"/>
      <c r="M39" s="58"/>
      <c r="N39" s="58"/>
      <c r="O39" s="58"/>
      <c r="P39" s="58"/>
      <c r="Q39" s="58"/>
      <c r="R39" s="58"/>
    </row>
    <row r="40" spans="1:18" x14ac:dyDescent="0.2">
      <c r="A40" s="515" t="s">
        <v>194</v>
      </c>
      <c r="B40" s="516"/>
      <c r="C40" s="311">
        <v>48992.3</v>
      </c>
      <c r="D40" s="409">
        <v>9644.7000000000007</v>
      </c>
      <c r="E40" s="409">
        <v>10585.8</v>
      </c>
      <c r="F40" s="409">
        <v>9517</v>
      </c>
      <c r="G40" s="440">
        <v>3031.7</v>
      </c>
      <c r="H40" s="409">
        <v>10112.700000000001</v>
      </c>
      <c r="I40" s="439">
        <v>6100.4</v>
      </c>
      <c r="J40" s="97"/>
      <c r="K40" s="58"/>
      <c r="L40" s="58"/>
      <c r="M40" s="58"/>
      <c r="N40" s="58"/>
      <c r="O40" s="58"/>
      <c r="P40" s="58"/>
      <c r="Q40" s="58"/>
      <c r="R40" s="58"/>
    </row>
    <row r="41" spans="1:18" x14ac:dyDescent="0.2">
      <c r="A41" s="517" t="s">
        <v>399</v>
      </c>
      <c r="B41" s="518"/>
      <c r="C41" s="311"/>
      <c r="D41" s="409"/>
      <c r="E41" s="409"/>
      <c r="F41" s="409"/>
      <c r="G41" s="423"/>
      <c r="H41" s="423"/>
      <c r="I41" s="424"/>
      <c r="J41" s="76"/>
      <c r="K41" s="58"/>
      <c r="L41" s="58"/>
      <c r="M41" s="58"/>
      <c r="N41" s="58"/>
      <c r="O41" s="58"/>
      <c r="P41" s="58"/>
      <c r="Q41" s="58"/>
      <c r="R41" s="58"/>
    </row>
    <row r="42" spans="1:18" x14ac:dyDescent="0.2">
      <c r="A42" s="519" t="s">
        <v>60</v>
      </c>
      <c r="B42" s="520"/>
      <c r="C42" s="311">
        <v>46110.6</v>
      </c>
      <c r="D42" s="409">
        <v>9480.7999999999993</v>
      </c>
      <c r="E42" s="409">
        <v>10408.9</v>
      </c>
      <c r="F42" s="409">
        <v>9359.6</v>
      </c>
      <c r="G42" s="409" t="s">
        <v>386</v>
      </c>
      <c r="H42" s="409">
        <v>8344.6</v>
      </c>
      <c r="I42" s="403" t="s">
        <v>386</v>
      </c>
      <c r="J42" s="97"/>
      <c r="K42" s="58"/>
      <c r="L42" s="58"/>
      <c r="M42" s="58"/>
      <c r="N42" s="58"/>
      <c r="O42" s="58"/>
      <c r="P42" s="58"/>
      <c r="Q42" s="58"/>
      <c r="R42" s="58"/>
    </row>
    <row r="43" spans="1:18" x14ac:dyDescent="0.2">
      <c r="A43" s="521" t="s">
        <v>61</v>
      </c>
      <c r="B43" s="522"/>
      <c r="C43" s="311"/>
      <c r="D43" s="409"/>
      <c r="E43" s="409"/>
      <c r="F43" s="409"/>
      <c r="G43" s="423"/>
      <c r="H43" s="423"/>
      <c r="I43" s="424"/>
      <c r="J43" s="76"/>
      <c r="K43" s="58"/>
      <c r="L43" s="58"/>
      <c r="M43" s="58"/>
      <c r="N43" s="58"/>
      <c r="O43" s="58"/>
      <c r="P43" s="58"/>
      <c r="Q43" s="58"/>
      <c r="R43" s="58"/>
    </row>
    <row r="44" spans="1:18" x14ac:dyDescent="0.2">
      <c r="A44" s="519" t="s">
        <v>62</v>
      </c>
      <c r="B44" s="520"/>
      <c r="C44" s="311">
        <v>2881.7</v>
      </c>
      <c r="D44" s="409">
        <v>163.9</v>
      </c>
      <c r="E44" s="409">
        <v>176.9</v>
      </c>
      <c r="F44" s="409">
        <v>157.4</v>
      </c>
      <c r="G44" s="409" t="s">
        <v>386</v>
      </c>
      <c r="H44" s="409">
        <v>1768.1</v>
      </c>
      <c r="I44" s="403" t="s">
        <v>386</v>
      </c>
      <c r="J44" s="97"/>
      <c r="K44" s="58"/>
      <c r="L44" s="58"/>
      <c r="M44" s="58"/>
      <c r="N44" s="58"/>
      <c r="O44" s="58"/>
      <c r="P44" s="58"/>
      <c r="Q44" s="58"/>
      <c r="R44" s="58"/>
    </row>
    <row r="45" spans="1:18" x14ac:dyDescent="0.2">
      <c r="A45" s="521" t="s">
        <v>63</v>
      </c>
      <c r="B45" s="522"/>
      <c r="C45" s="311"/>
      <c r="D45" s="409"/>
      <c r="E45" s="409"/>
      <c r="F45" s="409"/>
      <c r="G45" s="423"/>
      <c r="H45" s="423"/>
      <c r="I45" s="424"/>
      <c r="J45" s="76"/>
      <c r="K45" s="58"/>
      <c r="L45" s="58"/>
      <c r="M45" s="58"/>
      <c r="N45" s="58"/>
      <c r="O45" s="58"/>
      <c r="P45" s="58"/>
      <c r="Q45" s="58"/>
      <c r="R45" s="58"/>
    </row>
    <row r="46" spans="1:18" x14ac:dyDescent="0.2">
      <c r="A46" s="504" t="s">
        <v>64</v>
      </c>
      <c r="B46" s="505"/>
      <c r="C46" s="311">
        <v>358.9</v>
      </c>
      <c r="D46" s="409">
        <v>49.2</v>
      </c>
      <c r="E46" s="409">
        <v>87.3</v>
      </c>
      <c r="F46" s="409">
        <v>46.8</v>
      </c>
      <c r="G46" s="409" t="s">
        <v>386</v>
      </c>
      <c r="H46" s="409">
        <v>122</v>
      </c>
      <c r="I46" s="403" t="s">
        <v>386</v>
      </c>
      <c r="J46" s="97"/>
      <c r="K46" s="58"/>
      <c r="L46" s="58"/>
      <c r="M46" s="58"/>
      <c r="N46" s="58"/>
      <c r="O46" s="58"/>
      <c r="P46" s="58"/>
      <c r="Q46" s="58"/>
      <c r="R46" s="58"/>
    </row>
    <row r="47" spans="1:18" x14ac:dyDescent="0.2">
      <c r="A47" s="513" t="s">
        <v>65</v>
      </c>
      <c r="B47" s="514"/>
      <c r="C47" s="311"/>
      <c r="D47" s="20"/>
      <c r="E47" s="20"/>
      <c r="F47" s="20"/>
      <c r="G47" s="20"/>
      <c r="H47" s="12"/>
      <c r="I47" s="12"/>
    </row>
    <row r="48" spans="1:18" x14ac:dyDescent="0.2">
      <c r="A48" s="506" t="s">
        <v>407</v>
      </c>
      <c r="B48" s="506"/>
      <c r="C48" s="507"/>
      <c r="D48" s="507"/>
      <c r="E48" s="507"/>
      <c r="F48" s="507"/>
      <c r="G48" s="507"/>
      <c r="H48" s="507"/>
      <c r="I48" s="508"/>
    </row>
    <row r="49" spans="1:10" x14ac:dyDescent="0.2">
      <c r="A49" s="78" t="s">
        <v>7</v>
      </c>
      <c r="B49" s="426">
        <v>2017</v>
      </c>
      <c r="C49" s="423">
        <v>22674.9</v>
      </c>
      <c r="D49" s="423">
        <v>4933.5</v>
      </c>
      <c r="E49" s="423">
        <v>6312.2</v>
      </c>
      <c r="F49" s="423">
        <v>2688</v>
      </c>
      <c r="G49" s="423">
        <v>1434</v>
      </c>
      <c r="H49" s="423">
        <v>4295</v>
      </c>
      <c r="I49" s="424">
        <v>3012.3</v>
      </c>
      <c r="J49" s="76"/>
    </row>
    <row r="50" spans="1:10" x14ac:dyDescent="0.2">
      <c r="A50" s="179" t="s">
        <v>8</v>
      </c>
      <c r="B50" s="426">
        <v>2018</v>
      </c>
      <c r="C50" s="423">
        <v>30632.6</v>
      </c>
      <c r="D50" s="409">
        <v>8387.7999999999993</v>
      </c>
      <c r="E50" s="409">
        <v>7930.4</v>
      </c>
      <c r="F50" s="409">
        <v>3149.3</v>
      </c>
      <c r="G50" s="409">
        <v>1510.3</v>
      </c>
      <c r="H50" s="409">
        <v>5484.6</v>
      </c>
      <c r="I50" s="403">
        <v>4170.2</v>
      </c>
    </row>
    <row r="51" spans="1:10" x14ac:dyDescent="0.2">
      <c r="B51" s="426">
        <v>2019</v>
      </c>
      <c r="C51" s="423">
        <v>27442.2</v>
      </c>
      <c r="D51" s="409">
        <v>7837.6</v>
      </c>
      <c r="E51" s="409">
        <v>7945.2</v>
      </c>
      <c r="F51" s="409">
        <v>3729.4</v>
      </c>
      <c r="G51" s="409">
        <v>1277.5</v>
      </c>
      <c r="H51" s="409">
        <v>3791.1</v>
      </c>
      <c r="I51" s="403">
        <v>2861.4</v>
      </c>
    </row>
    <row r="52" spans="1:10" x14ac:dyDescent="0.2">
      <c r="B52" s="426">
        <v>2020</v>
      </c>
      <c r="C52" s="423">
        <v>29821.599999999999</v>
      </c>
      <c r="D52" s="409">
        <v>7899.3</v>
      </c>
      <c r="E52" s="409">
        <v>9773.2000000000007</v>
      </c>
      <c r="F52" s="409">
        <v>5281.6</v>
      </c>
      <c r="G52" s="409">
        <v>990</v>
      </c>
      <c r="H52" s="409">
        <v>3439.3</v>
      </c>
      <c r="I52" s="403">
        <v>2438.1999999999998</v>
      </c>
    </row>
    <row r="53" spans="1:10" x14ac:dyDescent="0.2">
      <c r="B53" s="379">
        <v>2021</v>
      </c>
      <c r="C53" s="408">
        <v>30264.400000000001</v>
      </c>
      <c r="D53" s="408">
        <v>9288.5</v>
      </c>
      <c r="E53" s="408">
        <v>8966.2000000000007</v>
      </c>
      <c r="F53" s="408">
        <v>5095.5</v>
      </c>
      <c r="G53" s="408">
        <v>1066.3</v>
      </c>
      <c r="H53" s="408">
        <v>3583.7</v>
      </c>
      <c r="I53" s="405">
        <v>2264.1999999999998</v>
      </c>
    </row>
    <row r="54" spans="1:10" x14ac:dyDescent="0.2">
      <c r="B54" s="179"/>
      <c r="C54" s="467"/>
      <c r="D54" s="467"/>
      <c r="E54" s="467"/>
      <c r="F54" s="467"/>
      <c r="G54" s="467"/>
      <c r="H54" s="467"/>
      <c r="I54" s="468"/>
    </row>
    <row r="55" spans="1:10" x14ac:dyDescent="0.2">
      <c r="A55" s="504" t="s">
        <v>54</v>
      </c>
      <c r="B55" s="504"/>
      <c r="C55" s="467">
        <v>12469.3</v>
      </c>
      <c r="D55" s="467">
        <v>4687.1000000000004</v>
      </c>
      <c r="E55" s="467">
        <v>5188.1000000000004</v>
      </c>
      <c r="F55" s="467">
        <v>1818.4</v>
      </c>
      <c r="G55" s="467" t="s">
        <v>386</v>
      </c>
      <c r="H55" s="467">
        <v>434</v>
      </c>
      <c r="I55" s="468" t="s">
        <v>386</v>
      </c>
    </row>
    <row r="56" spans="1:10" x14ac:dyDescent="0.2">
      <c r="A56" s="513" t="s">
        <v>55</v>
      </c>
      <c r="B56" s="513"/>
      <c r="C56" s="467"/>
      <c r="D56" s="467"/>
      <c r="E56" s="467"/>
      <c r="F56" s="467"/>
      <c r="G56" s="467"/>
      <c r="H56" s="467"/>
      <c r="I56" s="468"/>
    </row>
    <row r="57" spans="1:10" x14ac:dyDescent="0.2">
      <c r="A57" s="504" t="s">
        <v>56</v>
      </c>
      <c r="B57" s="504"/>
      <c r="C57" s="409">
        <v>912.9</v>
      </c>
      <c r="D57" s="409">
        <v>448.3</v>
      </c>
      <c r="E57" s="409">
        <v>108.9</v>
      </c>
      <c r="F57" s="409">
        <v>58.5</v>
      </c>
      <c r="G57" s="409" t="s">
        <v>386</v>
      </c>
      <c r="H57" s="409">
        <v>165.8</v>
      </c>
      <c r="I57" s="403" t="s">
        <v>386</v>
      </c>
    </row>
    <row r="58" spans="1:10" x14ac:dyDescent="0.2">
      <c r="A58" s="513" t="s">
        <v>57</v>
      </c>
      <c r="B58" s="513"/>
      <c r="C58" s="467"/>
      <c r="D58" s="467"/>
      <c r="E58" s="467"/>
      <c r="F58" s="467"/>
      <c r="G58" s="467"/>
      <c r="H58" s="467"/>
      <c r="I58" s="468"/>
    </row>
    <row r="59" spans="1:10" x14ac:dyDescent="0.2">
      <c r="A59" s="504" t="s">
        <v>58</v>
      </c>
      <c r="B59" s="504"/>
      <c r="C59" s="467">
        <v>16570.2</v>
      </c>
      <c r="D59" s="467">
        <v>4134.8999999999996</v>
      </c>
      <c r="E59" s="467">
        <v>3647</v>
      </c>
      <c r="F59" s="467">
        <v>3178.4</v>
      </c>
      <c r="G59" s="467">
        <v>766.9</v>
      </c>
      <c r="H59" s="467">
        <v>2853.8</v>
      </c>
      <c r="I59" s="468">
        <v>1989.2</v>
      </c>
    </row>
    <row r="60" spans="1:10" x14ac:dyDescent="0.2">
      <c r="A60" s="513" t="s">
        <v>59</v>
      </c>
      <c r="B60" s="513"/>
      <c r="C60" s="467"/>
      <c r="D60" s="467"/>
      <c r="E60" s="467"/>
      <c r="F60" s="467"/>
      <c r="G60" s="467"/>
      <c r="H60" s="467"/>
      <c r="I60" s="468"/>
    </row>
    <row r="61" spans="1:10" x14ac:dyDescent="0.2">
      <c r="A61" s="515" t="s">
        <v>194</v>
      </c>
      <c r="B61" s="515"/>
      <c r="C61" s="409">
        <v>14420.5</v>
      </c>
      <c r="D61" s="409">
        <v>3065.5</v>
      </c>
      <c r="E61" s="409">
        <v>3345</v>
      </c>
      <c r="F61" s="409">
        <v>2816.3</v>
      </c>
      <c r="G61" s="440">
        <v>645.6</v>
      </c>
      <c r="H61" s="409">
        <v>2788.7</v>
      </c>
      <c r="I61" s="439">
        <v>1759.4</v>
      </c>
    </row>
    <row r="62" spans="1:10" x14ac:dyDescent="0.2">
      <c r="A62" s="517" t="s">
        <v>399</v>
      </c>
      <c r="B62" s="517"/>
      <c r="C62" s="409"/>
      <c r="D62" s="409"/>
      <c r="E62" s="409"/>
      <c r="F62" s="409"/>
      <c r="G62" s="423"/>
      <c r="H62" s="423"/>
      <c r="I62" s="424"/>
    </row>
    <row r="63" spans="1:10" x14ac:dyDescent="0.2">
      <c r="A63" s="519" t="s">
        <v>60</v>
      </c>
      <c r="B63" s="519"/>
      <c r="C63" s="447">
        <v>13449.1</v>
      </c>
      <c r="D63" s="447">
        <v>2992.1</v>
      </c>
      <c r="E63" s="447">
        <v>3286.8</v>
      </c>
      <c r="F63" s="447">
        <v>2780</v>
      </c>
      <c r="G63" s="447" t="s">
        <v>386</v>
      </c>
      <c r="H63" s="447">
        <v>2305.1999999999998</v>
      </c>
      <c r="I63" s="469" t="s">
        <v>386</v>
      </c>
    </row>
    <row r="64" spans="1:10" x14ac:dyDescent="0.2">
      <c r="A64" s="521" t="s">
        <v>61</v>
      </c>
      <c r="B64" s="521"/>
      <c r="C64" s="470"/>
      <c r="D64" s="470"/>
      <c r="E64" s="470"/>
      <c r="F64" s="470"/>
      <c r="G64" s="470"/>
      <c r="H64" s="470"/>
      <c r="I64" s="471"/>
    </row>
    <row r="65" spans="1:9" x14ac:dyDescent="0.2">
      <c r="A65" s="519" t="s">
        <v>62</v>
      </c>
      <c r="B65" s="519"/>
      <c r="C65" s="409">
        <v>971.4</v>
      </c>
      <c r="D65" s="409">
        <v>73.400000000000006</v>
      </c>
      <c r="E65" s="409">
        <v>58.2</v>
      </c>
      <c r="F65" s="409">
        <v>36.299999999999997</v>
      </c>
      <c r="G65" s="423" t="s">
        <v>386</v>
      </c>
      <c r="H65" s="409">
        <v>483.5</v>
      </c>
      <c r="I65" s="424" t="s">
        <v>386</v>
      </c>
    </row>
    <row r="66" spans="1:9" x14ac:dyDescent="0.2">
      <c r="A66" s="521" t="s">
        <v>63</v>
      </c>
      <c r="B66" s="521"/>
      <c r="C66" s="409"/>
      <c r="D66" s="409"/>
      <c r="E66" s="409"/>
      <c r="F66" s="409"/>
      <c r="G66" s="423"/>
      <c r="H66" s="423"/>
      <c r="I66" s="424"/>
    </row>
    <row r="67" spans="1:9" x14ac:dyDescent="0.2">
      <c r="A67" s="504" t="s">
        <v>64</v>
      </c>
      <c r="B67" s="504"/>
      <c r="C67" s="467">
        <v>312</v>
      </c>
      <c r="D67" s="467">
        <v>18.2</v>
      </c>
      <c r="E67" s="467">
        <v>22.2</v>
      </c>
      <c r="F67" s="467">
        <v>40.200000000000003</v>
      </c>
      <c r="G67" s="467" t="s">
        <v>386</v>
      </c>
      <c r="H67" s="467">
        <v>130.1</v>
      </c>
      <c r="I67" s="468" t="s">
        <v>386</v>
      </c>
    </row>
    <row r="68" spans="1:9" x14ac:dyDescent="0.2">
      <c r="A68" s="513" t="s">
        <v>65</v>
      </c>
      <c r="B68" s="513"/>
      <c r="C68" s="20"/>
      <c r="D68" s="20"/>
      <c r="E68" s="20"/>
      <c r="F68" s="20"/>
      <c r="G68" s="20"/>
      <c r="H68" s="20"/>
      <c r="I68" s="12"/>
    </row>
  </sheetData>
  <mergeCells count="50">
    <mergeCell ref="A64:B64"/>
    <mergeCell ref="A65:B65"/>
    <mergeCell ref="A66:B66"/>
    <mergeCell ref="A67:B67"/>
    <mergeCell ref="A68:B68"/>
    <mergeCell ref="A59:B59"/>
    <mergeCell ref="A60:B60"/>
    <mergeCell ref="A61:B61"/>
    <mergeCell ref="A62:B62"/>
    <mergeCell ref="A63:B63"/>
    <mergeCell ref="A48:I48"/>
    <mergeCell ref="A55:B55"/>
    <mergeCell ref="A56:B56"/>
    <mergeCell ref="A57:B57"/>
    <mergeCell ref="A58:B58"/>
    <mergeCell ref="A47:B47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42:B42"/>
    <mergeCell ref="A43:B43"/>
    <mergeCell ref="A44:B44"/>
    <mergeCell ref="A45:B45"/>
    <mergeCell ref="A46:B46"/>
    <mergeCell ref="A37:B37"/>
    <mergeCell ref="A38:B38"/>
    <mergeCell ref="A39:B39"/>
    <mergeCell ref="A40:B40"/>
    <mergeCell ref="A41:B41"/>
    <mergeCell ref="A34:B34"/>
    <mergeCell ref="A35:B35"/>
    <mergeCell ref="A36:B36"/>
    <mergeCell ref="A27:I27"/>
    <mergeCell ref="A1:I1"/>
    <mergeCell ref="A2:I2"/>
    <mergeCell ref="C3:I3"/>
    <mergeCell ref="A6:I6"/>
    <mergeCell ref="A3:B5"/>
    <mergeCell ref="C5:I5"/>
  </mergeCells>
  <hyperlinks>
    <hyperlink ref="J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K26"/>
  <sheetViews>
    <sheetView workbookViewId="0">
      <selection activeCell="D4" sqref="D4"/>
    </sheetView>
  </sheetViews>
  <sheetFormatPr defaultRowHeight="14.25" x14ac:dyDescent="0.2"/>
  <cols>
    <col min="1" max="1" width="34.28515625" style="21" customWidth="1"/>
    <col min="2" max="2" width="11.28515625" style="21" customWidth="1"/>
    <col min="3" max="5" width="17" style="21" customWidth="1"/>
    <col min="6" max="6" width="11.42578125" style="21" customWidth="1"/>
    <col min="7" max="7" width="10.5703125" style="21" bestFit="1" customWidth="1"/>
    <col min="8" max="8" width="9.140625" style="21"/>
    <col min="9" max="9" width="10.5703125" style="21" bestFit="1" customWidth="1"/>
    <col min="10" max="16384" width="9.140625" style="21"/>
  </cols>
  <sheetData>
    <row r="1" spans="1:11" s="95" customFormat="1" ht="34.5" customHeight="1" x14ac:dyDescent="0.25">
      <c r="A1" s="557" t="s">
        <v>427</v>
      </c>
      <c r="B1" s="557"/>
      <c r="C1" s="557"/>
      <c r="D1" s="557"/>
      <c r="E1" s="557"/>
      <c r="F1" s="57" t="s">
        <v>6</v>
      </c>
    </row>
    <row r="2" spans="1:11" x14ac:dyDescent="0.2">
      <c r="A2" s="582" t="s">
        <v>500</v>
      </c>
      <c r="B2" s="582"/>
      <c r="C2" s="582"/>
      <c r="D2" s="582"/>
      <c r="E2" s="582"/>
    </row>
    <row r="3" spans="1:11" ht="40.5" customHeight="1" x14ac:dyDescent="0.2">
      <c r="A3" s="527" t="s">
        <v>216</v>
      </c>
      <c r="B3" s="527"/>
      <c r="C3" s="527" t="s">
        <v>217</v>
      </c>
      <c r="D3" s="569" t="s">
        <v>292</v>
      </c>
      <c r="E3" s="604"/>
    </row>
    <row r="4" spans="1:11" ht="118.5" customHeight="1" x14ac:dyDescent="0.2">
      <c r="A4" s="527"/>
      <c r="B4" s="527"/>
      <c r="C4" s="527"/>
      <c r="D4" s="386" t="s">
        <v>451</v>
      </c>
      <c r="E4" s="143" t="s">
        <v>389</v>
      </c>
    </row>
    <row r="5" spans="1:11" ht="44.25" customHeight="1" x14ac:dyDescent="0.2">
      <c r="A5" s="527"/>
      <c r="B5" s="527"/>
      <c r="C5" s="569" t="s">
        <v>570</v>
      </c>
      <c r="D5" s="569"/>
      <c r="E5" s="604"/>
    </row>
    <row r="6" spans="1:11" s="314" customFormat="1" ht="13.5" customHeight="1" x14ac:dyDescent="0.2">
      <c r="A6" s="78" t="s">
        <v>7</v>
      </c>
      <c r="B6" s="267">
        <v>2017</v>
      </c>
      <c r="C6" s="113">
        <v>142.80000000000001</v>
      </c>
      <c r="D6" s="113">
        <v>72.099999999999994</v>
      </c>
      <c r="E6" s="434">
        <v>53.8</v>
      </c>
      <c r="F6" s="480"/>
      <c r="G6" s="480"/>
      <c r="H6" s="480"/>
    </row>
    <row r="7" spans="1:11" s="314" customFormat="1" ht="13.5" customHeight="1" x14ac:dyDescent="0.2">
      <c r="A7" s="179" t="s">
        <v>8</v>
      </c>
      <c r="B7" s="267">
        <v>2018</v>
      </c>
      <c r="C7" s="113">
        <v>158.30000000000001</v>
      </c>
      <c r="D7" s="428">
        <v>80.099999999999994</v>
      </c>
      <c r="E7" s="431">
        <v>55.4</v>
      </c>
      <c r="F7" s="480"/>
      <c r="G7" s="480"/>
      <c r="H7" s="480"/>
    </row>
    <row r="8" spans="1:11" s="314" customFormat="1" ht="13.5" customHeight="1" x14ac:dyDescent="0.2">
      <c r="A8" s="320"/>
      <c r="B8" s="267">
        <v>2019</v>
      </c>
      <c r="C8" s="113">
        <v>184.7</v>
      </c>
      <c r="D8" s="428">
        <v>95.4</v>
      </c>
      <c r="E8" s="431">
        <v>71.099999999999994</v>
      </c>
      <c r="F8" s="480"/>
      <c r="G8" s="480"/>
      <c r="H8" s="480"/>
    </row>
    <row r="9" spans="1:11" s="314" customFormat="1" ht="13.5" customHeight="1" x14ac:dyDescent="0.2">
      <c r="A9" s="320"/>
      <c r="B9" s="267">
        <v>2020</v>
      </c>
      <c r="C9" s="113">
        <v>186.9</v>
      </c>
      <c r="D9" s="113">
        <v>101.7</v>
      </c>
      <c r="E9" s="431">
        <v>72.099999999999994</v>
      </c>
      <c r="F9" s="480"/>
      <c r="G9" s="480"/>
      <c r="H9" s="480"/>
    </row>
    <row r="10" spans="1:11" ht="15" customHeight="1" x14ac:dyDescent="0.2">
      <c r="B10" s="379">
        <v>2021</v>
      </c>
      <c r="C10" s="383">
        <v>203.3</v>
      </c>
      <c r="D10" s="77">
        <v>110.1</v>
      </c>
      <c r="E10" s="82">
        <v>75.3</v>
      </c>
      <c r="F10" s="480"/>
      <c r="G10" s="480"/>
      <c r="H10" s="480"/>
      <c r="I10" s="314"/>
      <c r="J10" s="314"/>
      <c r="K10" s="314"/>
    </row>
    <row r="11" spans="1:11" ht="15" customHeight="1" x14ac:dyDescent="0.2">
      <c r="B11" s="179"/>
      <c r="C11" s="20"/>
      <c r="D11" s="20"/>
      <c r="E11" s="12"/>
      <c r="F11" s="480"/>
      <c r="G11" s="480"/>
      <c r="H11" s="480"/>
      <c r="I11" s="314"/>
      <c r="J11" s="314"/>
      <c r="K11" s="314"/>
    </row>
    <row r="12" spans="1:11" x14ac:dyDescent="0.2">
      <c r="A12" s="504" t="s">
        <v>54</v>
      </c>
      <c r="B12" s="505"/>
      <c r="C12" s="311">
        <v>224.6</v>
      </c>
      <c r="D12" s="20">
        <v>120</v>
      </c>
      <c r="E12" s="12">
        <v>28.5</v>
      </c>
      <c r="F12" s="480"/>
      <c r="G12" s="480"/>
      <c r="H12" s="480"/>
      <c r="I12" s="314"/>
      <c r="J12" s="314"/>
      <c r="K12" s="314"/>
    </row>
    <row r="13" spans="1:11" x14ac:dyDescent="0.2">
      <c r="A13" s="513" t="s">
        <v>55</v>
      </c>
      <c r="B13" s="514"/>
      <c r="C13" s="311"/>
      <c r="D13" s="20"/>
      <c r="E13" s="12"/>
      <c r="F13" s="480"/>
      <c r="G13" s="480"/>
      <c r="H13" s="480"/>
      <c r="I13" s="314"/>
      <c r="J13" s="314"/>
      <c r="K13" s="314"/>
    </row>
    <row r="14" spans="1:11" x14ac:dyDescent="0.2">
      <c r="A14" s="504" t="s">
        <v>56</v>
      </c>
      <c r="B14" s="505"/>
      <c r="C14" s="311">
        <v>157.6</v>
      </c>
      <c r="D14" s="20">
        <v>79.3</v>
      </c>
      <c r="E14" s="12">
        <v>99.4</v>
      </c>
      <c r="F14" s="480"/>
      <c r="G14" s="480"/>
      <c r="H14" s="480"/>
      <c r="I14" s="314"/>
      <c r="J14" s="314"/>
      <c r="K14" s="314"/>
    </row>
    <row r="15" spans="1:11" x14ac:dyDescent="0.2">
      <c r="A15" s="513" t="s">
        <v>57</v>
      </c>
      <c r="B15" s="514"/>
      <c r="C15" s="311"/>
      <c r="D15" s="20"/>
      <c r="E15" s="12"/>
      <c r="F15" s="480"/>
      <c r="G15" s="480"/>
      <c r="H15" s="480"/>
      <c r="I15" s="314"/>
      <c r="J15" s="314"/>
      <c r="K15" s="314"/>
    </row>
    <row r="16" spans="1:11" x14ac:dyDescent="0.2">
      <c r="A16" s="504" t="s">
        <v>58</v>
      </c>
      <c r="B16" s="505"/>
      <c r="C16" s="311">
        <v>176.6</v>
      </c>
      <c r="D16" s="20">
        <v>98.5</v>
      </c>
      <c r="E16" s="12">
        <v>140.9</v>
      </c>
      <c r="F16" s="480"/>
      <c r="G16" s="480"/>
      <c r="H16" s="480"/>
      <c r="I16" s="314"/>
      <c r="J16" s="314"/>
      <c r="K16" s="314"/>
    </row>
    <row r="17" spans="1:11" x14ac:dyDescent="0.2">
      <c r="A17" s="513" t="s">
        <v>59</v>
      </c>
      <c r="B17" s="514"/>
      <c r="C17" s="311"/>
      <c r="D17" s="20"/>
      <c r="E17" s="12"/>
      <c r="F17" s="480"/>
      <c r="G17" s="480"/>
      <c r="H17" s="480"/>
      <c r="I17" s="314"/>
      <c r="J17" s="314"/>
      <c r="K17" s="314"/>
    </row>
    <row r="18" spans="1:11" x14ac:dyDescent="0.2">
      <c r="A18" s="515" t="s">
        <v>194</v>
      </c>
      <c r="B18" s="516"/>
      <c r="C18" s="311">
        <v>173.8</v>
      </c>
      <c r="D18" s="20">
        <v>99</v>
      </c>
      <c r="E18" s="12">
        <v>140.1</v>
      </c>
      <c r="F18" s="480"/>
      <c r="G18" s="480"/>
      <c r="H18" s="480"/>
      <c r="I18" s="314"/>
      <c r="J18" s="314"/>
      <c r="K18" s="314"/>
    </row>
    <row r="19" spans="1:11" x14ac:dyDescent="0.2">
      <c r="A19" s="517" t="s">
        <v>399</v>
      </c>
      <c r="B19" s="518"/>
      <c r="C19" s="311"/>
      <c r="D19" s="20"/>
      <c r="E19" s="12"/>
      <c r="F19" s="480"/>
      <c r="G19" s="480"/>
      <c r="H19" s="480"/>
      <c r="I19" s="314"/>
      <c r="J19" s="314"/>
      <c r="K19" s="314"/>
    </row>
    <row r="20" spans="1:11" x14ac:dyDescent="0.2">
      <c r="A20" s="519" t="s">
        <v>60</v>
      </c>
      <c r="B20" s="520"/>
      <c r="C20" s="311">
        <v>178.9</v>
      </c>
      <c r="D20" s="20">
        <v>101.3</v>
      </c>
      <c r="E20" s="12">
        <v>145.69999999999999</v>
      </c>
      <c r="F20" s="480"/>
      <c r="G20" s="480"/>
      <c r="H20" s="480"/>
      <c r="I20" s="314"/>
      <c r="J20" s="314"/>
      <c r="K20" s="314"/>
    </row>
    <row r="21" spans="1:11" x14ac:dyDescent="0.2">
      <c r="A21" s="521" t="s">
        <v>61</v>
      </c>
      <c r="B21" s="522"/>
      <c r="C21" s="311"/>
      <c r="D21" s="20"/>
      <c r="E21" s="12"/>
      <c r="F21" s="480"/>
      <c r="G21" s="480"/>
      <c r="H21" s="480"/>
      <c r="I21" s="314"/>
      <c r="J21" s="314"/>
      <c r="K21" s="314"/>
    </row>
    <row r="22" spans="1:11" x14ac:dyDescent="0.2">
      <c r="A22" s="519" t="s">
        <v>62</v>
      </c>
      <c r="B22" s="520"/>
      <c r="C22" s="311">
        <v>94.6</v>
      </c>
      <c r="D22" s="20">
        <v>63.5</v>
      </c>
      <c r="E22" s="12">
        <v>53.3</v>
      </c>
      <c r="F22" s="480"/>
      <c r="G22" s="480"/>
      <c r="H22" s="480"/>
      <c r="I22" s="314"/>
      <c r="J22" s="314"/>
      <c r="K22" s="314"/>
    </row>
    <row r="23" spans="1:11" x14ac:dyDescent="0.2">
      <c r="A23" s="521" t="s">
        <v>63</v>
      </c>
      <c r="B23" s="522"/>
      <c r="C23" s="311"/>
      <c r="D23" s="20"/>
      <c r="E23" s="12"/>
      <c r="F23" s="480"/>
      <c r="G23" s="480"/>
      <c r="H23" s="480"/>
      <c r="I23" s="314"/>
      <c r="J23" s="314"/>
      <c r="K23" s="314"/>
    </row>
    <row r="24" spans="1:11" x14ac:dyDescent="0.2">
      <c r="A24" s="504" t="s">
        <v>64</v>
      </c>
      <c r="B24" s="505"/>
      <c r="C24" s="311">
        <v>115.6</v>
      </c>
      <c r="D24" s="20">
        <v>57.2</v>
      </c>
      <c r="E24" s="12">
        <v>45.7</v>
      </c>
      <c r="F24" s="480"/>
      <c r="G24" s="480"/>
      <c r="H24" s="480"/>
      <c r="I24" s="314"/>
      <c r="J24" s="314"/>
      <c r="K24" s="314"/>
    </row>
    <row r="25" spans="1:11" x14ac:dyDescent="0.2">
      <c r="A25" s="513" t="s">
        <v>65</v>
      </c>
      <c r="B25" s="514"/>
      <c r="C25" s="311"/>
      <c r="D25" s="20"/>
      <c r="E25" s="12"/>
      <c r="F25" s="480"/>
      <c r="G25" s="480"/>
      <c r="H25" s="480"/>
      <c r="I25" s="314"/>
      <c r="J25" s="314"/>
      <c r="K25" s="314"/>
    </row>
    <row r="26" spans="1:11" x14ac:dyDescent="0.2">
      <c r="A26" s="147"/>
      <c r="B26" s="308"/>
      <c r="F26" s="314"/>
      <c r="G26" s="314"/>
      <c r="H26" s="314"/>
      <c r="I26" s="314"/>
      <c r="J26" s="314"/>
      <c r="K26" s="314"/>
    </row>
  </sheetData>
  <mergeCells count="20">
    <mergeCell ref="A22:B22"/>
    <mergeCell ref="A23:B23"/>
    <mergeCell ref="A24:B24"/>
    <mergeCell ref="A25:B25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1:E1"/>
    <mergeCell ref="A2:E2"/>
    <mergeCell ref="C3:C4"/>
    <mergeCell ref="D3:E3"/>
    <mergeCell ref="C5:E5"/>
    <mergeCell ref="A3:B5"/>
  </mergeCells>
  <hyperlinks>
    <hyperlink ref="F1" location="'Spis treści'!A1" display="Spis treści"/>
  </hyperlinks>
  <pageMargins left="0.7" right="0.7" top="0.75" bottom="0.75" header="0.3" footer="0.3"/>
  <pageSetup paperSize="9" orientation="portrait" horizontalDpi="4294967295" verticalDpi="4294967295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O32"/>
  <sheetViews>
    <sheetView workbookViewId="0">
      <pane ySplit="6" topLeftCell="A7" activePane="bottomLeft" state="frozen"/>
      <selection activeCell="O31" sqref="O31"/>
      <selection pane="bottomLeft" sqref="A1:H1"/>
    </sheetView>
  </sheetViews>
  <sheetFormatPr defaultRowHeight="14.25" x14ac:dyDescent="0.25"/>
  <cols>
    <col min="1" max="1" width="45.7109375" style="161" customWidth="1"/>
    <col min="2" max="2" width="14.5703125" style="161" customWidth="1"/>
    <col min="3" max="3" width="15.7109375" style="161" bestFit="1" customWidth="1"/>
    <col min="4" max="6" width="14.5703125" style="161" customWidth="1"/>
    <col min="7" max="7" width="15.7109375" style="161" customWidth="1"/>
    <col min="8" max="8" width="43.42578125" style="161" customWidth="1"/>
    <col min="9" max="9" width="9.7109375" style="161" bestFit="1" customWidth="1"/>
    <col min="10" max="12" width="9.140625" style="161"/>
    <col min="13" max="13" width="10.85546875" style="161" bestFit="1" customWidth="1"/>
    <col min="14" max="16384" width="9.140625" style="161"/>
  </cols>
  <sheetData>
    <row r="1" spans="1:14" ht="29.25" customHeight="1" x14ac:dyDescent="0.25">
      <c r="A1" s="523" t="s">
        <v>554</v>
      </c>
      <c r="B1" s="523"/>
      <c r="C1" s="523"/>
      <c r="D1" s="523"/>
      <c r="E1" s="523"/>
      <c r="F1" s="523"/>
      <c r="G1" s="523"/>
      <c r="H1" s="523"/>
      <c r="I1" s="57" t="s">
        <v>6</v>
      </c>
    </row>
    <row r="2" spans="1:14" x14ac:dyDescent="0.25">
      <c r="A2" s="497" t="s">
        <v>508</v>
      </c>
      <c r="B2" s="497"/>
      <c r="C2" s="497"/>
      <c r="D2" s="497"/>
      <c r="E2" s="497"/>
      <c r="F2" s="497"/>
      <c r="G2" s="497"/>
      <c r="H2" s="497"/>
    </row>
    <row r="3" spans="1:14" ht="26.25" customHeight="1" x14ac:dyDescent="0.25">
      <c r="A3" s="551" t="s">
        <v>326</v>
      </c>
      <c r="B3" s="546" t="s">
        <v>266</v>
      </c>
      <c r="C3" s="549" t="s">
        <v>482</v>
      </c>
      <c r="D3" s="551"/>
      <c r="E3" s="551"/>
      <c r="F3" s="551"/>
      <c r="G3" s="551"/>
      <c r="H3" s="605" t="s">
        <v>327</v>
      </c>
    </row>
    <row r="4" spans="1:14" ht="31.5" customHeight="1" x14ac:dyDescent="0.25">
      <c r="A4" s="553"/>
      <c r="B4" s="547"/>
      <c r="C4" s="546" t="s">
        <v>205</v>
      </c>
      <c r="D4" s="528" t="s">
        <v>267</v>
      </c>
      <c r="E4" s="526"/>
      <c r="F4" s="527" t="s">
        <v>264</v>
      </c>
      <c r="G4" s="527"/>
      <c r="H4" s="606"/>
    </row>
    <row r="5" spans="1:14" ht="63.75" x14ac:dyDescent="0.25">
      <c r="A5" s="553"/>
      <c r="B5" s="547"/>
      <c r="C5" s="548"/>
      <c r="D5" s="142" t="s">
        <v>265</v>
      </c>
      <c r="E5" s="142" t="s">
        <v>585</v>
      </c>
      <c r="F5" s="276" t="s">
        <v>265</v>
      </c>
      <c r="G5" s="276" t="s">
        <v>586</v>
      </c>
      <c r="H5" s="606"/>
    </row>
    <row r="6" spans="1:14" ht="14.25" customHeight="1" x14ac:dyDescent="0.25">
      <c r="A6" s="555"/>
      <c r="B6" s="548"/>
      <c r="C6" s="528" t="s">
        <v>571</v>
      </c>
      <c r="D6" s="529"/>
      <c r="E6" s="529"/>
      <c r="F6" s="529"/>
      <c r="G6" s="526"/>
      <c r="H6" s="607"/>
    </row>
    <row r="7" spans="1:14" x14ac:dyDescent="0.25">
      <c r="A7" s="337" t="s">
        <v>7</v>
      </c>
      <c r="B7" s="339">
        <v>7370</v>
      </c>
      <c r="C7" s="16">
        <v>37675849.200000003</v>
      </c>
      <c r="D7" s="16">
        <v>31815127.699999999</v>
      </c>
      <c r="E7" s="16">
        <v>18732720.399999999</v>
      </c>
      <c r="F7" s="16">
        <v>5860721.5</v>
      </c>
      <c r="G7" s="17">
        <v>3569363.8</v>
      </c>
      <c r="H7" s="193" t="s">
        <v>8</v>
      </c>
      <c r="N7" s="192"/>
    </row>
    <row r="8" spans="1:14" x14ac:dyDescent="0.25">
      <c r="A8" s="459" t="s">
        <v>67</v>
      </c>
      <c r="B8" s="101">
        <v>27</v>
      </c>
      <c r="C8" s="20">
        <v>77129.8</v>
      </c>
      <c r="D8" s="20">
        <v>66138.5</v>
      </c>
      <c r="E8" s="20">
        <v>35213.300000000003</v>
      </c>
      <c r="F8" s="20">
        <v>10991.3</v>
      </c>
      <c r="G8" s="12">
        <v>7252.9</v>
      </c>
      <c r="H8" s="194" t="s">
        <v>75</v>
      </c>
      <c r="I8" s="169"/>
    </row>
    <row r="9" spans="1:14" x14ac:dyDescent="0.25">
      <c r="A9" s="459" t="s">
        <v>68</v>
      </c>
      <c r="B9" s="101">
        <v>3224</v>
      </c>
      <c r="C9" s="20">
        <v>9314828.6999999993</v>
      </c>
      <c r="D9" s="20">
        <v>7394393.9000000004</v>
      </c>
      <c r="E9" s="20">
        <v>3650760</v>
      </c>
      <c r="F9" s="20">
        <v>1920434.8</v>
      </c>
      <c r="G9" s="12">
        <v>1458468.6</v>
      </c>
      <c r="H9" s="194" t="s">
        <v>76</v>
      </c>
      <c r="I9" s="169"/>
    </row>
    <row r="10" spans="1:14" ht="15" x14ac:dyDescent="0.25">
      <c r="A10" s="334" t="s">
        <v>85</v>
      </c>
      <c r="B10" s="101">
        <v>3073</v>
      </c>
      <c r="C10" s="20">
        <v>9119701.9000000004</v>
      </c>
      <c r="D10" s="20">
        <v>7264858.7999999998</v>
      </c>
      <c r="E10" s="20">
        <v>3591062.8</v>
      </c>
      <c r="F10" s="20">
        <v>1854843.1</v>
      </c>
      <c r="G10" s="12">
        <v>1410107.5</v>
      </c>
      <c r="H10" s="229" t="s">
        <v>149</v>
      </c>
      <c r="I10" s="163"/>
    </row>
    <row r="11" spans="1:14" x14ac:dyDescent="0.25">
      <c r="A11" s="459" t="s">
        <v>69</v>
      </c>
      <c r="B11" s="101">
        <v>164</v>
      </c>
      <c r="C11" s="20">
        <v>206733.9</v>
      </c>
      <c r="D11" s="20">
        <v>148481.60000000001</v>
      </c>
      <c r="E11" s="20">
        <v>83241.100000000006</v>
      </c>
      <c r="F11" s="20">
        <v>58252.3</v>
      </c>
      <c r="G11" s="12">
        <v>40420.9</v>
      </c>
      <c r="H11" s="194" t="s">
        <v>77</v>
      </c>
      <c r="I11" s="169"/>
    </row>
    <row r="12" spans="1:14" x14ac:dyDescent="0.25">
      <c r="A12" s="459" t="s">
        <v>155</v>
      </c>
      <c r="B12" s="101">
        <v>3955</v>
      </c>
      <c r="C12" s="20">
        <v>28077156.800000001</v>
      </c>
      <c r="D12" s="20">
        <v>24206113.699999999</v>
      </c>
      <c r="E12" s="20">
        <v>14963506</v>
      </c>
      <c r="F12" s="20">
        <v>3871043.1</v>
      </c>
      <c r="G12" s="12">
        <v>2063221.4</v>
      </c>
      <c r="H12" s="194" t="s">
        <v>268</v>
      </c>
      <c r="I12" s="169"/>
      <c r="K12" s="169"/>
    </row>
    <row r="13" spans="1:14" x14ac:dyDescent="0.25">
      <c r="A13" s="329" t="s">
        <v>80</v>
      </c>
      <c r="B13" s="101">
        <v>1345</v>
      </c>
      <c r="C13" s="20">
        <v>6535352.5999999996</v>
      </c>
      <c r="D13" s="20">
        <v>6054665.5999999996</v>
      </c>
      <c r="E13" s="20">
        <v>4229532.8</v>
      </c>
      <c r="F13" s="20">
        <v>480687</v>
      </c>
      <c r="G13" s="12">
        <v>250356.8</v>
      </c>
      <c r="H13" s="196" t="s">
        <v>151</v>
      </c>
    </row>
    <row r="14" spans="1:14" ht="15" x14ac:dyDescent="0.25">
      <c r="A14" s="329" t="s">
        <v>81</v>
      </c>
      <c r="B14" s="101">
        <v>108</v>
      </c>
      <c r="C14" s="20">
        <v>761058.4</v>
      </c>
      <c r="D14" s="20">
        <v>412750.4</v>
      </c>
      <c r="E14" s="20">
        <v>279993.40000000002</v>
      </c>
      <c r="F14" s="20">
        <v>348308</v>
      </c>
      <c r="G14" s="424" t="s">
        <v>386</v>
      </c>
      <c r="H14" s="196" t="s">
        <v>152</v>
      </c>
      <c r="I14" s="163"/>
    </row>
    <row r="15" spans="1:14" ht="15" x14ac:dyDescent="0.25">
      <c r="A15" s="329" t="s">
        <v>82</v>
      </c>
      <c r="B15" s="101">
        <v>1249</v>
      </c>
      <c r="C15" s="20">
        <v>7842209.5999999996</v>
      </c>
      <c r="D15" s="20">
        <v>6848104</v>
      </c>
      <c r="E15" s="20">
        <v>3771974.7</v>
      </c>
      <c r="F15" s="20">
        <v>994105.6</v>
      </c>
      <c r="G15" s="12">
        <v>675151.7</v>
      </c>
      <c r="H15" s="196" t="s">
        <v>153</v>
      </c>
      <c r="I15" s="163"/>
    </row>
    <row r="16" spans="1:14" ht="15" x14ac:dyDescent="0.25">
      <c r="A16" s="330" t="s">
        <v>83</v>
      </c>
      <c r="B16" s="101">
        <v>790</v>
      </c>
      <c r="C16" s="20">
        <v>6498385.4000000004</v>
      </c>
      <c r="D16" s="20">
        <v>5652468.4000000004</v>
      </c>
      <c r="E16" s="20">
        <v>3033172.1</v>
      </c>
      <c r="F16" s="20">
        <v>845917</v>
      </c>
      <c r="G16" s="12">
        <v>576104.6</v>
      </c>
      <c r="H16" s="195" t="s">
        <v>150</v>
      </c>
      <c r="I16" s="163"/>
    </row>
    <row r="17" spans="1:15" ht="15" x14ac:dyDescent="0.25">
      <c r="A17" s="329" t="s">
        <v>382</v>
      </c>
      <c r="B17" s="101">
        <v>219</v>
      </c>
      <c r="C17" s="20">
        <v>11049257.300000001</v>
      </c>
      <c r="D17" s="20">
        <v>9390698.1999999993</v>
      </c>
      <c r="E17" s="20">
        <v>5876937.2000000002</v>
      </c>
      <c r="F17" s="20">
        <v>1658559.1</v>
      </c>
      <c r="G17" s="12">
        <v>920841</v>
      </c>
      <c r="H17" s="196" t="s">
        <v>384</v>
      </c>
      <c r="I17" s="163"/>
    </row>
    <row r="18" spans="1:15" ht="15" x14ac:dyDescent="0.25">
      <c r="A18" s="329" t="s">
        <v>84</v>
      </c>
      <c r="B18" s="101">
        <v>112</v>
      </c>
      <c r="C18" s="20">
        <v>229933.2</v>
      </c>
      <c r="D18" s="20">
        <v>137710.6</v>
      </c>
      <c r="E18" s="20">
        <v>57721.2</v>
      </c>
      <c r="F18" s="20">
        <v>92222.6</v>
      </c>
      <c r="G18" s="424" t="s">
        <v>386</v>
      </c>
      <c r="H18" s="196" t="s">
        <v>154</v>
      </c>
      <c r="I18" s="163"/>
    </row>
    <row r="19" spans="1:15" ht="15" x14ac:dyDescent="0.25">
      <c r="A19" s="329" t="s">
        <v>495</v>
      </c>
      <c r="B19" s="101">
        <v>922</v>
      </c>
      <c r="C19" s="409">
        <v>1659345.7</v>
      </c>
      <c r="D19" s="409">
        <v>1362184.9</v>
      </c>
      <c r="E19" s="409">
        <v>747346.7</v>
      </c>
      <c r="F19" s="409">
        <v>297160.8</v>
      </c>
      <c r="G19" s="403">
        <v>161326.29999999999</v>
      </c>
      <c r="H19" s="196" t="s">
        <v>496</v>
      </c>
      <c r="I19" s="163"/>
    </row>
    <row r="20" spans="1:15" s="164" customFormat="1" ht="25.5" x14ac:dyDescent="0.25">
      <c r="A20" s="332" t="s">
        <v>324</v>
      </c>
      <c r="B20" s="100">
        <v>980</v>
      </c>
      <c r="C20" s="281">
        <v>17579293.600000001</v>
      </c>
      <c r="D20" s="16">
        <v>15048287.300000001</v>
      </c>
      <c r="E20" s="16">
        <v>8921470.5999999996</v>
      </c>
      <c r="F20" s="16">
        <v>2531006.2999999998</v>
      </c>
      <c r="G20" s="17">
        <v>1512401.5</v>
      </c>
      <c r="H20" s="193" t="s">
        <v>325</v>
      </c>
      <c r="I20" s="280"/>
      <c r="J20" s="161"/>
      <c r="K20" s="161"/>
      <c r="L20" s="161"/>
      <c r="M20" s="161"/>
      <c r="N20" s="163"/>
      <c r="O20" s="163"/>
    </row>
    <row r="21" spans="1:15" x14ac:dyDescent="0.25">
      <c r="A21" s="331" t="s">
        <v>383</v>
      </c>
      <c r="B21" s="101">
        <v>170</v>
      </c>
      <c r="C21" s="20">
        <v>4493558.0999999996</v>
      </c>
      <c r="D21" s="20">
        <v>3822114.6</v>
      </c>
      <c r="E21" s="20">
        <v>1959905.7</v>
      </c>
      <c r="F21" s="20">
        <v>671443.5</v>
      </c>
      <c r="G21" s="12">
        <v>463214.5</v>
      </c>
      <c r="H21" s="196" t="s">
        <v>385</v>
      </c>
      <c r="I21" s="280"/>
    </row>
    <row r="22" spans="1:15" x14ac:dyDescent="0.25">
      <c r="A22" s="333" t="s">
        <v>70</v>
      </c>
      <c r="B22" s="101">
        <v>25</v>
      </c>
      <c r="C22" s="20">
        <v>988011.2</v>
      </c>
      <c r="D22" s="20">
        <v>856850.4</v>
      </c>
      <c r="E22" s="20">
        <v>381313.3</v>
      </c>
      <c r="F22" s="20">
        <v>131160.79999999999</v>
      </c>
      <c r="G22" s="12">
        <v>65900.2</v>
      </c>
      <c r="H22" s="195" t="s">
        <v>71</v>
      </c>
      <c r="I22" s="280"/>
    </row>
    <row r="23" spans="1:15" x14ac:dyDescent="0.25">
      <c r="A23" s="329" t="s">
        <v>192</v>
      </c>
      <c r="B23" s="101">
        <v>187</v>
      </c>
      <c r="C23" s="20">
        <v>11020702.4</v>
      </c>
      <c r="D23" s="20">
        <v>9364604.6999999993</v>
      </c>
      <c r="E23" s="20">
        <v>5869367.7000000002</v>
      </c>
      <c r="F23" s="20">
        <v>1656097.7</v>
      </c>
      <c r="G23" s="12">
        <v>919100.3</v>
      </c>
      <c r="H23" s="196" t="s">
        <v>72</v>
      </c>
      <c r="I23" s="280"/>
    </row>
    <row r="24" spans="1:15" x14ac:dyDescent="0.25">
      <c r="A24" s="329" t="s">
        <v>73</v>
      </c>
      <c r="B24" s="101">
        <v>623</v>
      </c>
      <c r="C24" s="20">
        <v>2065033.1</v>
      </c>
      <c r="D24" s="20">
        <v>1861568</v>
      </c>
      <c r="E24" s="20">
        <v>1092197.2</v>
      </c>
      <c r="F24" s="20">
        <v>203465.1</v>
      </c>
      <c r="G24" s="12">
        <v>130086.7</v>
      </c>
      <c r="H24" s="196" t="s">
        <v>332</v>
      </c>
      <c r="I24" s="280"/>
    </row>
    <row r="25" spans="1:15" x14ac:dyDescent="0.25">
      <c r="A25" s="2"/>
      <c r="B25" s="2"/>
      <c r="C25" s="2"/>
      <c r="D25" s="2"/>
      <c r="E25" s="2"/>
      <c r="F25" s="2"/>
      <c r="G25" s="275"/>
    </row>
    <row r="26" spans="1:15" x14ac:dyDescent="0.25">
      <c r="A26" s="176" t="s">
        <v>263</v>
      </c>
      <c r="B26" s="2"/>
      <c r="C26" s="2"/>
      <c r="D26" s="2"/>
      <c r="E26" s="2"/>
      <c r="F26" s="2"/>
      <c r="G26" s="275"/>
    </row>
    <row r="27" spans="1:15" x14ac:dyDescent="0.25">
      <c r="A27" s="191" t="s">
        <v>180</v>
      </c>
      <c r="B27" s="192"/>
      <c r="C27" s="169"/>
      <c r="D27" s="169"/>
      <c r="E27" s="169"/>
      <c r="F27" s="169"/>
    </row>
    <row r="28" spans="1:15" x14ac:dyDescent="0.25">
      <c r="B28" s="192"/>
      <c r="C28" s="169"/>
      <c r="D28" s="169"/>
      <c r="E28" s="169"/>
      <c r="F28" s="169"/>
    </row>
    <row r="29" spans="1:15" x14ac:dyDescent="0.25">
      <c r="B29" s="192"/>
      <c r="C29" s="169"/>
      <c r="D29" s="169"/>
      <c r="E29" s="169"/>
      <c r="F29" s="169"/>
    </row>
    <row r="30" spans="1:15" x14ac:dyDescent="0.25">
      <c r="B30" s="192"/>
      <c r="C30" s="169"/>
      <c r="D30" s="169"/>
      <c r="E30" s="169"/>
      <c r="F30" s="169"/>
    </row>
    <row r="31" spans="1:15" x14ac:dyDescent="0.25">
      <c r="B31" s="192"/>
      <c r="C31" s="169"/>
      <c r="D31" s="169"/>
      <c r="E31" s="169"/>
      <c r="F31" s="169"/>
    </row>
    <row r="32" spans="1:15" x14ac:dyDescent="0.25">
      <c r="B32" s="192"/>
      <c r="C32" s="169"/>
      <c r="D32" s="169"/>
      <c r="E32" s="169"/>
      <c r="F32" s="169"/>
    </row>
  </sheetData>
  <mergeCells count="10">
    <mergeCell ref="A1:H1"/>
    <mergeCell ref="A2:H2"/>
    <mergeCell ref="B3:B6"/>
    <mergeCell ref="H3:H6"/>
    <mergeCell ref="C4:C5"/>
    <mergeCell ref="D4:E4"/>
    <mergeCell ref="C3:G3"/>
    <mergeCell ref="F4:G4"/>
    <mergeCell ref="C6:G6"/>
    <mergeCell ref="A3:A6"/>
  </mergeCells>
  <hyperlinks>
    <hyperlink ref="I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32"/>
  <sheetViews>
    <sheetView workbookViewId="0">
      <pane ySplit="6" topLeftCell="A7" activePane="bottomLeft" state="frozen"/>
      <selection activeCell="O31" sqref="O31"/>
      <selection pane="bottomLeft" activeCell="D4" sqref="D4:E4"/>
    </sheetView>
  </sheetViews>
  <sheetFormatPr defaultRowHeight="14.25" x14ac:dyDescent="0.2"/>
  <cols>
    <col min="1" max="1" width="45.7109375" style="21" customWidth="1"/>
    <col min="2" max="4" width="12.7109375" style="21" customWidth="1"/>
    <col min="5" max="5" width="14.42578125" style="21" customWidth="1"/>
    <col min="6" max="6" width="46.28515625" style="21" customWidth="1"/>
    <col min="7" max="7" width="12.140625" style="21" customWidth="1"/>
    <col min="8" max="8" width="12.85546875" style="21" customWidth="1"/>
    <col min="9" max="12" width="12.7109375" style="21" customWidth="1"/>
    <col min="13" max="16384" width="9.140625" style="21"/>
  </cols>
  <sheetData>
    <row r="1" spans="1:10" ht="27" customHeight="1" x14ac:dyDescent="0.2">
      <c r="A1" s="557" t="s">
        <v>555</v>
      </c>
      <c r="B1" s="557"/>
      <c r="C1" s="557"/>
      <c r="D1" s="557"/>
      <c r="E1" s="557"/>
      <c r="F1" s="557"/>
      <c r="G1" s="57" t="s">
        <v>6</v>
      </c>
    </row>
    <row r="2" spans="1:10" x14ac:dyDescent="0.2">
      <c r="A2" s="582" t="s">
        <v>510</v>
      </c>
      <c r="B2" s="582"/>
      <c r="C2" s="582"/>
      <c r="D2" s="582"/>
      <c r="E2" s="582"/>
      <c r="F2" s="582"/>
    </row>
    <row r="3" spans="1:10" ht="39" customHeight="1" x14ac:dyDescent="0.2">
      <c r="A3" s="551" t="s">
        <v>326</v>
      </c>
      <c r="B3" s="546" t="s">
        <v>336</v>
      </c>
      <c r="C3" s="528" t="s">
        <v>480</v>
      </c>
      <c r="D3" s="529"/>
      <c r="E3" s="526"/>
      <c r="F3" s="549" t="s">
        <v>445</v>
      </c>
    </row>
    <row r="4" spans="1:10" ht="33" customHeight="1" x14ac:dyDescent="0.2">
      <c r="A4" s="553"/>
      <c r="B4" s="547"/>
      <c r="C4" s="546" t="s">
        <v>224</v>
      </c>
      <c r="D4" s="528" t="s">
        <v>222</v>
      </c>
      <c r="E4" s="526"/>
      <c r="F4" s="608"/>
    </row>
    <row r="5" spans="1:10" ht="102" x14ac:dyDescent="0.2">
      <c r="A5" s="553"/>
      <c r="B5" s="548"/>
      <c r="C5" s="548"/>
      <c r="D5" s="142" t="s">
        <v>223</v>
      </c>
      <c r="E5" s="142" t="s">
        <v>587</v>
      </c>
      <c r="F5" s="608"/>
    </row>
    <row r="6" spans="1:10" ht="14.25" customHeight="1" x14ac:dyDescent="0.2">
      <c r="A6" s="555"/>
      <c r="B6" s="528" t="s">
        <v>571</v>
      </c>
      <c r="C6" s="529"/>
      <c r="D6" s="529"/>
      <c r="E6" s="526"/>
      <c r="F6" s="550"/>
    </row>
    <row r="7" spans="1:10" x14ac:dyDescent="0.2">
      <c r="A7" s="337" t="s">
        <v>7</v>
      </c>
      <c r="B7" s="380">
        <v>37675849.200000003</v>
      </c>
      <c r="C7" s="16">
        <v>19535332.899999999</v>
      </c>
      <c r="D7" s="16">
        <v>18140516.300000001</v>
      </c>
      <c r="E7" s="16">
        <v>13947713.5</v>
      </c>
      <c r="F7" s="193" t="s">
        <v>8</v>
      </c>
      <c r="G7" s="58"/>
      <c r="H7" s="58"/>
      <c r="I7" s="58"/>
      <c r="J7" s="58"/>
    </row>
    <row r="8" spans="1:10" x14ac:dyDescent="0.2">
      <c r="A8" s="459" t="s">
        <v>67</v>
      </c>
      <c r="B8" s="20">
        <v>77129.8</v>
      </c>
      <c r="C8" s="20">
        <v>62480.9</v>
      </c>
      <c r="D8" s="20">
        <v>14648.9</v>
      </c>
      <c r="E8" s="20">
        <v>9284.6</v>
      </c>
      <c r="F8" s="194" t="s">
        <v>75</v>
      </c>
      <c r="G8" s="58"/>
      <c r="H8" s="58"/>
      <c r="I8" s="58"/>
      <c r="J8" s="58"/>
    </row>
    <row r="9" spans="1:10" x14ac:dyDescent="0.2">
      <c r="A9" s="459" t="s">
        <v>68</v>
      </c>
      <c r="B9" s="20">
        <v>9314828.6999999993</v>
      </c>
      <c r="C9" s="20">
        <v>7579359.7999999998</v>
      </c>
      <c r="D9" s="20">
        <v>1735468.9</v>
      </c>
      <c r="E9" s="20">
        <v>891584.5</v>
      </c>
      <c r="F9" s="194" t="s">
        <v>76</v>
      </c>
      <c r="G9" s="58"/>
      <c r="H9" s="58"/>
      <c r="I9" s="58"/>
      <c r="J9" s="58"/>
    </row>
    <row r="10" spans="1:10" x14ac:dyDescent="0.2">
      <c r="A10" s="334" t="s">
        <v>85</v>
      </c>
      <c r="B10" s="20">
        <v>9119701.9000000004</v>
      </c>
      <c r="C10" s="20">
        <v>7439098.0999999996</v>
      </c>
      <c r="D10" s="20">
        <v>1680603.8</v>
      </c>
      <c r="E10" s="423" t="s">
        <v>386</v>
      </c>
      <c r="F10" s="229" t="s">
        <v>149</v>
      </c>
      <c r="G10" s="58"/>
      <c r="H10" s="58"/>
      <c r="I10" s="58"/>
      <c r="J10" s="58"/>
    </row>
    <row r="11" spans="1:10" x14ac:dyDescent="0.2">
      <c r="A11" s="459" t="s">
        <v>69</v>
      </c>
      <c r="B11" s="20">
        <v>206733.9</v>
      </c>
      <c r="C11" s="20">
        <v>143822.1</v>
      </c>
      <c r="D11" s="20">
        <v>62911.8</v>
      </c>
      <c r="E11" s="20">
        <v>43856.9</v>
      </c>
      <c r="F11" s="194" t="s">
        <v>77</v>
      </c>
      <c r="G11" s="58"/>
      <c r="H11" s="58"/>
      <c r="I11" s="58"/>
      <c r="J11" s="58"/>
    </row>
    <row r="12" spans="1:10" x14ac:dyDescent="0.2">
      <c r="A12" s="459" t="s">
        <v>155</v>
      </c>
      <c r="B12" s="20">
        <v>28077156.800000001</v>
      </c>
      <c r="C12" s="20">
        <v>11749670.1</v>
      </c>
      <c r="D12" s="20">
        <v>16327486.699999999</v>
      </c>
      <c r="E12" s="90">
        <v>13002987.5</v>
      </c>
      <c r="F12" s="194" t="s">
        <v>268</v>
      </c>
      <c r="G12" s="58"/>
      <c r="H12" s="58"/>
      <c r="I12" s="58"/>
      <c r="J12" s="58"/>
    </row>
    <row r="13" spans="1:10" x14ac:dyDescent="0.2">
      <c r="A13" s="329" t="s">
        <v>80</v>
      </c>
      <c r="B13" s="409">
        <v>6535352.5999999996</v>
      </c>
      <c r="C13" s="409">
        <v>5791699.4000000004</v>
      </c>
      <c r="D13" s="409">
        <v>743653.2</v>
      </c>
      <c r="E13" s="423">
        <v>327806.2</v>
      </c>
      <c r="F13" s="196" t="s">
        <v>151</v>
      </c>
      <c r="G13" s="58"/>
      <c r="H13" s="58"/>
      <c r="I13" s="58"/>
      <c r="J13" s="58"/>
    </row>
    <row r="14" spans="1:10" x14ac:dyDescent="0.2">
      <c r="A14" s="329" t="s">
        <v>81</v>
      </c>
      <c r="B14" s="409">
        <v>761058.4</v>
      </c>
      <c r="C14" s="409">
        <v>719621.8</v>
      </c>
      <c r="D14" s="409">
        <v>41436.6</v>
      </c>
      <c r="E14" s="423">
        <v>32178.799999999999</v>
      </c>
      <c r="F14" s="196" t="s">
        <v>152</v>
      </c>
      <c r="G14" s="58"/>
      <c r="H14" s="58"/>
      <c r="I14" s="58"/>
      <c r="J14" s="58"/>
    </row>
    <row r="15" spans="1:10" x14ac:dyDescent="0.2">
      <c r="A15" s="329" t="s">
        <v>82</v>
      </c>
      <c r="B15" s="409">
        <v>7842209.5999999996</v>
      </c>
      <c r="C15" s="409">
        <v>3053524.9</v>
      </c>
      <c r="D15" s="409">
        <v>4788684.7</v>
      </c>
      <c r="E15" s="423">
        <v>3419550.2</v>
      </c>
      <c r="F15" s="196" t="s">
        <v>153</v>
      </c>
      <c r="G15" s="58"/>
      <c r="H15" s="58"/>
      <c r="I15" s="58"/>
      <c r="J15" s="58"/>
    </row>
    <row r="16" spans="1:10" x14ac:dyDescent="0.2">
      <c r="A16" s="330" t="s">
        <v>83</v>
      </c>
      <c r="B16" s="409">
        <v>6498385.4000000004</v>
      </c>
      <c r="C16" s="409">
        <v>1916751.2</v>
      </c>
      <c r="D16" s="409">
        <v>4581634.2</v>
      </c>
      <c r="E16" s="423">
        <v>3315731.5</v>
      </c>
      <c r="F16" s="195" t="s">
        <v>150</v>
      </c>
      <c r="G16" s="58"/>
      <c r="H16" s="58"/>
      <c r="I16" s="58"/>
      <c r="J16" s="58"/>
    </row>
    <row r="17" spans="1:10" x14ac:dyDescent="0.2">
      <c r="A17" s="329" t="s">
        <v>382</v>
      </c>
      <c r="B17" s="409">
        <v>11049257.300000001</v>
      </c>
      <c r="C17" s="409">
        <v>854354.4</v>
      </c>
      <c r="D17" s="409">
        <v>10194902.9</v>
      </c>
      <c r="E17" s="423">
        <v>8889292.0999999996</v>
      </c>
      <c r="F17" s="196" t="s">
        <v>384</v>
      </c>
      <c r="G17" s="58"/>
      <c r="H17" s="58"/>
      <c r="I17" s="58"/>
      <c r="J17" s="58"/>
    </row>
    <row r="18" spans="1:10" x14ac:dyDescent="0.2">
      <c r="A18" s="329" t="s">
        <v>84</v>
      </c>
      <c r="B18" s="409">
        <v>229933.2</v>
      </c>
      <c r="C18" s="409">
        <v>86156.7</v>
      </c>
      <c r="D18" s="409">
        <v>143776.5</v>
      </c>
      <c r="E18" s="423">
        <v>115726.1</v>
      </c>
      <c r="F18" s="196" t="s">
        <v>154</v>
      </c>
      <c r="G18" s="58"/>
      <c r="H18" s="58"/>
      <c r="I18" s="58"/>
      <c r="J18" s="58"/>
    </row>
    <row r="19" spans="1:10" x14ac:dyDescent="0.2">
      <c r="A19" s="329" t="s">
        <v>495</v>
      </c>
      <c r="B19" s="20">
        <v>1659345.7</v>
      </c>
      <c r="C19" s="20">
        <v>1244312.8999999999</v>
      </c>
      <c r="D19" s="20">
        <v>415032.8</v>
      </c>
      <c r="E19" s="90">
        <v>218434.1</v>
      </c>
      <c r="F19" s="196" t="s">
        <v>496</v>
      </c>
      <c r="G19" s="58"/>
      <c r="H19" s="58"/>
      <c r="I19" s="58"/>
      <c r="J19" s="58"/>
    </row>
    <row r="20" spans="1:10" s="95" customFormat="1" ht="25.5" x14ac:dyDescent="0.25">
      <c r="A20" s="317" t="s">
        <v>324</v>
      </c>
      <c r="B20" s="16">
        <v>17579293.600000001</v>
      </c>
      <c r="C20" s="16">
        <v>2761513.7</v>
      </c>
      <c r="D20" s="16">
        <v>14817779.9</v>
      </c>
      <c r="E20" s="16">
        <v>12245667.4</v>
      </c>
      <c r="F20" s="193" t="s">
        <v>325</v>
      </c>
      <c r="G20" s="58"/>
      <c r="H20" s="58"/>
      <c r="I20" s="58"/>
      <c r="J20" s="58"/>
    </row>
    <row r="21" spans="1:10" x14ac:dyDescent="0.2">
      <c r="A21" s="329" t="s">
        <v>383</v>
      </c>
      <c r="B21" s="20">
        <v>4493558.0999999996</v>
      </c>
      <c r="C21" s="20">
        <v>506451</v>
      </c>
      <c r="D21" s="20">
        <v>3987107.1</v>
      </c>
      <c r="E21" s="20">
        <v>3088728.6</v>
      </c>
      <c r="F21" s="196" t="s">
        <v>385</v>
      </c>
      <c r="G21" s="58"/>
      <c r="H21" s="58"/>
      <c r="I21" s="58"/>
      <c r="J21" s="58"/>
    </row>
    <row r="22" spans="1:10" x14ac:dyDescent="0.2">
      <c r="A22" s="330" t="s">
        <v>70</v>
      </c>
      <c r="B22" s="20">
        <v>988011.2</v>
      </c>
      <c r="C22" s="20">
        <v>121966.8</v>
      </c>
      <c r="D22" s="20">
        <v>866044.4</v>
      </c>
      <c r="E22" s="20">
        <v>752686.6</v>
      </c>
      <c r="F22" s="195" t="s">
        <v>71</v>
      </c>
      <c r="G22" s="58"/>
      <c r="H22" s="58"/>
      <c r="I22" s="58"/>
      <c r="J22" s="58"/>
    </row>
    <row r="23" spans="1:10" x14ac:dyDescent="0.2">
      <c r="A23" s="329" t="s">
        <v>192</v>
      </c>
      <c r="B23" s="20">
        <v>11020702.4</v>
      </c>
      <c r="C23" s="20">
        <v>841754</v>
      </c>
      <c r="D23" s="20">
        <v>10178948.4</v>
      </c>
      <c r="E23" s="20">
        <v>8882272</v>
      </c>
      <c r="F23" s="196" t="s">
        <v>72</v>
      </c>
      <c r="G23" s="58"/>
      <c r="H23" s="58"/>
      <c r="I23" s="58"/>
      <c r="J23" s="58"/>
    </row>
    <row r="24" spans="1:10" x14ac:dyDescent="0.2">
      <c r="A24" s="329" t="s">
        <v>73</v>
      </c>
      <c r="B24" s="20">
        <v>2065033.1</v>
      </c>
      <c r="C24" s="20">
        <v>1413308.7</v>
      </c>
      <c r="D24" s="20">
        <v>651724.4</v>
      </c>
      <c r="E24" s="20">
        <v>274666.8</v>
      </c>
      <c r="F24" s="196" t="s">
        <v>332</v>
      </c>
      <c r="G24" s="58"/>
      <c r="H24" s="58"/>
      <c r="I24" s="58"/>
      <c r="J24" s="58"/>
    </row>
    <row r="25" spans="1:10" x14ac:dyDescent="0.2">
      <c r="A25" s="2"/>
      <c r="B25" s="140"/>
      <c r="C25" s="140"/>
      <c r="D25" s="140"/>
      <c r="E25" s="140"/>
      <c r="F25" s="76"/>
      <c r="H25" s="41"/>
    </row>
    <row r="26" spans="1:10" x14ac:dyDescent="0.2">
      <c r="A26" s="500" t="s">
        <v>79</v>
      </c>
      <c r="B26" s="500"/>
      <c r="C26" s="500"/>
      <c r="D26" s="500"/>
      <c r="E26" s="500"/>
      <c r="H26" s="197"/>
    </row>
    <row r="27" spans="1:10" x14ac:dyDescent="0.2">
      <c r="A27" s="501" t="s">
        <v>74</v>
      </c>
      <c r="B27" s="501"/>
      <c r="C27" s="501"/>
      <c r="D27" s="501"/>
      <c r="E27" s="501"/>
    </row>
    <row r="29" spans="1:10" x14ac:dyDescent="0.2">
      <c r="B29" s="58"/>
      <c r="C29" s="58"/>
      <c r="D29" s="58"/>
      <c r="E29" s="58"/>
    </row>
    <row r="32" spans="1:10" x14ac:dyDescent="0.2">
      <c r="B32" s="58"/>
      <c r="C32" s="58"/>
      <c r="D32" s="58"/>
      <c r="E32" s="58"/>
    </row>
  </sheetData>
  <mergeCells count="11">
    <mergeCell ref="A26:E26"/>
    <mergeCell ref="A27:E27"/>
    <mergeCell ref="A1:F1"/>
    <mergeCell ref="A2:F2"/>
    <mergeCell ref="B3:B5"/>
    <mergeCell ref="C3:E3"/>
    <mergeCell ref="F3:F6"/>
    <mergeCell ref="C4:C5"/>
    <mergeCell ref="D4:E4"/>
    <mergeCell ref="B6:E6"/>
    <mergeCell ref="A3:A6"/>
  </mergeCells>
  <conditionalFormatting sqref="G8:G9 G11:G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3:G15 G17:G1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G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L31"/>
  <sheetViews>
    <sheetView workbookViewId="0">
      <pane ySplit="5" topLeftCell="A6" activePane="bottomLeft" state="frozen"/>
      <selection activeCell="O31" sqref="O31"/>
      <selection pane="bottomLeft" activeCell="I1" sqref="I1"/>
    </sheetView>
  </sheetViews>
  <sheetFormatPr defaultRowHeight="14.25" x14ac:dyDescent="0.2"/>
  <cols>
    <col min="1" max="1" width="45.7109375" style="21" customWidth="1"/>
    <col min="2" max="2" width="15.140625" style="21" customWidth="1"/>
    <col min="3" max="7" width="16.140625" style="21" customWidth="1"/>
    <col min="8" max="8" width="42.7109375" style="21" bestFit="1" customWidth="1"/>
    <col min="9" max="9" width="12.140625" style="21" customWidth="1"/>
    <col min="10" max="10" width="12.85546875" style="21" customWidth="1"/>
    <col min="11" max="14" width="12.7109375" style="21" customWidth="1"/>
    <col min="15" max="16384" width="9.140625" style="21"/>
  </cols>
  <sheetData>
    <row r="1" spans="1:12" ht="27" customHeight="1" x14ac:dyDescent="0.2">
      <c r="A1" s="557" t="s">
        <v>511</v>
      </c>
      <c r="B1" s="557"/>
      <c r="C1" s="557"/>
      <c r="D1" s="557"/>
      <c r="E1" s="557"/>
      <c r="F1" s="557"/>
      <c r="G1" s="557"/>
      <c r="H1" s="557"/>
      <c r="I1" s="57" t="s">
        <v>6</v>
      </c>
    </row>
    <row r="2" spans="1:12" x14ac:dyDescent="0.2">
      <c r="A2" s="582" t="s">
        <v>512</v>
      </c>
      <c r="B2" s="582"/>
      <c r="C2" s="582"/>
      <c r="D2" s="582"/>
      <c r="E2" s="582"/>
      <c r="F2" s="582"/>
      <c r="G2" s="582"/>
      <c r="H2" s="582"/>
    </row>
    <row r="3" spans="1:12" ht="39" customHeight="1" x14ac:dyDescent="0.2">
      <c r="A3" s="552" t="s">
        <v>326</v>
      </c>
      <c r="B3" s="546" t="s">
        <v>444</v>
      </c>
      <c r="C3" s="527" t="s">
        <v>333</v>
      </c>
      <c r="D3" s="527"/>
      <c r="E3" s="527"/>
      <c r="F3" s="527"/>
      <c r="G3" s="528"/>
      <c r="H3" s="549" t="s">
        <v>445</v>
      </c>
    </row>
    <row r="4" spans="1:12" ht="58.5" customHeight="1" x14ac:dyDescent="0.2">
      <c r="A4" s="554"/>
      <c r="B4" s="548"/>
      <c r="C4" s="278" t="s">
        <v>218</v>
      </c>
      <c r="D4" s="278" t="s">
        <v>219</v>
      </c>
      <c r="E4" s="278" t="s">
        <v>220</v>
      </c>
      <c r="F4" s="278" t="s">
        <v>221</v>
      </c>
      <c r="G4" s="278" t="s">
        <v>484</v>
      </c>
      <c r="H4" s="608"/>
    </row>
    <row r="5" spans="1:12" ht="14.25" customHeight="1" x14ac:dyDescent="0.2">
      <c r="A5" s="556"/>
      <c r="B5" s="528" t="s">
        <v>571</v>
      </c>
      <c r="C5" s="529"/>
      <c r="D5" s="529"/>
      <c r="E5" s="529"/>
      <c r="F5" s="529"/>
      <c r="G5" s="526"/>
      <c r="H5" s="550"/>
    </row>
    <row r="6" spans="1:12" x14ac:dyDescent="0.2">
      <c r="A6" s="337" t="s">
        <v>7</v>
      </c>
      <c r="B6" s="380">
        <v>37675849.200000003</v>
      </c>
      <c r="C6" s="408">
        <v>19203720.300000001</v>
      </c>
      <c r="D6" s="408">
        <v>14088359.800000001</v>
      </c>
      <c r="E6" s="408">
        <v>1150751.8</v>
      </c>
      <c r="F6" s="408">
        <v>153895.29999999999</v>
      </c>
      <c r="G6" s="408">
        <v>3079122</v>
      </c>
      <c r="H6" s="193" t="s">
        <v>8</v>
      </c>
      <c r="I6" s="58"/>
      <c r="J6" s="58"/>
      <c r="K6" s="58"/>
      <c r="L6" s="58"/>
    </row>
    <row r="7" spans="1:12" x14ac:dyDescent="0.2">
      <c r="A7" s="459" t="s">
        <v>67</v>
      </c>
      <c r="B7" s="409">
        <v>77129.8</v>
      </c>
      <c r="C7" s="409">
        <v>62736.9</v>
      </c>
      <c r="D7" s="409">
        <v>9284.6</v>
      </c>
      <c r="E7" s="423" t="s">
        <v>386</v>
      </c>
      <c r="F7" s="482" t="s">
        <v>388</v>
      </c>
      <c r="G7" s="423" t="s">
        <v>386</v>
      </c>
      <c r="H7" s="194" t="s">
        <v>75</v>
      </c>
      <c r="I7" s="58"/>
      <c r="J7" s="58"/>
      <c r="K7" s="58"/>
      <c r="L7" s="58"/>
    </row>
    <row r="8" spans="1:12" x14ac:dyDescent="0.2">
      <c r="A8" s="459" t="s">
        <v>68</v>
      </c>
      <c r="B8" s="409">
        <v>9314828.6999999993</v>
      </c>
      <c r="C8" s="409">
        <v>7704613.2000000002</v>
      </c>
      <c r="D8" s="409">
        <v>891584.5</v>
      </c>
      <c r="E8" s="409">
        <v>7579.9</v>
      </c>
      <c r="F8" s="409">
        <v>8080.7</v>
      </c>
      <c r="G8" s="409">
        <v>702970.4</v>
      </c>
      <c r="H8" s="194" t="s">
        <v>76</v>
      </c>
      <c r="I8" s="58"/>
      <c r="J8" s="58"/>
      <c r="K8" s="58"/>
      <c r="L8" s="58"/>
    </row>
    <row r="9" spans="1:12" x14ac:dyDescent="0.2">
      <c r="A9" s="334" t="s">
        <v>85</v>
      </c>
      <c r="B9" s="409">
        <v>9119701.9000000004</v>
      </c>
      <c r="C9" s="409">
        <v>7563386.9000000004</v>
      </c>
      <c r="D9" s="409">
        <v>856348.8</v>
      </c>
      <c r="E9" s="409">
        <v>7579.9</v>
      </c>
      <c r="F9" s="409">
        <v>8080.7</v>
      </c>
      <c r="G9" s="409">
        <v>684305.6</v>
      </c>
      <c r="H9" s="229" t="s">
        <v>149</v>
      </c>
      <c r="I9" s="58"/>
      <c r="J9" s="58"/>
      <c r="K9" s="58"/>
      <c r="L9" s="58"/>
    </row>
    <row r="10" spans="1:12" x14ac:dyDescent="0.2">
      <c r="A10" s="459" t="s">
        <v>69</v>
      </c>
      <c r="B10" s="409">
        <v>206733.9</v>
      </c>
      <c r="C10" s="409">
        <v>144355.4</v>
      </c>
      <c r="D10" s="409">
        <v>43856.9</v>
      </c>
      <c r="E10" s="423" t="s">
        <v>386</v>
      </c>
      <c r="F10" s="482" t="s">
        <v>388</v>
      </c>
      <c r="G10" s="423" t="s">
        <v>386</v>
      </c>
      <c r="H10" s="194" t="s">
        <v>77</v>
      </c>
      <c r="I10" s="58"/>
      <c r="J10" s="58"/>
      <c r="K10" s="58"/>
      <c r="L10" s="58"/>
    </row>
    <row r="11" spans="1:12" x14ac:dyDescent="0.2">
      <c r="A11" s="459" t="s">
        <v>155</v>
      </c>
      <c r="B11" s="409">
        <v>28077156.800000001</v>
      </c>
      <c r="C11" s="409">
        <v>11292014.800000001</v>
      </c>
      <c r="D11" s="409">
        <v>13143633.800000001</v>
      </c>
      <c r="E11" s="409">
        <v>1142802.2</v>
      </c>
      <c r="F11" s="409">
        <v>145814.6</v>
      </c>
      <c r="G11" s="423">
        <v>2352891.4</v>
      </c>
      <c r="H11" s="194" t="s">
        <v>268</v>
      </c>
      <c r="I11" s="58"/>
      <c r="J11" s="58"/>
      <c r="K11" s="58"/>
      <c r="L11" s="58"/>
    </row>
    <row r="12" spans="1:12" x14ac:dyDescent="0.2">
      <c r="A12" s="329" t="s">
        <v>80</v>
      </c>
      <c r="B12" s="409">
        <v>6535352.5999999996</v>
      </c>
      <c r="C12" s="409">
        <v>5818094.9000000004</v>
      </c>
      <c r="D12" s="409">
        <v>327806.2</v>
      </c>
      <c r="E12" s="409">
        <v>378</v>
      </c>
      <c r="F12" s="409">
        <v>439.8</v>
      </c>
      <c r="G12" s="423">
        <v>388633.7</v>
      </c>
      <c r="H12" s="196" t="s">
        <v>151</v>
      </c>
      <c r="I12" s="58"/>
      <c r="J12" s="58"/>
      <c r="K12" s="58"/>
      <c r="L12" s="58"/>
    </row>
    <row r="13" spans="1:12" x14ac:dyDescent="0.2">
      <c r="A13" s="329" t="s">
        <v>81</v>
      </c>
      <c r="B13" s="409">
        <v>761058.4</v>
      </c>
      <c r="C13" s="409">
        <v>718274.4</v>
      </c>
      <c r="D13" s="409">
        <v>33647.4</v>
      </c>
      <c r="E13" s="409">
        <v>0</v>
      </c>
      <c r="F13" s="423" t="s">
        <v>386</v>
      </c>
      <c r="G13" s="423" t="s">
        <v>386</v>
      </c>
      <c r="H13" s="196" t="s">
        <v>152</v>
      </c>
      <c r="I13" s="58"/>
      <c r="J13" s="58"/>
      <c r="K13" s="58"/>
      <c r="L13" s="58"/>
    </row>
    <row r="14" spans="1:12" x14ac:dyDescent="0.2">
      <c r="A14" s="329" t="s">
        <v>82</v>
      </c>
      <c r="B14" s="409">
        <v>7842209.5999999996</v>
      </c>
      <c r="C14" s="409">
        <v>3197489.1</v>
      </c>
      <c r="D14" s="409">
        <v>3481092</v>
      </c>
      <c r="E14" s="409">
        <v>203704.1</v>
      </c>
      <c r="F14" s="409">
        <v>59949.5</v>
      </c>
      <c r="G14" s="423">
        <v>899974.9</v>
      </c>
      <c r="H14" s="196" t="s">
        <v>153</v>
      </c>
      <c r="I14" s="58"/>
      <c r="J14" s="58"/>
      <c r="K14" s="58"/>
      <c r="L14" s="58"/>
    </row>
    <row r="15" spans="1:12" x14ac:dyDescent="0.2">
      <c r="A15" s="330" t="s">
        <v>83</v>
      </c>
      <c r="B15" s="409">
        <v>6498385.4000000004</v>
      </c>
      <c r="C15" s="409">
        <v>2041608.5</v>
      </c>
      <c r="D15" s="409">
        <v>3376224.4</v>
      </c>
      <c r="E15" s="409">
        <v>202710.3</v>
      </c>
      <c r="F15" s="409">
        <v>59949.5</v>
      </c>
      <c r="G15" s="423">
        <v>817892.7</v>
      </c>
      <c r="H15" s="195" t="s">
        <v>150</v>
      </c>
      <c r="I15" s="58"/>
      <c r="J15" s="58"/>
      <c r="K15" s="58"/>
      <c r="L15" s="58"/>
    </row>
    <row r="16" spans="1:12" x14ac:dyDescent="0.2">
      <c r="A16" s="329" t="s">
        <v>382</v>
      </c>
      <c r="B16" s="409">
        <v>11049257.300000001</v>
      </c>
      <c r="C16" s="409">
        <v>300711.90000000002</v>
      </c>
      <c r="D16" s="409">
        <v>8889301.1999999993</v>
      </c>
      <c r="E16" s="409">
        <v>929133.1</v>
      </c>
      <c r="F16" s="409">
        <v>70320.100000000006</v>
      </c>
      <c r="G16" s="423">
        <v>859791</v>
      </c>
      <c r="H16" s="196" t="s">
        <v>384</v>
      </c>
      <c r="I16" s="58"/>
      <c r="J16" s="58"/>
      <c r="K16" s="58"/>
      <c r="L16" s="58"/>
    </row>
    <row r="17" spans="1:12" x14ac:dyDescent="0.2">
      <c r="A17" s="329" t="s">
        <v>84</v>
      </c>
      <c r="B17" s="409">
        <v>229933.2</v>
      </c>
      <c r="C17" s="409">
        <v>84316.6</v>
      </c>
      <c r="D17" s="409">
        <v>122412.6</v>
      </c>
      <c r="E17" s="409">
        <v>1341.1</v>
      </c>
      <c r="F17" s="423" t="s">
        <v>386</v>
      </c>
      <c r="G17" s="423" t="s">
        <v>386</v>
      </c>
      <c r="H17" s="196" t="s">
        <v>154</v>
      </c>
      <c r="I17" s="58"/>
      <c r="J17" s="58"/>
      <c r="K17" s="58"/>
      <c r="L17" s="58"/>
    </row>
    <row r="18" spans="1:12" x14ac:dyDescent="0.2">
      <c r="A18" s="329" t="s">
        <v>495</v>
      </c>
      <c r="B18" s="409">
        <v>1659345.7</v>
      </c>
      <c r="C18" s="409">
        <v>1173127.8999999999</v>
      </c>
      <c r="D18" s="409">
        <v>289374.40000000002</v>
      </c>
      <c r="E18" s="409">
        <v>8245.9</v>
      </c>
      <c r="F18" s="409">
        <v>13799.5</v>
      </c>
      <c r="G18" s="423">
        <v>174798</v>
      </c>
      <c r="H18" s="196" t="s">
        <v>496</v>
      </c>
      <c r="I18" s="58"/>
      <c r="J18" s="58"/>
      <c r="K18" s="58"/>
      <c r="L18" s="58"/>
    </row>
    <row r="19" spans="1:12" s="95" customFormat="1" ht="25.5" x14ac:dyDescent="0.25">
      <c r="A19" s="317" t="s">
        <v>324</v>
      </c>
      <c r="B19" s="408">
        <v>17579293.600000001</v>
      </c>
      <c r="C19" s="408">
        <v>2331316.4</v>
      </c>
      <c r="D19" s="408">
        <v>12309168.800000001</v>
      </c>
      <c r="E19" s="408">
        <v>1134236.3</v>
      </c>
      <c r="F19" s="408">
        <v>130861.8</v>
      </c>
      <c r="G19" s="408">
        <v>1673710.3</v>
      </c>
      <c r="H19" s="193" t="s">
        <v>325</v>
      </c>
      <c r="I19" s="58"/>
      <c r="J19" s="58"/>
      <c r="K19" s="58"/>
      <c r="L19" s="58"/>
    </row>
    <row r="20" spans="1:12" x14ac:dyDescent="0.2">
      <c r="A20" s="329" t="s">
        <v>383</v>
      </c>
      <c r="B20" s="409">
        <v>4493558.0999999996</v>
      </c>
      <c r="C20" s="409">
        <v>592667.6</v>
      </c>
      <c r="D20" s="409">
        <v>3132572.1</v>
      </c>
      <c r="E20" s="409">
        <v>201318.1</v>
      </c>
      <c r="F20" s="409">
        <v>60028.800000000003</v>
      </c>
      <c r="G20" s="409">
        <v>506971.5</v>
      </c>
      <c r="H20" s="196" t="s">
        <v>385</v>
      </c>
      <c r="I20" s="58"/>
      <c r="J20" s="58"/>
      <c r="K20" s="58"/>
      <c r="L20" s="58"/>
    </row>
    <row r="21" spans="1:12" x14ac:dyDescent="0.2">
      <c r="A21" s="330" t="s">
        <v>70</v>
      </c>
      <c r="B21" s="409">
        <v>988011.2</v>
      </c>
      <c r="C21" s="409">
        <v>92826.8</v>
      </c>
      <c r="D21" s="409">
        <v>753447.2</v>
      </c>
      <c r="E21" s="409">
        <v>74965.7</v>
      </c>
      <c r="F21" s="409">
        <v>8727.9</v>
      </c>
      <c r="G21" s="409">
        <v>58043.6</v>
      </c>
      <c r="H21" s="195" t="s">
        <v>71</v>
      </c>
      <c r="I21" s="58"/>
      <c r="J21" s="58"/>
      <c r="K21" s="58"/>
      <c r="L21" s="58"/>
    </row>
    <row r="22" spans="1:12" x14ac:dyDescent="0.2">
      <c r="A22" s="329" t="s">
        <v>192</v>
      </c>
      <c r="B22" s="409">
        <v>11020702.4</v>
      </c>
      <c r="C22" s="409">
        <v>288420.2</v>
      </c>
      <c r="D22" s="409">
        <v>8882272</v>
      </c>
      <c r="E22" s="409">
        <v>928797.5</v>
      </c>
      <c r="F22" s="409">
        <v>70311.5</v>
      </c>
      <c r="G22" s="409">
        <v>850901.2</v>
      </c>
      <c r="H22" s="196" t="s">
        <v>72</v>
      </c>
      <c r="I22" s="58"/>
      <c r="J22" s="58"/>
      <c r="K22" s="58"/>
      <c r="L22" s="58"/>
    </row>
    <row r="23" spans="1:12" x14ac:dyDescent="0.2">
      <c r="A23" s="329" t="s">
        <v>73</v>
      </c>
      <c r="B23" s="409">
        <v>2065033.1</v>
      </c>
      <c r="C23" s="409">
        <v>1450228.6</v>
      </c>
      <c r="D23" s="409">
        <v>294324.7</v>
      </c>
      <c r="E23" s="409">
        <v>4120.7</v>
      </c>
      <c r="F23" s="409">
        <v>521.5</v>
      </c>
      <c r="G23" s="409">
        <v>315837.59999999998</v>
      </c>
      <c r="H23" s="196" t="s">
        <v>332</v>
      </c>
      <c r="I23" s="58"/>
      <c r="J23" s="58"/>
      <c r="K23" s="58"/>
      <c r="L23" s="58"/>
    </row>
    <row r="24" spans="1:12" x14ac:dyDescent="0.2">
      <c r="A24" s="279"/>
      <c r="B24" s="140"/>
      <c r="C24" s="140"/>
      <c r="D24" s="140"/>
      <c r="E24" s="140"/>
      <c r="F24" s="140"/>
      <c r="G24" s="140"/>
      <c r="H24" s="76"/>
      <c r="J24" s="41"/>
    </row>
    <row r="25" spans="1:12" x14ac:dyDescent="0.2">
      <c r="A25" s="500" t="s">
        <v>79</v>
      </c>
      <c r="B25" s="500"/>
      <c r="C25" s="500"/>
      <c r="D25" s="500"/>
      <c r="E25" s="500"/>
      <c r="F25" s="500"/>
      <c r="G25" s="500"/>
      <c r="J25" s="197"/>
    </row>
    <row r="26" spans="1:12" x14ac:dyDescent="0.2">
      <c r="A26" s="501" t="s">
        <v>74</v>
      </c>
      <c r="B26" s="501"/>
      <c r="C26" s="501"/>
      <c r="D26" s="501"/>
      <c r="E26" s="501"/>
      <c r="F26" s="501"/>
      <c r="G26" s="501"/>
    </row>
    <row r="28" spans="1:12" x14ac:dyDescent="0.2">
      <c r="B28" s="58"/>
      <c r="C28" s="58"/>
      <c r="D28" s="58"/>
      <c r="E28" s="58"/>
      <c r="F28" s="58"/>
      <c r="G28" s="58"/>
    </row>
    <row r="31" spans="1:12" x14ac:dyDescent="0.2">
      <c r="B31" s="58"/>
      <c r="C31" s="58"/>
      <c r="D31" s="58"/>
      <c r="E31" s="58"/>
      <c r="F31" s="58"/>
      <c r="G31" s="58"/>
    </row>
  </sheetData>
  <mergeCells count="9">
    <mergeCell ref="A25:G25"/>
    <mergeCell ref="A26:G26"/>
    <mergeCell ref="C3:G3"/>
    <mergeCell ref="A1:H1"/>
    <mergeCell ref="A2:H2"/>
    <mergeCell ref="A3:A5"/>
    <mergeCell ref="B3:B4"/>
    <mergeCell ref="H3:H5"/>
    <mergeCell ref="B5:G5"/>
  </mergeCells>
  <hyperlinks>
    <hyperlink ref="I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L31"/>
  <sheetViews>
    <sheetView workbookViewId="0">
      <pane ySplit="6" topLeftCell="A7" activePane="bottomLeft" state="frozen"/>
      <selection activeCell="O31" sqref="O31"/>
      <selection pane="bottomLeft" activeCell="F3" sqref="F3:F5"/>
    </sheetView>
  </sheetViews>
  <sheetFormatPr defaultRowHeight="14.25" x14ac:dyDescent="0.2"/>
  <cols>
    <col min="1" max="1" width="27.5703125" style="21" customWidth="1"/>
    <col min="2" max="4" width="13.7109375" style="21" customWidth="1"/>
    <col min="5" max="5" width="14.85546875" style="21" customWidth="1"/>
    <col min="6" max="6" width="16" style="21" customWidth="1"/>
    <col min="7" max="7" width="45.42578125" style="21" customWidth="1"/>
    <col min="8" max="8" width="11.85546875" style="21" bestFit="1" customWidth="1"/>
    <col min="9" max="9" width="9.5703125" style="21" bestFit="1" customWidth="1"/>
    <col min="10" max="16384" width="9.140625" style="21"/>
  </cols>
  <sheetData>
    <row r="1" spans="1:12" ht="39.950000000000003" customHeight="1" x14ac:dyDescent="0.2">
      <c r="A1" s="523" t="s">
        <v>513</v>
      </c>
      <c r="B1" s="523"/>
      <c r="C1" s="523"/>
      <c r="D1" s="523"/>
      <c r="E1" s="523"/>
      <c r="F1" s="523"/>
      <c r="G1" s="523"/>
      <c r="H1" s="57" t="s">
        <v>6</v>
      </c>
    </row>
    <row r="2" spans="1:12" x14ac:dyDescent="0.2">
      <c r="A2" s="582" t="s">
        <v>514</v>
      </c>
      <c r="B2" s="582"/>
      <c r="C2" s="582"/>
      <c r="D2" s="582"/>
      <c r="E2" s="582"/>
      <c r="F2" s="582"/>
      <c r="G2" s="582"/>
    </row>
    <row r="3" spans="1:12" ht="29.25" customHeight="1" x14ac:dyDescent="0.2">
      <c r="A3" s="551" t="s">
        <v>329</v>
      </c>
      <c r="B3" s="527" t="s">
        <v>204</v>
      </c>
      <c r="C3" s="527" t="s">
        <v>486</v>
      </c>
      <c r="D3" s="527"/>
      <c r="E3" s="527"/>
      <c r="F3" s="527" t="s">
        <v>318</v>
      </c>
      <c r="G3" s="611" t="s">
        <v>330</v>
      </c>
    </row>
    <row r="4" spans="1:12" ht="30" customHeight="1" x14ac:dyDescent="0.2">
      <c r="A4" s="553"/>
      <c r="B4" s="527"/>
      <c r="C4" s="527" t="s">
        <v>315</v>
      </c>
      <c r="D4" s="527" t="s">
        <v>310</v>
      </c>
      <c r="E4" s="527"/>
      <c r="F4" s="527"/>
      <c r="G4" s="611"/>
    </row>
    <row r="5" spans="1:12" ht="74.25" customHeight="1" x14ac:dyDescent="0.2">
      <c r="A5" s="553"/>
      <c r="B5" s="527"/>
      <c r="C5" s="527"/>
      <c r="D5" s="149" t="s">
        <v>316</v>
      </c>
      <c r="E5" s="149" t="s">
        <v>317</v>
      </c>
      <c r="F5" s="527"/>
      <c r="G5" s="611"/>
    </row>
    <row r="6" spans="1:12" x14ac:dyDescent="0.2">
      <c r="A6" s="555"/>
      <c r="B6" s="527"/>
      <c r="C6" s="527" t="s">
        <v>572</v>
      </c>
      <c r="D6" s="527"/>
      <c r="E6" s="527"/>
      <c r="F6" s="527"/>
      <c r="G6" s="611"/>
    </row>
    <row r="7" spans="1:12" x14ac:dyDescent="0.2">
      <c r="A7" s="337" t="s">
        <v>7</v>
      </c>
      <c r="B7" s="340">
        <v>1513</v>
      </c>
      <c r="C7" s="408">
        <v>3079122</v>
      </c>
      <c r="D7" s="16">
        <v>2391771</v>
      </c>
      <c r="E7" s="16">
        <v>504624.7</v>
      </c>
      <c r="F7" s="16">
        <v>528906.6</v>
      </c>
      <c r="G7" s="193" t="s">
        <v>8</v>
      </c>
      <c r="I7" s="58"/>
      <c r="J7" s="58"/>
      <c r="K7" s="58"/>
      <c r="L7" s="58"/>
    </row>
    <row r="8" spans="1:12" ht="25.5" x14ac:dyDescent="0.2">
      <c r="A8" s="459" t="s">
        <v>67</v>
      </c>
      <c r="B8" s="5">
        <v>7</v>
      </c>
      <c r="C8" s="409">
        <v>4787.6000000000004</v>
      </c>
      <c r="D8" s="20">
        <v>4787.6000000000004</v>
      </c>
      <c r="E8" s="482" t="s">
        <v>388</v>
      </c>
      <c r="F8" s="20">
        <v>1403.3</v>
      </c>
      <c r="G8" s="194" t="s">
        <v>75</v>
      </c>
      <c r="I8" s="58"/>
      <c r="J8" s="58"/>
      <c r="K8" s="58"/>
      <c r="L8" s="58"/>
    </row>
    <row r="9" spans="1:12" x14ac:dyDescent="0.2">
      <c r="A9" s="459" t="s">
        <v>68</v>
      </c>
      <c r="B9" s="5">
        <v>481</v>
      </c>
      <c r="C9" s="409">
        <v>702970.4</v>
      </c>
      <c r="D9" s="20">
        <v>597158.40000000002</v>
      </c>
      <c r="E9" s="20">
        <v>82370.899999999994</v>
      </c>
      <c r="F9" s="20">
        <v>80953.3</v>
      </c>
      <c r="G9" s="194" t="s">
        <v>76</v>
      </c>
      <c r="H9" s="58"/>
      <c r="I9" s="58"/>
      <c r="J9" s="58"/>
      <c r="K9" s="58"/>
      <c r="L9" s="58"/>
    </row>
    <row r="10" spans="1:12" ht="25.5" x14ac:dyDescent="0.2">
      <c r="A10" s="334" t="s">
        <v>85</v>
      </c>
      <c r="B10" s="5">
        <v>449</v>
      </c>
      <c r="C10" s="409">
        <v>684305.6</v>
      </c>
      <c r="D10" s="20">
        <v>578493.6</v>
      </c>
      <c r="E10" s="20">
        <v>82370.899999999994</v>
      </c>
      <c r="F10" s="20">
        <v>75816</v>
      </c>
      <c r="G10" s="229" t="s">
        <v>149</v>
      </c>
      <c r="H10" s="58"/>
      <c r="I10" s="58"/>
      <c r="J10" s="58"/>
      <c r="K10" s="58"/>
      <c r="L10" s="58"/>
    </row>
    <row r="11" spans="1:12" x14ac:dyDescent="0.2">
      <c r="A11" s="459" t="s">
        <v>69</v>
      </c>
      <c r="B11" s="5">
        <v>29</v>
      </c>
      <c r="C11" s="409">
        <v>18472.599999999999</v>
      </c>
      <c r="D11" s="423" t="s">
        <v>386</v>
      </c>
      <c r="E11" s="482" t="s">
        <v>388</v>
      </c>
      <c r="F11" s="20">
        <v>448.9</v>
      </c>
      <c r="G11" s="194" t="s">
        <v>77</v>
      </c>
      <c r="J11" s="58"/>
      <c r="K11" s="58"/>
      <c r="L11" s="58"/>
    </row>
    <row r="12" spans="1:12" x14ac:dyDescent="0.2">
      <c r="A12" s="459" t="s">
        <v>155</v>
      </c>
      <c r="B12" s="5">
        <v>996</v>
      </c>
      <c r="C12" s="423">
        <v>2352891.4</v>
      </c>
      <c r="D12" s="423" t="s">
        <v>386</v>
      </c>
      <c r="E12" s="20">
        <v>422253.8</v>
      </c>
      <c r="F12" s="20">
        <v>446101.1</v>
      </c>
      <c r="G12" s="194" t="s">
        <v>268</v>
      </c>
      <c r="H12" s="58"/>
      <c r="I12" s="58"/>
      <c r="J12" s="58"/>
      <c r="K12" s="58"/>
      <c r="L12" s="58"/>
    </row>
    <row r="13" spans="1:12" x14ac:dyDescent="0.2">
      <c r="A13" s="329" t="s">
        <v>80</v>
      </c>
      <c r="B13" s="401">
        <v>284</v>
      </c>
      <c r="C13" s="423">
        <v>388633.7</v>
      </c>
      <c r="D13" s="409">
        <v>228018.4</v>
      </c>
      <c r="E13" s="409">
        <v>157588.79999999999</v>
      </c>
      <c r="F13" s="409">
        <v>39905</v>
      </c>
      <c r="G13" s="196" t="s">
        <v>151</v>
      </c>
      <c r="H13" s="58"/>
      <c r="I13" s="58"/>
      <c r="J13" s="58"/>
      <c r="K13" s="58"/>
      <c r="L13" s="58"/>
    </row>
    <row r="14" spans="1:12" ht="25.5" x14ac:dyDescent="0.2">
      <c r="A14" s="329" t="s">
        <v>81</v>
      </c>
      <c r="B14" s="401">
        <v>11</v>
      </c>
      <c r="C14" s="423">
        <v>8963.4</v>
      </c>
      <c r="D14" s="423" t="s">
        <v>386</v>
      </c>
      <c r="E14" s="409">
        <v>0</v>
      </c>
      <c r="F14" s="423" t="s">
        <v>386</v>
      </c>
      <c r="G14" s="196" t="s">
        <v>152</v>
      </c>
      <c r="H14" s="58"/>
      <c r="I14" s="58"/>
      <c r="J14" s="58"/>
      <c r="K14" s="58"/>
      <c r="L14" s="58"/>
    </row>
    <row r="15" spans="1:12" ht="25.5" x14ac:dyDescent="0.2">
      <c r="A15" s="329" t="s">
        <v>82</v>
      </c>
      <c r="B15" s="401">
        <v>409</v>
      </c>
      <c r="C15" s="423">
        <v>899974.9</v>
      </c>
      <c r="D15" s="409">
        <v>578934.19999999995</v>
      </c>
      <c r="E15" s="409">
        <v>241484.2</v>
      </c>
      <c r="F15" s="409">
        <v>179473.7</v>
      </c>
      <c r="G15" s="196" t="s">
        <v>153</v>
      </c>
      <c r="H15" s="58"/>
      <c r="I15" s="58"/>
      <c r="J15" s="58"/>
      <c r="K15" s="58"/>
      <c r="L15" s="58"/>
    </row>
    <row r="16" spans="1:12" ht="25.5" x14ac:dyDescent="0.2">
      <c r="A16" s="330" t="s">
        <v>83</v>
      </c>
      <c r="B16" s="401">
        <v>305</v>
      </c>
      <c r="C16" s="423">
        <v>817892.7</v>
      </c>
      <c r="D16" s="409">
        <v>502268.9</v>
      </c>
      <c r="E16" s="409">
        <v>236584.8</v>
      </c>
      <c r="F16" s="409">
        <v>168360.3</v>
      </c>
      <c r="G16" s="195" t="s">
        <v>150</v>
      </c>
      <c r="H16" s="58"/>
      <c r="I16" s="58"/>
      <c r="J16" s="58"/>
      <c r="K16" s="58"/>
      <c r="L16" s="58"/>
    </row>
    <row r="17" spans="1:12" x14ac:dyDescent="0.2">
      <c r="A17" s="329" t="s">
        <v>382</v>
      </c>
      <c r="B17" s="9">
        <v>103</v>
      </c>
      <c r="C17" s="423">
        <v>859791</v>
      </c>
      <c r="D17" s="9">
        <v>774405.4</v>
      </c>
      <c r="E17" s="9">
        <v>20197.5</v>
      </c>
      <c r="F17" s="71">
        <v>206290.3</v>
      </c>
      <c r="G17" s="196" t="s">
        <v>384</v>
      </c>
      <c r="H17" s="58"/>
      <c r="I17" s="58"/>
      <c r="J17" s="58"/>
      <c r="K17" s="58"/>
      <c r="L17" s="58"/>
    </row>
    <row r="18" spans="1:12" ht="25.5" x14ac:dyDescent="0.2">
      <c r="A18" s="329" t="s">
        <v>84</v>
      </c>
      <c r="B18" s="401">
        <v>27</v>
      </c>
      <c r="C18" s="423">
        <v>20730.400000000001</v>
      </c>
      <c r="D18" s="423" t="s">
        <v>386</v>
      </c>
      <c r="E18" s="409">
        <v>2531.9</v>
      </c>
      <c r="F18" s="423" t="s">
        <v>386</v>
      </c>
      <c r="G18" s="196" t="s">
        <v>154</v>
      </c>
      <c r="H18" s="58"/>
      <c r="I18" s="58"/>
      <c r="J18" s="58"/>
      <c r="K18" s="58"/>
      <c r="L18" s="58"/>
    </row>
    <row r="19" spans="1:12" x14ac:dyDescent="0.2">
      <c r="A19" s="329" t="s">
        <v>495</v>
      </c>
      <c r="B19" s="5">
        <v>162</v>
      </c>
      <c r="C19" s="423">
        <v>174798</v>
      </c>
      <c r="D19" s="20">
        <v>165117.5</v>
      </c>
      <c r="E19" s="20">
        <v>451.4</v>
      </c>
      <c r="F19" s="20">
        <v>18707.5</v>
      </c>
      <c r="G19" s="196" t="s">
        <v>496</v>
      </c>
      <c r="I19" s="58"/>
      <c r="J19" s="58"/>
      <c r="K19" s="58"/>
      <c r="L19" s="58"/>
    </row>
    <row r="20" spans="1:12" s="95" customFormat="1" ht="38.25" x14ac:dyDescent="0.25">
      <c r="A20" s="317" t="s">
        <v>324</v>
      </c>
      <c r="B20" s="7">
        <v>401</v>
      </c>
      <c r="C20" s="408">
        <v>1673710.3</v>
      </c>
      <c r="D20" s="16">
        <v>1271613.8</v>
      </c>
      <c r="E20" s="16">
        <v>257136.4</v>
      </c>
      <c r="F20" s="16">
        <v>374415.3</v>
      </c>
      <c r="G20" s="193" t="s">
        <v>325</v>
      </c>
      <c r="H20" s="282"/>
      <c r="I20" s="282"/>
      <c r="J20" s="58"/>
      <c r="K20" s="58"/>
      <c r="L20" s="58"/>
    </row>
    <row r="21" spans="1:12" ht="15" x14ac:dyDescent="0.25">
      <c r="A21" s="329" t="s">
        <v>383</v>
      </c>
      <c r="B21" s="5">
        <v>137</v>
      </c>
      <c r="C21" s="409">
        <v>506971.5</v>
      </c>
      <c r="D21" s="20">
        <v>311789.59999999998</v>
      </c>
      <c r="E21" s="423" t="s">
        <v>386</v>
      </c>
      <c r="F21" s="20">
        <v>137000.20000000001</v>
      </c>
      <c r="G21" s="196" t="s">
        <v>385</v>
      </c>
      <c r="H21" s="282"/>
      <c r="I21" s="282"/>
      <c r="J21" s="58"/>
      <c r="K21" s="58"/>
      <c r="L21" s="58"/>
    </row>
    <row r="22" spans="1:12" ht="25.5" x14ac:dyDescent="0.2">
      <c r="A22" s="330" t="s">
        <v>70</v>
      </c>
      <c r="B22" s="5">
        <v>24</v>
      </c>
      <c r="C22" s="409">
        <v>58043.6</v>
      </c>
      <c r="D22" s="20">
        <v>49825.7</v>
      </c>
      <c r="E22" s="20">
        <v>4637.6000000000004</v>
      </c>
      <c r="F22" s="20">
        <v>16545.099999999999</v>
      </c>
      <c r="G22" s="195" t="s">
        <v>71</v>
      </c>
      <c r="I22" s="58"/>
      <c r="J22" s="58"/>
      <c r="K22" s="58"/>
      <c r="L22" s="58"/>
    </row>
    <row r="23" spans="1:12" ht="15" x14ac:dyDescent="0.25">
      <c r="A23" s="329" t="s">
        <v>192</v>
      </c>
      <c r="B23" s="5">
        <v>94</v>
      </c>
      <c r="C23" s="409">
        <v>850901.2</v>
      </c>
      <c r="D23" s="20">
        <v>765515.6</v>
      </c>
      <c r="E23" s="20">
        <v>20197.5</v>
      </c>
      <c r="F23" s="20">
        <v>205930.4</v>
      </c>
      <c r="G23" s="196" t="s">
        <v>72</v>
      </c>
      <c r="H23" s="282"/>
      <c r="I23" s="282"/>
      <c r="J23" s="58"/>
      <c r="K23" s="58"/>
      <c r="L23" s="58"/>
    </row>
    <row r="24" spans="1:12" ht="15" x14ac:dyDescent="0.25">
      <c r="A24" s="329" t="s">
        <v>73</v>
      </c>
      <c r="B24" s="5">
        <v>170</v>
      </c>
      <c r="C24" s="409">
        <v>315837.59999999998</v>
      </c>
      <c r="D24" s="20">
        <v>194308.6</v>
      </c>
      <c r="E24" s="423" t="s">
        <v>386</v>
      </c>
      <c r="F24" s="20">
        <v>31484.7</v>
      </c>
      <c r="G24" s="196" t="s">
        <v>332</v>
      </c>
      <c r="H24" s="282"/>
      <c r="I24" s="282"/>
      <c r="J24" s="58"/>
      <c r="K24" s="58"/>
      <c r="L24" s="58"/>
    </row>
    <row r="25" spans="1:12" x14ac:dyDescent="0.2">
      <c r="A25" s="173"/>
      <c r="B25" s="140"/>
      <c r="C25" s="140"/>
      <c r="D25" s="140"/>
      <c r="E25" s="140"/>
      <c r="F25" s="140"/>
    </row>
    <row r="26" spans="1:12" x14ac:dyDescent="0.2">
      <c r="A26" s="570" t="s">
        <v>489</v>
      </c>
      <c r="B26" s="570"/>
      <c r="C26" s="570"/>
      <c r="D26" s="570"/>
      <c r="E26" s="570"/>
      <c r="F26" s="570"/>
      <c r="G26" s="500"/>
    </row>
    <row r="27" spans="1:12" x14ac:dyDescent="0.2">
      <c r="A27" s="571" t="s">
        <v>498</v>
      </c>
      <c r="B27" s="572"/>
      <c r="C27" s="572"/>
      <c r="D27" s="572"/>
      <c r="E27" s="572"/>
      <c r="F27" s="572"/>
      <c r="G27" s="573"/>
    </row>
    <row r="28" spans="1:12" x14ac:dyDescent="0.2">
      <c r="A28" s="609"/>
      <c r="B28" s="609"/>
      <c r="C28" s="609"/>
      <c r="D28" s="609"/>
      <c r="E28" s="609"/>
      <c r="F28" s="609"/>
    </row>
    <row r="29" spans="1:12" x14ac:dyDescent="0.2">
      <c r="A29" s="609"/>
      <c r="B29" s="610"/>
      <c r="C29" s="610"/>
      <c r="D29" s="610"/>
      <c r="E29" s="610"/>
      <c r="F29" s="610"/>
    </row>
    <row r="30" spans="1:12" x14ac:dyDescent="0.2">
      <c r="A30" s="76"/>
      <c r="B30" s="76"/>
      <c r="C30" s="76"/>
      <c r="D30" s="76"/>
      <c r="E30" s="76"/>
      <c r="F30" s="76"/>
    </row>
    <row r="31" spans="1:12" x14ac:dyDescent="0.2">
      <c r="B31" s="58"/>
    </row>
  </sheetData>
  <mergeCells count="14">
    <mergeCell ref="A28:F28"/>
    <mergeCell ref="A29:F29"/>
    <mergeCell ref="A1:G1"/>
    <mergeCell ref="A2:G2"/>
    <mergeCell ref="G3:G6"/>
    <mergeCell ref="C4:C5"/>
    <mergeCell ref="B3:B6"/>
    <mergeCell ref="C3:E3"/>
    <mergeCell ref="F3:F5"/>
    <mergeCell ref="D4:E4"/>
    <mergeCell ref="C6:F6"/>
    <mergeCell ref="A26:G26"/>
    <mergeCell ref="A27:G27"/>
    <mergeCell ref="A3:A6"/>
  </mergeCells>
  <hyperlinks>
    <hyperlink ref="H1" location="'Spis treści'!A1" display="Spis treści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N26"/>
  <sheetViews>
    <sheetView zoomScaleNormal="100" workbookViewId="0">
      <pane xSplit="1" ySplit="5" topLeftCell="B6" activePane="bottomRight" state="frozen"/>
      <selection activeCell="O31" sqref="O31"/>
      <selection pane="topRight" activeCell="O31" sqref="O31"/>
      <selection pane="bottomLeft" activeCell="O31" sqref="O31"/>
      <selection pane="bottomRight" activeCell="O31" sqref="O31"/>
    </sheetView>
  </sheetViews>
  <sheetFormatPr defaultRowHeight="14.25" x14ac:dyDescent="0.2"/>
  <cols>
    <col min="1" max="1" width="38.5703125" style="21" customWidth="1"/>
    <col min="2" max="5" width="12.7109375" style="21" customWidth="1"/>
    <col min="6" max="6" width="52.42578125" style="21" customWidth="1"/>
    <col min="7" max="7" width="10.85546875" style="21" customWidth="1"/>
    <col min="8" max="8" width="11.28515625" style="21" customWidth="1"/>
    <col min="9" max="9" width="11.5703125" style="21" customWidth="1"/>
    <col min="10" max="10" width="12.42578125" style="21" bestFit="1" customWidth="1"/>
    <col min="11" max="16384" width="9.140625" style="21"/>
  </cols>
  <sheetData>
    <row r="1" spans="1:10" ht="34.5" customHeight="1" x14ac:dyDescent="0.2">
      <c r="A1" s="523" t="s">
        <v>515</v>
      </c>
      <c r="B1" s="523"/>
      <c r="C1" s="523"/>
      <c r="D1" s="523"/>
      <c r="E1" s="523"/>
      <c r="F1" s="523"/>
      <c r="G1" s="57" t="s">
        <v>6</v>
      </c>
    </row>
    <row r="2" spans="1:10" x14ac:dyDescent="0.2">
      <c r="A2" s="615" t="s">
        <v>556</v>
      </c>
      <c r="B2" s="615"/>
      <c r="C2" s="615"/>
      <c r="D2" s="615"/>
      <c r="E2" s="615"/>
      <c r="F2" s="615"/>
    </row>
    <row r="3" spans="1:10" ht="29.25" customHeight="1" x14ac:dyDescent="0.2">
      <c r="A3" s="617" t="s">
        <v>329</v>
      </c>
      <c r="B3" s="579" t="s">
        <v>217</v>
      </c>
      <c r="C3" s="579" t="s">
        <v>494</v>
      </c>
      <c r="D3" s="579"/>
      <c r="E3" s="579"/>
      <c r="F3" s="616" t="s">
        <v>331</v>
      </c>
    </row>
    <row r="4" spans="1:10" ht="73.5" customHeight="1" x14ac:dyDescent="0.2">
      <c r="A4" s="553"/>
      <c r="B4" s="579"/>
      <c r="C4" s="151" t="s">
        <v>269</v>
      </c>
      <c r="D4" s="151" t="s">
        <v>353</v>
      </c>
      <c r="E4" s="151" t="s">
        <v>270</v>
      </c>
      <c r="F4" s="616"/>
    </row>
    <row r="5" spans="1:10" ht="18" customHeight="1" x14ac:dyDescent="0.2">
      <c r="A5" s="618"/>
      <c r="B5" s="579" t="s">
        <v>571</v>
      </c>
      <c r="C5" s="579"/>
      <c r="D5" s="579"/>
      <c r="E5" s="579"/>
      <c r="F5" s="616"/>
    </row>
    <row r="6" spans="1:10" x14ac:dyDescent="0.2">
      <c r="A6" s="337" t="s">
        <v>7</v>
      </c>
      <c r="B6" s="341">
        <v>37675849.200000003</v>
      </c>
      <c r="C6" s="60">
        <v>12084016.6</v>
      </c>
      <c r="D6" s="60">
        <v>5457040.5</v>
      </c>
      <c r="E6" s="60">
        <v>20134792.100000001</v>
      </c>
      <c r="F6" s="193" t="s">
        <v>8</v>
      </c>
      <c r="G6" s="58"/>
      <c r="H6" s="58"/>
      <c r="I6" s="58"/>
      <c r="J6" s="58"/>
    </row>
    <row r="7" spans="1:10" x14ac:dyDescent="0.2">
      <c r="A7" s="306" t="s">
        <v>67</v>
      </c>
      <c r="B7" s="342">
        <v>77129.8</v>
      </c>
      <c r="C7" s="24">
        <v>2766.2</v>
      </c>
      <c r="D7" s="24">
        <v>31333.9</v>
      </c>
      <c r="E7" s="24">
        <v>43029.7</v>
      </c>
      <c r="F7" s="194" t="s">
        <v>75</v>
      </c>
      <c r="G7" s="58"/>
      <c r="H7" s="58"/>
      <c r="I7" s="58"/>
      <c r="J7" s="58"/>
    </row>
    <row r="8" spans="1:10" x14ac:dyDescent="0.2">
      <c r="A8" s="306" t="s">
        <v>68</v>
      </c>
      <c r="B8" s="342">
        <v>9314828.6999999993</v>
      </c>
      <c r="C8" s="419" t="s">
        <v>386</v>
      </c>
      <c r="D8" s="419" t="s">
        <v>386</v>
      </c>
      <c r="E8" s="24">
        <v>7095627</v>
      </c>
      <c r="F8" s="194" t="s">
        <v>76</v>
      </c>
      <c r="G8" s="58"/>
      <c r="H8" s="58"/>
      <c r="I8" s="58"/>
      <c r="J8" s="58"/>
    </row>
    <row r="9" spans="1:10" x14ac:dyDescent="0.2">
      <c r="A9" s="334" t="s">
        <v>85</v>
      </c>
      <c r="B9" s="342">
        <v>9119701.9000000004</v>
      </c>
      <c r="C9" s="419" t="s">
        <v>386</v>
      </c>
      <c r="D9" s="419" t="s">
        <v>386</v>
      </c>
      <c r="E9" s="24">
        <v>6938177.0999999996</v>
      </c>
      <c r="F9" s="229" t="s">
        <v>149</v>
      </c>
      <c r="G9" s="58"/>
      <c r="H9" s="58"/>
      <c r="I9" s="58"/>
      <c r="J9" s="58"/>
    </row>
    <row r="10" spans="1:10" x14ac:dyDescent="0.2">
      <c r="A10" s="306" t="s">
        <v>69</v>
      </c>
      <c r="B10" s="342">
        <v>206733.9</v>
      </c>
      <c r="C10" s="419" t="s">
        <v>386</v>
      </c>
      <c r="D10" s="419" t="s">
        <v>386</v>
      </c>
      <c r="E10" s="24">
        <v>165220.20000000001</v>
      </c>
      <c r="F10" s="194" t="s">
        <v>77</v>
      </c>
      <c r="G10" s="58"/>
      <c r="H10" s="58"/>
      <c r="I10" s="58"/>
      <c r="J10" s="58"/>
    </row>
    <row r="11" spans="1:10" x14ac:dyDescent="0.2">
      <c r="A11" s="306" t="s">
        <v>155</v>
      </c>
      <c r="B11" s="342">
        <v>28077156.800000001</v>
      </c>
      <c r="C11" s="24">
        <v>11210437.5</v>
      </c>
      <c r="D11" s="24">
        <v>4035804.1</v>
      </c>
      <c r="E11" s="24">
        <v>12830915.199999999</v>
      </c>
      <c r="F11" s="194" t="s">
        <v>268</v>
      </c>
      <c r="G11" s="58"/>
      <c r="H11" s="58"/>
      <c r="I11" s="58"/>
      <c r="J11" s="58"/>
    </row>
    <row r="12" spans="1:10" x14ac:dyDescent="0.2">
      <c r="A12" s="329" t="s">
        <v>80</v>
      </c>
      <c r="B12" s="342">
        <v>6535352.5999999996</v>
      </c>
      <c r="C12" s="24">
        <v>83502.399999999994</v>
      </c>
      <c r="D12" s="24">
        <v>625533.9</v>
      </c>
      <c r="E12" s="24">
        <v>5826316.2999999998</v>
      </c>
      <c r="F12" s="196" t="s">
        <v>151</v>
      </c>
      <c r="G12" s="58"/>
      <c r="H12" s="58"/>
      <c r="I12" s="58"/>
      <c r="J12" s="58"/>
    </row>
    <row r="13" spans="1:10" x14ac:dyDescent="0.2">
      <c r="A13" s="329" t="s">
        <v>81</v>
      </c>
      <c r="B13" s="342">
        <v>761058.4</v>
      </c>
      <c r="C13" s="419" t="s">
        <v>386</v>
      </c>
      <c r="D13" s="419" t="s">
        <v>386</v>
      </c>
      <c r="E13" s="24">
        <v>711537.5</v>
      </c>
      <c r="F13" s="196" t="s">
        <v>152</v>
      </c>
      <c r="G13" s="58"/>
      <c r="H13" s="58"/>
      <c r="I13" s="58"/>
      <c r="J13" s="58"/>
    </row>
    <row r="14" spans="1:10" ht="23.25" customHeight="1" x14ac:dyDescent="0.2">
      <c r="A14" s="329" t="s">
        <v>82</v>
      </c>
      <c r="B14" s="342">
        <v>7842209.5999999996</v>
      </c>
      <c r="C14" s="86">
        <v>2661504.6</v>
      </c>
      <c r="D14" s="86">
        <v>1788336.6</v>
      </c>
      <c r="E14" s="24">
        <v>3392368.4</v>
      </c>
      <c r="F14" s="196" t="s">
        <v>153</v>
      </c>
      <c r="G14" s="58"/>
      <c r="H14" s="58"/>
      <c r="I14" s="58"/>
      <c r="J14" s="58"/>
    </row>
    <row r="15" spans="1:10" ht="24.75" customHeight="1" x14ac:dyDescent="0.2">
      <c r="A15" s="330" t="s">
        <v>83</v>
      </c>
      <c r="B15" s="342">
        <v>6498385.4000000004</v>
      </c>
      <c r="C15" s="86">
        <v>2341704.2000000002</v>
      </c>
      <c r="D15" s="86">
        <v>1644505</v>
      </c>
      <c r="E15" s="24">
        <v>2512176.2000000002</v>
      </c>
      <c r="F15" s="195" t="s">
        <v>150</v>
      </c>
      <c r="G15" s="58"/>
      <c r="H15" s="58"/>
      <c r="I15" s="58"/>
      <c r="J15" s="58"/>
    </row>
    <row r="16" spans="1:10" x14ac:dyDescent="0.2">
      <c r="A16" s="329" t="s">
        <v>382</v>
      </c>
      <c r="B16" s="342">
        <v>11049257.300000001</v>
      </c>
      <c r="C16" s="86">
        <v>8290587.5</v>
      </c>
      <c r="D16" s="86">
        <v>1351120.6</v>
      </c>
      <c r="E16" s="24">
        <v>1407549.2</v>
      </c>
      <c r="F16" s="196" t="s">
        <v>384</v>
      </c>
      <c r="G16" s="58"/>
      <c r="H16" s="58"/>
      <c r="I16" s="58"/>
      <c r="J16" s="58"/>
    </row>
    <row r="17" spans="1:14" x14ac:dyDescent="0.2">
      <c r="A17" s="329" t="s">
        <v>84</v>
      </c>
      <c r="B17" s="342">
        <v>229933.2</v>
      </c>
      <c r="C17" s="419" t="s">
        <v>386</v>
      </c>
      <c r="D17" s="419" t="s">
        <v>386</v>
      </c>
      <c r="E17" s="24">
        <v>142634.4</v>
      </c>
      <c r="F17" s="196" t="s">
        <v>154</v>
      </c>
      <c r="G17" s="58"/>
      <c r="H17" s="58"/>
      <c r="I17" s="58"/>
      <c r="J17" s="58"/>
    </row>
    <row r="18" spans="1:14" s="95" customFormat="1" ht="15" x14ac:dyDescent="0.25">
      <c r="A18" s="329" t="s">
        <v>495</v>
      </c>
      <c r="B18" s="342">
        <v>1659345.7</v>
      </c>
      <c r="C18" s="24">
        <v>141184.1</v>
      </c>
      <c r="D18" s="24">
        <v>167652.20000000001</v>
      </c>
      <c r="E18" s="24">
        <v>1350509.4</v>
      </c>
      <c r="F18" s="196" t="s">
        <v>496</v>
      </c>
      <c r="G18" s="58"/>
      <c r="H18" s="58"/>
      <c r="I18" s="58"/>
      <c r="J18" s="58"/>
      <c r="K18" s="21"/>
      <c r="L18" s="21"/>
      <c r="M18" s="21"/>
      <c r="N18" s="21"/>
    </row>
    <row r="19" spans="1:14" ht="25.5" x14ac:dyDescent="0.2">
      <c r="A19" s="317" t="s">
        <v>324</v>
      </c>
      <c r="B19" s="343">
        <v>17579293.600000001</v>
      </c>
      <c r="C19" s="60">
        <v>10652649.4</v>
      </c>
      <c r="D19" s="60">
        <v>3019448.6</v>
      </c>
      <c r="E19" s="60">
        <v>3907195.6</v>
      </c>
      <c r="F19" s="193" t="s">
        <v>325</v>
      </c>
      <c r="G19" s="58"/>
      <c r="H19" s="58"/>
      <c r="I19" s="58"/>
      <c r="J19" s="58"/>
    </row>
    <row r="20" spans="1:14" x14ac:dyDescent="0.2">
      <c r="A20" s="329" t="s">
        <v>383</v>
      </c>
      <c r="B20" s="342">
        <v>4493558.0999999996</v>
      </c>
      <c r="C20" s="24">
        <v>1844922.2</v>
      </c>
      <c r="D20" s="24">
        <v>1156016.5</v>
      </c>
      <c r="E20" s="24">
        <v>1492619.4</v>
      </c>
      <c r="F20" s="196" t="s">
        <v>385</v>
      </c>
      <c r="G20" s="58"/>
      <c r="H20" s="58"/>
      <c r="I20" s="58"/>
      <c r="J20" s="58"/>
    </row>
    <row r="21" spans="1:14" x14ac:dyDescent="0.2">
      <c r="A21" s="330" t="s">
        <v>70</v>
      </c>
      <c r="B21" s="342">
        <v>988011.2</v>
      </c>
      <c r="C21" s="24">
        <v>224872.6</v>
      </c>
      <c r="D21" s="24">
        <v>248110.3</v>
      </c>
      <c r="E21" s="24">
        <v>515028.3</v>
      </c>
      <c r="F21" s="195" t="s">
        <v>71</v>
      </c>
      <c r="G21" s="58"/>
      <c r="H21" s="58"/>
      <c r="I21" s="58"/>
      <c r="J21" s="58"/>
    </row>
    <row r="22" spans="1:14" x14ac:dyDescent="0.2">
      <c r="A22" s="329" t="s">
        <v>192</v>
      </c>
      <c r="B22" s="342">
        <v>11020702.4</v>
      </c>
      <c r="C22" s="24">
        <v>8289006.9000000004</v>
      </c>
      <c r="D22" s="24">
        <v>1344652.5</v>
      </c>
      <c r="E22" s="24">
        <v>1387043</v>
      </c>
      <c r="F22" s="196" t="s">
        <v>72</v>
      </c>
      <c r="G22" s="58"/>
      <c r="H22" s="58"/>
      <c r="I22" s="58"/>
      <c r="J22" s="58"/>
    </row>
    <row r="23" spans="1:14" x14ac:dyDescent="0.2">
      <c r="A23" s="329" t="s">
        <v>73</v>
      </c>
      <c r="B23" s="342">
        <v>2065033.1</v>
      </c>
      <c r="C23" s="24">
        <v>518720.3</v>
      </c>
      <c r="D23" s="24">
        <v>518779.6</v>
      </c>
      <c r="E23" s="24">
        <v>1027533.2</v>
      </c>
      <c r="F23" s="196" t="s">
        <v>332</v>
      </c>
      <c r="G23" s="58"/>
      <c r="H23" s="58"/>
      <c r="I23" s="58"/>
      <c r="J23" s="58"/>
    </row>
    <row r="24" spans="1:14" x14ac:dyDescent="0.2">
      <c r="A24" s="3"/>
      <c r="B24" s="3"/>
      <c r="C24" s="3"/>
      <c r="D24" s="3"/>
      <c r="E24" s="3"/>
      <c r="F24" s="76"/>
    </row>
    <row r="25" spans="1:14" x14ac:dyDescent="0.2">
      <c r="A25" s="612" t="s">
        <v>79</v>
      </c>
      <c r="B25" s="613"/>
      <c r="C25" s="613"/>
      <c r="D25" s="613"/>
      <c r="E25" s="613"/>
    </row>
    <row r="26" spans="1:14" x14ac:dyDescent="0.2">
      <c r="A26" s="614" t="s">
        <v>74</v>
      </c>
      <c r="B26" s="614"/>
      <c r="C26" s="614"/>
      <c r="D26" s="614"/>
      <c r="E26" s="614"/>
    </row>
  </sheetData>
  <mergeCells count="9">
    <mergeCell ref="A25:E25"/>
    <mergeCell ref="A26:E26"/>
    <mergeCell ref="A1:F1"/>
    <mergeCell ref="A2:F2"/>
    <mergeCell ref="B3:B4"/>
    <mergeCell ref="C3:E3"/>
    <mergeCell ref="F3:F5"/>
    <mergeCell ref="B5:E5"/>
    <mergeCell ref="A3:A5"/>
  </mergeCells>
  <hyperlinks>
    <hyperlink ref="G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K47"/>
  <sheetViews>
    <sheetView workbookViewId="0">
      <pane xSplit="1" ySplit="5" topLeftCell="B6" activePane="bottomRight" state="frozen"/>
      <selection activeCell="O31" sqref="O31"/>
      <selection pane="topRight" activeCell="O31" sqref="O31"/>
      <selection pane="bottomLeft" activeCell="O31" sqref="O31"/>
      <selection pane="bottomRight" activeCell="O31" sqref="O31"/>
    </sheetView>
  </sheetViews>
  <sheetFormatPr defaultRowHeight="12.75" x14ac:dyDescent="0.2"/>
  <cols>
    <col min="1" max="1" width="42.85546875" style="71" customWidth="1"/>
    <col min="2" max="8" width="14.42578125" style="71" customWidth="1"/>
    <col min="9" max="9" width="42.5703125" style="71" customWidth="1"/>
    <col min="10" max="16384" width="9.140625" style="71"/>
  </cols>
  <sheetData>
    <row r="1" spans="1:10" ht="24.95" customHeight="1" x14ac:dyDescent="0.2">
      <c r="A1" s="523" t="s">
        <v>517</v>
      </c>
      <c r="B1" s="524"/>
      <c r="C1" s="524"/>
      <c r="D1" s="524"/>
      <c r="E1" s="524"/>
      <c r="F1" s="524"/>
      <c r="G1" s="524"/>
      <c r="H1" s="524"/>
      <c r="I1" s="524"/>
      <c r="J1" s="57" t="s">
        <v>6</v>
      </c>
    </row>
    <row r="2" spans="1:10" x14ac:dyDescent="0.2">
      <c r="A2" s="592" t="s">
        <v>516</v>
      </c>
      <c r="B2" s="592"/>
      <c r="C2" s="592"/>
      <c r="D2" s="592"/>
      <c r="E2" s="592"/>
      <c r="F2" s="592"/>
      <c r="G2" s="592"/>
      <c r="H2" s="592"/>
      <c r="I2" s="592"/>
    </row>
    <row r="3" spans="1:10" ht="28.5" customHeight="1" x14ac:dyDescent="0.2">
      <c r="A3" s="526" t="s">
        <v>329</v>
      </c>
      <c r="B3" s="527" t="s">
        <v>252</v>
      </c>
      <c r="C3" s="527"/>
      <c r="D3" s="527"/>
      <c r="E3" s="527"/>
      <c r="F3" s="527"/>
      <c r="G3" s="527"/>
      <c r="H3" s="527"/>
      <c r="I3" s="611" t="s">
        <v>330</v>
      </c>
    </row>
    <row r="4" spans="1:10" ht="86.25" customHeight="1" x14ac:dyDescent="0.2">
      <c r="A4" s="526"/>
      <c r="B4" s="149" t="s">
        <v>271</v>
      </c>
      <c r="C4" s="149" t="s">
        <v>253</v>
      </c>
      <c r="D4" s="149" t="s">
        <v>450</v>
      </c>
      <c r="E4" s="149" t="s">
        <v>497</v>
      </c>
      <c r="F4" s="149" t="s">
        <v>428</v>
      </c>
      <c r="G4" s="149" t="s">
        <v>254</v>
      </c>
      <c r="H4" s="149" t="s">
        <v>459</v>
      </c>
      <c r="I4" s="611"/>
    </row>
    <row r="5" spans="1:10" x14ac:dyDescent="0.2">
      <c r="A5" s="506" t="s">
        <v>567</v>
      </c>
      <c r="B5" s="507"/>
      <c r="C5" s="507"/>
      <c r="D5" s="507"/>
      <c r="E5" s="507"/>
      <c r="F5" s="507"/>
      <c r="G5" s="507"/>
      <c r="H5" s="507"/>
      <c r="I5" s="508"/>
    </row>
    <row r="6" spans="1:10" x14ac:dyDescent="0.2">
      <c r="A6" s="337" t="s">
        <v>7</v>
      </c>
      <c r="B6" s="123">
        <v>37675849.200000003</v>
      </c>
      <c r="C6" s="123">
        <v>9495397.6999999993</v>
      </c>
      <c r="D6" s="123">
        <v>18114583.5</v>
      </c>
      <c r="E6" s="123">
        <v>4868107.5999999996</v>
      </c>
      <c r="F6" s="123">
        <v>1447955</v>
      </c>
      <c r="G6" s="123">
        <v>2326323.9</v>
      </c>
      <c r="H6" s="123">
        <v>1423481.5</v>
      </c>
      <c r="I6" s="193" t="s">
        <v>8</v>
      </c>
    </row>
    <row r="7" spans="1:10" x14ac:dyDescent="0.2">
      <c r="A7" s="459" t="s">
        <v>67</v>
      </c>
      <c r="B7" s="122">
        <v>77129.8</v>
      </c>
      <c r="C7" s="336" t="s">
        <v>386</v>
      </c>
      <c r="D7" s="122">
        <v>1036.0999999999999</v>
      </c>
      <c r="E7" s="336" t="s">
        <v>386</v>
      </c>
      <c r="F7" s="122">
        <v>74546.5</v>
      </c>
      <c r="G7" s="122">
        <v>0</v>
      </c>
      <c r="H7" s="122">
        <v>0</v>
      </c>
      <c r="I7" s="194" t="s">
        <v>75</v>
      </c>
    </row>
    <row r="8" spans="1:10" x14ac:dyDescent="0.2">
      <c r="A8" s="459" t="s">
        <v>68</v>
      </c>
      <c r="B8" s="122">
        <v>9314828.6999999993</v>
      </c>
      <c r="C8" s="122">
        <v>834037.5</v>
      </c>
      <c r="D8" s="122">
        <v>7591409.2000000002</v>
      </c>
      <c r="E8" s="122">
        <v>635971.19999999995</v>
      </c>
      <c r="F8" s="122" t="s">
        <v>386</v>
      </c>
      <c r="G8" s="336" t="s">
        <v>386</v>
      </c>
      <c r="H8" s="336">
        <v>1440.9</v>
      </c>
      <c r="I8" s="194" t="s">
        <v>76</v>
      </c>
    </row>
    <row r="9" spans="1:10" x14ac:dyDescent="0.2">
      <c r="A9" s="334" t="s">
        <v>85</v>
      </c>
      <c r="B9" s="122">
        <v>9119701.9000000004</v>
      </c>
      <c r="C9" s="122">
        <v>812147.4</v>
      </c>
      <c r="D9" s="122">
        <v>7421287.4000000004</v>
      </c>
      <c r="E9" s="122">
        <v>635802</v>
      </c>
      <c r="F9" s="122">
        <v>236208.1</v>
      </c>
      <c r="G9" s="336">
        <v>12816.1</v>
      </c>
      <c r="H9" s="336">
        <v>1440.9</v>
      </c>
      <c r="I9" s="229" t="s">
        <v>149</v>
      </c>
    </row>
    <row r="10" spans="1:10" x14ac:dyDescent="0.2">
      <c r="A10" s="459" t="s">
        <v>69</v>
      </c>
      <c r="B10" s="122">
        <v>206733.9</v>
      </c>
      <c r="C10" s="336" t="s">
        <v>386</v>
      </c>
      <c r="D10" s="122">
        <v>203570.9</v>
      </c>
      <c r="E10" s="336" t="s">
        <v>386</v>
      </c>
      <c r="F10" s="122" t="s">
        <v>386</v>
      </c>
      <c r="G10" s="336" t="s">
        <v>386</v>
      </c>
      <c r="H10" s="122">
        <v>0</v>
      </c>
      <c r="I10" s="194" t="s">
        <v>77</v>
      </c>
    </row>
    <row r="11" spans="1:10" ht="14.25" x14ac:dyDescent="0.2">
      <c r="A11" s="459" t="s">
        <v>155</v>
      </c>
      <c r="B11" s="122">
        <v>28077156.800000001</v>
      </c>
      <c r="C11" s="122">
        <v>8656767.0999999996</v>
      </c>
      <c r="D11" s="122">
        <v>10318567.199999999</v>
      </c>
      <c r="E11" s="336">
        <v>4232056.5</v>
      </c>
      <c r="F11" s="122">
        <v>1134259.6000000001</v>
      </c>
      <c r="G11" s="122">
        <v>2313465.7999999998</v>
      </c>
      <c r="H11" s="336">
        <v>1422040.7</v>
      </c>
      <c r="I11" s="194" t="s">
        <v>268</v>
      </c>
    </row>
    <row r="12" spans="1:10" x14ac:dyDescent="0.2">
      <c r="A12" s="329" t="s">
        <v>80</v>
      </c>
      <c r="B12" s="122">
        <v>6535352.5999999996</v>
      </c>
      <c r="C12" s="122">
        <v>2916547.2</v>
      </c>
      <c r="D12" s="122">
        <v>3528639.7</v>
      </c>
      <c r="E12" s="122">
        <v>56067.5</v>
      </c>
      <c r="F12" s="122" t="s">
        <v>386</v>
      </c>
      <c r="G12" s="122" t="s">
        <v>386</v>
      </c>
      <c r="H12" s="122" t="s">
        <v>386</v>
      </c>
      <c r="I12" s="196" t="s">
        <v>151</v>
      </c>
    </row>
    <row r="13" spans="1:10" x14ac:dyDescent="0.2">
      <c r="A13" s="329" t="s">
        <v>81</v>
      </c>
      <c r="B13" s="122">
        <v>761058.4</v>
      </c>
      <c r="C13" s="122">
        <v>595669.80000000005</v>
      </c>
      <c r="D13" s="122">
        <v>102482.5</v>
      </c>
      <c r="E13" s="122">
        <v>1446.7</v>
      </c>
      <c r="F13" s="336" t="s">
        <v>386</v>
      </c>
      <c r="G13" s="122">
        <v>61155.3</v>
      </c>
      <c r="H13" s="336" t="s">
        <v>386</v>
      </c>
      <c r="I13" s="196" t="s">
        <v>152</v>
      </c>
    </row>
    <row r="14" spans="1:10" ht="25.5" x14ac:dyDescent="0.2">
      <c r="A14" s="329" t="s">
        <v>82</v>
      </c>
      <c r="B14" s="122">
        <v>7842209.5999999996</v>
      </c>
      <c r="C14" s="122">
        <v>2254821.2000000002</v>
      </c>
      <c r="D14" s="122">
        <v>3118033.2</v>
      </c>
      <c r="E14" s="122">
        <v>1679336.7</v>
      </c>
      <c r="F14" s="336">
        <v>441200.8</v>
      </c>
      <c r="G14" s="122">
        <v>220761.5</v>
      </c>
      <c r="H14" s="336">
        <v>128056.3</v>
      </c>
      <c r="I14" s="196" t="s">
        <v>153</v>
      </c>
    </row>
    <row r="15" spans="1:10" x14ac:dyDescent="0.2">
      <c r="A15" s="330" t="s">
        <v>83</v>
      </c>
      <c r="B15" s="122">
        <v>6498385.4000000004</v>
      </c>
      <c r="C15" s="122">
        <v>1879990.9</v>
      </c>
      <c r="D15" s="122">
        <v>2366967.6</v>
      </c>
      <c r="E15" s="122">
        <v>1518834.1</v>
      </c>
      <c r="F15" s="122">
        <v>430481.3</v>
      </c>
      <c r="G15" s="122">
        <v>174141.2</v>
      </c>
      <c r="H15" s="122">
        <v>127970.2</v>
      </c>
      <c r="I15" s="195" t="s">
        <v>150</v>
      </c>
    </row>
    <row r="16" spans="1:10" x14ac:dyDescent="0.2">
      <c r="A16" s="329" t="s">
        <v>382</v>
      </c>
      <c r="B16" s="122">
        <v>11049257.300000001</v>
      </c>
      <c r="C16" s="122">
        <v>2319207</v>
      </c>
      <c r="D16" s="122">
        <v>2803929.6</v>
      </c>
      <c r="E16" s="122">
        <v>2191817.7000000002</v>
      </c>
      <c r="F16" s="122">
        <v>639248.80000000005</v>
      </c>
      <c r="G16" s="122">
        <v>1898858.5</v>
      </c>
      <c r="H16" s="122">
        <v>1196195.7</v>
      </c>
      <c r="I16" s="196" t="s">
        <v>384</v>
      </c>
    </row>
    <row r="17" spans="1:11" x14ac:dyDescent="0.2">
      <c r="A17" s="329" t="s">
        <v>84</v>
      </c>
      <c r="B17" s="122">
        <v>229933.2</v>
      </c>
      <c r="C17" s="122">
        <v>3697.5</v>
      </c>
      <c r="D17" s="122">
        <v>9601.7000000000007</v>
      </c>
      <c r="E17" s="122">
        <v>216602.6</v>
      </c>
      <c r="F17" s="122">
        <v>0</v>
      </c>
      <c r="G17" s="122" t="s">
        <v>386</v>
      </c>
      <c r="H17" s="122" t="s">
        <v>386</v>
      </c>
      <c r="I17" s="196" t="s">
        <v>154</v>
      </c>
    </row>
    <row r="18" spans="1:11" s="99" customFormat="1" x14ac:dyDescent="0.2">
      <c r="A18" s="329" t="s">
        <v>495</v>
      </c>
      <c r="B18" s="122">
        <v>1659345.7</v>
      </c>
      <c r="C18" s="122">
        <v>566824.4</v>
      </c>
      <c r="D18" s="122">
        <v>755880.4</v>
      </c>
      <c r="E18" s="122">
        <v>86785.3</v>
      </c>
      <c r="F18" s="336">
        <v>50713.3</v>
      </c>
      <c r="G18" s="122">
        <v>106921.2</v>
      </c>
      <c r="H18" s="336">
        <v>92221.2</v>
      </c>
      <c r="I18" s="196" t="s">
        <v>496</v>
      </c>
    </row>
    <row r="19" spans="1:11" ht="25.5" x14ac:dyDescent="0.2">
      <c r="A19" s="317" t="s">
        <v>324</v>
      </c>
      <c r="B19" s="123">
        <v>17579293.600000001</v>
      </c>
      <c r="C19" s="123">
        <v>4205396.3</v>
      </c>
      <c r="D19" s="123">
        <v>5154698</v>
      </c>
      <c r="E19" s="123">
        <v>3750471.9</v>
      </c>
      <c r="F19" s="123">
        <v>1071724.8</v>
      </c>
      <c r="G19" s="123">
        <v>2072030.1</v>
      </c>
      <c r="H19" s="123">
        <v>1324972.5</v>
      </c>
      <c r="I19" s="193" t="s">
        <v>325</v>
      </c>
    </row>
    <row r="20" spans="1:11" x14ac:dyDescent="0.2">
      <c r="A20" s="329" t="s">
        <v>383</v>
      </c>
      <c r="B20" s="122">
        <v>4493558.0999999996</v>
      </c>
      <c r="C20" s="122">
        <v>1538639.7</v>
      </c>
      <c r="D20" s="122">
        <v>1678563.8</v>
      </c>
      <c r="E20" s="122">
        <v>642869.9</v>
      </c>
      <c r="F20" s="122">
        <v>355841.3</v>
      </c>
      <c r="G20" s="122">
        <v>152242.20000000001</v>
      </c>
      <c r="H20" s="122">
        <v>125401.2</v>
      </c>
      <c r="I20" s="196" t="s">
        <v>385</v>
      </c>
    </row>
    <row r="21" spans="1:11" x14ac:dyDescent="0.2">
      <c r="A21" s="330" t="s">
        <v>70</v>
      </c>
      <c r="B21" s="122">
        <v>988011.2</v>
      </c>
      <c r="C21" s="122">
        <v>260350.2</v>
      </c>
      <c r="D21" s="122">
        <v>213244.7</v>
      </c>
      <c r="E21" s="336" t="s">
        <v>386</v>
      </c>
      <c r="F21" s="122">
        <v>232338.9</v>
      </c>
      <c r="G21" s="336" t="s">
        <v>386</v>
      </c>
      <c r="H21" s="122">
        <v>0</v>
      </c>
      <c r="I21" s="195" t="s">
        <v>71</v>
      </c>
    </row>
    <row r="22" spans="1:11" x14ac:dyDescent="0.2">
      <c r="A22" s="329" t="s">
        <v>192</v>
      </c>
      <c r="B22" s="122">
        <v>11020702.4</v>
      </c>
      <c r="C22" s="122">
        <v>2313395.7000000002</v>
      </c>
      <c r="D22" s="122">
        <v>2787621.2</v>
      </c>
      <c r="E22" s="122">
        <v>2187191.2000000002</v>
      </c>
      <c r="F22" s="122">
        <v>639158.30000000005</v>
      </c>
      <c r="G22" s="122">
        <v>1897425</v>
      </c>
      <c r="H22" s="122">
        <v>1195910.8999999999</v>
      </c>
      <c r="I22" s="196" t="s">
        <v>72</v>
      </c>
    </row>
    <row r="23" spans="1:11" x14ac:dyDescent="0.2">
      <c r="A23" s="329" t="s">
        <v>73</v>
      </c>
      <c r="B23" s="122">
        <v>2065033.1</v>
      </c>
      <c r="C23" s="122">
        <v>353360.9</v>
      </c>
      <c r="D23" s="122">
        <v>688512.9</v>
      </c>
      <c r="E23" s="122">
        <v>920410.8</v>
      </c>
      <c r="F23" s="122">
        <v>76725.2</v>
      </c>
      <c r="G23" s="122">
        <v>22362.799999999999</v>
      </c>
      <c r="H23" s="122">
        <v>3660.5</v>
      </c>
      <c r="I23" s="196" t="s">
        <v>332</v>
      </c>
    </row>
    <row r="24" spans="1:11" x14ac:dyDescent="0.2">
      <c r="A24" s="506" t="s">
        <v>262</v>
      </c>
      <c r="B24" s="507"/>
      <c r="C24" s="507"/>
      <c r="D24" s="507"/>
      <c r="E24" s="507"/>
      <c r="F24" s="507"/>
      <c r="G24" s="507"/>
      <c r="H24" s="507"/>
      <c r="I24" s="508"/>
    </row>
    <row r="25" spans="1:11" x14ac:dyDescent="0.2">
      <c r="A25" s="337" t="s">
        <v>7</v>
      </c>
      <c r="B25" s="123">
        <v>100</v>
      </c>
      <c r="C25" s="123">
        <f>IF(C6=".",".",IF(C6="-","-",ROUND(C6/$B6*100,1)))</f>
        <v>25.2</v>
      </c>
      <c r="D25" s="123">
        <f t="shared" ref="D25:H25" si="0">IF(D6=".",".",IF(D6="-","-",ROUND(D6/$B6*100,1)))</f>
        <v>48.1</v>
      </c>
      <c r="E25" s="123">
        <f t="shared" si="0"/>
        <v>12.9</v>
      </c>
      <c r="F25" s="123">
        <f t="shared" si="0"/>
        <v>3.8</v>
      </c>
      <c r="G25" s="123">
        <f t="shared" si="0"/>
        <v>6.2</v>
      </c>
      <c r="H25" s="123">
        <f t="shared" si="0"/>
        <v>3.8</v>
      </c>
      <c r="I25" s="193" t="s">
        <v>8</v>
      </c>
      <c r="J25" s="102"/>
      <c r="K25" s="103"/>
    </row>
    <row r="26" spans="1:11" x14ac:dyDescent="0.2">
      <c r="A26" s="459" t="s">
        <v>67</v>
      </c>
      <c r="B26" s="122">
        <v>100</v>
      </c>
      <c r="C26" s="122" t="str">
        <f t="shared" ref="C26:H26" si="1">IF(C7=".",".",IF(C7="-","-",ROUND(C7/$B7*100,1)))</f>
        <v>.</v>
      </c>
      <c r="D26" s="122">
        <f t="shared" si="1"/>
        <v>1.3</v>
      </c>
      <c r="E26" s="336" t="str">
        <f t="shared" si="1"/>
        <v>.</v>
      </c>
      <c r="F26" s="122">
        <f t="shared" si="1"/>
        <v>96.7</v>
      </c>
      <c r="G26" s="123">
        <f t="shared" si="1"/>
        <v>0</v>
      </c>
      <c r="H26" s="123">
        <f t="shared" si="1"/>
        <v>0</v>
      </c>
      <c r="I26" s="194" t="s">
        <v>75</v>
      </c>
      <c r="J26" s="102"/>
      <c r="K26" s="103"/>
    </row>
    <row r="27" spans="1:11" x14ac:dyDescent="0.2">
      <c r="A27" s="459" t="s">
        <v>68</v>
      </c>
      <c r="B27" s="122">
        <v>100</v>
      </c>
      <c r="C27" s="122">
        <f t="shared" ref="C27:H27" si="2">IF(C8=".",".",IF(C8="-","-",ROUND(C8/$B8*100,1)))</f>
        <v>9</v>
      </c>
      <c r="D27" s="122">
        <f t="shared" si="2"/>
        <v>81.5</v>
      </c>
      <c r="E27" s="122">
        <f t="shared" si="2"/>
        <v>6.8</v>
      </c>
      <c r="F27" s="122" t="str">
        <f t="shared" si="2"/>
        <v>.</v>
      </c>
      <c r="G27" s="123" t="str">
        <f t="shared" si="2"/>
        <v>.</v>
      </c>
      <c r="H27" s="123">
        <f t="shared" si="2"/>
        <v>0</v>
      </c>
      <c r="I27" s="194" t="s">
        <v>76</v>
      </c>
      <c r="J27" s="102"/>
      <c r="K27" s="103"/>
    </row>
    <row r="28" spans="1:11" x14ac:dyDescent="0.2">
      <c r="A28" s="334" t="s">
        <v>85</v>
      </c>
      <c r="B28" s="122">
        <v>100</v>
      </c>
      <c r="C28" s="122">
        <f t="shared" ref="C28:H28" si="3">IF(C9=".",".",IF(C9="-","-",ROUND(C9/$B9*100,1)))</f>
        <v>8.9</v>
      </c>
      <c r="D28" s="122">
        <f t="shared" si="3"/>
        <v>81.400000000000006</v>
      </c>
      <c r="E28" s="122">
        <f t="shared" si="3"/>
        <v>7</v>
      </c>
      <c r="F28" s="122">
        <f t="shared" si="3"/>
        <v>2.6</v>
      </c>
      <c r="G28" s="336">
        <f t="shared" si="3"/>
        <v>0.1</v>
      </c>
      <c r="H28" s="123">
        <f t="shared" si="3"/>
        <v>0</v>
      </c>
      <c r="I28" s="229" t="s">
        <v>149</v>
      </c>
      <c r="J28" s="102"/>
      <c r="K28" s="103"/>
    </row>
    <row r="29" spans="1:11" x14ac:dyDescent="0.2">
      <c r="A29" s="459" t="s">
        <v>69</v>
      </c>
      <c r="B29" s="122">
        <v>100</v>
      </c>
      <c r="C29" s="122" t="str">
        <f t="shared" ref="C29:H29" si="4">IF(C10=".",".",IF(C10="-","-",ROUND(C10/$B10*100,1)))</f>
        <v>.</v>
      </c>
      <c r="D29" s="122">
        <f t="shared" si="4"/>
        <v>98.5</v>
      </c>
      <c r="E29" s="336" t="str">
        <f t="shared" si="4"/>
        <v>.</v>
      </c>
      <c r="F29" s="122" t="str">
        <f t="shared" si="4"/>
        <v>.</v>
      </c>
      <c r="G29" s="336" t="str">
        <f t="shared" si="4"/>
        <v>.</v>
      </c>
      <c r="H29" s="123">
        <f t="shared" si="4"/>
        <v>0</v>
      </c>
      <c r="I29" s="194" t="s">
        <v>77</v>
      </c>
      <c r="J29" s="102"/>
      <c r="K29" s="103"/>
    </row>
    <row r="30" spans="1:11" ht="14.25" x14ac:dyDescent="0.2">
      <c r="A30" s="459" t="s">
        <v>155</v>
      </c>
      <c r="B30" s="122">
        <v>100</v>
      </c>
      <c r="C30" s="122">
        <f t="shared" ref="C30:H30" si="5">IF(C11=".",".",IF(C11="-","-",ROUND(C11/$B11*100,1)))</f>
        <v>30.8</v>
      </c>
      <c r="D30" s="122">
        <f t="shared" si="5"/>
        <v>36.799999999999997</v>
      </c>
      <c r="E30" s="336">
        <f t="shared" si="5"/>
        <v>15.1</v>
      </c>
      <c r="F30" s="122">
        <f t="shared" si="5"/>
        <v>4</v>
      </c>
      <c r="G30" s="122">
        <f t="shared" si="5"/>
        <v>8.1999999999999993</v>
      </c>
      <c r="H30" s="336">
        <f t="shared" si="5"/>
        <v>5.0999999999999996</v>
      </c>
      <c r="I30" s="194" t="s">
        <v>268</v>
      </c>
      <c r="J30" s="102"/>
      <c r="K30" s="103"/>
    </row>
    <row r="31" spans="1:11" x14ac:dyDescent="0.2">
      <c r="A31" s="329" t="s">
        <v>80</v>
      </c>
      <c r="B31" s="122">
        <v>100</v>
      </c>
      <c r="C31" s="122">
        <f t="shared" ref="C31:H31" si="6">IF(C12=".",".",IF(C12="-","-",ROUND(C12/$B12*100,1)))</f>
        <v>44.6</v>
      </c>
      <c r="D31" s="122">
        <f t="shared" si="6"/>
        <v>54</v>
      </c>
      <c r="E31" s="122">
        <f t="shared" si="6"/>
        <v>0.9</v>
      </c>
      <c r="F31" s="122" t="str">
        <f t="shared" si="6"/>
        <v>.</v>
      </c>
      <c r="G31" s="122" t="str">
        <f t="shared" si="6"/>
        <v>.</v>
      </c>
      <c r="H31" s="122" t="str">
        <f t="shared" si="6"/>
        <v>.</v>
      </c>
      <c r="I31" s="196" t="s">
        <v>151</v>
      </c>
      <c r="J31" s="102"/>
      <c r="K31" s="103"/>
    </row>
    <row r="32" spans="1:11" x14ac:dyDescent="0.2">
      <c r="A32" s="329" t="s">
        <v>81</v>
      </c>
      <c r="B32" s="122">
        <v>100</v>
      </c>
      <c r="C32" s="122">
        <f t="shared" ref="C32:H33" si="7">IF(C13=".",".",IF(C13="-","-",ROUND(C13/$B13*100,1)))</f>
        <v>78.3</v>
      </c>
      <c r="D32" s="122">
        <f t="shared" si="7"/>
        <v>13.5</v>
      </c>
      <c r="E32" s="122">
        <f t="shared" si="7"/>
        <v>0.2</v>
      </c>
      <c r="F32" s="336" t="str">
        <f t="shared" si="7"/>
        <v>.</v>
      </c>
      <c r="G32" s="122">
        <f t="shared" si="7"/>
        <v>8</v>
      </c>
      <c r="H32" s="336" t="str">
        <f t="shared" si="7"/>
        <v>.</v>
      </c>
      <c r="I32" s="196" t="s">
        <v>152</v>
      </c>
      <c r="J32" s="102"/>
      <c r="K32" s="103"/>
    </row>
    <row r="33" spans="1:11" ht="25.5" x14ac:dyDescent="0.2">
      <c r="A33" s="329" t="s">
        <v>82</v>
      </c>
      <c r="B33" s="122">
        <v>100</v>
      </c>
      <c r="C33" s="122">
        <f t="shared" ref="C33:H33" si="8">IF(C14=".",".",IF(C14="-","-",ROUND(C14/$B14*100,1)))</f>
        <v>28.8</v>
      </c>
      <c r="D33" s="122">
        <f t="shared" si="7"/>
        <v>39.799999999999997</v>
      </c>
      <c r="E33" s="122">
        <f t="shared" si="8"/>
        <v>21.4</v>
      </c>
      <c r="F33" s="336">
        <f t="shared" si="8"/>
        <v>5.6</v>
      </c>
      <c r="G33" s="122">
        <f t="shared" si="8"/>
        <v>2.8</v>
      </c>
      <c r="H33" s="336">
        <f t="shared" si="8"/>
        <v>1.6</v>
      </c>
      <c r="I33" s="196" t="s">
        <v>153</v>
      </c>
      <c r="J33" s="102"/>
      <c r="K33" s="103"/>
    </row>
    <row r="34" spans="1:11" x14ac:dyDescent="0.2">
      <c r="A34" s="330" t="s">
        <v>83</v>
      </c>
      <c r="B34" s="122">
        <v>100</v>
      </c>
      <c r="C34" s="122">
        <f t="shared" ref="C34:H35" si="9">IF(C15=".",".",IF(C15="-","-",ROUND(C15/$B15*100,1)))</f>
        <v>28.9</v>
      </c>
      <c r="D34" s="122">
        <f t="shared" si="9"/>
        <v>36.4</v>
      </c>
      <c r="E34" s="122">
        <f t="shared" si="9"/>
        <v>23.4</v>
      </c>
      <c r="F34" s="122">
        <f t="shared" si="9"/>
        <v>6.6</v>
      </c>
      <c r="G34" s="122">
        <f t="shared" si="9"/>
        <v>2.7</v>
      </c>
      <c r="H34" s="122">
        <f t="shared" si="9"/>
        <v>2</v>
      </c>
      <c r="I34" s="195" t="s">
        <v>150</v>
      </c>
      <c r="J34" s="102"/>
      <c r="K34" s="103"/>
    </row>
    <row r="35" spans="1:11" ht="12.75" customHeight="1" x14ac:dyDescent="0.2">
      <c r="A35" s="329" t="s">
        <v>382</v>
      </c>
      <c r="B35" s="122">
        <v>100</v>
      </c>
      <c r="C35" s="122">
        <f t="shared" ref="C35:H35" si="10">IF(C16=".",".",IF(C16="-","-",ROUND(C16/$B16*100,1)))</f>
        <v>21</v>
      </c>
      <c r="D35" s="122">
        <f t="shared" si="9"/>
        <v>25.4</v>
      </c>
      <c r="E35" s="122">
        <f t="shared" si="10"/>
        <v>19.8</v>
      </c>
      <c r="F35" s="122">
        <f t="shared" si="10"/>
        <v>5.8</v>
      </c>
      <c r="G35" s="122">
        <f t="shared" si="10"/>
        <v>17.2</v>
      </c>
      <c r="H35" s="122">
        <f t="shared" si="10"/>
        <v>10.8</v>
      </c>
      <c r="I35" s="196" t="s">
        <v>384</v>
      </c>
      <c r="J35" s="102"/>
      <c r="K35" s="103"/>
    </row>
    <row r="36" spans="1:11" x14ac:dyDescent="0.2">
      <c r="A36" s="329" t="s">
        <v>84</v>
      </c>
      <c r="B36" s="122">
        <v>100</v>
      </c>
      <c r="C36" s="122">
        <f t="shared" ref="C36:H36" si="11">IF(C17=".",".",IF(C17="-","-",ROUND(C17/$B17*100,1)))</f>
        <v>1.6</v>
      </c>
      <c r="D36" s="122">
        <f t="shared" si="11"/>
        <v>4.2</v>
      </c>
      <c r="E36" s="122">
        <f t="shared" si="11"/>
        <v>94.2</v>
      </c>
      <c r="F36" s="122">
        <f t="shared" si="11"/>
        <v>0</v>
      </c>
      <c r="G36" s="122" t="str">
        <f t="shared" si="11"/>
        <v>.</v>
      </c>
      <c r="H36" s="122" t="str">
        <f t="shared" si="11"/>
        <v>.</v>
      </c>
      <c r="I36" s="196" t="s">
        <v>154</v>
      </c>
      <c r="J36" s="102"/>
      <c r="K36" s="103"/>
    </row>
    <row r="37" spans="1:11" s="99" customFormat="1" x14ac:dyDescent="0.2">
      <c r="A37" s="329" t="s">
        <v>495</v>
      </c>
      <c r="B37" s="122">
        <v>100</v>
      </c>
      <c r="C37" s="122">
        <f t="shared" ref="C37:H37" si="12">IF(C18=".",".",IF(C18="-","-",ROUND(C18/$B18*100,1)))</f>
        <v>34.200000000000003</v>
      </c>
      <c r="D37" s="122">
        <f t="shared" si="12"/>
        <v>45.6</v>
      </c>
      <c r="E37" s="122">
        <f t="shared" si="12"/>
        <v>5.2</v>
      </c>
      <c r="F37" s="336">
        <f t="shared" si="12"/>
        <v>3.1</v>
      </c>
      <c r="G37" s="122">
        <f t="shared" si="12"/>
        <v>6.4</v>
      </c>
      <c r="H37" s="336">
        <f t="shared" si="12"/>
        <v>5.6</v>
      </c>
      <c r="I37" s="196" t="s">
        <v>496</v>
      </c>
      <c r="J37" s="102"/>
      <c r="K37" s="124"/>
    </row>
    <row r="38" spans="1:11" ht="25.5" x14ac:dyDescent="0.2">
      <c r="A38" s="317" t="s">
        <v>324</v>
      </c>
      <c r="B38" s="123">
        <v>100</v>
      </c>
      <c r="C38" s="123">
        <f t="shared" ref="C38:H38" si="13">IF(C19=".",".",IF(C19="-","-",ROUND(C19/$B19*100,1)))</f>
        <v>23.9</v>
      </c>
      <c r="D38" s="123">
        <f t="shared" si="13"/>
        <v>29.3</v>
      </c>
      <c r="E38" s="123">
        <f t="shared" si="13"/>
        <v>21.3</v>
      </c>
      <c r="F38" s="123">
        <f t="shared" si="13"/>
        <v>6.1</v>
      </c>
      <c r="G38" s="123">
        <f t="shared" si="13"/>
        <v>11.8</v>
      </c>
      <c r="H38" s="123">
        <f t="shared" si="13"/>
        <v>7.5</v>
      </c>
      <c r="I38" s="193" t="s">
        <v>325</v>
      </c>
      <c r="J38" s="102"/>
      <c r="K38" s="103"/>
    </row>
    <row r="39" spans="1:11" x14ac:dyDescent="0.2">
      <c r="A39" s="329" t="s">
        <v>383</v>
      </c>
      <c r="B39" s="122">
        <v>100</v>
      </c>
      <c r="C39" s="122">
        <f t="shared" ref="C39:H39" si="14">IF(C20=".",".",IF(C20="-","-",ROUND(C20/$B20*100,1)))</f>
        <v>34.200000000000003</v>
      </c>
      <c r="D39" s="122">
        <f t="shared" ref="C39:H40" si="15">IF(D20=".",".",IF(D20="-","-",ROUND(D20/$B20*100,1)))</f>
        <v>37.4</v>
      </c>
      <c r="E39" s="122">
        <f t="shared" si="14"/>
        <v>14.3</v>
      </c>
      <c r="F39" s="122">
        <f t="shared" si="14"/>
        <v>7.9</v>
      </c>
      <c r="G39" s="122">
        <f t="shared" si="14"/>
        <v>3.4</v>
      </c>
      <c r="H39" s="122">
        <f t="shared" si="14"/>
        <v>2.8</v>
      </c>
      <c r="I39" s="196" t="s">
        <v>385</v>
      </c>
      <c r="J39" s="102"/>
      <c r="K39" s="103"/>
    </row>
    <row r="40" spans="1:11" x14ac:dyDescent="0.2">
      <c r="A40" s="330" t="s">
        <v>70</v>
      </c>
      <c r="B40" s="122">
        <v>100</v>
      </c>
      <c r="C40" s="122">
        <f t="shared" si="15"/>
        <v>26.4</v>
      </c>
      <c r="D40" s="122">
        <f t="shared" si="15"/>
        <v>21.6</v>
      </c>
      <c r="E40" s="336" t="str">
        <f t="shared" si="15"/>
        <v>.</v>
      </c>
      <c r="F40" s="122">
        <f t="shared" si="15"/>
        <v>23.5</v>
      </c>
      <c r="G40" s="336" t="str">
        <f t="shared" si="15"/>
        <v>.</v>
      </c>
      <c r="H40" s="122">
        <f t="shared" si="15"/>
        <v>0</v>
      </c>
      <c r="I40" s="195" t="s">
        <v>71</v>
      </c>
      <c r="J40" s="102"/>
      <c r="K40" s="103"/>
    </row>
    <row r="41" spans="1:11" x14ac:dyDescent="0.2">
      <c r="A41" s="329" t="s">
        <v>192</v>
      </c>
      <c r="B41" s="122">
        <v>100</v>
      </c>
      <c r="C41" s="122">
        <f t="shared" ref="C41:H42" si="16">IF(C22=".",".",IF(C22="-","-",ROUND(C22/$B22*100,1)))</f>
        <v>21</v>
      </c>
      <c r="D41" s="122">
        <f t="shared" si="16"/>
        <v>25.3</v>
      </c>
      <c r="E41" s="122">
        <f t="shared" si="16"/>
        <v>19.8</v>
      </c>
      <c r="F41" s="122">
        <f t="shared" si="16"/>
        <v>5.8</v>
      </c>
      <c r="G41" s="122">
        <f t="shared" si="16"/>
        <v>17.2</v>
      </c>
      <c r="H41" s="122">
        <f t="shared" si="16"/>
        <v>10.9</v>
      </c>
      <c r="I41" s="196" t="s">
        <v>72</v>
      </c>
      <c r="J41" s="102"/>
      <c r="K41" s="103"/>
    </row>
    <row r="42" spans="1:11" x14ac:dyDescent="0.2">
      <c r="A42" s="329" t="s">
        <v>73</v>
      </c>
      <c r="B42" s="122">
        <v>100</v>
      </c>
      <c r="C42" s="122">
        <f t="shared" ref="C42:H42" si="17">IF(C23=".",".",IF(C23="-","-",ROUND(C23/$B23*100,1)))</f>
        <v>17.100000000000001</v>
      </c>
      <c r="D42" s="122">
        <f t="shared" si="17"/>
        <v>33.299999999999997</v>
      </c>
      <c r="E42" s="122">
        <f t="shared" si="16"/>
        <v>44.6</v>
      </c>
      <c r="F42" s="122">
        <f t="shared" si="17"/>
        <v>3.7</v>
      </c>
      <c r="G42" s="122">
        <f t="shared" si="17"/>
        <v>1.1000000000000001</v>
      </c>
      <c r="H42" s="122">
        <f t="shared" si="17"/>
        <v>0.2</v>
      </c>
      <c r="I42" s="196" t="s">
        <v>332</v>
      </c>
      <c r="J42" s="102"/>
      <c r="K42" s="103"/>
    </row>
    <row r="43" spans="1:11" x14ac:dyDescent="0.2">
      <c r="A43" s="34"/>
      <c r="J43" s="102"/>
    </row>
    <row r="44" spans="1:11" x14ac:dyDescent="0.2">
      <c r="A44" s="500" t="s">
        <v>79</v>
      </c>
      <c r="B44" s="500"/>
      <c r="C44" s="500"/>
      <c r="D44" s="500"/>
      <c r="E44" s="500"/>
      <c r="F44" s="102"/>
      <c r="G44" s="102"/>
      <c r="H44" s="102"/>
    </row>
    <row r="45" spans="1:11" x14ac:dyDescent="0.2">
      <c r="A45" s="501" t="s">
        <v>74</v>
      </c>
      <c r="B45" s="501"/>
      <c r="C45" s="501"/>
      <c r="D45" s="501"/>
      <c r="E45" s="501"/>
      <c r="F45" s="102"/>
      <c r="G45" s="102"/>
      <c r="H45" s="102"/>
    </row>
    <row r="46" spans="1:11" x14ac:dyDescent="0.2">
      <c r="B46" s="102"/>
      <c r="C46" s="102"/>
      <c r="D46" s="102"/>
      <c r="E46" s="102"/>
      <c r="F46" s="102"/>
      <c r="G46" s="102"/>
      <c r="H46" s="102"/>
    </row>
    <row r="47" spans="1:11" x14ac:dyDescent="0.2">
      <c r="B47" s="102"/>
      <c r="C47" s="102"/>
      <c r="D47" s="102"/>
      <c r="E47" s="102"/>
      <c r="F47" s="102"/>
      <c r="G47" s="102"/>
      <c r="H47" s="102"/>
    </row>
  </sheetData>
  <mergeCells count="9">
    <mergeCell ref="A44:E44"/>
    <mergeCell ref="A45:E45"/>
    <mergeCell ref="A1:I1"/>
    <mergeCell ref="A2:I2"/>
    <mergeCell ref="I3:I4"/>
    <mergeCell ref="A5:I5"/>
    <mergeCell ref="A24:I24"/>
    <mergeCell ref="A3:A4"/>
    <mergeCell ref="B3:H3"/>
  </mergeCells>
  <hyperlinks>
    <hyperlink ref="J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K29"/>
  <sheetViews>
    <sheetView workbookViewId="0">
      <pane xSplit="1" ySplit="4" topLeftCell="B5" activePane="bottomRight" state="frozen"/>
      <selection activeCell="O31" sqref="O31"/>
      <selection pane="topRight" activeCell="O31" sqref="O31"/>
      <selection pane="bottomLeft" activeCell="O31" sqref="O31"/>
      <selection pane="bottomRight" activeCell="H16" sqref="H16"/>
    </sheetView>
  </sheetViews>
  <sheetFormatPr defaultRowHeight="12.75" x14ac:dyDescent="0.2"/>
  <cols>
    <col min="1" max="1" width="37.85546875" style="71" customWidth="1"/>
    <col min="2" max="2" width="13.7109375" style="71" customWidth="1"/>
    <col min="3" max="4" width="15.7109375" style="71" customWidth="1"/>
    <col min="5" max="5" width="47.28515625" style="71" customWidth="1"/>
    <col min="6" max="7" width="9.140625" style="71"/>
    <col min="8" max="8" width="12.140625" style="71" bestFit="1" customWidth="1"/>
    <col min="9" max="9" width="9.28515625" style="71" bestFit="1" customWidth="1"/>
    <col min="10" max="16384" width="9.140625" style="71"/>
  </cols>
  <sheetData>
    <row r="1" spans="1:11" ht="39.950000000000003" customHeight="1" x14ac:dyDescent="0.2">
      <c r="A1" s="523" t="s">
        <v>518</v>
      </c>
      <c r="B1" s="523"/>
      <c r="C1" s="523"/>
      <c r="D1" s="523"/>
      <c r="E1" s="523"/>
      <c r="F1" s="57" t="s">
        <v>6</v>
      </c>
    </row>
    <row r="2" spans="1:11" x14ac:dyDescent="0.2">
      <c r="A2" s="619" t="s">
        <v>519</v>
      </c>
      <c r="B2" s="619"/>
      <c r="C2" s="619"/>
      <c r="D2" s="619"/>
      <c r="E2" s="619"/>
    </row>
    <row r="3" spans="1:11" ht="85.5" customHeight="1" x14ac:dyDescent="0.2">
      <c r="A3" s="617" t="s">
        <v>329</v>
      </c>
      <c r="B3" s="586" t="s">
        <v>319</v>
      </c>
      <c r="C3" s="335" t="s">
        <v>573</v>
      </c>
      <c r="D3" s="335" t="s">
        <v>339</v>
      </c>
      <c r="E3" s="621" t="s">
        <v>331</v>
      </c>
    </row>
    <row r="4" spans="1:11" ht="30.75" customHeight="1" x14ac:dyDescent="0.2">
      <c r="A4" s="555"/>
      <c r="B4" s="620"/>
      <c r="C4" s="580" t="s">
        <v>416</v>
      </c>
      <c r="D4" s="591"/>
      <c r="E4" s="622"/>
    </row>
    <row r="5" spans="1:11" x14ac:dyDescent="0.2">
      <c r="A5" s="337" t="s">
        <v>7</v>
      </c>
      <c r="B5" s="344">
        <v>1590</v>
      </c>
      <c r="C5" s="60">
        <v>21452232.399999999</v>
      </c>
      <c r="D5" s="104">
        <v>79.3</v>
      </c>
      <c r="E5" s="193" t="s">
        <v>8</v>
      </c>
      <c r="G5" s="265"/>
      <c r="J5" s="73"/>
      <c r="K5" s="73"/>
    </row>
    <row r="6" spans="1:11" x14ac:dyDescent="0.2">
      <c r="A6" s="459" t="s">
        <v>67</v>
      </c>
      <c r="B6" s="295">
        <v>10</v>
      </c>
      <c r="C6" s="24">
        <v>68058.600000000006</v>
      </c>
      <c r="D6" s="73">
        <v>50.3</v>
      </c>
      <c r="E6" s="194" t="s">
        <v>75</v>
      </c>
      <c r="G6" s="349"/>
      <c r="J6" s="73"/>
      <c r="K6" s="73"/>
    </row>
    <row r="7" spans="1:11" x14ac:dyDescent="0.2">
      <c r="A7" s="459" t="s">
        <v>68</v>
      </c>
      <c r="B7" s="295">
        <v>711</v>
      </c>
      <c r="C7" s="245">
        <v>3088930.9</v>
      </c>
      <c r="D7" s="485">
        <v>58.8</v>
      </c>
      <c r="E7" s="194" t="s">
        <v>76</v>
      </c>
      <c r="G7" s="349"/>
      <c r="J7" s="73"/>
      <c r="K7" s="73"/>
    </row>
    <row r="8" spans="1:11" x14ac:dyDescent="0.2">
      <c r="A8" s="334" t="s">
        <v>85</v>
      </c>
      <c r="B8" s="295">
        <v>683</v>
      </c>
      <c r="C8" s="245">
        <v>3001759</v>
      </c>
      <c r="D8" s="485">
        <v>59</v>
      </c>
      <c r="E8" s="229" t="s">
        <v>149</v>
      </c>
      <c r="F8" s="73"/>
      <c r="G8" s="349"/>
      <c r="J8" s="73"/>
      <c r="K8" s="73"/>
    </row>
    <row r="9" spans="1:11" x14ac:dyDescent="0.2">
      <c r="A9" s="459" t="s">
        <v>69</v>
      </c>
      <c r="B9" s="338">
        <v>28</v>
      </c>
      <c r="C9" s="86">
        <v>17613.3</v>
      </c>
      <c r="D9" s="131">
        <v>57.6</v>
      </c>
      <c r="E9" s="194" t="s">
        <v>77</v>
      </c>
      <c r="G9" s="349"/>
      <c r="J9" s="73"/>
      <c r="K9" s="73"/>
    </row>
    <row r="10" spans="1:11" ht="14.25" x14ac:dyDescent="0.2">
      <c r="A10" s="459" t="s">
        <v>155</v>
      </c>
      <c r="B10" s="338">
        <v>841</v>
      </c>
      <c r="C10" s="86">
        <v>18277629.600000001</v>
      </c>
      <c r="D10" s="131">
        <v>82.8</v>
      </c>
      <c r="E10" s="194" t="s">
        <v>268</v>
      </c>
      <c r="G10" s="349"/>
      <c r="J10" s="73"/>
      <c r="K10" s="73"/>
    </row>
    <row r="11" spans="1:11" x14ac:dyDescent="0.2">
      <c r="A11" s="329" t="s">
        <v>80</v>
      </c>
      <c r="B11" s="338">
        <v>142</v>
      </c>
      <c r="C11" s="86">
        <v>1113931.2</v>
      </c>
      <c r="D11" s="131">
        <v>70.099999999999994</v>
      </c>
      <c r="E11" s="196" t="s">
        <v>151</v>
      </c>
      <c r="G11" s="349"/>
      <c r="J11" s="73"/>
      <c r="K11" s="73"/>
    </row>
    <row r="12" spans="1:11" x14ac:dyDescent="0.2">
      <c r="A12" s="329" t="s">
        <v>81</v>
      </c>
      <c r="B12" s="338" t="s">
        <v>386</v>
      </c>
      <c r="C12" s="338" t="s">
        <v>386</v>
      </c>
      <c r="D12" s="338" t="s">
        <v>386</v>
      </c>
      <c r="E12" s="196" t="s">
        <v>152</v>
      </c>
      <c r="G12" s="349"/>
      <c r="J12" s="73"/>
      <c r="K12" s="73"/>
    </row>
    <row r="13" spans="1:11" ht="25.5" x14ac:dyDescent="0.2">
      <c r="A13" s="329" t="s">
        <v>82</v>
      </c>
      <c r="B13" s="345">
        <v>402</v>
      </c>
      <c r="C13" s="283">
        <v>5846576.0999999996</v>
      </c>
      <c r="D13" s="284">
        <v>82.5</v>
      </c>
      <c r="E13" s="196" t="s">
        <v>153</v>
      </c>
      <c r="G13" s="349"/>
      <c r="J13" s="73"/>
    </row>
    <row r="14" spans="1:11" ht="25.5" x14ac:dyDescent="0.2">
      <c r="A14" s="330" t="s">
        <v>83</v>
      </c>
      <c r="B14" s="338">
        <v>310</v>
      </c>
      <c r="C14" s="86">
        <v>5686288.9000000004</v>
      </c>
      <c r="D14" s="131">
        <v>84</v>
      </c>
      <c r="E14" s="195" t="s">
        <v>150</v>
      </c>
      <c r="G14" s="349"/>
      <c r="J14" s="73"/>
      <c r="K14" s="73"/>
    </row>
    <row r="15" spans="1:11" x14ac:dyDescent="0.2">
      <c r="A15" s="329" t="s">
        <v>382</v>
      </c>
      <c r="B15" s="338">
        <v>105</v>
      </c>
      <c r="C15" s="86">
        <v>10813547.9</v>
      </c>
      <c r="D15" s="131">
        <v>85.1</v>
      </c>
      <c r="E15" s="196" t="s">
        <v>384</v>
      </c>
      <c r="G15" s="349"/>
      <c r="J15" s="73"/>
      <c r="K15" s="73"/>
    </row>
    <row r="16" spans="1:11" x14ac:dyDescent="0.2">
      <c r="A16" s="329" t="s">
        <v>84</v>
      </c>
      <c r="B16" s="338" t="s">
        <v>386</v>
      </c>
      <c r="C16" s="419" t="s">
        <v>386</v>
      </c>
      <c r="D16" s="131">
        <v>58.9</v>
      </c>
      <c r="E16" s="196" t="s">
        <v>154</v>
      </c>
      <c r="G16" s="349"/>
      <c r="J16" s="73"/>
      <c r="K16" s="73"/>
    </row>
    <row r="17" spans="1:11" s="99" customFormat="1" x14ac:dyDescent="0.2">
      <c r="A17" s="329" t="s">
        <v>495</v>
      </c>
      <c r="B17" s="338">
        <v>150</v>
      </c>
      <c r="C17" s="86">
        <v>337064.3</v>
      </c>
      <c r="D17" s="285">
        <v>68.2</v>
      </c>
      <c r="E17" s="196" t="s">
        <v>496</v>
      </c>
      <c r="G17" s="349"/>
      <c r="J17" s="73"/>
      <c r="K17" s="104"/>
    </row>
    <row r="18" spans="1:11" ht="25.5" x14ac:dyDescent="0.2">
      <c r="A18" s="317" t="s">
        <v>324</v>
      </c>
      <c r="B18" s="381">
        <v>413</v>
      </c>
      <c r="C18" s="85">
        <v>16532570.699999999</v>
      </c>
      <c r="D18" s="382">
        <v>84.6</v>
      </c>
      <c r="E18" s="193" t="s">
        <v>325</v>
      </c>
      <c r="G18" s="349"/>
      <c r="J18" s="73"/>
      <c r="K18" s="73"/>
    </row>
    <row r="19" spans="1:11" x14ac:dyDescent="0.2">
      <c r="A19" s="329" t="s">
        <v>383</v>
      </c>
      <c r="B19" s="338">
        <v>145</v>
      </c>
      <c r="C19" s="86">
        <v>5049252.7</v>
      </c>
      <c r="D19" s="131">
        <v>87.4</v>
      </c>
      <c r="E19" s="196" t="s">
        <v>385</v>
      </c>
      <c r="G19" s="349"/>
      <c r="J19" s="73"/>
      <c r="K19" s="73"/>
    </row>
    <row r="20" spans="1:11" x14ac:dyDescent="0.2">
      <c r="A20" s="330" t="s">
        <v>70</v>
      </c>
      <c r="B20" s="295">
        <v>23</v>
      </c>
      <c r="C20" s="24">
        <v>776955</v>
      </c>
      <c r="D20" s="73">
        <v>86.3</v>
      </c>
      <c r="E20" s="195" t="s">
        <v>71</v>
      </c>
      <c r="G20" s="349"/>
      <c r="J20" s="73"/>
      <c r="K20" s="73"/>
    </row>
    <row r="21" spans="1:11" x14ac:dyDescent="0.2">
      <c r="A21" s="329" t="s">
        <v>192</v>
      </c>
      <c r="B21" s="295">
        <v>101</v>
      </c>
      <c r="C21" s="24">
        <v>10812841.6</v>
      </c>
      <c r="D21" s="73">
        <v>85.1</v>
      </c>
      <c r="E21" s="196" t="s">
        <v>72</v>
      </c>
      <c r="G21" s="349"/>
      <c r="J21" s="73"/>
      <c r="K21" s="73"/>
    </row>
    <row r="22" spans="1:11" x14ac:dyDescent="0.2">
      <c r="A22" s="329" t="s">
        <v>73</v>
      </c>
      <c r="B22" s="295">
        <v>167</v>
      </c>
      <c r="C22" s="24">
        <v>670476.4</v>
      </c>
      <c r="D22" s="73">
        <v>55.6</v>
      </c>
      <c r="E22" s="196" t="s">
        <v>332</v>
      </c>
      <c r="G22" s="140"/>
      <c r="J22" s="73"/>
      <c r="K22" s="73"/>
    </row>
    <row r="23" spans="1:11" x14ac:dyDescent="0.2">
      <c r="A23" s="43"/>
      <c r="G23" s="140"/>
    </row>
    <row r="24" spans="1:11" x14ac:dyDescent="0.2">
      <c r="A24" s="583" t="s">
        <v>185</v>
      </c>
      <c r="B24" s="583"/>
      <c r="C24" s="583"/>
      <c r="D24" s="583"/>
      <c r="G24" s="140"/>
    </row>
    <row r="25" spans="1:11" x14ac:dyDescent="0.2">
      <c r="A25" s="584" t="s">
        <v>188</v>
      </c>
      <c r="B25" s="584"/>
      <c r="C25" s="584"/>
      <c r="D25" s="584"/>
      <c r="G25" s="140"/>
    </row>
    <row r="26" spans="1:11" x14ac:dyDescent="0.2">
      <c r="B26" s="73"/>
      <c r="G26" s="140"/>
    </row>
    <row r="27" spans="1:11" x14ac:dyDescent="0.2">
      <c r="B27" s="73"/>
      <c r="G27" s="140"/>
    </row>
    <row r="28" spans="1:11" x14ac:dyDescent="0.2">
      <c r="G28" s="140"/>
    </row>
    <row r="29" spans="1:11" x14ac:dyDescent="0.2">
      <c r="B29" s="73"/>
      <c r="G29" s="140"/>
    </row>
  </sheetData>
  <mergeCells count="8">
    <mergeCell ref="A24:D24"/>
    <mergeCell ref="A25:D25"/>
    <mergeCell ref="A1:E1"/>
    <mergeCell ref="A2:E2"/>
    <mergeCell ref="B3:B4"/>
    <mergeCell ref="C4:D4"/>
    <mergeCell ref="E3:E4"/>
    <mergeCell ref="A3:A4"/>
  </mergeCells>
  <hyperlinks>
    <hyperlink ref="F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H14"/>
  <sheetViews>
    <sheetView zoomScaleNormal="100" workbookViewId="0">
      <pane ySplit="3" topLeftCell="A4" activePane="bottomLeft" state="frozen"/>
      <selection activeCell="O31" sqref="O31"/>
      <selection pane="bottomLeft" sqref="A1:F1"/>
    </sheetView>
  </sheetViews>
  <sheetFormatPr defaultRowHeight="14.25" x14ac:dyDescent="0.25"/>
  <cols>
    <col min="1" max="1" width="53.7109375" style="161" customWidth="1"/>
    <col min="2" max="6" width="9.85546875" style="161" customWidth="1"/>
    <col min="7" max="16384" width="9.140625" style="161"/>
  </cols>
  <sheetData>
    <row r="1" spans="1:8" ht="24.95" customHeight="1" x14ac:dyDescent="0.25">
      <c r="A1" s="496" t="s">
        <v>182</v>
      </c>
      <c r="B1" s="496"/>
      <c r="C1" s="496"/>
      <c r="D1" s="496"/>
      <c r="E1" s="496"/>
      <c r="F1" s="496"/>
      <c r="G1" s="57" t="s">
        <v>6</v>
      </c>
    </row>
    <row r="2" spans="1:8" x14ac:dyDescent="0.25">
      <c r="A2" s="497" t="s">
        <v>183</v>
      </c>
      <c r="B2" s="497"/>
      <c r="C2" s="497"/>
      <c r="D2" s="497"/>
      <c r="E2" s="497"/>
      <c r="F2" s="497"/>
    </row>
    <row r="3" spans="1:8" ht="30" customHeight="1" x14ac:dyDescent="0.25">
      <c r="A3" s="148" t="s">
        <v>209</v>
      </c>
      <c r="B3" s="14">
        <v>2017</v>
      </c>
      <c r="C3" s="39">
        <v>2018</v>
      </c>
      <c r="D3" s="39">
        <v>2019</v>
      </c>
      <c r="E3" s="39">
        <v>2020</v>
      </c>
      <c r="F3" s="39">
        <v>2021</v>
      </c>
    </row>
    <row r="4" spans="1:8" ht="18.75" customHeight="1" x14ac:dyDescent="0.25">
      <c r="A4" s="13" t="s">
        <v>463</v>
      </c>
      <c r="B4" s="217">
        <v>7.1</v>
      </c>
      <c r="C4" s="424">
        <v>7.8</v>
      </c>
      <c r="D4" s="262">
        <v>8.1</v>
      </c>
      <c r="E4" s="262">
        <v>8.6</v>
      </c>
      <c r="F4" s="262">
        <v>9</v>
      </c>
    </row>
    <row r="5" spans="1:8" ht="15" customHeight="1" x14ac:dyDescent="0.25">
      <c r="A5" s="156" t="s">
        <v>462</v>
      </c>
      <c r="B5" s="217"/>
      <c r="C5" s="424"/>
      <c r="D5" s="189"/>
      <c r="E5" s="189"/>
      <c r="F5" s="189"/>
    </row>
    <row r="6" spans="1:8" ht="15" customHeight="1" x14ac:dyDescent="0.25">
      <c r="A6" s="384" t="s">
        <v>446</v>
      </c>
      <c r="B6" s="217">
        <v>5.7</v>
      </c>
      <c r="C6" s="424">
        <v>5.8</v>
      </c>
      <c r="D6" s="189">
        <v>5.9</v>
      </c>
      <c r="E6" s="189">
        <v>6.2</v>
      </c>
      <c r="F6" s="189">
        <v>6.5</v>
      </c>
    </row>
    <row r="7" spans="1:8" ht="15" customHeight="1" x14ac:dyDescent="0.25">
      <c r="A7" s="385" t="s">
        <v>447</v>
      </c>
      <c r="B7" s="217"/>
      <c r="C7" s="424"/>
      <c r="D7" s="189"/>
      <c r="E7" s="189"/>
      <c r="F7" s="189"/>
    </row>
    <row r="8" spans="1:8" ht="15" customHeight="1" x14ac:dyDescent="0.25">
      <c r="A8" s="13" t="s">
        <v>464</v>
      </c>
      <c r="B8" s="217">
        <v>7.5</v>
      </c>
      <c r="C8" s="424">
        <v>8.1</v>
      </c>
      <c r="D8" s="189">
        <v>8.4</v>
      </c>
      <c r="E8" s="189">
        <v>8.8000000000000007</v>
      </c>
      <c r="F8" s="189">
        <v>9.3000000000000007</v>
      </c>
    </row>
    <row r="9" spans="1:8" ht="15" customHeight="1" x14ac:dyDescent="0.25">
      <c r="A9" s="156" t="s">
        <v>465</v>
      </c>
      <c r="B9" s="217"/>
      <c r="C9" s="424"/>
      <c r="D9" s="189"/>
      <c r="E9" s="189"/>
      <c r="F9" s="189"/>
    </row>
    <row r="10" spans="1:8" ht="15" customHeight="1" x14ac:dyDescent="0.25">
      <c r="A10" s="384" t="s">
        <v>446</v>
      </c>
      <c r="B10" s="217">
        <v>6</v>
      </c>
      <c r="C10" s="424">
        <v>6.1</v>
      </c>
      <c r="D10" s="189">
        <v>6.1</v>
      </c>
      <c r="E10" s="189">
        <v>6.4</v>
      </c>
      <c r="F10" s="189">
        <v>6.8</v>
      </c>
    </row>
    <row r="11" spans="1:8" ht="15" customHeight="1" x14ac:dyDescent="0.25">
      <c r="A11" s="385" t="s">
        <v>447</v>
      </c>
      <c r="B11" s="217"/>
      <c r="C11" s="424"/>
      <c r="D11" s="189"/>
      <c r="E11" s="189"/>
      <c r="F11" s="189"/>
    </row>
    <row r="12" spans="1:8" ht="13.5" customHeight="1" x14ac:dyDescent="0.25"/>
    <row r="13" spans="1:8" ht="32.25" customHeight="1" x14ac:dyDescent="0.25">
      <c r="A13" s="494" t="s">
        <v>562</v>
      </c>
      <c r="B13" s="494"/>
      <c r="C13" s="494"/>
      <c r="D13" s="494"/>
      <c r="E13" s="494"/>
      <c r="F13" s="494"/>
      <c r="G13" s="474"/>
      <c r="H13" s="474"/>
    </row>
    <row r="14" spans="1:8" ht="27.75" customHeight="1" x14ac:dyDescent="0.25">
      <c r="A14" s="495" t="s">
        <v>564</v>
      </c>
      <c r="B14" s="495"/>
      <c r="C14" s="495"/>
      <c r="D14" s="495"/>
      <c r="E14" s="495"/>
      <c r="F14" s="495"/>
    </row>
  </sheetData>
  <mergeCells count="4">
    <mergeCell ref="A13:F13"/>
    <mergeCell ref="A14:F14"/>
    <mergeCell ref="A1:F1"/>
    <mergeCell ref="A2:F2"/>
  </mergeCells>
  <hyperlinks>
    <hyperlink ref="G1" location="'Spis treści'!A1" display="Spis treści"/>
  </hyperlinks>
  <pageMargins left="0.7" right="0.7" top="0.75" bottom="0.75" header="0.3" footer="0.3"/>
  <pageSetup paperSize="9" orientation="portrait" horizontalDpi="4294967295" verticalDpi="4294967295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V54"/>
  <sheetViews>
    <sheetView zoomScale="82" zoomScaleNormal="82" workbookViewId="0">
      <pane xSplit="1" ySplit="6" topLeftCell="B7" activePane="bottomRight" state="frozen"/>
      <selection activeCell="O31" sqref="O31"/>
      <selection pane="topRight" activeCell="O31" sqref="O31"/>
      <selection pane="bottomLeft" activeCell="O31" sqref="O31"/>
      <selection pane="bottomRight" activeCell="N16" sqref="N16"/>
    </sheetView>
  </sheetViews>
  <sheetFormatPr defaultRowHeight="12.75" x14ac:dyDescent="0.2"/>
  <cols>
    <col min="1" max="1" width="32.140625" style="1" customWidth="1"/>
    <col min="2" max="2" width="13.7109375" style="1" customWidth="1"/>
    <col min="3" max="3" width="13.7109375" style="71" customWidth="1"/>
    <col min="4" max="8" width="13.7109375" style="1" customWidth="1"/>
    <col min="9" max="9" width="13.7109375" style="71" customWidth="1"/>
    <col min="10" max="10" width="42.28515625" style="1" customWidth="1"/>
    <col min="11" max="16384" width="9.140625" style="1"/>
  </cols>
  <sheetData>
    <row r="1" spans="1:22" ht="24.95" customHeight="1" x14ac:dyDescent="0.2">
      <c r="A1" s="627" t="s">
        <v>520</v>
      </c>
      <c r="B1" s="627"/>
      <c r="C1" s="627"/>
      <c r="D1" s="627"/>
      <c r="E1" s="627"/>
      <c r="F1" s="627"/>
      <c r="G1" s="627"/>
      <c r="H1" s="627"/>
      <c r="I1" s="627"/>
      <c r="J1" s="627"/>
      <c r="K1" s="57" t="s">
        <v>6</v>
      </c>
    </row>
    <row r="2" spans="1:22" x14ac:dyDescent="0.2">
      <c r="A2" s="592" t="s">
        <v>521</v>
      </c>
      <c r="B2" s="592"/>
      <c r="C2" s="592"/>
      <c r="D2" s="592"/>
      <c r="E2" s="592"/>
      <c r="F2" s="592"/>
      <c r="G2" s="592"/>
      <c r="H2" s="592"/>
      <c r="I2" s="592"/>
      <c r="J2" s="592"/>
      <c r="K2" s="32"/>
      <c r="L2" s="32"/>
      <c r="M2" s="32"/>
      <c r="N2" s="32"/>
      <c r="O2" s="32"/>
    </row>
    <row r="3" spans="1:22" ht="30.75" customHeight="1" x14ac:dyDescent="0.2">
      <c r="A3" s="628" t="s">
        <v>329</v>
      </c>
      <c r="B3" s="528" t="s">
        <v>239</v>
      </c>
      <c r="C3" s="526"/>
      <c r="D3" s="611" t="s">
        <v>289</v>
      </c>
      <c r="E3" s="529"/>
      <c r="F3" s="529"/>
      <c r="G3" s="526"/>
      <c r="H3" s="528" t="s">
        <v>290</v>
      </c>
      <c r="I3" s="529"/>
      <c r="J3" s="605" t="s">
        <v>331</v>
      </c>
    </row>
    <row r="4" spans="1:22" ht="81" customHeight="1" x14ac:dyDescent="0.2">
      <c r="A4" s="629"/>
      <c r="B4" s="366" t="s">
        <v>287</v>
      </c>
      <c r="C4" s="366" t="s">
        <v>245</v>
      </c>
      <c r="D4" s="366" t="s">
        <v>206</v>
      </c>
      <c r="E4" s="366" t="s">
        <v>321</v>
      </c>
      <c r="F4" s="367" t="s">
        <v>429</v>
      </c>
      <c r="G4" s="367" t="s">
        <v>274</v>
      </c>
      <c r="H4" s="367" t="s">
        <v>206</v>
      </c>
      <c r="I4" s="367" t="s">
        <v>245</v>
      </c>
      <c r="J4" s="606"/>
    </row>
    <row r="5" spans="1:22" ht="30" customHeight="1" x14ac:dyDescent="0.2">
      <c r="A5" s="630"/>
      <c r="B5" s="631" t="s">
        <v>256</v>
      </c>
      <c r="C5" s="632"/>
      <c r="D5" s="632"/>
      <c r="E5" s="632"/>
      <c r="F5" s="632"/>
      <c r="G5" s="632"/>
      <c r="H5" s="632"/>
      <c r="I5" s="630"/>
      <c r="J5" s="607"/>
    </row>
    <row r="6" spans="1:22" x14ac:dyDescent="0.2">
      <c r="A6" s="624" t="s">
        <v>272</v>
      </c>
      <c r="B6" s="625"/>
      <c r="C6" s="625"/>
      <c r="D6" s="625"/>
      <c r="E6" s="625"/>
      <c r="F6" s="625"/>
      <c r="G6" s="625"/>
      <c r="H6" s="625"/>
      <c r="I6" s="626"/>
      <c r="J6" s="626"/>
    </row>
    <row r="7" spans="1:22" x14ac:dyDescent="0.2">
      <c r="A7" s="50" t="s">
        <v>7</v>
      </c>
      <c r="B7" s="93">
        <v>305563</v>
      </c>
      <c r="C7" s="93">
        <v>215761</v>
      </c>
      <c r="D7" s="59">
        <v>249014</v>
      </c>
      <c r="E7" s="59">
        <v>174402</v>
      </c>
      <c r="F7" s="59">
        <v>49511</v>
      </c>
      <c r="G7" s="59">
        <v>25101</v>
      </c>
      <c r="H7" s="59">
        <v>56549</v>
      </c>
      <c r="I7" s="370">
        <v>41359</v>
      </c>
      <c r="J7" s="193" t="s">
        <v>8</v>
      </c>
      <c r="L7" s="71"/>
      <c r="M7" s="71"/>
      <c r="O7" s="71"/>
      <c r="R7" s="71"/>
      <c r="S7" s="71"/>
      <c r="T7" s="71"/>
      <c r="U7" s="71"/>
      <c r="V7" s="71"/>
    </row>
    <row r="8" spans="1:22" ht="25.5" x14ac:dyDescent="0.2">
      <c r="A8" s="459" t="s">
        <v>67</v>
      </c>
      <c r="B8" s="94">
        <v>910</v>
      </c>
      <c r="C8" s="94">
        <v>237</v>
      </c>
      <c r="D8" s="46">
        <v>585</v>
      </c>
      <c r="E8" s="46">
        <v>218</v>
      </c>
      <c r="F8" s="46">
        <v>175</v>
      </c>
      <c r="G8" s="46">
        <v>192</v>
      </c>
      <c r="H8" s="46">
        <v>325</v>
      </c>
      <c r="I8" s="348">
        <v>19</v>
      </c>
      <c r="J8" s="194" t="s">
        <v>75</v>
      </c>
      <c r="K8" s="71"/>
      <c r="L8" s="71"/>
      <c r="M8" s="71"/>
      <c r="N8" s="71"/>
      <c r="O8" s="71"/>
      <c r="Q8" s="71"/>
      <c r="R8" s="71"/>
      <c r="S8" s="71"/>
      <c r="T8" s="71"/>
      <c r="U8" s="71"/>
      <c r="V8" s="71"/>
    </row>
    <row r="9" spans="1:22" x14ac:dyDescent="0.2">
      <c r="A9" s="459" t="s">
        <v>68</v>
      </c>
      <c r="B9" s="94">
        <v>53839</v>
      </c>
      <c r="C9" s="94">
        <v>32585</v>
      </c>
      <c r="D9" s="46">
        <v>51001</v>
      </c>
      <c r="E9" s="46">
        <v>30547</v>
      </c>
      <c r="F9" s="46">
        <v>14691</v>
      </c>
      <c r="G9" s="46">
        <v>5763</v>
      </c>
      <c r="H9" s="46">
        <v>2838</v>
      </c>
      <c r="I9" s="348">
        <v>2038</v>
      </c>
      <c r="J9" s="194" t="s">
        <v>76</v>
      </c>
      <c r="K9" s="71"/>
      <c r="L9" s="71"/>
      <c r="M9" s="71"/>
      <c r="N9" s="71"/>
      <c r="O9" s="71"/>
      <c r="Q9" s="71"/>
      <c r="R9" s="71"/>
      <c r="S9" s="71"/>
      <c r="T9" s="71"/>
      <c r="U9" s="71"/>
      <c r="V9" s="71"/>
    </row>
    <row r="10" spans="1:22" ht="25.5" x14ac:dyDescent="0.2">
      <c r="A10" s="334" t="s">
        <v>85</v>
      </c>
      <c r="B10" s="94">
        <v>52572</v>
      </c>
      <c r="C10" s="94">
        <v>31921</v>
      </c>
      <c r="D10" s="46">
        <v>49859</v>
      </c>
      <c r="E10" s="46">
        <v>29971</v>
      </c>
      <c r="F10" s="46">
        <v>14389</v>
      </c>
      <c r="G10" s="46">
        <v>5499</v>
      </c>
      <c r="H10" s="46">
        <v>2713</v>
      </c>
      <c r="I10" s="348">
        <v>1950</v>
      </c>
      <c r="J10" s="229" t="s">
        <v>149</v>
      </c>
      <c r="K10" s="71"/>
      <c r="L10" s="71"/>
      <c r="M10" s="71"/>
      <c r="N10" s="71"/>
      <c r="O10" s="71"/>
      <c r="Q10" s="71"/>
      <c r="R10" s="71"/>
      <c r="S10" s="71"/>
      <c r="T10" s="71"/>
      <c r="U10" s="71"/>
      <c r="V10" s="71"/>
    </row>
    <row r="11" spans="1:22" x14ac:dyDescent="0.2">
      <c r="A11" s="459" t="s">
        <v>69</v>
      </c>
      <c r="B11" s="94">
        <v>1835</v>
      </c>
      <c r="C11" s="94">
        <v>1104</v>
      </c>
      <c r="D11" s="46">
        <v>1686</v>
      </c>
      <c r="E11" s="46">
        <v>1020</v>
      </c>
      <c r="F11" s="46">
        <v>484</v>
      </c>
      <c r="G11" s="46">
        <v>182</v>
      </c>
      <c r="H11" s="46">
        <v>149</v>
      </c>
      <c r="I11" s="348">
        <v>84</v>
      </c>
      <c r="J11" s="194" t="s">
        <v>77</v>
      </c>
      <c r="K11" s="71"/>
      <c r="L11" s="71"/>
      <c r="M11" s="71"/>
      <c r="N11" s="71"/>
      <c r="O11" s="71"/>
      <c r="Q11" s="71"/>
      <c r="R11" s="71"/>
      <c r="S11" s="71"/>
      <c r="T11" s="71"/>
      <c r="U11" s="71"/>
      <c r="V11" s="71"/>
    </row>
    <row r="12" spans="1:22" ht="14.25" x14ac:dyDescent="0.2">
      <c r="A12" s="459" t="s">
        <v>155</v>
      </c>
      <c r="B12" s="94">
        <v>248979</v>
      </c>
      <c r="C12" s="94">
        <v>181835</v>
      </c>
      <c r="D12" s="46">
        <v>195742</v>
      </c>
      <c r="E12" s="46">
        <v>142617</v>
      </c>
      <c r="F12" s="46">
        <v>34161</v>
      </c>
      <c r="G12" s="46">
        <v>18964</v>
      </c>
      <c r="H12" s="46">
        <v>53237</v>
      </c>
      <c r="I12" s="348">
        <v>39218</v>
      </c>
      <c r="J12" s="194" t="s">
        <v>268</v>
      </c>
      <c r="K12" s="71"/>
      <c r="L12" s="71"/>
      <c r="M12" s="71"/>
      <c r="N12" s="71"/>
      <c r="O12" s="71"/>
      <c r="Q12" s="71"/>
      <c r="R12" s="71"/>
      <c r="S12" s="71"/>
      <c r="T12" s="71"/>
      <c r="U12" s="71"/>
      <c r="V12" s="71"/>
    </row>
    <row r="13" spans="1:22" x14ac:dyDescent="0.2">
      <c r="A13" s="329" t="s">
        <v>80</v>
      </c>
      <c r="B13" s="94">
        <v>50537</v>
      </c>
      <c r="C13" s="94">
        <v>37359</v>
      </c>
      <c r="D13" s="46">
        <v>42646</v>
      </c>
      <c r="E13" s="46">
        <v>31994</v>
      </c>
      <c r="F13" s="46">
        <v>9272</v>
      </c>
      <c r="G13" s="46">
        <v>1380</v>
      </c>
      <c r="H13" s="46">
        <v>7891</v>
      </c>
      <c r="I13" s="348">
        <v>5365</v>
      </c>
      <c r="J13" s="196" t="s">
        <v>151</v>
      </c>
      <c r="K13" s="71"/>
      <c r="L13" s="71"/>
      <c r="M13" s="71"/>
      <c r="N13" s="71"/>
      <c r="O13" s="71"/>
      <c r="Q13" s="71"/>
      <c r="R13" s="71"/>
      <c r="S13" s="71"/>
      <c r="T13" s="71"/>
      <c r="U13" s="71"/>
      <c r="V13" s="71"/>
    </row>
    <row r="14" spans="1:22" ht="25.5" x14ac:dyDescent="0.2">
      <c r="A14" s="329" t="s">
        <v>81</v>
      </c>
      <c r="B14" s="94">
        <v>7557</v>
      </c>
      <c r="C14" s="94">
        <v>5160</v>
      </c>
      <c r="D14" s="46">
        <v>6927</v>
      </c>
      <c r="E14" s="46">
        <v>4965</v>
      </c>
      <c r="F14" s="428" t="s">
        <v>386</v>
      </c>
      <c r="G14" s="428" t="s">
        <v>386</v>
      </c>
      <c r="H14" s="46">
        <v>630</v>
      </c>
      <c r="I14" s="348">
        <v>195</v>
      </c>
      <c r="J14" s="196" t="s">
        <v>152</v>
      </c>
      <c r="K14" s="71"/>
      <c r="L14" s="71"/>
      <c r="M14" s="71"/>
      <c r="N14" s="71"/>
      <c r="O14" s="71"/>
      <c r="Q14" s="71"/>
      <c r="R14" s="71"/>
      <c r="S14" s="71"/>
      <c r="T14" s="71"/>
      <c r="U14" s="71"/>
      <c r="V14" s="71"/>
    </row>
    <row r="15" spans="1:22" ht="25.5" x14ac:dyDescent="0.2">
      <c r="A15" s="329" t="s">
        <v>82</v>
      </c>
      <c r="B15" s="94">
        <v>51475</v>
      </c>
      <c r="C15" s="94">
        <v>32373</v>
      </c>
      <c r="D15" s="46">
        <v>41208</v>
      </c>
      <c r="E15" s="46">
        <v>26146</v>
      </c>
      <c r="F15" s="46">
        <v>10202</v>
      </c>
      <c r="G15" s="46">
        <v>4860</v>
      </c>
      <c r="H15" s="46">
        <v>10267</v>
      </c>
      <c r="I15" s="348">
        <v>6227</v>
      </c>
      <c r="J15" s="196" t="s">
        <v>153</v>
      </c>
      <c r="K15" s="71"/>
      <c r="L15" s="71"/>
      <c r="M15" s="71"/>
      <c r="N15" s="71"/>
      <c r="O15" s="71"/>
      <c r="Q15" s="71"/>
      <c r="R15" s="71"/>
      <c r="S15" s="71"/>
      <c r="T15" s="71"/>
      <c r="U15" s="71"/>
      <c r="V15" s="71"/>
    </row>
    <row r="16" spans="1:22" ht="25.5" x14ac:dyDescent="0.2">
      <c r="A16" s="330" t="s">
        <v>83</v>
      </c>
      <c r="B16" s="94">
        <v>42071</v>
      </c>
      <c r="C16" s="94">
        <v>26575</v>
      </c>
      <c r="D16" s="46">
        <v>33841</v>
      </c>
      <c r="E16" s="46">
        <v>21064</v>
      </c>
      <c r="F16" s="46">
        <v>8281</v>
      </c>
      <c r="G16" s="46">
        <v>4496</v>
      </c>
      <c r="H16" s="46">
        <v>8230</v>
      </c>
      <c r="I16" s="348">
        <v>5511</v>
      </c>
      <c r="J16" s="195" t="s">
        <v>150</v>
      </c>
      <c r="K16" s="71"/>
      <c r="L16" s="71"/>
      <c r="M16" s="71"/>
      <c r="N16" s="71"/>
      <c r="O16" s="71"/>
      <c r="Q16" s="71"/>
      <c r="R16" s="71"/>
      <c r="S16" s="71"/>
      <c r="T16" s="71"/>
      <c r="U16" s="71"/>
      <c r="V16" s="71"/>
    </row>
    <row r="17" spans="1:22" x14ac:dyDescent="0.2">
      <c r="A17" s="329" t="s">
        <v>382</v>
      </c>
      <c r="B17" s="94">
        <v>124455</v>
      </c>
      <c r="C17" s="94">
        <v>96247</v>
      </c>
      <c r="D17" s="46">
        <v>92852</v>
      </c>
      <c r="E17" s="46">
        <v>70865</v>
      </c>
      <c r="F17" s="46">
        <v>10686</v>
      </c>
      <c r="G17" s="46">
        <v>11301</v>
      </c>
      <c r="H17" s="46">
        <v>31603</v>
      </c>
      <c r="I17" s="348">
        <v>25382</v>
      </c>
      <c r="J17" s="196" t="s">
        <v>384</v>
      </c>
      <c r="K17" s="71"/>
      <c r="L17" s="71"/>
      <c r="M17" s="71"/>
      <c r="N17" s="71"/>
      <c r="O17" s="71"/>
      <c r="Q17" s="71"/>
      <c r="R17" s="71"/>
      <c r="S17" s="71"/>
      <c r="T17" s="71"/>
      <c r="U17" s="71"/>
      <c r="V17" s="71"/>
    </row>
    <row r="18" spans="1:22" ht="25.5" x14ac:dyDescent="0.2">
      <c r="A18" s="329" t="s">
        <v>84</v>
      </c>
      <c r="B18" s="94">
        <v>1629</v>
      </c>
      <c r="C18" s="94">
        <v>1031</v>
      </c>
      <c r="D18" s="46">
        <v>1331</v>
      </c>
      <c r="E18" s="46">
        <v>852</v>
      </c>
      <c r="F18" s="428" t="s">
        <v>386</v>
      </c>
      <c r="G18" s="428" t="s">
        <v>386</v>
      </c>
      <c r="H18" s="46">
        <v>298</v>
      </c>
      <c r="I18" s="348">
        <v>179</v>
      </c>
      <c r="J18" s="196" t="s">
        <v>154</v>
      </c>
      <c r="K18" s="71"/>
      <c r="L18" s="71"/>
      <c r="M18" s="71"/>
      <c r="N18" s="71"/>
      <c r="O18" s="71"/>
      <c r="Q18" s="71"/>
      <c r="R18" s="71"/>
      <c r="S18" s="71"/>
      <c r="T18" s="71"/>
      <c r="U18" s="71"/>
      <c r="V18" s="71"/>
    </row>
    <row r="19" spans="1:22" x14ac:dyDescent="0.2">
      <c r="A19" s="329" t="s">
        <v>495</v>
      </c>
      <c r="B19" s="94">
        <v>13326</v>
      </c>
      <c r="C19" s="94">
        <v>9665</v>
      </c>
      <c r="D19" s="46">
        <v>10778</v>
      </c>
      <c r="E19" s="46">
        <v>7795</v>
      </c>
      <c r="F19" s="46">
        <v>2041</v>
      </c>
      <c r="G19" s="46">
        <v>942</v>
      </c>
      <c r="H19" s="46">
        <v>2548</v>
      </c>
      <c r="I19" s="348">
        <v>1870</v>
      </c>
      <c r="J19" s="196" t="s">
        <v>496</v>
      </c>
      <c r="K19" s="71"/>
      <c r="L19" s="71"/>
      <c r="M19" s="71"/>
      <c r="N19" s="71"/>
      <c r="O19" s="71"/>
      <c r="Q19" s="71"/>
      <c r="R19" s="71"/>
      <c r="S19" s="71"/>
      <c r="T19" s="71"/>
      <c r="U19" s="71"/>
      <c r="V19" s="71"/>
    </row>
    <row r="20" spans="1:22" ht="25.5" x14ac:dyDescent="0.2">
      <c r="A20" s="53" t="s">
        <v>324</v>
      </c>
      <c r="B20" s="93">
        <v>166590</v>
      </c>
      <c r="C20" s="93">
        <v>122867</v>
      </c>
      <c r="D20" s="59">
        <v>126805</v>
      </c>
      <c r="E20" s="59">
        <v>92026</v>
      </c>
      <c r="F20" s="59">
        <v>18953</v>
      </c>
      <c r="G20" s="59">
        <v>15826</v>
      </c>
      <c r="H20" s="59">
        <v>39785</v>
      </c>
      <c r="I20" s="370">
        <v>30841</v>
      </c>
      <c r="J20" s="193" t="s">
        <v>325</v>
      </c>
      <c r="K20" s="71"/>
      <c r="L20" s="71"/>
      <c r="M20" s="71"/>
      <c r="N20" s="71"/>
      <c r="O20" s="71"/>
      <c r="Q20" s="71"/>
      <c r="R20" s="71"/>
      <c r="S20" s="71"/>
      <c r="T20" s="71"/>
      <c r="U20" s="71"/>
      <c r="V20" s="71"/>
    </row>
    <row r="21" spans="1:22" x14ac:dyDescent="0.2">
      <c r="A21" s="141" t="s">
        <v>383</v>
      </c>
      <c r="B21" s="94">
        <v>30319</v>
      </c>
      <c r="C21" s="94">
        <v>17338</v>
      </c>
      <c r="D21" s="46">
        <v>23886</v>
      </c>
      <c r="E21" s="46">
        <v>13073</v>
      </c>
      <c r="F21" s="46">
        <v>6874</v>
      </c>
      <c r="G21" s="46">
        <v>3939</v>
      </c>
      <c r="H21" s="46">
        <v>6433</v>
      </c>
      <c r="I21" s="348">
        <v>4265</v>
      </c>
      <c r="J21" s="196" t="s">
        <v>385</v>
      </c>
      <c r="K21" s="71"/>
      <c r="L21" s="71"/>
      <c r="M21" s="71"/>
      <c r="N21" s="71"/>
      <c r="O21" s="71"/>
      <c r="Q21" s="71"/>
      <c r="R21" s="71"/>
      <c r="S21" s="71"/>
      <c r="T21" s="71"/>
      <c r="U21" s="71"/>
      <c r="V21" s="71"/>
    </row>
    <row r="22" spans="1:22" ht="25.5" x14ac:dyDescent="0.2">
      <c r="A22" s="40" t="s">
        <v>70</v>
      </c>
      <c r="B22" s="94">
        <v>5572</v>
      </c>
      <c r="C22" s="94">
        <v>2699</v>
      </c>
      <c r="D22" s="46">
        <v>4660</v>
      </c>
      <c r="E22" s="46">
        <v>2198</v>
      </c>
      <c r="F22" s="46">
        <v>1786</v>
      </c>
      <c r="G22" s="46">
        <v>676</v>
      </c>
      <c r="H22" s="46">
        <v>912</v>
      </c>
      <c r="I22" s="348">
        <v>501</v>
      </c>
      <c r="J22" s="195" t="s">
        <v>71</v>
      </c>
      <c r="K22" s="71"/>
      <c r="L22" s="71"/>
      <c r="M22" s="71"/>
      <c r="N22" s="71"/>
      <c r="O22" s="71"/>
      <c r="Q22" s="71"/>
      <c r="R22" s="71"/>
      <c r="S22" s="71"/>
      <c r="T22" s="71"/>
      <c r="U22" s="71"/>
      <c r="V22" s="71"/>
    </row>
    <row r="23" spans="1:22" x14ac:dyDescent="0.2">
      <c r="A23" s="141" t="s">
        <v>192</v>
      </c>
      <c r="B23" s="94">
        <v>124191</v>
      </c>
      <c r="C23" s="94">
        <v>96071</v>
      </c>
      <c r="D23" s="46">
        <v>92704</v>
      </c>
      <c r="E23" s="46">
        <v>70759</v>
      </c>
      <c r="F23" s="46">
        <v>10658</v>
      </c>
      <c r="G23" s="46">
        <v>11287</v>
      </c>
      <c r="H23" s="46">
        <v>31487</v>
      </c>
      <c r="I23" s="348">
        <v>25312</v>
      </c>
      <c r="J23" s="196" t="s">
        <v>72</v>
      </c>
      <c r="K23" s="71"/>
      <c r="L23" s="71"/>
      <c r="M23" s="71"/>
      <c r="N23" s="71"/>
      <c r="O23" s="71"/>
      <c r="Q23" s="71"/>
      <c r="R23" s="71"/>
      <c r="S23" s="71"/>
      <c r="T23" s="71"/>
      <c r="U23" s="71"/>
      <c r="V23" s="71"/>
    </row>
    <row r="24" spans="1:22" x14ac:dyDescent="0.2">
      <c r="A24" s="141" t="s">
        <v>73</v>
      </c>
      <c r="B24" s="94">
        <v>12080</v>
      </c>
      <c r="C24" s="94">
        <v>9458</v>
      </c>
      <c r="D24" s="46">
        <v>10215</v>
      </c>
      <c r="E24" s="46">
        <v>8194</v>
      </c>
      <c r="F24" s="46">
        <v>1421</v>
      </c>
      <c r="G24" s="46">
        <v>600</v>
      </c>
      <c r="H24" s="46">
        <v>1865</v>
      </c>
      <c r="I24" s="348">
        <v>1264</v>
      </c>
      <c r="J24" s="196" t="s">
        <v>332</v>
      </c>
      <c r="K24" s="71"/>
      <c r="L24" s="71"/>
      <c r="M24" s="71"/>
      <c r="N24" s="71"/>
      <c r="O24" s="71"/>
      <c r="Q24" s="71"/>
      <c r="R24" s="71"/>
      <c r="S24" s="71"/>
      <c r="T24" s="71"/>
      <c r="U24" s="71"/>
      <c r="V24" s="71"/>
    </row>
    <row r="25" spans="1:22" x14ac:dyDescent="0.2">
      <c r="A25" s="624" t="s">
        <v>251</v>
      </c>
      <c r="B25" s="625"/>
      <c r="C25" s="625"/>
      <c r="D25" s="625"/>
      <c r="E25" s="625"/>
      <c r="F25" s="625"/>
      <c r="G25" s="625"/>
      <c r="H25" s="625"/>
      <c r="I25" s="626"/>
      <c r="J25" s="626"/>
      <c r="K25" s="71"/>
      <c r="L25" s="71"/>
      <c r="M25" s="71"/>
      <c r="N25" s="71"/>
      <c r="O25" s="71"/>
    </row>
    <row r="26" spans="1:22" ht="24" customHeight="1" x14ac:dyDescent="0.2">
      <c r="A26" s="50" t="s">
        <v>7</v>
      </c>
      <c r="B26" s="59">
        <v>116764</v>
      </c>
      <c r="C26" s="59">
        <v>78183</v>
      </c>
      <c r="D26" s="59">
        <v>93213</v>
      </c>
      <c r="E26" s="59">
        <v>61124</v>
      </c>
      <c r="F26" s="59">
        <v>17245</v>
      </c>
      <c r="G26" s="59">
        <v>14844</v>
      </c>
      <c r="H26" s="59">
        <v>23551</v>
      </c>
      <c r="I26" s="370">
        <v>17059</v>
      </c>
      <c r="J26" s="193" t="s">
        <v>8</v>
      </c>
      <c r="K26" s="71"/>
      <c r="L26" s="71"/>
      <c r="M26" s="71"/>
      <c r="N26" s="71"/>
      <c r="O26" s="71"/>
      <c r="R26" s="71"/>
      <c r="S26" s="71"/>
      <c r="T26" s="71"/>
      <c r="U26" s="71"/>
      <c r="V26" s="71"/>
    </row>
    <row r="27" spans="1:22" ht="25.5" x14ac:dyDescent="0.2">
      <c r="A27" s="473" t="s">
        <v>67</v>
      </c>
      <c r="B27" s="46">
        <v>540</v>
      </c>
      <c r="C27" s="46">
        <v>139</v>
      </c>
      <c r="D27" s="46">
        <v>348</v>
      </c>
      <c r="E27" s="46">
        <v>130</v>
      </c>
      <c r="F27" s="428" t="s">
        <v>386</v>
      </c>
      <c r="G27" s="428" t="s">
        <v>386</v>
      </c>
      <c r="H27" s="46">
        <v>192</v>
      </c>
      <c r="I27" s="348">
        <v>9</v>
      </c>
      <c r="J27" s="194" t="s">
        <v>75</v>
      </c>
      <c r="K27" s="71"/>
      <c r="L27" s="71"/>
      <c r="M27" s="71"/>
      <c r="N27" s="71"/>
      <c r="O27" s="71"/>
      <c r="Q27" s="71"/>
      <c r="R27" s="71"/>
      <c r="S27" s="71"/>
      <c r="T27" s="71"/>
      <c r="U27" s="71"/>
      <c r="V27" s="71"/>
    </row>
    <row r="28" spans="1:22" x14ac:dyDescent="0.2">
      <c r="A28" s="473" t="s">
        <v>68</v>
      </c>
      <c r="B28" s="46">
        <v>12357</v>
      </c>
      <c r="C28" s="46">
        <v>7218</v>
      </c>
      <c r="D28" s="46">
        <v>11697</v>
      </c>
      <c r="E28" s="46">
        <v>6723</v>
      </c>
      <c r="F28" s="46">
        <v>3197</v>
      </c>
      <c r="G28" s="46">
        <v>1777</v>
      </c>
      <c r="H28" s="46">
        <v>660</v>
      </c>
      <c r="I28" s="348">
        <v>495</v>
      </c>
      <c r="J28" s="194" t="s">
        <v>76</v>
      </c>
      <c r="K28" s="71"/>
      <c r="L28" s="71"/>
      <c r="M28" s="71"/>
      <c r="N28" s="71"/>
      <c r="O28" s="71"/>
      <c r="Q28" s="71"/>
      <c r="R28" s="71"/>
      <c r="S28" s="71"/>
      <c r="T28" s="71"/>
      <c r="U28" s="71"/>
      <c r="V28" s="71"/>
    </row>
    <row r="29" spans="1:22" x14ac:dyDescent="0.2">
      <c r="A29" s="334" t="s">
        <v>85</v>
      </c>
      <c r="B29" s="46">
        <v>12027</v>
      </c>
      <c r="C29" s="46">
        <v>7056</v>
      </c>
      <c r="D29" s="46">
        <v>11390</v>
      </c>
      <c r="E29" s="46">
        <v>6578</v>
      </c>
      <c r="F29" s="428" t="s">
        <v>386</v>
      </c>
      <c r="G29" s="428" t="s">
        <v>386</v>
      </c>
      <c r="H29" s="46">
        <v>637</v>
      </c>
      <c r="I29" s="348">
        <v>478</v>
      </c>
      <c r="J29" s="229" t="s">
        <v>149</v>
      </c>
      <c r="K29" s="71"/>
      <c r="L29" s="71"/>
      <c r="M29" s="71"/>
      <c r="N29" s="71"/>
      <c r="O29" s="71"/>
      <c r="Q29" s="71"/>
      <c r="R29" s="71"/>
      <c r="S29" s="71"/>
      <c r="T29" s="71"/>
      <c r="U29" s="71"/>
      <c r="V29" s="71"/>
    </row>
    <row r="30" spans="1:22" ht="17.25" customHeight="1" x14ac:dyDescent="0.2">
      <c r="A30" s="473" t="s">
        <v>69</v>
      </c>
      <c r="B30" s="46">
        <v>271</v>
      </c>
      <c r="C30" s="46">
        <v>170</v>
      </c>
      <c r="D30" s="46">
        <v>260</v>
      </c>
      <c r="E30" s="46">
        <v>163</v>
      </c>
      <c r="F30" s="428" t="s">
        <v>386</v>
      </c>
      <c r="G30" s="428" t="s">
        <v>386</v>
      </c>
      <c r="H30" s="46">
        <v>11</v>
      </c>
      <c r="I30" s="348">
        <v>7</v>
      </c>
      <c r="J30" s="194" t="s">
        <v>77</v>
      </c>
      <c r="K30" s="71"/>
      <c r="L30" s="71"/>
      <c r="M30" s="71"/>
      <c r="N30" s="71"/>
      <c r="O30" s="71"/>
      <c r="Q30" s="71"/>
      <c r="R30" s="71"/>
      <c r="S30" s="71"/>
      <c r="T30" s="71"/>
      <c r="U30" s="71"/>
      <c r="V30" s="71"/>
    </row>
    <row r="31" spans="1:22" ht="14.25" x14ac:dyDescent="0.2">
      <c r="A31" s="473" t="s">
        <v>155</v>
      </c>
      <c r="B31" s="46">
        <v>103596</v>
      </c>
      <c r="C31" s="46">
        <v>70656</v>
      </c>
      <c r="D31" s="46">
        <v>80908</v>
      </c>
      <c r="E31" s="46">
        <v>54108</v>
      </c>
      <c r="F31" s="46">
        <v>13892</v>
      </c>
      <c r="G31" s="46">
        <v>12908</v>
      </c>
      <c r="H31" s="46">
        <v>22688</v>
      </c>
      <c r="I31" s="348">
        <v>16548</v>
      </c>
      <c r="J31" s="194" t="s">
        <v>268</v>
      </c>
      <c r="K31" s="71"/>
      <c r="L31" s="71"/>
      <c r="M31" s="71"/>
      <c r="N31" s="71"/>
      <c r="O31" s="71"/>
      <c r="Q31" s="71"/>
      <c r="R31" s="71"/>
      <c r="S31" s="71"/>
      <c r="T31" s="71"/>
      <c r="U31" s="71"/>
      <c r="V31" s="71"/>
    </row>
    <row r="32" spans="1:22" x14ac:dyDescent="0.2">
      <c r="A32" s="329" t="s">
        <v>80</v>
      </c>
      <c r="B32" s="46">
        <v>9261</v>
      </c>
      <c r="C32" s="46">
        <v>6067</v>
      </c>
      <c r="D32" s="46">
        <v>8268</v>
      </c>
      <c r="E32" s="46">
        <v>5484</v>
      </c>
      <c r="F32" s="46">
        <v>2229</v>
      </c>
      <c r="G32" s="46">
        <v>555</v>
      </c>
      <c r="H32" s="46">
        <v>993</v>
      </c>
      <c r="I32" s="348">
        <v>583</v>
      </c>
      <c r="J32" s="196" t="s">
        <v>151</v>
      </c>
      <c r="K32" s="71"/>
      <c r="L32" s="71"/>
      <c r="M32" s="71"/>
      <c r="N32" s="71"/>
      <c r="O32" s="71"/>
      <c r="Q32" s="71"/>
      <c r="R32" s="71"/>
      <c r="S32" s="71"/>
      <c r="T32" s="71"/>
      <c r="U32" s="71"/>
      <c r="V32" s="71"/>
    </row>
    <row r="33" spans="1:22" ht="25.5" x14ac:dyDescent="0.2">
      <c r="A33" s="329" t="s">
        <v>81</v>
      </c>
      <c r="B33" s="46">
        <v>2962</v>
      </c>
      <c r="C33" s="46">
        <v>2135</v>
      </c>
      <c r="D33" s="46">
        <v>2854</v>
      </c>
      <c r="E33" s="46">
        <v>2088</v>
      </c>
      <c r="F33" s="428" t="s">
        <v>386</v>
      </c>
      <c r="G33" s="428" t="s">
        <v>386</v>
      </c>
      <c r="H33" s="46">
        <v>108</v>
      </c>
      <c r="I33" s="348">
        <v>47</v>
      </c>
      <c r="J33" s="196" t="s">
        <v>152</v>
      </c>
      <c r="K33" s="71"/>
      <c r="L33" s="71"/>
      <c r="M33" s="71"/>
      <c r="N33" s="71"/>
      <c r="O33" s="71"/>
      <c r="Q33" s="71"/>
      <c r="R33" s="71"/>
      <c r="S33" s="71"/>
      <c r="T33" s="71"/>
      <c r="U33" s="71"/>
      <c r="V33" s="71"/>
    </row>
    <row r="34" spans="1:22" ht="25.5" x14ac:dyDescent="0.2">
      <c r="A34" s="329" t="s">
        <v>82</v>
      </c>
      <c r="B34" s="46">
        <v>22504</v>
      </c>
      <c r="C34" s="46">
        <v>13113</v>
      </c>
      <c r="D34" s="46">
        <v>17845</v>
      </c>
      <c r="E34" s="46">
        <v>10537</v>
      </c>
      <c r="F34" s="46">
        <v>4124</v>
      </c>
      <c r="G34" s="46">
        <v>3184</v>
      </c>
      <c r="H34" s="46">
        <v>4659</v>
      </c>
      <c r="I34" s="348">
        <v>2576</v>
      </c>
      <c r="J34" s="196" t="s">
        <v>153</v>
      </c>
      <c r="K34" s="71"/>
      <c r="L34" s="71"/>
      <c r="M34" s="71"/>
      <c r="N34" s="71"/>
      <c r="O34" s="71"/>
      <c r="Q34" s="71"/>
      <c r="R34" s="71"/>
      <c r="S34" s="71"/>
      <c r="T34" s="71"/>
      <c r="U34" s="71"/>
      <c r="V34" s="71"/>
    </row>
    <row r="35" spans="1:22" ht="25.5" x14ac:dyDescent="0.2">
      <c r="A35" s="330" t="s">
        <v>83</v>
      </c>
      <c r="B35" s="46">
        <v>19371</v>
      </c>
      <c r="C35" s="46">
        <v>11531</v>
      </c>
      <c r="D35" s="46">
        <v>15827</v>
      </c>
      <c r="E35" s="46">
        <v>9196</v>
      </c>
      <c r="F35" s="46">
        <v>3600</v>
      </c>
      <c r="G35" s="46">
        <v>3031</v>
      </c>
      <c r="H35" s="46">
        <v>3544</v>
      </c>
      <c r="I35" s="348">
        <v>2335</v>
      </c>
      <c r="J35" s="195" t="s">
        <v>150</v>
      </c>
      <c r="K35" s="71"/>
      <c r="L35" s="71"/>
      <c r="M35" s="71"/>
      <c r="N35" s="71"/>
      <c r="O35" s="71"/>
      <c r="Q35" s="71"/>
      <c r="R35" s="71"/>
      <c r="S35" s="71"/>
      <c r="T35" s="71"/>
      <c r="U35" s="71"/>
      <c r="V35" s="71"/>
    </row>
    <row r="36" spans="1:22" x14ac:dyDescent="0.2">
      <c r="A36" s="329" t="s">
        <v>382</v>
      </c>
      <c r="B36" s="46">
        <v>62675</v>
      </c>
      <c r="C36" s="46">
        <v>45132</v>
      </c>
      <c r="D36" s="46">
        <v>46819</v>
      </c>
      <c r="E36" s="46">
        <v>32525</v>
      </c>
      <c r="F36" s="46">
        <v>5899</v>
      </c>
      <c r="G36" s="46">
        <v>8395</v>
      </c>
      <c r="H36" s="46">
        <v>15856</v>
      </c>
      <c r="I36" s="348">
        <v>12607</v>
      </c>
      <c r="J36" s="196" t="s">
        <v>384</v>
      </c>
      <c r="K36" s="71"/>
      <c r="L36" s="71"/>
      <c r="M36" s="71"/>
      <c r="N36" s="71"/>
      <c r="O36" s="71"/>
      <c r="Q36" s="71"/>
      <c r="R36" s="71"/>
      <c r="S36" s="71"/>
      <c r="T36" s="71"/>
      <c r="U36" s="71"/>
      <c r="V36" s="71"/>
    </row>
    <row r="37" spans="1:22" ht="25.5" x14ac:dyDescent="0.2">
      <c r="A37" s="329" t="s">
        <v>84</v>
      </c>
      <c r="B37" s="46">
        <v>1017</v>
      </c>
      <c r="C37" s="46">
        <v>613</v>
      </c>
      <c r="D37" s="46">
        <v>890</v>
      </c>
      <c r="E37" s="46">
        <v>543</v>
      </c>
      <c r="F37" s="428" t="s">
        <v>386</v>
      </c>
      <c r="G37" s="428" t="s">
        <v>386</v>
      </c>
      <c r="H37" s="46">
        <v>127</v>
      </c>
      <c r="I37" s="348">
        <v>70</v>
      </c>
      <c r="J37" s="196" t="s">
        <v>154</v>
      </c>
      <c r="K37" s="71"/>
      <c r="L37" s="71"/>
      <c r="M37" s="71"/>
      <c r="N37" s="71"/>
      <c r="O37" s="71"/>
      <c r="Q37" s="71"/>
      <c r="R37" s="71"/>
      <c r="S37" s="71"/>
      <c r="T37" s="71"/>
      <c r="U37" s="71"/>
      <c r="V37" s="71"/>
    </row>
    <row r="38" spans="1:22" x14ac:dyDescent="0.2">
      <c r="A38" s="329" t="s">
        <v>495</v>
      </c>
      <c r="B38" s="114">
        <v>5177</v>
      </c>
      <c r="C38" s="114">
        <v>3596</v>
      </c>
      <c r="D38" s="46">
        <v>4232</v>
      </c>
      <c r="E38" s="46">
        <v>2931</v>
      </c>
      <c r="F38" s="46">
        <v>784</v>
      </c>
      <c r="G38" s="46">
        <v>517</v>
      </c>
      <c r="H38" s="114">
        <v>945</v>
      </c>
      <c r="I38" s="120">
        <v>665</v>
      </c>
      <c r="J38" s="196" t="s">
        <v>496</v>
      </c>
      <c r="K38" s="71"/>
      <c r="L38" s="71"/>
      <c r="M38" s="71"/>
      <c r="N38" s="71"/>
      <c r="O38" s="71"/>
      <c r="Q38" s="71"/>
      <c r="R38" s="71"/>
      <c r="S38" s="71"/>
      <c r="T38" s="71"/>
      <c r="U38" s="71"/>
      <c r="V38" s="71"/>
    </row>
    <row r="39" spans="1:22" ht="25.5" x14ac:dyDescent="0.2">
      <c r="A39" s="53" t="s">
        <v>324</v>
      </c>
      <c r="B39" s="59">
        <v>82148</v>
      </c>
      <c r="C39" s="59">
        <v>56743</v>
      </c>
      <c r="D39" s="59">
        <v>62750</v>
      </c>
      <c r="E39" s="59">
        <v>41809</v>
      </c>
      <c r="F39" s="59">
        <v>9490</v>
      </c>
      <c r="G39" s="59">
        <v>11451</v>
      </c>
      <c r="H39" s="59">
        <v>19398</v>
      </c>
      <c r="I39" s="370">
        <v>14934</v>
      </c>
      <c r="J39" s="193" t="s">
        <v>325</v>
      </c>
      <c r="K39" s="71"/>
      <c r="L39" s="71"/>
      <c r="M39" s="71"/>
      <c r="N39" s="71"/>
      <c r="O39" s="71"/>
      <c r="Q39" s="71"/>
      <c r="R39" s="71"/>
      <c r="S39" s="71"/>
      <c r="T39" s="71"/>
      <c r="U39" s="71"/>
      <c r="V39" s="71"/>
    </row>
    <row r="40" spans="1:22" ht="25.5" customHeight="1" x14ac:dyDescent="0.2">
      <c r="A40" s="141" t="s">
        <v>383</v>
      </c>
      <c r="B40" s="46">
        <v>14307</v>
      </c>
      <c r="C40" s="46">
        <v>7675</v>
      </c>
      <c r="D40" s="46">
        <v>11458</v>
      </c>
      <c r="E40" s="46">
        <v>5745</v>
      </c>
      <c r="F40" s="46">
        <v>3018</v>
      </c>
      <c r="G40" s="46">
        <v>2695</v>
      </c>
      <c r="H40" s="46">
        <v>2849</v>
      </c>
      <c r="I40" s="348">
        <v>1930</v>
      </c>
      <c r="J40" s="196" t="s">
        <v>385</v>
      </c>
      <c r="K40" s="71"/>
      <c r="L40" s="71"/>
      <c r="M40" s="71"/>
      <c r="N40" s="71"/>
      <c r="O40" s="71"/>
      <c r="Q40" s="71"/>
      <c r="R40" s="71"/>
      <c r="S40" s="71"/>
      <c r="T40" s="71"/>
      <c r="U40" s="71"/>
      <c r="V40" s="71"/>
    </row>
    <row r="41" spans="1:22" ht="25.5" x14ac:dyDescent="0.2">
      <c r="A41" s="40" t="s">
        <v>70</v>
      </c>
      <c r="B41" s="46">
        <v>3031</v>
      </c>
      <c r="C41" s="46">
        <v>1399</v>
      </c>
      <c r="D41" s="46">
        <v>2650</v>
      </c>
      <c r="E41" s="46">
        <v>1180</v>
      </c>
      <c r="F41" s="46">
        <v>1019</v>
      </c>
      <c r="G41" s="46">
        <v>451</v>
      </c>
      <c r="H41" s="46">
        <v>381</v>
      </c>
      <c r="I41" s="348">
        <v>219</v>
      </c>
      <c r="J41" s="195" t="s">
        <v>71</v>
      </c>
      <c r="K41" s="71"/>
      <c r="L41" s="71"/>
      <c r="M41" s="71"/>
      <c r="N41" s="71"/>
      <c r="O41" s="71"/>
      <c r="Q41" s="71"/>
      <c r="R41" s="71"/>
      <c r="S41" s="71"/>
      <c r="T41" s="71"/>
      <c r="U41" s="71"/>
      <c r="V41" s="71"/>
    </row>
    <row r="42" spans="1:22" x14ac:dyDescent="0.2">
      <c r="A42" s="141" t="s">
        <v>192</v>
      </c>
      <c r="B42" s="46">
        <v>62577</v>
      </c>
      <c r="C42" s="46">
        <v>45078</v>
      </c>
      <c r="D42" s="46">
        <v>46750</v>
      </c>
      <c r="E42" s="46">
        <v>32484</v>
      </c>
      <c r="F42" s="46">
        <v>5881</v>
      </c>
      <c r="G42" s="46">
        <v>8385</v>
      </c>
      <c r="H42" s="46">
        <v>15827</v>
      </c>
      <c r="I42" s="348">
        <v>12594</v>
      </c>
      <c r="J42" s="196" t="s">
        <v>72</v>
      </c>
      <c r="K42" s="71"/>
      <c r="L42" s="71"/>
      <c r="M42" s="71"/>
      <c r="N42" s="71"/>
      <c r="O42" s="71"/>
      <c r="Q42" s="71"/>
      <c r="R42" s="71"/>
      <c r="S42" s="71"/>
      <c r="T42" s="71"/>
      <c r="U42" s="71"/>
      <c r="V42" s="71"/>
    </row>
    <row r="43" spans="1:22" x14ac:dyDescent="0.2">
      <c r="A43" s="141" t="s">
        <v>73</v>
      </c>
      <c r="B43" s="46">
        <v>5264</v>
      </c>
      <c r="C43" s="46">
        <v>3990</v>
      </c>
      <c r="D43" s="46">
        <v>4542</v>
      </c>
      <c r="E43" s="46">
        <v>3580</v>
      </c>
      <c r="F43" s="46">
        <v>591</v>
      </c>
      <c r="G43" s="46">
        <v>371</v>
      </c>
      <c r="H43" s="46">
        <v>722</v>
      </c>
      <c r="I43" s="348">
        <v>410</v>
      </c>
      <c r="J43" s="196" t="s">
        <v>332</v>
      </c>
      <c r="K43" s="71"/>
      <c r="L43" s="71"/>
      <c r="M43" s="71"/>
      <c r="N43" s="71"/>
      <c r="O43" s="71"/>
      <c r="Q43" s="71"/>
      <c r="R43" s="71"/>
      <c r="S43" s="71"/>
      <c r="T43" s="71"/>
      <c r="U43" s="71"/>
      <c r="V43" s="71"/>
    </row>
    <row r="44" spans="1:22" x14ac:dyDescent="0.2">
      <c r="A44" s="45"/>
      <c r="B44" s="45"/>
      <c r="C44" s="364"/>
      <c r="D44" s="45"/>
      <c r="E44" s="45"/>
      <c r="F44" s="45"/>
      <c r="G44" s="45"/>
      <c r="H44" s="45"/>
      <c r="I44" s="364"/>
      <c r="L44" s="71"/>
      <c r="M44" s="71"/>
      <c r="N44" s="71"/>
      <c r="O44" s="71"/>
    </row>
    <row r="45" spans="1:22" x14ac:dyDescent="0.2">
      <c r="A45" s="623" t="s">
        <v>79</v>
      </c>
      <c r="B45" s="623"/>
      <c r="C45" s="623"/>
      <c r="D45" s="623"/>
      <c r="E45" s="623"/>
      <c r="F45" s="623"/>
      <c r="G45" s="623"/>
      <c r="H45" s="623"/>
      <c r="I45" s="369"/>
    </row>
    <row r="46" spans="1:22" x14ac:dyDescent="0.2">
      <c r="A46" s="584" t="s">
        <v>78</v>
      </c>
      <c r="B46" s="584"/>
      <c r="C46" s="584"/>
      <c r="D46" s="584"/>
      <c r="E46" s="584"/>
      <c r="F46" s="584"/>
      <c r="G46" s="584"/>
      <c r="H46" s="584"/>
      <c r="I46" s="368"/>
    </row>
    <row r="47" spans="1:22" x14ac:dyDescent="0.2">
      <c r="B47" s="71"/>
      <c r="D47" s="71"/>
      <c r="E47" s="71"/>
      <c r="F47" s="71"/>
      <c r="G47" s="71"/>
      <c r="H47" s="71"/>
    </row>
    <row r="48" spans="1:22" x14ac:dyDescent="0.2">
      <c r="B48" s="71"/>
      <c r="D48" s="71"/>
      <c r="E48" s="71"/>
      <c r="F48" s="71"/>
      <c r="G48" s="71"/>
      <c r="H48" s="71"/>
    </row>
    <row r="49" spans="4:8" x14ac:dyDescent="0.2">
      <c r="D49" s="71"/>
      <c r="E49" s="71"/>
      <c r="F49" s="71"/>
      <c r="G49" s="71"/>
      <c r="H49" s="71"/>
    </row>
    <row r="50" spans="4:8" x14ac:dyDescent="0.2">
      <c r="E50" s="71"/>
      <c r="F50" s="71"/>
      <c r="G50" s="71"/>
      <c r="H50" s="71"/>
    </row>
    <row r="51" spans="4:8" x14ac:dyDescent="0.2">
      <c r="D51" s="71"/>
      <c r="E51" s="71"/>
      <c r="F51" s="71"/>
      <c r="G51" s="71"/>
      <c r="H51" s="71"/>
    </row>
    <row r="52" spans="4:8" x14ac:dyDescent="0.2">
      <c r="D52" s="71"/>
      <c r="E52" s="71"/>
      <c r="F52" s="71"/>
      <c r="G52" s="71"/>
      <c r="H52" s="71"/>
    </row>
    <row r="53" spans="4:8" x14ac:dyDescent="0.2">
      <c r="D53" s="71"/>
      <c r="E53" s="71"/>
      <c r="F53" s="71"/>
      <c r="G53" s="71"/>
      <c r="H53" s="71"/>
    </row>
    <row r="54" spans="4:8" x14ac:dyDescent="0.2">
      <c r="D54" s="71"/>
      <c r="E54" s="71"/>
      <c r="F54" s="71"/>
      <c r="G54" s="71"/>
      <c r="H54" s="71"/>
    </row>
  </sheetData>
  <mergeCells count="12">
    <mergeCell ref="A45:H45"/>
    <mergeCell ref="A46:H46"/>
    <mergeCell ref="A6:J6"/>
    <mergeCell ref="A25:J25"/>
    <mergeCell ref="A1:J1"/>
    <mergeCell ref="A2:J2"/>
    <mergeCell ref="D3:G3"/>
    <mergeCell ref="A3:A5"/>
    <mergeCell ref="J3:J5"/>
    <mergeCell ref="B5:I5"/>
    <mergeCell ref="B3:C3"/>
    <mergeCell ref="H3:I3"/>
  </mergeCells>
  <hyperlinks>
    <hyperlink ref="K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78"/>
  <sheetViews>
    <sheetView zoomScaleNormal="100" workbookViewId="0">
      <selection activeCell="O31" sqref="O31"/>
    </sheetView>
  </sheetViews>
  <sheetFormatPr defaultRowHeight="12.75" x14ac:dyDescent="0.2"/>
  <cols>
    <col min="1" max="1" width="36.28515625" style="1" customWidth="1"/>
    <col min="2" max="6" width="13.7109375" style="1" customWidth="1"/>
    <col min="7" max="7" width="14.85546875" style="1" customWidth="1"/>
    <col min="8" max="8" width="42.140625" style="1" customWidth="1"/>
    <col min="9" max="16384" width="9.140625" style="1"/>
  </cols>
  <sheetData>
    <row r="1" spans="1:19" ht="24.95" customHeight="1" x14ac:dyDescent="0.2">
      <c r="A1" s="627" t="s">
        <v>522</v>
      </c>
      <c r="B1" s="627"/>
      <c r="C1" s="627"/>
      <c r="D1" s="627"/>
      <c r="E1" s="627"/>
      <c r="F1" s="627"/>
      <c r="G1" s="627"/>
      <c r="H1" s="627"/>
      <c r="I1" s="57" t="s">
        <v>6</v>
      </c>
    </row>
    <row r="2" spans="1:19" x14ac:dyDescent="0.2">
      <c r="A2" s="592" t="s">
        <v>523</v>
      </c>
      <c r="B2" s="592"/>
      <c r="C2" s="592"/>
      <c r="D2" s="592"/>
      <c r="E2" s="592"/>
      <c r="F2" s="592"/>
      <c r="G2" s="592"/>
      <c r="H2" s="592"/>
    </row>
    <row r="3" spans="1:19" ht="32.25" customHeight="1" x14ac:dyDescent="0.2">
      <c r="A3" s="551" t="s">
        <v>328</v>
      </c>
      <c r="B3" s="527" t="s">
        <v>239</v>
      </c>
      <c r="C3" s="597"/>
      <c r="D3" s="597"/>
      <c r="E3" s="597"/>
      <c r="F3" s="597"/>
      <c r="G3" s="598"/>
      <c r="H3" s="611" t="s">
        <v>330</v>
      </c>
    </row>
    <row r="4" spans="1:19" s="71" customFormat="1" ht="32.25" customHeight="1" x14ac:dyDescent="0.2">
      <c r="A4" s="553"/>
      <c r="B4" s="527" t="s">
        <v>223</v>
      </c>
      <c r="C4" s="527" t="s">
        <v>344</v>
      </c>
      <c r="D4" s="527"/>
      <c r="E4" s="527"/>
      <c r="F4" s="527"/>
      <c r="G4" s="528"/>
      <c r="H4" s="611"/>
    </row>
    <row r="5" spans="1:19" s="71" customFormat="1" ht="32.25" customHeight="1" x14ac:dyDescent="0.2">
      <c r="A5" s="553"/>
      <c r="B5" s="527"/>
      <c r="C5" s="527" t="s">
        <v>400</v>
      </c>
      <c r="D5" s="527"/>
      <c r="E5" s="527"/>
      <c r="F5" s="527"/>
      <c r="G5" s="528" t="s">
        <v>346</v>
      </c>
      <c r="H5" s="611"/>
    </row>
    <row r="6" spans="1:19" ht="32.25" customHeight="1" x14ac:dyDescent="0.2">
      <c r="A6" s="553"/>
      <c r="B6" s="527"/>
      <c r="C6" s="527" t="s">
        <v>291</v>
      </c>
      <c r="D6" s="527" t="s">
        <v>453</v>
      </c>
      <c r="E6" s="527"/>
      <c r="F6" s="527" t="s">
        <v>345</v>
      </c>
      <c r="G6" s="528"/>
      <c r="H6" s="611"/>
    </row>
    <row r="7" spans="1:19" ht="51" x14ac:dyDescent="0.2">
      <c r="A7" s="553"/>
      <c r="B7" s="527"/>
      <c r="C7" s="527"/>
      <c r="D7" s="231" t="s">
        <v>240</v>
      </c>
      <c r="E7" s="231" t="s">
        <v>241</v>
      </c>
      <c r="F7" s="527"/>
      <c r="G7" s="528"/>
      <c r="H7" s="611"/>
    </row>
    <row r="8" spans="1:19" ht="29.25" customHeight="1" x14ac:dyDescent="0.2">
      <c r="A8" s="555"/>
      <c r="B8" s="527" t="s">
        <v>256</v>
      </c>
      <c r="C8" s="527"/>
      <c r="D8" s="527"/>
      <c r="E8" s="527"/>
      <c r="F8" s="527"/>
      <c r="G8" s="527"/>
      <c r="H8" s="611"/>
    </row>
    <row r="9" spans="1:19" ht="12.75" customHeight="1" x14ac:dyDescent="0.2">
      <c r="A9" s="506" t="s">
        <v>275</v>
      </c>
      <c r="B9" s="507"/>
      <c r="C9" s="507"/>
      <c r="D9" s="507"/>
      <c r="E9" s="507"/>
      <c r="F9" s="507"/>
      <c r="G9" s="507"/>
      <c r="H9" s="508"/>
    </row>
    <row r="10" spans="1:19" x14ac:dyDescent="0.2">
      <c r="A10" s="337" t="s">
        <v>7</v>
      </c>
      <c r="B10" s="106">
        <v>305563</v>
      </c>
      <c r="C10" s="106">
        <v>14645</v>
      </c>
      <c r="D10" s="106">
        <v>25619</v>
      </c>
      <c r="E10" s="106">
        <v>51980</v>
      </c>
      <c r="F10" s="106">
        <v>175659</v>
      </c>
      <c r="G10" s="106">
        <v>37660</v>
      </c>
      <c r="H10" s="193" t="s">
        <v>8</v>
      </c>
      <c r="I10" s="461"/>
      <c r="J10" s="461"/>
      <c r="K10" s="461"/>
      <c r="L10" s="461"/>
      <c r="M10" s="461"/>
      <c r="N10" s="461"/>
      <c r="O10" s="461"/>
      <c r="P10" s="461"/>
      <c r="Q10" s="461"/>
      <c r="R10" s="461"/>
      <c r="S10" s="461"/>
    </row>
    <row r="11" spans="1:19" ht="25.5" x14ac:dyDescent="0.2">
      <c r="A11" s="459" t="s">
        <v>67</v>
      </c>
      <c r="B11" s="107">
        <v>910</v>
      </c>
      <c r="C11" s="294">
        <v>10</v>
      </c>
      <c r="D11" s="294">
        <v>4</v>
      </c>
      <c r="E11" s="294">
        <v>43</v>
      </c>
      <c r="F11" s="294">
        <v>230</v>
      </c>
      <c r="G11" s="107">
        <v>623</v>
      </c>
      <c r="H11" s="194" t="s">
        <v>75</v>
      </c>
      <c r="I11" s="461"/>
      <c r="J11" s="461"/>
      <c r="K11" s="461"/>
      <c r="L11" s="461"/>
      <c r="M11" s="461"/>
      <c r="N11" s="461"/>
      <c r="O11" s="461"/>
      <c r="P11" s="461"/>
      <c r="Q11" s="461"/>
      <c r="R11" s="461"/>
      <c r="S11" s="461"/>
    </row>
    <row r="12" spans="1:19" x14ac:dyDescent="0.2">
      <c r="A12" s="459" t="s">
        <v>68</v>
      </c>
      <c r="B12" s="107">
        <v>53839</v>
      </c>
      <c r="C12" s="107">
        <v>337</v>
      </c>
      <c r="D12" s="107">
        <v>257</v>
      </c>
      <c r="E12" s="107">
        <v>1818</v>
      </c>
      <c r="F12" s="107">
        <v>37991</v>
      </c>
      <c r="G12" s="107">
        <v>13436</v>
      </c>
      <c r="H12" s="194" t="s">
        <v>76</v>
      </c>
      <c r="I12" s="461"/>
      <c r="J12" s="461"/>
      <c r="K12" s="461"/>
      <c r="L12" s="461"/>
      <c r="M12" s="461"/>
      <c r="N12" s="461"/>
      <c r="O12" s="461"/>
      <c r="P12" s="461"/>
      <c r="Q12" s="461"/>
      <c r="R12" s="461"/>
      <c r="S12" s="461"/>
    </row>
    <row r="13" spans="1:19" x14ac:dyDescent="0.2">
      <c r="A13" s="334" t="s">
        <v>85</v>
      </c>
      <c r="B13" s="107">
        <v>52572</v>
      </c>
      <c r="C13" s="107">
        <v>298</v>
      </c>
      <c r="D13" s="426" t="s">
        <v>386</v>
      </c>
      <c r="E13" s="426">
        <v>1703</v>
      </c>
      <c r="F13" s="107">
        <v>37104</v>
      </c>
      <c r="G13" s="426" t="s">
        <v>386</v>
      </c>
      <c r="H13" s="229" t="s">
        <v>149</v>
      </c>
      <c r="I13" s="461"/>
      <c r="J13" s="461"/>
      <c r="K13" s="461"/>
      <c r="L13" s="461"/>
      <c r="M13" s="461"/>
      <c r="N13" s="461"/>
      <c r="O13" s="461"/>
      <c r="P13" s="461"/>
      <c r="Q13" s="461"/>
      <c r="R13" s="461"/>
      <c r="S13" s="461"/>
    </row>
    <row r="14" spans="1:19" x14ac:dyDescent="0.2">
      <c r="A14" s="459" t="s">
        <v>69</v>
      </c>
      <c r="B14" s="107">
        <v>1835</v>
      </c>
      <c r="C14" s="294">
        <v>20</v>
      </c>
      <c r="D14" s="294">
        <v>22</v>
      </c>
      <c r="E14" s="294">
        <v>78</v>
      </c>
      <c r="F14" s="294">
        <v>1309</v>
      </c>
      <c r="G14" s="107">
        <v>406</v>
      </c>
      <c r="H14" s="194" t="s">
        <v>77</v>
      </c>
      <c r="I14" s="461"/>
      <c r="J14" s="461"/>
      <c r="K14" s="461"/>
      <c r="L14" s="461"/>
      <c r="M14" s="461"/>
      <c r="N14" s="461"/>
      <c r="O14" s="461"/>
      <c r="P14" s="461"/>
      <c r="Q14" s="461"/>
      <c r="R14" s="461"/>
      <c r="S14" s="461"/>
    </row>
    <row r="15" spans="1:19" ht="14.25" x14ac:dyDescent="0.2">
      <c r="A15" s="459" t="s">
        <v>155</v>
      </c>
      <c r="B15" s="107">
        <v>248979</v>
      </c>
      <c r="C15" s="107">
        <v>14278</v>
      </c>
      <c r="D15" s="107">
        <v>25336</v>
      </c>
      <c r="E15" s="107">
        <v>50041</v>
      </c>
      <c r="F15" s="107">
        <v>136129</v>
      </c>
      <c r="G15" s="107">
        <v>23195</v>
      </c>
      <c r="H15" s="194" t="s">
        <v>268</v>
      </c>
      <c r="I15" s="461"/>
      <c r="J15" s="461"/>
      <c r="K15" s="461"/>
      <c r="L15" s="461"/>
      <c r="M15" s="461"/>
      <c r="N15" s="461"/>
      <c r="O15" s="461"/>
      <c r="P15" s="461"/>
      <c r="Q15" s="461"/>
      <c r="R15" s="461"/>
      <c r="S15" s="461"/>
    </row>
    <row r="16" spans="1:19" x14ac:dyDescent="0.2">
      <c r="A16" s="329" t="s">
        <v>80</v>
      </c>
      <c r="B16" s="107">
        <v>50537</v>
      </c>
      <c r="C16" s="107">
        <v>98</v>
      </c>
      <c r="D16" s="107">
        <v>118</v>
      </c>
      <c r="E16" s="107">
        <v>751</v>
      </c>
      <c r="F16" s="107">
        <v>43483</v>
      </c>
      <c r="G16" s="107">
        <v>6087</v>
      </c>
      <c r="H16" s="196" t="s">
        <v>151</v>
      </c>
      <c r="I16" s="461"/>
      <c r="J16" s="461"/>
      <c r="K16" s="461"/>
      <c r="L16" s="461"/>
      <c r="M16" s="461"/>
      <c r="N16" s="461"/>
      <c r="O16" s="461"/>
      <c r="P16" s="461"/>
      <c r="Q16" s="461"/>
      <c r="R16" s="461"/>
      <c r="S16" s="461"/>
    </row>
    <row r="17" spans="1:19" ht="25.5" x14ac:dyDescent="0.2">
      <c r="A17" s="329" t="s">
        <v>81</v>
      </c>
      <c r="B17" s="107">
        <v>7557</v>
      </c>
      <c r="C17" s="107">
        <v>15</v>
      </c>
      <c r="D17" s="107">
        <v>16</v>
      </c>
      <c r="E17" s="107">
        <v>121</v>
      </c>
      <c r="F17" s="107">
        <v>6220</v>
      </c>
      <c r="G17" s="107">
        <v>1185</v>
      </c>
      <c r="H17" s="196" t="s">
        <v>152</v>
      </c>
      <c r="I17" s="461"/>
      <c r="J17" s="461"/>
      <c r="K17" s="461"/>
      <c r="L17" s="461"/>
      <c r="M17" s="461"/>
      <c r="N17" s="461"/>
      <c r="O17" s="461"/>
      <c r="P17" s="461"/>
      <c r="Q17" s="461"/>
      <c r="R17" s="461"/>
      <c r="S17" s="461"/>
    </row>
    <row r="18" spans="1:19" ht="25.5" x14ac:dyDescent="0.2">
      <c r="A18" s="329" t="s">
        <v>82</v>
      </c>
      <c r="B18" s="107">
        <v>51475</v>
      </c>
      <c r="C18" s="294">
        <v>2229</v>
      </c>
      <c r="D18" s="294">
        <v>2996</v>
      </c>
      <c r="E18" s="107">
        <v>9104</v>
      </c>
      <c r="F18" s="107">
        <v>31076</v>
      </c>
      <c r="G18" s="107">
        <v>6070</v>
      </c>
      <c r="H18" s="196" t="s">
        <v>153</v>
      </c>
      <c r="I18" s="461"/>
      <c r="J18" s="461"/>
      <c r="K18" s="461"/>
      <c r="L18" s="461"/>
      <c r="M18" s="461"/>
      <c r="N18" s="461"/>
      <c r="O18" s="461"/>
      <c r="P18" s="461"/>
      <c r="Q18" s="461"/>
      <c r="R18" s="461"/>
      <c r="S18" s="461"/>
    </row>
    <row r="19" spans="1:19" ht="25.5" x14ac:dyDescent="0.2">
      <c r="A19" s="330" t="s">
        <v>83</v>
      </c>
      <c r="B19" s="107">
        <v>42071</v>
      </c>
      <c r="C19" s="107">
        <v>2164</v>
      </c>
      <c r="D19" s="107">
        <v>2926</v>
      </c>
      <c r="E19" s="107">
        <v>8623</v>
      </c>
      <c r="F19" s="107">
        <v>23071</v>
      </c>
      <c r="G19" s="107">
        <v>5287</v>
      </c>
      <c r="H19" s="195" t="s">
        <v>150</v>
      </c>
      <c r="I19" s="461"/>
      <c r="J19" s="461"/>
      <c r="K19" s="461"/>
      <c r="L19" s="461"/>
      <c r="M19" s="461"/>
      <c r="N19" s="461"/>
      <c r="O19" s="461"/>
      <c r="P19" s="461"/>
      <c r="Q19" s="461"/>
      <c r="R19" s="461"/>
      <c r="S19" s="461"/>
    </row>
    <row r="20" spans="1:19" x14ac:dyDescent="0.2">
      <c r="A20" s="329" t="s">
        <v>382</v>
      </c>
      <c r="B20" s="107">
        <v>124455</v>
      </c>
      <c r="C20" s="107">
        <v>11401</v>
      </c>
      <c r="D20" s="107">
        <v>21821</v>
      </c>
      <c r="E20" s="107">
        <v>38504</v>
      </c>
      <c r="F20" s="107">
        <v>45028</v>
      </c>
      <c r="G20" s="107">
        <v>7701</v>
      </c>
      <c r="H20" s="196" t="s">
        <v>384</v>
      </c>
      <c r="I20" s="461"/>
      <c r="J20" s="461"/>
      <c r="K20" s="461"/>
      <c r="L20" s="461"/>
      <c r="M20" s="461"/>
      <c r="N20" s="461"/>
      <c r="O20" s="461"/>
      <c r="P20" s="461"/>
      <c r="Q20" s="461"/>
      <c r="R20" s="461"/>
      <c r="S20" s="461"/>
    </row>
    <row r="21" spans="1:19" x14ac:dyDescent="0.2">
      <c r="A21" s="329" t="s">
        <v>84</v>
      </c>
      <c r="B21" s="107">
        <v>1629</v>
      </c>
      <c r="C21" s="107">
        <v>136</v>
      </c>
      <c r="D21" s="107">
        <v>73</v>
      </c>
      <c r="E21" s="107">
        <v>301</v>
      </c>
      <c r="F21" s="107">
        <v>960</v>
      </c>
      <c r="G21" s="107">
        <v>159</v>
      </c>
      <c r="H21" s="196" t="s">
        <v>154</v>
      </c>
      <c r="I21" s="461"/>
      <c r="J21" s="461"/>
      <c r="K21" s="461"/>
      <c r="L21" s="461"/>
      <c r="M21" s="461"/>
      <c r="N21" s="461"/>
      <c r="O21" s="461"/>
      <c r="P21" s="461"/>
      <c r="Q21" s="461"/>
      <c r="R21" s="461"/>
      <c r="S21" s="461"/>
    </row>
    <row r="22" spans="1:19" x14ac:dyDescent="0.2">
      <c r="A22" s="329" t="s">
        <v>495</v>
      </c>
      <c r="B22" s="107">
        <v>13326</v>
      </c>
      <c r="C22" s="294">
        <v>399</v>
      </c>
      <c r="D22" s="294">
        <v>312</v>
      </c>
      <c r="E22" s="107">
        <v>1260</v>
      </c>
      <c r="F22" s="107">
        <v>9362</v>
      </c>
      <c r="G22" s="107">
        <v>1993</v>
      </c>
      <c r="H22" s="196" t="s">
        <v>496</v>
      </c>
      <c r="I22" s="461"/>
      <c r="J22" s="461"/>
      <c r="K22" s="461"/>
      <c r="L22" s="461"/>
      <c r="M22" s="461"/>
      <c r="N22" s="461"/>
      <c r="O22" s="461"/>
      <c r="P22" s="461"/>
      <c r="Q22" s="461"/>
      <c r="R22" s="461"/>
      <c r="S22" s="461"/>
    </row>
    <row r="23" spans="1:19" ht="25.5" x14ac:dyDescent="0.2">
      <c r="A23" s="317" t="s">
        <v>324</v>
      </c>
      <c r="B23" s="106">
        <v>166590</v>
      </c>
      <c r="C23" s="106">
        <v>13628</v>
      </c>
      <c r="D23" s="106">
        <v>24774</v>
      </c>
      <c r="E23" s="106">
        <v>47199</v>
      </c>
      <c r="F23" s="106">
        <v>68024</v>
      </c>
      <c r="G23" s="106">
        <v>12965</v>
      </c>
      <c r="H23" s="193" t="s">
        <v>325</v>
      </c>
      <c r="I23" s="461"/>
      <c r="J23" s="461"/>
      <c r="K23" s="461"/>
      <c r="L23" s="461"/>
      <c r="M23" s="461"/>
      <c r="N23" s="461"/>
      <c r="O23" s="461"/>
      <c r="P23" s="461"/>
      <c r="Q23" s="461"/>
      <c r="R23" s="461"/>
      <c r="S23" s="461"/>
    </row>
    <row r="24" spans="1:19" x14ac:dyDescent="0.2">
      <c r="A24" s="329" t="s">
        <v>383</v>
      </c>
      <c r="B24" s="107">
        <v>30319</v>
      </c>
      <c r="C24" s="107">
        <v>2054</v>
      </c>
      <c r="D24" s="107">
        <v>2753</v>
      </c>
      <c r="E24" s="107">
        <v>7162</v>
      </c>
      <c r="F24" s="107">
        <v>14569</v>
      </c>
      <c r="G24" s="107">
        <v>3781</v>
      </c>
      <c r="H24" s="196" t="s">
        <v>385</v>
      </c>
      <c r="I24" s="461"/>
      <c r="J24" s="461"/>
      <c r="K24" s="461"/>
      <c r="L24" s="461"/>
      <c r="M24" s="461"/>
      <c r="N24" s="461"/>
      <c r="O24" s="461"/>
      <c r="P24" s="461"/>
      <c r="Q24" s="461"/>
      <c r="R24" s="461"/>
      <c r="S24" s="461"/>
    </row>
    <row r="25" spans="1:19" ht="25.5" x14ac:dyDescent="0.2">
      <c r="A25" s="330" t="s">
        <v>70</v>
      </c>
      <c r="B25" s="107">
        <v>5572</v>
      </c>
      <c r="C25" s="107">
        <v>309</v>
      </c>
      <c r="D25" s="107">
        <v>448</v>
      </c>
      <c r="E25" s="107">
        <v>1309</v>
      </c>
      <c r="F25" s="107">
        <v>2821</v>
      </c>
      <c r="G25" s="107">
        <v>685</v>
      </c>
      <c r="H25" s="195" t="s">
        <v>71</v>
      </c>
      <c r="I25" s="461"/>
      <c r="J25" s="461"/>
      <c r="K25" s="461"/>
      <c r="L25" s="461"/>
      <c r="M25" s="461"/>
      <c r="N25" s="461"/>
      <c r="O25" s="461"/>
      <c r="P25" s="461"/>
      <c r="Q25" s="461"/>
      <c r="R25" s="461"/>
      <c r="S25" s="461"/>
    </row>
    <row r="26" spans="1:19" x14ac:dyDescent="0.2">
      <c r="A26" s="329" t="s">
        <v>192</v>
      </c>
      <c r="B26" s="107">
        <v>124191</v>
      </c>
      <c r="C26" s="107">
        <v>11394</v>
      </c>
      <c r="D26" s="107">
        <v>21817</v>
      </c>
      <c r="E26" s="107">
        <v>38478</v>
      </c>
      <c r="F26" s="107">
        <v>44838</v>
      </c>
      <c r="G26" s="107">
        <v>7664</v>
      </c>
      <c r="H26" s="196" t="s">
        <v>72</v>
      </c>
      <c r="I26" s="461"/>
      <c r="J26" s="461"/>
      <c r="K26" s="461"/>
      <c r="L26" s="461"/>
      <c r="M26" s="461"/>
      <c r="N26" s="461"/>
      <c r="O26" s="461"/>
      <c r="P26" s="461"/>
      <c r="Q26" s="461"/>
      <c r="R26" s="461"/>
      <c r="S26" s="461"/>
    </row>
    <row r="27" spans="1:19" x14ac:dyDescent="0.2">
      <c r="A27" s="329" t="s">
        <v>73</v>
      </c>
      <c r="B27" s="107">
        <v>12080</v>
      </c>
      <c r="C27" s="107">
        <v>180</v>
      </c>
      <c r="D27" s="107">
        <v>204</v>
      </c>
      <c r="E27" s="107">
        <v>1559</v>
      </c>
      <c r="F27" s="107">
        <v>8617</v>
      </c>
      <c r="G27" s="107">
        <v>1520</v>
      </c>
      <c r="H27" s="196" t="s">
        <v>332</v>
      </c>
      <c r="I27" s="461"/>
      <c r="J27" s="461"/>
      <c r="K27" s="461"/>
      <c r="L27" s="461"/>
      <c r="M27" s="461"/>
      <c r="N27" s="461"/>
      <c r="O27" s="461"/>
      <c r="P27" s="461"/>
      <c r="Q27" s="461"/>
      <c r="R27" s="461"/>
      <c r="S27" s="461"/>
    </row>
    <row r="28" spans="1:19" ht="12.75" customHeight="1" x14ac:dyDescent="0.2">
      <c r="A28" s="506" t="s">
        <v>276</v>
      </c>
      <c r="B28" s="507"/>
      <c r="C28" s="507"/>
      <c r="D28" s="507"/>
      <c r="E28" s="507"/>
      <c r="F28" s="507"/>
      <c r="G28" s="507"/>
      <c r="H28" s="508"/>
    </row>
    <row r="29" spans="1:19" x14ac:dyDescent="0.2">
      <c r="A29" s="337" t="s">
        <v>7</v>
      </c>
      <c r="B29" s="7">
        <v>249014</v>
      </c>
      <c r="C29" s="106">
        <v>11333</v>
      </c>
      <c r="D29" s="106">
        <v>22761</v>
      </c>
      <c r="E29" s="106">
        <v>47307</v>
      </c>
      <c r="F29" s="106">
        <v>139139</v>
      </c>
      <c r="G29" s="106">
        <v>28474</v>
      </c>
      <c r="H29" s="193" t="s">
        <v>8</v>
      </c>
      <c r="I29" s="461"/>
      <c r="J29" s="461"/>
    </row>
    <row r="30" spans="1:19" ht="25.5" x14ac:dyDescent="0.2">
      <c r="A30" s="472" t="s">
        <v>67</v>
      </c>
      <c r="B30" s="5">
        <v>585</v>
      </c>
      <c r="C30" s="441" t="s">
        <v>386</v>
      </c>
      <c r="D30" s="441" t="s">
        <v>386</v>
      </c>
      <c r="E30" s="107">
        <v>35</v>
      </c>
      <c r="F30" s="107">
        <v>221</v>
      </c>
      <c r="G30" s="107">
        <v>322</v>
      </c>
      <c r="H30" s="194" t="s">
        <v>75</v>
      </c>
      <c r="I30" s="461"/>
      <c r="J30" s="461"/>
    </row>
    <row r="31" spans="1:19" x14ac:dyDescent="0.2">
      <c r="A31" s="472" t="s">
        <v>68</v>
      </c>
      <c r="B31" s="5">
        <v>51001</v>
      </c>
      <c r="C31" s="107">
        <v>144</v>
      </c>
      <c r="D31" s="107">
        <v>146</v>
      </c>
      <c r="E31" s="107">
        <v>1499</v>
      </c>
      <c r="F31" s="107">
        <v>36381</v>
      </c>
      <c r="G31" s="107">
        <v>12831</v>
      </c>
      <c r="H31" s="194" t="s">
        <v>76</v>
      </c>
      <c r="I31" s="461"/>
      <c r="J31" s="461"/>
    </row>
    <row r="32" spans="1:19" x14ac:dyDescent="0.2">
      <c r="A32" s="334" t="s">
        <v>85</v>
      </c>
      <c r="B32" s="5">
        <v>49859</v>
      </c>
      <c r="C32" s="107">
        <v>136</v>
      </c>
      <c r="D32" s="107">
        <v>134</v>
      </c>
      <c r="E32" s="107">
        <v>1409</v>
      </c>
      <c r="F32" s="107">
        <v>35548</v>
      </c>
      <c r="G32" s="107">
        <v>12632</v>
      </c>
      <c r="H32" s="229" t="s">
        <v>149</v>
      </c>
      <c r="I32" s="461"/>
      <c r="J32" s="461"/>
    </row>
    <row r="33" spans="1:10" x14ac:dyDescent="0.2">
      <c r="A33" s="472" t="s">
        <v>69</v>
      </c>
      <c r="B33" s="5">
        <v>1686</v>
      </c>
      <c r="C33" s="441" t="s">
        <v>386</v>
      </c>
      <c r="D33" s="441" t="s">
        <v>386</v>
      </c>
      <c r="E33" s="107">
        <v>55</v>
      </c>
      <c r="F33" s="107">
        <v>1218</v>
      </c>
      <c r="G33" s="107">
        <v>390</v>
      </c>
      <c r="H33" s="194" t="s">
        <v>77</v>
      </c>
      <c r="I33" s="461"/>
      <c r="J33" s="461"/>
    </row>
    <row r="34" spans="1:10" ht="14.25" x14ac:dyDescent="0.2">
      <c r="A34" s="472" t="s">
        <v>155</v>
      </c>
      <c r="B34" s="5">
        <v>195742</v>
      </c>
      <c r="C34" s="107">
        <v>11172</v>
      </c>
      <c r="D34" s="107">
        <v>22602</v>
      </c>
      <c r="E34" s="107">
        <v>45718</v>
      </c>
      <c r="F34" s="107">
        <v>101319</v>
      </c>
      <c r="G34" s="107">
        <v>14931</v>
      </c>
      <c r="H34" s="194" t="s">
        <v>268</v>
      </c>
      <c r="I34" s="461"/>
      <c r="J34" s="461"/>
    </row>
    <row r="35" spans="1:10" x14ac:dyDescent="0.2">
      <c r="A35" s="329" t="s">
        <v>80</v>
      </c>
      <c r="B35" s="5">
        <v>42646</v>
      </c>
      <c r="C35" s="107">
        <v>48</v>
      </c>
      <c r="D35" s="426" t="s">
        <v>386</v>
      </c>
      <c r="E35" s="107">
        <v>599</v>
      </c>
      <c r="F35" s="107">
        <v>38418</v>
      </c>
      <c r="G35" s="426" t="s">
        <v>386</v>
      </c>
      <c r="H35" s="196" t="s">
        <v>151</v>
      </c>
      <c r="I35" s="461"/>
      <c r="J35" s="461"/>
    </row>
    <row r="36" spans="1:10" ht="25.5" x14ac:dyDescent="0.2">
      <c r="A36" s="329" t="s">
        <v>81</v>
      </c>
      <c r="B36" s="5">
        <v>6927</v>
      </c>
      <c r="C36" s="107">
        <v>7</v>
      </c>
      <c r="D36" s="426" t="s">
        <v>386</v>
      </c>
      <c r="E36" s="107">
        <v>92</v>
      </c>
      <c r="F36" s="107">
        <v>6048</v>
      </c>
      <c r="G36" s="426" t="s">
        <v>386</v>
      </c>
      <c r="H36" s="196" t="s">
        <v>152</v>
      </c>
      <c r="I36" s="461"/>
      <c r="J36" s="461"/>
    </row>
    <row r="37" spans="1:10" ht="25.5" x14ac:dyDescent="0.2">
      <c r="A37" s="329" t="s">
        <v>82</v>
      </c>
      <c r="B37" s="5">
        <v>41208</v>
      </c>
      <c r="C37" s="294">
        <v>1547</v>
      </c>
      <c r="D37" s="294">
        <v>2312</v>
      </c>
      <c r="E37" s="107">
        <v>7836</v>
      </c>
      <c r="F37" s="294">
        <v>24674</v>
      </c>
      <c r="G37" s="107">
        <v>4839</v>
      </c>
      <c r="H37" s="196" t="s">
        <v>153</v>
      </c>
      <c r="I37" s="461"/>
      <c r="J37" s="461"/>
    </row>
    <row r="38" spans="1:10" ht="25.5" x14ac:dyDescent="0.2">
      <c r="A38" s="330" t="s">
        <v>83</v>
      </c>
      <c r="B38" s="5">
        <v>33841</v>
      </c>
      <c r="C38" s="107">
        <v>1523</v>
      </c>
      <c r="D38" s="107">
        <v>2279</v>
      </c>
      <c r="E38" s="107">
        <v>7478</v>
      </c>
      <c r="F38" s="107">
        <v>18421</v>
      </c>
      <c r="G38" s="107">
        <v>4140</v>
      </c>
      <c r="H38" s="195" t="s">
        <v>150</v>
      </c>
      <c r="I38" s="461"/>
      <c r="J38" s="461"/>
    </row>
    <row r="39" spans="1:10" x14ac:dyDescent="0.2">
      <c r="A39" s="329" t="s">
        <v>382</v>
      </c>
      <c r="B39" s="5">
        <v>92852</v>
      </c>
      <c r="C39" s="107">
        <v>9422</v>
      </c>
      <c r="D39" s="107">
        <v>20043</v>
      </c>
      <c r="E39" s="107">
        <v>36192</v>
      </c>
      <c r="F39" s="107">
        <v>23359</v>
      </c>
      <c r="G39" s="107">
        <v>3836</v>
      </c>
      <c r="H39" s="196" t="s">
        <v>384</v>
      </c>
      <c r="I39" s="461"/>
      <c r="J39" s="461"/>
    </row>
    <row r="40" spans="1:10" x14ac:dyDescent="0.2">
      <c r="A40" s="329" t="s">
        <v>84</v>
      </c>
      <c r="B40" s="5">
        <v>1331</v>
      </c>
      <c r="C40" s="107">
        <v>77</v>
      </c>
      <c r="D40" s="107">
        <v>50</v>
      </c>
      <c r="E40" s="107">
        <v>240</v>
      </c>
      <c r="F40" s="107">
        <v>831</v>
      </c>
      <c r="G40" s="107">
        <v>133</v>
      </c>
      <c r="H40" s="196" t="s">
        <v>154</v>
      </c>
      <c r="I40" s="461"/>
      <c r="J40" s="461"/>
    </row>
    <row r="41" spans="1:10" x14ac:dyDescent="0.2">
      <c r="A41" s="329" t="s">
        <v>495</v>
      </c>
      <c r="B41" s="5">
        <v>10778</v>
      </c>
      <c r="C41" s="107">
        <v>71</v>
      </c>
      <c r="D41" s="107">
        <v>117</v>
      </c>
      <c r="E41" s="107">
        <v>759</v>
      </c>
      <c r="F41" s="107">
        <v>7989</v>
      </c>
      <c r="G41" s="107">
        <v>1842</v>
      </c>
      <c r="H41" s="196" t="s">
        <v>496</v>
      </c>
      <c r="I41" s="461"/>
      <c r="J41" s="461"/>
    </row>
    <row r="42" spans="1:10" ht="25.5" x14ac:dyDescent="0.2">
      <c r="A42" s="317" t="s">
        <v>324</v>
      </c>
      <c r="B42" s="7">
        <v>126805</v>
      </c>
      <c r="C42" s="106">
        <v>10970</v>
      </c>
      <c r="D42" s="106">
        <v>22344</v>
      </c>
      <c r="E42" s="106">
        <v>43756</v>
      </c>
      <c r="F42" s="106">
        <v>41756</v>
      </c>
      <c r="G42" s="106">
        <v>7979</v>
      </c>
      <c r="H42" s="193" t="s">
        <v>325</v>
      </c>
      <c r="I42" s="461"/>
      <c r="J42" s="461"/>
    </row>
    <row r="43" spans="1:10" x14ac:dyDescent="0.2">
      <c r="A43" s="329" t="s">
        <v>383</v>
      </c>
      <c r="B43" s="5">
        <v>23886</v>
      </c>
      <c r="C43" s="107">
        <v>1448</v>
      </c>
      <c r="D43" s="107">
        <v>2176</v>
      </c>
      <c r="E43" s="107">
        <v>6265</v>
      </c>
      <c r="F43" s="107">
        <v>11102</v>
      </c>
      <c r="G43" s="107">
        <v>2895</v>
      </c>
      <c r="H43" s="196" t="s">
        <v>385</v>
      </c>
      <c r="I43" s="461"/>
      <c r="J43" s="461"/>
    </row>
    <row r="44" spans="1:10" ht="25.5" x14ac:dyDescent="0.2">
      <c r="A44" s="330" t="s">
        <v>70</v>
      </c>
      <c r="B44" s="5">
        <v>4660</v>
      </c>
      <c r="C44" s="107">
        <v>208</v>
      </c>
      <c r="D44" s="107">
        <v>350</v>
      </c>
      <c r="E44" s="107">
        <v>1194</v>
      </c>
      <c r="F44" s="107">
        <v>2366</v>
      </c>
      <c r="G44" s="107">
        <v>542</v>
      </c>
      <c r="H44" s="195" t="s">
        <v>71</v>
      </c>
      <c r="I44" s="461"/>
      <c r="J44" s="461"/>
    </row>
    <row r="45" spans="1:10" x14ac:dyDescent="0.2">
      <c r="A45" s="329" t="s">
        <v>192</v>
      </c>
      <c r="B45" s="5">
        <v>92704</v>
      </c>
      <c r="C45" s="107">
        <v>9419</v>
      </c>
      <c r="D45" s="107">
        <v>20041</v>
      </c>
      <c r="E45" s="107">
        <v>36186</v>
      </c>
      <c r="F45" s="107">
        <v>23233</v>
      </c>
      <c r="G45" s="107">
        <v>3825</v>
      </c>
      <c r="H45" s="196" t="s">
        <v>72</v>
      </c>
      <c r="I45" s="461"/>
      <c r="J45" s="461"/>
    </row>
    <row r="46" spans="1:10" x14ac:dyDescent="0.2">
      <c r="A46" s="329" t="s">
        <v>73</v>
      </c>
      <c r="B46" s="5">
        <v>10215</v>
      </c>
      <c r="C46" s="107">
        <v>103</v>
      </c>
      <c r="D46" s="107">
        <v>127</v>
      </c>
      <c r="E46" s="107">
        <v>1305</v>
      </c>
      <c r="F46" s="107">
        <v>7421</v>
      </c>
      <c r="G46" s="107">
        <v>1259</v>
      </c>
      <c r="H46" s="196" t="s">
        <v>332</v>
      </c>
      <c r="I46" s="461"/>
      <c r="J46" s="461"/>
    </row>
    <row r="47" spans="1:10" ht="12.75" customHeight="1" x14ac:dyDescent="0.2">
      <c r="A47" s="506" t="s">
        <v>277</v>
      </c>
      <c r="B47" s="507"/>
      <c r="C47" s="507"/>
      <c r="D47" s="507"/>
      <c r="E47" s="507"/>
      <c r="F47" s="507"/>
      <c r="G47" s="507"/>
      <c r="H47" s="508"/>
      <c r="I47" s="71"/>
      <c r="J47" s="71"/>
    </row>
    <row r="48" spans="1:10" x14ac:dyDescent="0.2">
      <c r="A48" s="337" t="s">
        <v>7</v>
      </c>
      <c r="B48" s="460">
        <v>56549</v>
      </c>
      <c r="C48" s="460">
        <v>3312</v>
      </c>
      <c r="D48" s="460">
        <v>2858</v>
      </c>
      <c r="E48" s="460">
        <v>4673</v>
      </c>
      <c r="F48" s="460">
        <v>36520</v>
      </c>
      <c r="G48" s="460">
        <v>9186</v>
      </c>
      <c r="H48" s="193" t="s">
        <v>8</v>
      </c>
      <c r="I48" s="71"/>
      <c r="J48" s="71"/>
    </row>
    <row r="49" spans="1:10" ht="25.5" x14ac:dyDescent="0.2">
      <c r="A49" s="472" t="s">
        <v>67</v>
      </c>
      <c r="B49" s="112">
        <v>325</v>
      </c>
      <c r="C49" s="111" t="s">
        <v>386</v>
      </c>
      <c r="D49" s="111" t="s">
        <v>584</v>
      </c>
      <c r="E49" s="350">
        <v>8</v>
      </c>
      <c r="F49" s="350">
        <v>9</v>
      </c>
      <c r="G49" s="111">
        <v>301</v>
      </c>
      <c r="H49" s="194" t="s">
        <v>75</v>
      </c>
      <c r="I49" s="71"/>
      <c r="J49" s="71"/>
    </row>
    <row r="50" spans="1:10" x14ac:dyDescent="0.2">
      <c r="A50" s="472" t="s">
        <v>68</v>
      </c>
      <c r="B50" s="112">
        <v>2838</v>
      </c>
      <c r="C50" s="112">
        <v>193</v>
      </c>
      <c r="D50" s="111">
        <v>111</v>
      </c>
      <c r="E50" s="111">
        <v>319</v>
      </c>
      <c r="F50" s="111">
        <v>1610</v>
      </c>
      <c r="G50" s="111">
        <v>605</v>
      </c>
      <c r="H50" s="194" t="s">
        <v>76</v>
      </c>
      <c r="I50" s="71"/>
      <c r="J50" s="71"/>
    </row>
    <row r="51" spans="1:10" x14ac:dyDescent="0.2">
      <c r="A51" s="334" t="s">
        <v>85</v>
      </c>
      <c r="B51" s="112">
        <v>2713</v>
      </c>
      <c r="C51" s="112">
        <v>162</v>
      </c>
      <c r="D51" s="111" t="s">
        <v>386</v>
      </c>
      <c r="E51" s="111">
        <v>294</v>
      </c>
      <c r="F51" s="111">
        <v>1556</v>
      </c>
      <c r="G51" s="111" t="s">
        <v>386</v>
      </c>
      <c r="H51" s="229" t="s">
        <v>149</v>
      </c>
      <c r="I51" s="71"/>
      <c r="J51" s="71"/>
    </row>
    <row r="52" spans="1:10" x14ac:dyDescent="0.2">
      <c r="A52" s="472" t="s">
        <v>69</v>
      </c>
      <c r="B52" s="112">
        <v>149</v>
      </c>
      <c r="C52" s="111" t="s">
        <v>386</v>
      </c>
      <c r="D52" s="111" t="s">
        <v>386</v>
      </c>
      <c r="E52" s="350">
        <v>23</v>
      </c>
      <c r="F52" s="350">
        <v>91</v>
      </c>
      <c r="G52" s="111">
        <v>16</v>
      </c>
      <c r="H52" s="194" t="s">
        <v>77</v>
      </c>
      <c r="I52" s="71"/>
      <c r="J52" s="71"/>
    </row>
    <row r="53" spans="1:10" ht="14.25" x14ac:dyDescent="0.2">
      <c r="A53" s="472" t="s">
        <v>155</v>
      </c>
      <c r="B53" s="112">
        <v>53237</v>
      </c>
      <c r="C53" s="112">
        <v>3106</v>
      </c>
      <c r="D53" s="111">
        <v>2734</v>
      </c>
      <c r="E53" s="111">
        <v>4323</v>
      </c>
      <c r="F53" s="111">
        <v>34810</v>
      </c>
      <c r="G53" s="111">
        <v>8264</v>
      </c>
      <c r="H53" s="194" t="s">
        <v>268</v>
      </c>
      <c r="I53" s="71"/>
      <c r="J53" s="71"/>
    </row>
    <row r="54" spans="1:10" x14ac:dyDescent="0.2">
      <c r="A54" s="329" t="s">
        <v>80</v>
      </c>
      <c r="B54" s="112">
        <v>7891</v>
      </c>
      <c r="C54" s="112">
        <v>50</v>
      </c>
      <c r="D54" s="111" t="s">
        <v>386</v>
      </c>
      <c r="E54" s="111">
        <v>152</v>
      </c>
      <c r="F54" s="111">
        <v>5065</v>
      </c>
      <c r="G54" s="111" t="s">
        <v>386</v>
      </c>
      <c r="H54" s="196" t="s">
        <v>151</v>
      </c>
      <c r="I54" s="71"/>
      <c r="J54" s="71"/>
    </row>
    <row r="55" spans="1:10" ht="25.5" x14ac:dyDescent="0.2">
      <c r="A55" s="329" t="s">
        <v>81</v>
      </c>
      <c r="B55" s="112">
        <v>630</v>
      </c>
      <c r="C55" s="112">
        <v>8</v>
      </c>
      <c r="D55" s="111" t="s">
        <v>386</v>
      </c>
      <c r="E55" s="111">
        <v>29</v>
      </c>
      <c r="F55" s="111">
        <v>172</v>
      </c>
      <c r="G55" s="111" t="s">
        <v>386</v>
      </c>
      <c r="H55" s="196" t="s">
        <v>152</v>
      </c>
      <c r="I55" s="71"/>
      <c r="J55" s="71"/>
    </row>
    <row r="56" spans="1:10" ht="25.5" x14ac:dyDescent="0.2">
      <c r="A56" s="329" t="s">
        <v>82</v>
      </c>
      <c r="B56" s="112">
        <v>10267</v>
      </c>
      <c r="C56" s="350">
        <v>682</v>
      </c>
      <c r="D56" s="111">
        <v>684</v>
      </c>
      <c r="E56" s="111">
        <v>1268</v>
      </c>
      <c r="F56" s="350">
        <v>6402</v>
      </c>
      <c r="G56" s="111">
        <v>1231</v>
      </c>
      <c r="H56" s="196" t="s">
        <v>153</v>
      </c>
      <c r="I56" s="71"/>
      <c r="J56" s="71"/>
    </row>
    <row r="57" spans="1:10" ht="25.5" x14ac:dyDescent="0.2">
      <c r="A57" s="330" t="s">
        <v>83</v>
      </c>
      <c r="B57" s="112">
        <v>8230</v>
      </c>
      <c r="C57" s="112">
        <v>641</v>
      </c>
      <c r="D57" s="112">
        <v>647</v>
      </c>
      <c r="E57" s="112">
        <v>1145</v>
      </c>
      <c r="F57" s="112">
        <v>4650</v>
      </c>
      <c r="G57" s="112">
        <v>1147</v>
      </c>
      <c r="H57" s="195" t="s">
        <v>150</v>
      </c>
      <c r="I57" s="71"/>
      <c r="J57" s="71"/>
    </row>
    <row r="58" spans="1:10" x14ac:dyDescent="0.2">
      <c r="A58" s="329" t="s">
        <v>382</v>
      </c>
      <c r="B58" s="112">
        <v>31603</v>
      </c>
      <c r="C58" s="112">
        <v>1979</v>
      </c>
      <c r="D58" s="112">
        <v>1778</v>
      </c>
      <c r="E58" s="112">
        <v>2312</v>
      </c>
      <c r="F58" s="112">
        <v>21669</v>
      </c>
      <c r="G58" s="112">
        <v>3865</v>
      </c>
      <c r="H58" s="196" t="s">
        <v>384</v>
      </c>
      <c r="I58" s="71"/>
      <c r="J58" s="71"/>
    </row>
    <row r="59" spans="1:10" x14ac:dyDescent="0.2">
      <c r="A59" s="329" t="s">
        <v>84</v>
      </c>
      <c r="B59" s="112">
        <v>298</v>
      </c>
      <c r="C59" s="112">
        <v>59</v>
      </c>
      <c r="D59" s="112">
        <v>23</v>
      </c>
      <c r="E59" s="112">
        <v>61</v>
      </c>
      <c r="F59" s="112">
        <v>129</v>
      </c>
      <c r="G59" s="112">
        <v>26</v>
      </c>
      <c r="H59" s="196" t="s">
        <v>154</v>
      </c>
      <c r="I59" s="71"/>
      <c r="J59" s="71"/>
    </row>
    <row r="60" spans="1:10" x14ac:dyDescent="0.2">
      <c r="A60" s="329" t="s">
        <v>495</v>
      </c>
      <c r="B60" s="112">
        <v>2548</v>
      </c>
      <c r="C60" s="350">
        <v>328</v>
      </c>
      <c r="D60" s="350">
        <v>195</v>
      </c>
      <c r="E60" s="112">
        <v>501</v>
      </c>
      <c r="F60" s="111">
        <v>1373</v>
      </c>
      <c r="G60" s="112">
        <v>151</v>
      </c>
      <c r="H60" s="196" t="s">
        <v>496</v>
      </c>
      <c r="I60" s="71"/>
      <c r="J60" s="71"/>
    </row>
    <row r="61" spans="1:10" ht="25.5" x14ac:dyDescent="0.2">
      <c r="A61" s="317" t="s">
        <v>324</v>
      </c>
      <c r="B61" s="109">
        <v>39785</v>
      </c>
      <c r="C61" s="109">
        <v>2658</v>
      </c>
      <c r="D61" s="109">
        <v>2430</v>
      </c>
      <c r="E61" s="109">
        <v>3443</v>
      </c>
      <c r="F61" s="109">
        <v>26268</v>
      </c>
      <c r="G61" s="109">
        <v>4986</v>
      </c>
      <c r="H61" s="193" t="s">
        <v>325</v>
      </c>
      <c r="I61" s="71"/>
      <c r="J61" s="71"/>
    </row>
    <row r="62" spans="1:10" x14ac:dyDescent="0.2">
      <c r="A62" s="329" t="s">
        <v>383</v>
      </c>
      <c r="B62" s="110">
        <v>6433</v>
      </c>
      <c r="C62" s="110">
        <v>606</v>
      </c>
      <c r="D62" s="110">
        <v>577</v>
      </c>
      <c r="E62" s="110">
        <v>897</v>
      </c>
      <c r="F62" s="110">
        <v>3467</v>
      </c>
      <c r="G62" s="110">
        <v>886</v>
      </c>
      <c r="H62" s="196" t="s">
        <v>385</v>
      </c>
      <c r="I62" s="71"/>
      <c r="J62" s="71"/>
    </row>
    <row r="63" spans="1:10" ht="25.5" x14ac:dyDescent="0.2">
      <c r="A63" s="330" t="s">
        <v>70</v>
      </c>
      <c r="B63" s="110">
        <v>912</v>
      </c>
      <c r="C63" s="110">
        <v>101</v>
      </c>
      <c r="D63" s="110">
        <v>98</v>
      </c>
      <c r="E63" s="110">
        <v>115</v>
      </c>
      <c r="F63" s="110">
        <v>455</v>
      </c>
      <c r="G63" s="110">
        <v>143</v>
      </c>
      <c r="H63" s="195" t="s">
        <v>71</v>
      </c>
      <c r="I63" s="71"/>
      <c r="J63" s="71"/>
    </row>
    <row r="64" spans="1:10" x14ac:dyDescent="0.2">
      <c r="A64" s="329" t="s">
        <v>192</v>
      </c>
      <c r="B64" s="133">
        <v>31487</v>
      </c>
      <c r="C64" s="133">
        <v>1975</v>
      </c>
      <c r="D64" s="133">
        <v>1776</v>
      </c>
      <c r="E64" s="133">
        <v>2292</v>
      </c>
      <c r="F64" s="133">
        <v>21605</v>
      </c>
      <c r="G64" s="133">
        <v>3839</v>
      </c>
      <c r="H64" s="196" t="s">
        <v>72</v>
      </c>
      <c r="I64" s="71"/>
      <c r="J64" s="71"/>
    </row>
    <row r="65" spans="1:10" x14ac:dyDescent="0.2">
      <c r="A65" s="329" t="s">
        <v>73</v>
      </c>
      <c r="B65" s="110">
        <v>1865</v>
      </c>
      <c r="C65" s="110">
        <v>77</v>
      </c>
      <c r="D65" s="110">
        <v>77</v>
      </c>
      <c r="E65" s="110">
        <v>254</v>
      </c>
      <c r="F65" s="110">
        <v>1196</v>
      </c>
      <c r="G65" s="110">
        <v>261</v>
      </c>
      <c r="H65" s="196" t="s">
        <v>332</v>
      </c>
      <c r="I65" s="71"/>
      <c r="J65" s="71"/>
    </row>
    <row r="66" spans="1:10" x14ac:dyDescent="0.2">
      <c r="A66" s="34"/>
    </row>
    <row r="67" spans="1:10" x14ac:dyDescent="0.2">
      <c r="A67" s="623" t="s">
        <v>79</v>
      </c>
      <c r="B67" s="623"/>
      <c r="C67" s="623"/>
      <c r="D67" s="623"/>
      <c r="E67" s="623"/>
      <c r="F67" s="623"/>
      <c r="G67" s="623"/>
    </row>
    <row r="68" spans="1:10" x14ac:dyDescent="0.2">
      <c r="A68" s="584" t="s">
        <v>78</v>
      </c>
      <c r="B68" s="584"/>
      <c r="C68" s="584"/>
      <c r="D68" s="584"/>
      <c r="E68" s="584"/>
      <c r="F68" s="584"/>
      <c r="G68" s="584"/>
    </row>
    <row r="69" spans="1:10" x14ac:dyDescent="0.2">
      <c r="A69" s="42"/>
      <c r="B69" s="42"/>
      <c r="C69" s="42"/>
      <c r="D69" s="42"/>
      <c r="E69" s="42"/>
      <c r="F69" s="42"/>
      <c r="G69" s="42"/>
    </row>
    <row r="70" spans="1:10" x14ac:dyDescent="0.2">
      <c r="A70" s="47"/>
      <c r="C70" s="71"/>
      <c r="D70" s="71"/>
      <c r="E70" s="71"/>
      <c r="F70" s="71"/>
      <c r="G70" s="71"/>
    </row>
    <row r="71" spans="1:10" x14ac:dyDescent="0.2">
      <c r="C71" s="71"/>
      <c r="D71" s="71"/>
      <c r="E71" s="71"/>
      <c r="F71" s="71"/>
      <c r="G71" s="71"/>
    </row>
    <row r="72" spans="1:10" x14ac:dyDescent="0.2">
      <c r="C72" s="71"/>
      <c r="D72" s="71"/>
      <c r="E72" s="71"/>
      <c r="F72" s="71"/>
      <c r="G72" s="71"/>
    </row>
    <row r="73" spans="1:10" x14ac:dyDescent="0.2">
      <c r="C73" s="71"/>
      <c r="D73" s="71"/>
      <c r="E73" s="71"/>
      <c r="F73" s="71"/>
      <c r="G73" s="71"/>
    </row>
    <row r="74" spans="1:10" x14ac:dyDescent="0.2">
      <c r="C74" s="71"/>
      <c r="D74" s="71"/>
      <c r="E74" s="71"/>
      <c r="F74" s="71"/>
      <c r="G74" s="71"/>
    </row>
    <row r="75" spans="1:10" x14ac:dyDescent="0.2">
      <c r="C75" s="71"/>
      <c r="D75" s="71"/>
      <c r="E75" s="71"/>
      <c r="F75" s="71"/>
      <c r="G75" s="71"/>
    </row>
    <row r="76" spans="1:10" x14ac:dyDescent="0.2">
      <c r="C76" s="71"/>
      <c r="D76" s="71"/>
      <c r="E76" s="71"/>
      <c r="F76" s="71"/>
      <c r="G76" s="71"/>
    </row>
    <row r="77" spans="1:10" x14ac:dyDescent="0.2">
      <c r="C77" s="71"/>
      <c r="D77" s="71"/>
      <c r="E77" s="71"/>
      <c r="F77" s="71"/>
      <c r="G77" s="71"/>
    </row>
    <row r="78" spans="1:10" x14ac:dyDescent="0.2">
      <c r="C78" s="71"/>
      <c r="D78" s="71"/>
      <c r="E78" s="71"/>
      <c r="F78" s="71"/>
      <c r="G78" s="71"/>
    </row>
  </sheetData>
  <mergeCells count="18">
    <mergeCell ref="A1:H1"/>
    <mergeCell ref="A2:H2"/>
    <mergeCell ref="H3:H8"/>
    <mergeCell ref="A9:H9"/>
    <mergeCell ref="C6:C7"/>
    <mergeCell ref="D6:E6"/>
    <mergeCell ref="F6:F7"/>
    <mergeCell ref="B8:G8"/>
    <mergeCell ref="B3:G3"/>
    <mergeCell ref="B4:B7"/>
    <mergeCell ref="C4:G4"/>
    <mergeCell ref="C5:F5"/>
    <mergeCell ref="G5:G7"/>
    <mergeCell ref="A67:G67"/>
    <mergeCell ref="A68:G68"/>
    <mergeCell ref="A28:H28"/>
    <mergeCell ref="A47:H47"/>
    <mergeCell ref="A3:A8"/>
  </mergeCells>
  <hyperlinks>
    <hyperlink ref="I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N27"/>
  <sheetViews>
    <sheetView topLeftCell="B1" workbookViewId="0">
      <selection activeCell="F5" sqref="F5"/>
    </sheetView>
  </sheetViews>
  <sheetFormatPr defaultRowHeight="12.75" x14ac:dyDescent="0.2"/>
  <cols>
    <col min="1" max="1" width="45.7109375" style="71" customWidth="1"/>
    <col min="2" max="7" width="12.7109375" style="71" customWidth="1"/>
    <col min="8" max="8" width="45.7109375" style="71" customWidth="1"/>
    <col min="9" max="9" width="9.140625" style="71"/>
    <col min="10" max="12" width="0" style="71" hidden="1" customWidth="1"/>
    <col min="13" max="13" width="9.140625" style="71"/>
    <col min="14" max="14" width="9.140625" style="48"/>
    <col min="15" max="16384" width="9.140625" style="71"/>
  </cols>
  <sheetData>
    <row r="1" spans="1:14" ht="24.95" customHeight="1" x14ac:dyDescent="0.2">
      <c r="A1" s="523" t="s">
        <v>524</v>
      </c>
      <c r="B1" s="523"/>
      <c r="C1" s="523"/>
      <c r="D1" s="523"/>
      <c r="E1" s="523"/>
      <c r="F1" s="523"/>
      <c r="G1" s="523"/>
      <c r="H1" s="523"/>
      <c r="I1" s="57" t="s">
        <v>6</v>
      </c>
    </row>
    <row r="2" spans="1:14" x14ac:dyDescent="0.2">
      <c r="A2" s="582" t="s">
        <v>525</v>
      </c>
      <c r="B2" s="582"/>
      <c r="C2" s="582"/>
      <c r="D2" s="582"/>
      <c r="E2" s="582"/>
      <c r="F2" s="582"/>
      <c r="G2" s="582"/>
      <c r="H2" s="582"/>
    </row>
    <row r="3" spans="1:14" ht="30.75" customHeight="1" x14ac:dyDescent="0.2">
      <c r="A3" s="552" t="s">
        <v>328</v>
      </c>
      <c r="B3" s="528" t="s">
        <v>255</v>
      </c>
      <c r="C3" s="634"/>
      <c r="D3" s="634"/>
      <c r="E3" s="634"/>
      <c r="F3" s="634"/>
      <c r="G3" s="634"/>
      <c r="H3" s="605" t="s">
        <v>330</v>
      </c>
      <c r="N3" s="71"/>
    </row>
    <row r="4" spans="1:14" ht="90.75" customHeight="1" x14ac:dyDescent="0.2">
      <c r="A4" s="554"/>
      <c r="B4" s="527" t="s">
        <v>205</v>
      </c>
      <c r="C4" s="527" t="s">
        <v>260</v>
      </c>
      <c r="D4" s="528" t="s">
        <v>493</v>
      </c>
      <c r="E4" s="526"/>
      <c r="F4" s="527" t="s">
        <v>492</v>
      </c>
      <c r="G4" s="528"/>
      <c r="H4" s="606"/>
      <c r="N4" s="71"/>
    </row>
    <row r="5" spans="1:14" ht="38.25" x14ac:dyDescent="0.2">
      <c r="A5" s="554"/>
      <c r="B5" s="527"/>
      <c r="C5" s="527"/>
      <c r="D5" s="457" t="s">
        <v>259</v>
      </c>
      <c r="E5" s="457" t="s">
        <v>260</v>
      </c>
      <c r="F5" s="457" t="s">
        <v>259</v>
      </c>
      <c r="G5" s="458" t="s">
        <v>260</v>
      </c>
      <c r="H5" s="606"/>
      <c r="N5" s="71"/>
    </row>
    <row r="6" spans="1:14" ht="30" customHeight="1" x14ac:dyDescent="0.2">
      <c r="A6" s="556"/>
      <c r="B6" s="527" t="s">
        <v>256</v>
      </c>
      <c r="C6" s="527"/>
      <c r="D6" s="527"/>
      <c r="E6" s="527"/>
      <c r="F6" s="527"/>
      <c r="G6" s="527"/>
      <c r="H6" s="607"/>
      <c r="N6" s="71"/>
    </row>
    <row r="7" spans="1:14" x14ac:dyDescent="0.2">
      <c r="A7" s="50" t="s">
        <v>7</v>
      </c>
      <c r="B7" s="7">
        <v>174402</v>
      </c>
      <c r="C7" s="7">
        <v>61124</v>
      </c>
      <c r="D7" s="7">
        <v>76110</v>
      </c>
      <c r="E7" s="7">
        <v>33392</v>
      </c>
      <c r="F7" s="59">
        <v>98292</v>
      </c>
      <c r="G7" s="7">
        <v>27732</v>
      </c>
      <c r="H7" s="193" t="s">
        <v>8</v>
      </c>
      <c r="J7" s="71">
        <f>B7-D7</f>
        <v>98292</v>
      </c>
      <c r="K7" s="71">
        <f>C7-E7</f>
        <v>27732</v>
      </c>
      <c r="N7" s="71"/>
    </row>
    <row r="8" spans="1:14" x14ac:dyDescent="0.2">
      <c r="A8" s="459" t="s">
        <v>67</v>
      </c>
      <c r="B8" s="5">
        <v>218</v>
      </c>
      <c r="C8" s="5">
        <v>130</v>
      </c>
      <c r="D8" s="107">
        <v>42</v>
      </c>
      <c r="E8" s="107">
        <v>17</v>
      </c>
      <c r="F8" s="114">
        <v>176</v>
      </c>
      <c r="G8" s="107">
        <v>113</v>
      </c>
      <c r="H8" s="194" t="s">
        <v>75</v>
      </c>
      <c r="N8" s="71"/>
    </row>
    <row r="9" spans="1:14" x14ac:dyDescent="0.2">
      <c r="A9" s="459" t="s">
        <v>68</v>
      </c>
      <c r="B9" s="5">
        <v>30547</v>
      </c>
      <c r="C9" s="5">
        <v>6723</v>
      </c>
      <c r="D9" s="107">
        <v>1651</v>
      </c>
      <c r="E9" s="107">
        <v>412</v>
      </c>
      <c r="F9" s="114">
        <v>28896</v>
      </c>
      <c r="G9" s="107">
        <v>6311</v>
      </c>
      <c r="H9" s="194" t="s">
        <v>76</v>
      </c>
      <c r="N9" s="71"/>
    </row>
    <row r="10" spans="1:14" x14ac:dyDescent="0.2">
      <c r="A10" s="334" t="s">
        <v>85</v>
      </c>
      <c r="B10" s="5">
        <v>29971</v>
      </c>
      <c r="C10" s="5">
        <v>6578</v>
      </c>
      <c r="D10" s="107">
        <v>1548</v>
      </c>
      <c r="E10" s="107">
        <v>385</v>
      </c>
      <c r="F10" s="114">
        <v>28423</v>
      </c>
      <c r="G10" s="107">
        <v>6193</v>
      </c>
      <c r="H10" s="229" t="s">
        <v>149</v>
      </c>
      <c r="N10" s="71"/>
    </row>
    <row r="11" spans="1:14" x14ac:dyDescent="0.2">
      <c r="A11" s="459" t="s">
        <v>69</v>
      </c>
      <c r="B11" s="5">
        <v>1020</v>
      </c>
      <c r="C11" s="5">
        <v>163</v>
      </c>
      <c r="D11" s="107">
        <v>73</v>
      </c>
      <c r="E11" s="107">
        <v>6</v>
      </c>
      <c r="F11" s="114">
        <v>947</v>
      </c>
      <c r="G11" s="107">
        <v>157</v>
      </c>
      <c r="H11" s="194" t="s">
        <v>77</v>
      </c>
      <c r="N11" s="71"/>
    </row>
    <row r="12" spans="1:14" ht="14.25" x14ac:dyDescent="0.2">
      <c r="A12" s="459" t="s">
        <v>155</v>
      </c>
      <c r="B12" s="5">
        <v>142617</v>
      </c>
      <c r="C12" s="5">
        <v>54108</v>
      </c>
      <c r="D12" s="107">
        <v>74344</v>
      </c>
      <c r="E12" s="107">
        <v>32957</v>
      </c>
      <c r="F12" s="114">
        <v>68273</v>
      </c>
      <c r="G12" s="107">
        <v>21151</v>
      </c>
      <c r="H12" s="194" t="s">
        <v>268</v>
      </c>
      <c r="N12" s="71"/>
    </row>
    <row r="13" spans="1:14" x14ac:dyDescent="0.2">
      <c r="A13" s="329" t="s">
        <v>80</v>
      </c>
      <c r="B13" s="5">
        <v>31994</v>
      </c>
      <c r="C13" s="5">
        <v>5484</v>
      </c>
      <c r="D13" s="107">
        <v>651</v>
      </c>
      <c r="E13" s="107">
        <v>96</v>
      </c>
      <c r="F13" s="114">
        <v>31343</v>
      </c>
      <c r="G13" s="107">
        <v>5388</v>
      </c>
      <c r="H13" s="196" t="s">
        <v>151</v>
      </c>
      <c r="N13" s="71"/>
    </row>
    <row r="14" spans="1:14" x14ac:dyDescent="0.2">
      <c r="A14" s="329" t="s">
        <v>81</v>
      </c>
      <c r="B14" s="5">
        <v>4965</v>
      </c>
      <c r="C14" s="5">
        <v>2088</v>
      </c>
      <c r="D14" s="107">
        <v>93</v>
      </c>
      <c r="E14" s="107">
        <v>23</v>
      </c>
      <c r="F14" s="114">
        <v>4872</v>
      </c>
      <c r="G14" s="107">
        <v>2065</v>
      </c>
      <c r="H14" s="196" t="s">
        <v>152</v>
      </c>
      <c r="N14" s="71"/>
    </row>
    <row r="15" spans="1:14" x14ac:dyDescent="0.2">
      <c r="A15" s="329" t="s">
        <v>82</v>
      </c>
      <c r="B15" s="5">
        <v>26146</v>
      </c>
      <c r="C15" s="5">
        <v>10537</v>
      </c>
      <c r="D15" s="107">
        <v>10586</v>
      </c>
      <c r="E15" s="107">
        <v>4521</v>
      </c>
      <c r="F15" s="114">
        <v>15560</v>
      </c>
      <c r="G15" s="107">
        <v>6016</v>
      </c>
      <c r="H15" s="196" t="s">
        <v>153</v>
      </c>
      <c r="N15" s="71"/>
    </row>
    <row r="16" spans="1:14" x14ac:dyDescent="0.2">
      <c r="A16" s="330" t="s">
        <v>83</v>
      </c>
      <c r="B16" s="5">
        <v>21064</v>
      </c>
      <c r="C16" s="5">
        <v>9196</v>
      </c>
      <c r="D16" s="107">
        <v>10196</v>
      </c>
      <c r="E16" s="107">
        <v>4440</v>
      </c>
      <c r="F16" s="114">
        <v>10868</v>
      </c>
      <c r="G16" s="107">
        <v>4756</v>
      </c>
      <c r="H16" s="195" t="s">
        <v>150</v>
      </c>
      <c r="N16" s="71"/>
    </row>
    <row r="17" spans="1:14" x14ac:dyDescent="0.2">
      <c r="A17" s="329" t="s">
        <v>382</v>
      </c>
      <c r="B17" s="5">
        <v>70865</v>
      </c>
      <c r="C17" s="5">
        <v>32525</v>
      </c>
      <c r="D17" s="107">
        <v>61776</v>
      </c>
      <c r="E17" s="107">
        <v>27767</v>
      </c>
      <c r="F17" s="114">
        <v>9089</v>
      </c>
      <c r="G17" s="107">
        <v>4758</v>
      </c>
      <c r="H17" s="196" t="s">
        <v>384</v>
      </c>
      <c r="N17" s="71"/>
    </row>
    <row r="18" spans="1:14" x14ac:dyDescent="0.2">
      <c r="A18" s="329" t="s">
        <v>84</v>
      </c>
      <c r="B18" s="5">
        <v>852</v>
      </c>
      <c r="C18" s="5">
        <v>543</v>
      </c>
      <c r="D18" s="107">
        <v>338</v>
      </c>
      <c r="E18" s="107">
        <v>177</v>
      </c>
      <c r="F18" s="114">
        <v>514</v>
      </c>
      <c r="G18" s="107">
        <v>366</v>
      </c>
      <c r="H18" s="196" t="s">
        <v>154</v>
      </c>
      <c r="N18" s="71"/>
    </row>
    <row r="19" spans="1:14" x14ac:dyDescent="0.2">
      <c r="A19" s="329" t="s">
        <v>495</v>
      </c>
      <c r="B19" s="5">
        <v>7795</v>
      </c>
      <c r="C19" s="5">
        <v>2931</v>
      </c>
      <c r="D19" s="107">
        <v>900</v>
      </c>
      <c r="E19" s="107">
        <v>373</v>
      </c>
      <c r="F19" s="114">
        <v>6895</v>
      </c>
      <c r="G19" s="107">
        <v>2558</v>
      </c>
      <c r="H19" s="196" t="s">
        <v>496</v>
      </c>
      <c r="N19" s="71"/>
    </row>
    <row r="20" spans="1:14" ht="25.5" x14ac:dyDescent="0.2">
      <c r="A20" s="53" t="s">
        <v>324</v>
      </c>
      <c r="B20" s="7">
        <v>92026</v>
      </c>
      <c r="C20" s="7">
        <v>41809</v>
      </c>
      <c r="D20" s="106">
        <v>72100</v>
      </c>
      <c r="E20" s="106">
        <v>32289</v>
      </c>
      <c r="F20" s="121">
        <v>19926</v>
      </c>
      <c r="G20" s="106">
        <v>9520</v>
      </c>
      <c r="H20" s="193" t="s">
        <v>325</v>
      </c>
      <c r="N20" s="71"/>
    </row>
    <row r="21" spans="1:14" x14ac:dyDescent="0.2">
      <c r="A21" s="141" t="s">
        <v>383</v>
      </c>
      <c r="B21" s="5">
        <v>13073</v>
      </c>
      <c r="C21" s="5">
        <v>5745</v>
      </c>
      <c r="D21" s="5">
        <v>8870</v>
      </c>
      <c r="E21" s="5">
        <v>3908</v>
      </c>
      <c r="F21" s="46">
        <v>4203</v>
      </c>
      <c r="G21" s="5">
        <v>1837</v>
      </c>
      <c r="H21" s="196" t="s">
        <v>385</v>
      </c>
      <c r="N21" s="71"/>
    </row>
    <row r="22" spans="1:14" x14ac:dyDescent="0.2">
      <c r="A22" s="40" t="s">
        <v>70</v>
      </c>
      <c r="B22" s="5">
        <v>2198</v>
      </c>
      <c r="C22" s="5">
        <v>1180</v>
      </c>
      <c r="D22" s="5">
        <v>1481</v>
      </c>
      <c r="E22" s="5">
        <v>761</v>
      </c>
      <c r="F22" s="46">
        <v>717</v>
      </c>
      <c r="G22" s="5">
        <v>419</v>
      </c>
      <c r="H22" s="195" t="s">
        <v>71</v>
      </c>
      <c r="N22" s="71"/>
    </row>
    <row r="23" spans="1:14" x14ac:dyDescent="0.2">
      <c r="A23" s="141" t="s">
        <v>192</v>
      </c>
      <c r="B23" s="5">
        <v>70759</v>
      </c>
      <c r="C23" s="5">
        <v>32484</v>
      </c>
      <c r="D23" s="5">
        <v>61765</v>
      </c>
      <c r="E23" s="5">
        <v>27765</v>
      </c>
      <c r="F23" s="46">
        <v>8994</v>
      </c>
      <c r="G23" s="5">
        <v>4719</v>
      </c>
      <c r="H23" s="196" t="s">
        <v>72</v>
      </c>
      <c r="N23" s="71"/>
    </row>
    <row r="24" spans="1:14" x14ac:dyDescent="0.2">
      <c r="A24" s="141" t="s">
        <v>73</v>
      </c>
      <c r="B24" s="5">
        <v>8194</v>
      </c>
      <c r="C24" s="5">
        <v>3580</v>
      </c>
      <c r="D24" s="5">
        <v>1465</v>
      </c>
      <c r="E24" s="5">
        <v>616</v>
      </c>
      <c r="F24" s="46">
        <v>6729</v>
      </c>
      <c r="G24" s="5">
        <v>2964</v>
      </c>
      <c r="H24" s="196" t="s">
        <v>332</v>
      </c>
      <c r="N24" s="71"/>
    </row>
    <row r="25" spans="1:14" x14ac:dyDescent="0.2">
      <c r="H25" s="48"/>
      <c r="N25" s="71"/>
    </row>
    <row r="26" spans="1:14" x14ac:dyDescent="0.2">
      <c r="A26" s="633" t="s">
        <v>79</v>
      </c>
      <c r="B26" s="633"/>
      <c r="C26" s="633"/>
      <c r="D26" s="633"/>
      <c r="E26" s="633"/>
      <c r="F26" s="633"/>
      <c r="G26" s="633"/>
      <c r="H26" s="633"/>
      <c r="N26" s="71"/>
    </row>
    <row r="27" spans="1:14" x14ac:dyDescent="0.2">
      <c r="A27" s="584" t="s">
        <v>78</v>
      </c>
      <c r="B27" s="584"/>
      <c r="C27" s="584"/>
      <c r="D27" s="584"/>
      <c r="E27" s="584"/>
      <c r="F27" s="584"/>
      <c r="G27" s="584"/>
      <c r="H27" s="584"/>
      <c r="N27" s="71"/>
    </row>
  </sheetData>
  <mergeCells count="12">
    <mergeCell ref="A26:H26"/>
    <mergeCell ref="A27:H27"/>
    <mergeCell ref="A1:H1"/>
    <mergeCell ref="A2:H2"/>
    <mergeCell ref="B6:G6"/>
    <mergeCell ref="A3:A6"/>
    <mergeCell ref="H3:H6"/>
    <mergeCell ref="B3:G3"/>
    <mergeCell ref="B4:B5"/>
    <mergeCell ref="C4:C5"/>
    <mergeCell ref="D4:E4"/>
    <mergeCell ref="F4:G4"/>
  </mergeCells>
  <hyperlinks>
    <hyperlink ref="I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O50"/>
  <sheetViews>
    <sheetView zoomScaleNormal="100" workbookViewId="0">
      <pane xSplit="1" ySplit="6" topLeftCell="B7" activePane="bottomRight" state="frozen"/>
      <selection activeCell="O31" sqref="O31"/>
      <selection pane="topRight" activeCell="O31" sqref="O31"/>
      <selection pane="bottomLeft" activeCell="O31" sqref="O31"/>
      <selection pane="bottomRight" activeCell="E27" sqref="E27"/>
    </sheetView>
  </sheetViews>
  <sheetFormatPr defaultRowHeight="12.75" x14ac:dyDescent="0.2"/>
  <cols>
    <col min="1" max="1" width="45.7109375" style="1" customWidth="1"/>
    <col min="2" max="7" width="13.7109375" style="1" customWidth="1"/>
    <col min="8" max="8" width="50.7109375" style="48" customWidth="1"/>
    <col min="9" max="16384" width="9.140625" style="1"/>
  </cols>
  <sheetData>
    <row r="1" spans="1:12" ht="24.95" customHeight="1" x14ac:dyDescent="0.2">
      <c r="A1" s="523" t="s">
        <v>526</v>
      </c>
      <c r="B1" s="523"/>
      <c r="C1" s="523"/>
      <c r="D1" s="523"/>
      <c r="E1" s="523"/>
      <c r="F1" s="523"/>
      <c r="G1" s="523"/>
      <c r="H1" s="523"/>
      <c r="I1" s="57" t="s">
        <v>6</v>
      </c>
    </row>
    <row r="2" spans="1:12" x14ac:dyDescent="0.2">
      <c r="A2" s="582" t="s">
        <v>527</v>
      </c>
      <c r="B2" s="582"/>
      <c r="C2" s="582"/>
      <c r="D2" s="582"/>
      <c r="E2" s="582"/>
      <c r="F2" s="582"/>
      <c r="G2" s="582"/>
      <c r="H2" s="582"/>
    </row>
    <row r="3" spans="1:12" ht="24" customHeight="1" x14ac:dyDescent="0.2">
      <c r="A3" s="552" t="s">
        <v>329</v>
      </c>
      <c r="B3" s="528" t="s">
        <v>273</v>
      </c>
      <c r="C3" s="526"/>
      <c r="D3" s="528" t="s">
        <v>320</v>
      </c>
      <c r="E3" s="526"/>
      <c r="F3" s="528" t="s">
        <v>290</v>
      </c>
      <c r="G3" s="526"/>
      <c r="H3" s="605" t="s">
        <v>331</v>
      </c>
    </row>
    <row r="4" spans="1:12" ht="38.25" x14ac:dyDescent="0.2">
      <c r="A4" s="554"/>
      <c r="B4" s="149" t="s">
        <v>205</v>
      </c>
      <c r="C4" s="491" t="s">
        <v>245</v>
      </c>
      <c r="D4" s="149" t="s">
        <v>259</v>
      </c>
      <c r="E4" s="491" t="s">
        <v>245</v>
      </c>
      <c r="F4" s="149" t="s">
        <v>259</v>
      </c>
      <c r="G4" s="149" t="s">
        <v>245</v>
      </c>
      <c r="H4" s="606"/>
    </row>
    <row r="5" spans="1:12" ht="25.5" customHeight="1" x14ac:dyDescent="0.2">
      <c r="A5" s="556"/>
      <c r="B5" s="528" t="s">
        <v>243</v>
      </c>
      <c r="C5" s="529"/>
      <c r="D5" s="529"/>
      <c r="E5" s="529"/>
      <c r="F5" s="529"/>
      <c r="G5" s="526"/>
      <c r="H5" s="607"/>
    </row>
    <row r="6" spans="1:12" x14ac:dyDescent="0.2">
      <c r="A6" s="506" t="s">
        <v>275</v>
      </c>
      <c r="B6" s="507"/>
      <c r="C6" s="507"/>
      <c r="D6" s="507"/>
      <c r="E6" s="507"/>
      <c r="F6" s="507"/>
      <c r="G6" s="507"/>
      <c r="H6" s="508"/>
    </row>
    <row r="7" spans="1:12" x14ac:dyDescent="0.2">
      <c r="A7" s="50" t="s">
        <v>7</v>
      </c>
      <c r="B7" s="421">
        <v>185313.4</v>
      </c>
      <c r="C7" s="421">
        <v>135649.70000000001</v>
      </c>
      <c r="D7" s="16">
        <v>155049</v>
      </c>
      <c r="E7" s="16">
        <v>112699.8</v>
      </c>
      <c r="F7" s="16">
        <v>30264.400000000001</v>
      </c>
      <c r="G7" s="77">
        <v>22949.9</v>
      </c>
      <c r="H7" s="193" t="s">
        <v>8</v>
      </c>
      <c r="I7" s="73"/>
      <c r="J7" s="73"/>
      <c r="K7" s="73"/>
      <c r="L7" s="73"/>
    </row>
    <row r="8" spans="1:12" x14ac:dyDescent="0.2">
      <c r="A8" s="459" t="s">
        <v>67</v>
      </c>
      <c r="B8" s="423">
        <v>543.20000000000005</v>
      </c>
      <c r="C8" s="440">
        <v>189.9</v>
      </c>
      <c r="D8" s="198">
        <v>462.7</v>
      </c>
      <c r="E8" s="198">
        <v>181.5</v>
      </c>
      <c r="F8" s="198">
        <v>80.5</v>
      </c>
      <c r="G8" s="297">
        <v>8.4</v>
      </c>
      <c r="H8" s="194" t="s">
        <v>75</v>
      </c>
      <c r="I8" s="73"/>
      <c r="J8" s="73"/>
      <c r="K8" s="73"/>
      <c r="L8" s="73"/>
    </row>
    <row r="9" spans="1:12" x14ac:dyDescent="0.2">
      <c r="A9" s="459" t="s">
        <v>68</v>
      </c>
      <c r="B9" s="423">
        <v>36510.800000000003</v>
      </c>
      <c r="C9" s="423">
        <v>23599</v>
      </c>
      <c r="D9" s="198">
        <v>34751.800000000003</v>
      </c>
      <c r="E9" s="198">
        <v>22390.5</v>
      </c>
      <c r="F9" s="198">
        <v>1759</v>
      </c>
      <c r="G9" s="113">
        <v>1208.5</v>
      </c>
      <c r="H9" s="194" t="s">
        <v>76</v>
      </c>
      <c r="I9" s="73"/>
      <c r="J9" s="73"/>
      <c r="K9" s="73"/>
      <c r="L9" s="73"/>
    </row>
    <row r="10" spans="1:12" x14ac:dyDescent="0.2">
      <c r="A10" s="334" t="s">
        <v>85</v>
      </c>
      <c r="B10" s="423">
        <v>35860.5</v>
      </c>
      <c r="C10" s="423">
        <v>23228.400000000001</v>
      </c>
      <c r="D10" s="198">
        <v>34151</v>
      </c>
      <c r="E10" s="198">
        <v>22054.2</v>
      </c>
      <c r="F10" s="198">
        <v>1709.5</v>
      </c>
      <c r="G10" s="113">
        <v>1174.2</v>
      </c>
      <c r="H10" s="229" t="s">
        <v>149</v>
      </c>
      <c r="I10" s="73"/>
      <c r="J10" s="73"/>
      <c r="K10" s="73"/>
      <c r="L10" s="73"/>
    </row>
    <row r="11" spans="1:12" x14ac:dyDescent="0.2">
      <c r="A11" s="459" t="s">
        <v>69</v>
      </c>
      <c r="B11" s="423">
        <v>912.2</v>
      </c>
      <c r="C11" s="440">
        <v>524.5</v>
      </c>
      <c r="D11" s="198">
        <v>857.1</v>
      </c>
      <c r="E11" s="198">
        <v>491.4</v>
      </c>
      <c r="F11" s="198">
        <v>55.1</v>
      </c>
      <c r="G11" s="297">
        <v>33.1</v>
      </c>
      <c r="H11" s="194" t="s">
        <v>77</v>
      </c>
      <c r="I11" s="73"/>
      <c r="J11" s="73"/>
      <c r="K11" s="73"/>
      <c r="L11" s="73"/>
    </row>
    <row r="12" spans="1:12" ht="14.25" x14ac:dyDescent="0.2">
      <c r="A12" s="459" t="s">
        <v>155</v>
      </c>
      <c r="B12" s="423">
        <v>147347.20000000001</v>
      </c>
      <c r="C12" s="423">
        <v>111336.3</v>
      </c>
      <c r="D12" s="198">
        <v>118977.4</v>
      </c>
      <c r="E12" s="198">
        <v>89636.4</v>
      </c>
      <c r="F12" s="198">
        <v>28369.8</v>
      </c>
      <c r="G12" s="113">
        <v>21699.9</v>
      </c>
      <c r="H12" s="194" t="s">
        <v>268</v>
      </c>
      <c r="I12" s="73"/>
      <c r="J12" s="73"/>
      <c r="K12" s="73"/>
      <c r="L12" s="73"/>
    </row>
    <row r="13" spans="1:12" x14ac:dyDescent="0.2">
      <c r="A13" s="329" t="s">
        <v>80</v>
      </c>
      <c r="B13" s="423">
        <v>35007.5</v>
      </c>
      <c r="C13" s="423">
        <v>26187</v>
      </c>
      <c r="D13" s="198">
        <v>28750.5</v>
      </c>
      <c r="E13" s="198">
        <v>21811.1</v>
      </c>
      <c r="F13" s="198">
        <v>6257</v>
      </c>
      <c r="G13" s="113">
        <v>4375.8999999999996</v>
      </c>
      <c r="H13" s="196" t="s">
        <v>151</v>
      </c>
      <c r="I13" s="73"/>
      <c r="J13" s="73"/>
      <c r="K13" s="73"/>
      <c r="L13" s="73"/>
    </row>
    <row r="14" spans="1:12" x14ac:dyDescent="0.2">
      <c r="A14" s="329" t="s">
        <v>81</v>
      </c>
      <c r="B14" s="423">
        <v>3381.5</v>
      </c>
      <c r="C14" s="423">
        <v>2244.4</v>
      </c>
      <c r="D14" s="198">
        <v>3007.9</v>
      </c>
      <c r="E14" s="198">
        <v>2133.3000000000002</v>
      </c>
      <c r="F14" s="198">
        <v>373.6</v>
      </c>
      <c r="G14" s="113">
        <v>111.1</v>
      </c>
      <c r="H14" s="196" t="s">
        <v>152</v>
      </c>
      <c r="I14" s="73"/>
      <c r="J14" s="73"/>
      <c r="K14" s="73"/>
      <c r="L14" s="73"/>
    </row>
    <row r="15" spans="1:12" x14ac:dyDescent="0.2">
      <c r="A15" s="329" t="s">
        <v>82</v>
      </c>
      <c r="B15" s="423">
        <v>37040.1</v>
      </c>
      <c r="C15" s="423">
        <v>24409.9</v>
      </c>
      <c r="D15" s="198">
        <v>30959.7</v>
      </c>
      <c r="E15" s="198">
        <v>20793.3</v>
      </c>
      <c r="F15" s="198">
        <v>6080.4</v>
      </c>
      <c r="G15" s="113">
        <v>3616.6</v>
      </c>
      <c r="H15" s="196" t="s">
        <v>153</v>
      </c>
      <c r="I15" s="73"/>
      <c r="J15" s="73"/>
      <c r="K15" s="73"/>
      <c r="L15" s="73"/>
    </row>
    <row r="16" spans="1:12" x14ac:dyDescent="0.2">
      <c r="A16" s="330" t="s">
        <v>83</v>
      </c>
      <c r="B16" s="423">
        <v>30242</v>
      </c>
      <c r="C16" s="423">
        <v>20372.900000000001</v>
      </c>
      <c r="D16" s="198">
        <v>25857.5</v>
      </c>
      <c r="E16" s="198">
        <v>17219.099999999999</v>
      </c>
      <c r="F16" s="198">
        <v>4384.5</v>
      </c>
      <c r="G16" s="113">
        <v>3153.8</v>
      </c>
      <c r="H16" s="195" t="s">
        <v>150</v>
      </c>
      <c r="I16" s="73"/>
      <c r="J16" s="73"/>
      <c r="K16" s="73"/>
      <c r="L16" s="73"/>
    </row>
    <row r="17" spans="1:15" x14ac:dyDescent="0.2">
      <c r="A17" s="329" t="s">
        <v>382</v>
      </c>
      <c r="B17" s="409">
        <v>63589</v>
      </c>
      <c r="C17" s="409">
        <v>52303.6</v>
      </c>
      <c r="D17" s="198">
        <v>49082.400000000001</v>
      </c>
      <c r="E17" s="198">
        <v>39501.800000000003</v>
      </c>
      <c r="F17" s="198">
        <v>14506.6</v>
      </c>
      <c r="G17" s="113">
        <v>12801.8</v>
      </c>
      <c r="H17" s="196" t="s">
        <v>384</v>
      </c>
      <c r="I17" s="73"/>
      <c r="J17" s="73"/>
      <c r="K17" s="73"/>
      <c r="L17" s="73"/>
    </row>
    <row r="18" spans="1:15" x14ac:dyDescent="0.2">
      <c r="A18" s="329" t="s">
        <v>84</v>
      </c>
      <c r="B18" s="409">
        <v>709.7</v>
      </c>
      <c r="C18" s="409">
        <v>503.3</v>
      </c>
      <c r="D18" s="198">
        <v>613.4</v>
      </c>
      <c r="E18" s="198">
        <v>427.2</v>
      </c>
      <c r="F18" s="198">
        <v>96.3</v>
      </c>
      <c r="G18" s="113">
        <v>76.099999999999994</v>
      </c>
      <c r="H18" s="196" t="s">
        <v>154</v>
      </c>
      <c r="I18" s="73"/>
      <c r="J18" s="73"/>
      <c r="K18" s="73"/>
      <c r="L18" s="73"/>
    </row>
    <row r="19" spans="1:15" x14ac:dyDescent="0.2">
      <c r="A19" s="329" t="s">
        <v>495</v>
      </c>
      <c r="B19" s="409">
        <v>7619.4</v>
      </c>
      <c r="C19" s="409">
        <v>5688.1</v>
      </c>
      <c r="D19" s="198">
        <v>6563.5</v>
      </c>
      <c r="E19" s="198">
        <v>4969.7</v>
      </c>
      <c r="F19" s="198">
        <v>1055.9000000000001</v>
      </c>
      <c r="G19" s="113">
        <v>718.4</v>
      </c>
      <c r="H19" s="196" t="s">
        <v>496</v>
      </c>
      <c r="I19" s="73"/>
      <c r="J19" s="73"/>
      <c r="K19" s="73"/>
      <c r="L19" s="73"/>
      <c r="M19" s="71"/>
    </row>
    <row r="20" spans="1:15" ht="25.5" x14ac:dyDescent="0.2">
      <c r="A20" s="53" t="s">
        <v>324</v>
      </c>
      <c r="B20" s="88">
        <v>93827.8</v>
      </c>
      <c r="C20" s="88">
        <v>72677.100000000006</v>
      </c>
      <c r="D20" s="88">
        <v>75015.600000000006</v>
      </c>
      <c r="E20" s="88">
        <v>56781.2</v>
      </c>
      <c r="F20" s="88">
        <v>18812.2</v>
      </c>
      <c r="G20" s="383">
        <v>15895.9</v>
      </c>
      <c r="H20" s="193" t="s">
        <v>325</v>
      </c>
      <c r="I20" s="73"/>
      <c r="J20" s="73"/>
      <c r="K20" s="73"/>
      <c r="L20" s="73"/>
      <c r="M20" s="71"/>
      <c r="N20" s="71"/>
      <c r="O20" s="71"/>
    </row>
    <row r="21" spans="1:15" x14ac:dyDescent="0.2">
      <c r="A21" s="141" t="s">
        <v>383</v>
      </c>
      <c r="B21" s="198">
        <v>21342.5</v>
      </c>
      <c r="C21" s="198">
        <v>13213.8</v>
      </c>
      <c r="D21" s="198">
        <v>17955.900000000001</v>
      </c>
      <c r="E21" s="198">
        <v>10715.5</v>
      </c>
      <c r="F21" s="198">
        <v>3386.6</v>
      </c>
      <c r="G21" s="113">
        <v>2498.3000000000002</v>
      </c>
      <c r="H21" s="196" t="s">
        <v>385</v>
      </c>
      <c r="I21" s="73"/>
      <c r="J21" s="73"/>
      <c r="K21" s="73"/>
      <c r="L21" s="73"/>
      <c r="M21" s="71"/>
      <c r="N21" s="71"/>
      <c r="O21" s="71"/>
    </row>
    <row r="22" spans="1:15" x14ac:dyDescent="0.2">
      <c r="A22" s="40" t="s">
        <v>70</v>
      </c>
      <c r="B22" s="198">
        <v>3826.3</v>
      </c>
      <c r="C22" s="198">
        <v>1948.4</v>
      </c>
      <c r="D22" s="198">
        <v>3417.9</v>
      </c>
      <c r="E22" s="198">
        <v>1677.8</v>
      </c>
      <c r="F22" s="198">
        <v>408.4</v>
      </c>
      <c r="G22" s="113">
        <v>270.60000000000002</v>
      </c>
      <c r="H22" s="195" t="s">
        <v>71</v>
      </c>
      <c r="I22" s="73"/>
      <c r="J22" s="73"/>
      <c r="K22" s="73"/>
      <c r="L22" s="73"/>
      <c r="M22" s="71"/>
      <c r="N22" s="71"/>
      <c r="O22" s="71"/>
    </row>
    <row r="23" spans="1:15" x14ac:dyDescent="0.2">
      <c r="A23" s="141" t="s">
        <v>192</v>
      </c>
      <c r="B23" s="198">
        <v>63412.800000000003</v>
      </c>
      <c r="C23" s="198">
        <v>52173.5</v>
      </c>
      <c r="D23" s="198">
        <v>48992.3</v>
      </c>
      <c r="E23" s="198">
        <v>39433.599999999999</v>
      </c>
      <c r="F23" s="198">
        <v>14420.5</v>
      </c>
      <c r="G23" s="113">
        <v>12739.9</v>
      </c>
      <c r="H23" s="196" t="s">
        <v>72</v>
      </c>
      <c r="I23" s="73"/>
      <c r="J23" s="73"/>
      <c r="K23" s="73"/>
      <c r="L23" s="73"/>
      <c r="M23" s="71"/>
      <c r="N23" s="71"/>
      <c r="O23" s="71"/>
    </row>
    <row r="24" spans="1:15" x14ac:dyDescent="0.2">
      <c r="A24" s="141" t="s">
        <v>73</v>
      </c>
      <c r="B24" s="198">
        <v>9072.5</v>
      </c>
      <c r="C24" s="198">
        <v>7289.8</v>
      </c>
      <c r="D24" s="198">
        <v>8067.4</v>
      </c>
      <c r="E24" s="198">
        <v>6632.1</v>
      </c>
      <c r="F24" s="198">
        <v>1005.1</v>
      </c>
      <c r="G24" s="113">
        <v>657.7</v>
      </c>
      <c r="H24" s="196" t="s">
        <v>332</v>
      </c>
      <c r="I24" s="73"/>
      <c r="J24" s="73"/>
      <c r="K24" s="73"/>
      <c r="L24" s="73"/>
      <c r="M24" s="71"/>
    </row>
    <row r="25" spans="1:15" x14ac:dyDescent="0.2">
      <c r="A25" s="506" t="s">
        <v>251</v>
      </c>
      <c r="B25" s="507"/>
      <c r="C25" s="507"/>
      <c r="D25" s="507"/>
      <c r="E25" s="507"/>
      <c r="F25" s="507"/>
      <c r="G25" s="507"/>
      <c r="H25" s="508"/>
      <c r="I25" s="73"/>
      <c r="J25" s="73"/>
      <c r="K25" s="73"/>
      <c r="L25" s="73"/>
      <c r="M25" s="71"/>
    </row>
    <row r="26" spans="1:15" x14ac:dyDescent="0.2">
      <c r="A26" s="50" t="s">
        <v>7</v>
      </c>
      <c r="B26" s="88">
        <v>66782.899999999994</v>
      </c>
      <c r="C26" s="88">
        <v>46683.1</v>
      </c>
      <c r="D26" s="88">
        <v>55211.7</v>
      </c>
      <c r="E26" s="88">
        <v>38006.199999999997</v>
      </c>
      <c r="F26" s="88">
        <v>11571.2</v>
      </c>
      <c r="G26" s="88">
        <v>8676.9</v>
      </c>
      <c r="H26" s="193" t="s">
        <v>8</v>
      </c>
      <c r="I26" s="73"/>
      <c r="J26" s="73"/>
      <c r="K26" s="73"/>
      <c r="L26" s="73"/>
      <c r="M26" s="71"/>
    </row>
    <row r="27" spans="1:15" x14ac:dyDescent="0.2">
      <c r="A27" s="473" t="s">
        <v>67</v>
      </c>
      <c r="B27" s="198">
        <v>328.7</v>
      </c>
      <c r="C27" s="293">
        <v>115.7</v>
      </c>
      <c r="D27" s="198">
        <v>279.7</v>
      </c>
      <c r="E27" s="198">
        <v>112.2</v>
      </c>
      <c r="F27" s="198">
        <v>49</v>
      </c>
      <c r="G27" s="293">
        <v>3.5</v>
      </c>
      <c r="H27" s="194" t="s">
        <v>75</v>
      </c>
      <c r="I27" s="73"/>
      <c r="J27" s="73"/>
      <c r="K27" s="73"/>
      <c r="L27" s="73"/>
      <c r="M27" s="71"/>
    </row>
    <row r="28" spans="1:15" x14ac:dyDescent="0.2">
      <c r="A28" s="473" t="s">
        <v>68</v>
      </c>
      <c r="B28" s="198">
        <v>8534.4</v>
      </c>
      <c r="C28" s="198">
        <v>5204.2</v>
      </c>
      <c r="D28" s="198">
        <v>8199.4</v>
      </c>
      <c r="E28" s="198">
        <v>4979.2</v>
      </c>
      <c r="F28" s="198">
        <v>335</v>
      </c>
      <c r="G28" s="198">
        <v>225</v>
      </c>
      <c r="H28" s="194" t="s">
        <v>76</v>
      </c>
      <c r="I28" s="73"/>
      <c r="J28" s="73"/>
      <c r="K28" s="73"/>
      <c r="L28" s="73"/>
      <c r="M28" s="71"/>
    </row>
    <row r="29" spans="1:15" x14ac:dyDescent="0.2">
      <c r="A29" s="334" t="s">
        <v>85</v>
      </c>
      <c r="B29" s="198">
        <v>8339.4</v>
      </c>
      <c r="C29" s="198">
        <v>5101.2</v>
      </c>
      <c r="D29" s="198">
        <v>8017.7</v>
      </c>
      <c r="E29" s="198">
        <v>4885.3999999999996</v>
      </c>
      <c r="F29" s="198">
        <v>321.7</v>
      </c>
      <c r="G29" s="198">
        <v>215.8</v>
      </c>
      <c r="H29" s="229" t="s">
        <v>149</v>
      </c>
      <c r="I29" s="73"/>
      <c r="J29" s="73"/>
      <c r="K29" s="73"/>
      <c r="L29" s="73"/>
      <c r="M29" s="71"/>
    </row>
    <row r="30" spans="1:15" x14ac:dyDescent="0.2">
      <c r="A30" s="473" t="s">
        <v>69</v>
      </c>
      <c r="B30" s="198">
        <v>128.19999999999999</v>
      </c>
      <c r="C30" s="293">
        <v>72.5</v>
      </c>
      <c r="D30" s="198">
        <v>123.6</v>
      </c>
      <c r="E30" s="198">
        <v>70.400000000000006</v>
      </c>
      <c r="F30" s="198">
        <v>4.5999999999999996</v>
      </c>
      <c r="G30" s="293">
        <v>2.1</v>
      </c>
      <c r="H30" s="194" t="s">
        <v>77</v>
      </c>
      <c r="I30" s="73"/>
      <c r="J30" s="73"/>
      <c r="K30" s="73"/>
      <c r="L30" s="73"/>
      <c r="M30" s="71"/>
    </row>
    <row r="31" spans="1:15" ht="14.25" x14ac:dyDescent="0.2">
      <c r="A31" s="473" t="s">
        <v>155</v>
      </c>
      <c r="B31" s="198">
        <v>57791.6</v>
      </c>
      <c r="C31" s="198">
        <v>41290.699999999997</v>
      </c>
      <c r="D31" s="198">
        <v>46609</v>
      </c>
      <c r="E31" s="198">
        <v>32844.400000000001</v>
      </c>
      <c r="F31" s="198">
        <v>11182.6</v>
      </c>
      <c r="G31" s="198">
        <v>8446.2999999999993</v>
      </c>
      <c r="H31" s="194" t="s">
        <v>268</v>
      </c>
      <c r="I31" s="73"/>
      <c r="J31" s="73"/>
      <c r="K31" s="73"/>
      <c r="L31" s="73"/>
      <c r="M31" s="71"/>
    </row>
    <row r="32" spans="1:15" x14ac:dyDescent="0.2">
      <c r="A32" s="329" t="s">
        <v>80</v>
      </c>
      <c r="B32" s="198">
        <v>6352.9</v>
      </c>
      <c r="C32" s="198">
        <v>4315.3999999999996</v>
      </c>
      <c r="D32" s="198">
        <v>5555.8</v>
      </c>
      <c r="E32" s="198">
        <v>3825.4</v>
      </c>
      <c r="F32" s="198">
        <v>797.1</v>
      </c>
      <c r="G32" s="198">
        <v>490</v>
      </c>
      <c r="H32" s="196" t="s">
        <v>151</v>
      </c>
      <c r="I32" s="73"/>
      <c r="J32" s="73"/>
      <c r="K32" s="73"/>
      <c r="L32" s="73"/>
      <c r="M32" s="71"/>
    </row>
    <row r="33" spans="1:13" x14ac:dyDescent="0.2">
      <c r="A33" s="329" t="s">
        <v>81</v>
      </c>
      <c r="B33" s="198">
        <v>912.6</v>
      </c>
      <c r="C33" s="198">
        <v>683.8</v>
      </c>
      <c r="D33" s="423" t="s">
        <v>386</v>
      </c>
      <c r="E33" s="198">
        <v>660.7</v>
      </c>
      <c r="F33" s="423" t="s">
        <v>386</v>
      </c>
      <c r="G33" s="198">
        <v>23.1</v>
      </c>
      <c r="H33" s="196" t="s">
        <v>152</v>
      </c>
      <c r="I33" s="73"/>
      <c r="J33" s="73"/>
      <c r="K33" s="73"/>
      <c r="L33" s="73"/>
      <c r="M33" s="71"/>
    </row>
    <row r="34" spans="1:13" x14ac:dyDescent="0.2">
      <c r="A34" s="329" t="s">
        <v>82</v>
      </c>
      <c r="B34" s="198">
        <v>16232.6</v>
      </c>
      <c r="C34" s="198">
        <v>9974.4</v>
      </c>
      <c r="D34" s="198">
        <v>13367.5</v>
      </c>
      <c r="E34" s="198">
        <v>8509.9</v>
      </c>
      <c r="F34" s="198">
        <v>2865.1</v>
      </c>
      <c r="G34" s="198">
        <v>1464.5</v>
      </c>
      <c r="H34" s="196" t="s">
        <v>153</v>
      </c>
      <c r="I34" s="73"/>
      <c r="J34" s="73"/>
      <c r="K34" s="73"/>
      <c r="L34" s="73"/>
      <c r="M34" s="71"/>
    </row>
    <row r="35" spans="1:13" x14ac:dyDescent="0.2">
      <c r="A35" s="330" t="s">
        <v>83</v>
      </c>
      <c r="B35" s="198">
        <v>13892.7</v>
      </c>
      <c r="C35" s="198">
        <v>8966.2999999999993</v>
      </c>
      <c r="D35" s="198">
        <v>12025.4</v>
      </c>
      <c r="E35" s="198">
        <v>7661.4</v>
      </c>
      <c r="F35" s="198">
        <v>1867.3</v>
      </c>
      <c r="G35" s="198">
        <v>1304.9000000000001</v>
      </c>
      <c r="H35" s="195" t="s">
        <v>150</v>
      </c>
      <c r="I35" s="73"/>
      <c r="J35" s="73"/>
      <c r="K35" s="73"/>
      <c r="L35" s="73"/>
      <c r="M35" s="71"/>
    </row>
    <row r="36" spans="1:13" x14ac:dyDescent="0.2">
      <c r="A36" s="329" t="s">
        <v>382</v>
      </c>
      <c r="B36" s="20">
        <v>31339.5</v>
      </c>
      <c r="C36" s="20">
        <v>24223.9</v>
      </c>
      <c r="D36" s="20">
        <v>24293.599999999999</v>
      </c>
      <c r="E36" s="20">
        <v>18018.400000000001</v>
      </c>
      <c r="F36" s="20">
        <v>7045.9</v>
      </c>
      <c r="G36" s="20">
        <v>6205.5</v>
      </c>
      <c r="H36" s="196" t="s">
        <v>384</v>
      </c>
      <c r="I36" s="73"/>
      <c r="J36" s="73"/>
      <c r="K36" s="73"/>
      <c r="L36" s="73"/>
      <c r="M36" s="71"/>
    </row>
    <row r="37" spans="1:13" x14ac:dyDescent="0.2">
      <c r="A37" s="329" t="s">
        <v>84</v>
      </c>
      <c r="B37" s="20">
        <v>434.8</v>
      </c>
      <c r="C37" s="20">
        <v>292</v>
      </c>
      <c r="D37" s="423" t="s">
        <v>386</v>
      </c>
      <c r="E37" s="20">
        <v>261</v>
      </c>
      <c r="F37" s="423" t="s">
        <v>386</v>
      </c>
      <c r="G37" s="20">
        <v>31</v>
      </c>
      <c r="H37" s="196" t="s">
        <v>154</v>
      </c>
      <c r="I37" s="73"/>
      <c r="J37" s="73"/>
      <c r="K37" s="73"/>
      <c r="L37" s="73"/>
      <c r="M37" s="71"/>
    </row>
    <row r="38" spans="1:13" x14ac:dyDescent="0.2">
      <c r="A38" s="329" t="s">
        <v>495</v>
      </c>
      <c r="B38" s="20">
        <v>2519.1999999999998</v>
      </c>
      <c r="C38" s="20">
        <v>1801.2</v>
      </c>
      <c r="D38" s="20">
        <v>2165.5</v>
      </c>
      <c r="E38" s="20">
        <v>1569</v>
      </c>
      <c r="F38" s="20">
        <v>353.7</v>
      </c>
      <c r="G38" s="20">
        <v>232.2</v>
      </c>
      <c r="H38" s="196" t="s">
        <v>496</v>
      </c>
      <c r="I38" s="73"/>
      <c r="J38" s="73"/>
      <c r="K38" s="73"/>
      <c r="L38" s="73"/>
      <c r="M38" s="71"/>
    </row>
    <row r="39" spans="1:13" ht="25.5" x14ac:dyDescent="0.2">
      <c r="A39" s="53" t="s">
        <v>324</v>
      </c>
      <c r="B39" s="16">
        <v>45285.8</v>
      </c>
      <c r="C39" s="16">
        <v>33232.300000000003</v>
      </c>
      <c r="D39" s="16">
        <v>36387.199999999997</v>
      </c>
      <c r="E39" s="16">
        <v>25734.3</v>
      </c>
      <c r="F39" s="16">
        <v>8898.6</v>
      </c>
      <c r="G39" s="16">
        <v>7498</v>
      </c>
      <c r="H39" s="193" t="s">
        <v>325</v>
      </c>
      <c r="I39" s="73"/>
      <c r="J39" s="73"/>
      <c r="K39" s="73"/>
      <c r="L39" s="73"/>
    </row>
    <row r="40" spans="1:13" x14ac:dyDescent="0.2">
      <c r="A40" s="141" t="s">
        <v>383</v>
      </c>
      <c r="B40" s="74">
        <v>9857.9</v>
      </c>
      <c r="C40" s="20">
        <v>5776</v>
      </c>
      <c r="D40" s="20">
        <v>8397.9</v>
      </c>
      <c r="E40" s="20">
        <v>4691.6000000000004</v>
      </c>
      <c r="F40" s="20">
        <v>1460</v>
      </c>
      <c r="G40" s="20">
        <v>1084.4000000000001</v>
      </c>
      <c r="H40" s="196" t="s">
        <v>385</v>
      </c>
      <c r="I40" s="73"/>
      <c r="J40" s="73"/>
      <c r="K40" s="73"/>
      <c r="L40" s="73"/>
    </row>
    <row r="41" spans="1:13" x14ac:dyDescent="0.2">
      <c r="A41" s="40" t="s">
        <v>70</v>
      </c>
      <c r="B41" s="20">
        <v>2146.6999999999998</v>
      </c>
      <c r="C41" s="20">
        <v>1021.8</v>
      </c>
      <c r="D41" s="20">
        <v>1959.7</v>
      </c>
      <c r="E41" s="20">
        <v>901.2</v>
      </c>
      <c r="F41" s="20">
        <v>187</v>
      </c>
      <c r="G41" s="20">
        <v>120.6</v>
      </c>
      <c r="H41" s="195" t="s">
        <v>71</v>
      </c>
      <c r="I41" s="73"/>
      <c r="J41" s="73"/>
      <c r="K41" s="73"/>
      <c r="L41" s="73"/>
    </row>
    <row r="42" spans="1:13" x14ac:dyDescent="0.2">
      <c r="A42" s="141" t="s">
        <v>192</v>
      </c>
      <c r="B42" s="74">
        <v>31282.6</v>
      </c>
      <c r="C42" s="20">
        <v>24186.2</v>
      </c>
      <c r="D42" s="20">
        <v>24254.1</v>
      </c>
      <c r="E42" s="20">
        <v>17993.7</v>
      </c>
      <c r="F42" s="20">
        <v>7028.5</v>
      </c>
      <c r="G42" s="20">
        <v>6192.5</v>
      </c>
      <c r="H42" s="196" t="s">
        <v>72</v>
      </c>
      <c r="I42" s="73"/>
      <c r="J42" s="73"/>
      <c r="K42" s="73"/>
      <c r="L42" s="73"/>
    </row>
    <row r="43" spans="1:13" x14ac:dyDescent="0.2">
      <c r="A43" s="141" t="s">
        <v>73</v>
      </c>
      <c r="B43" s="20">
        <v>4145.3</v>
      </c>
      <c r="C43" s="20">
        <v>3270.1</v>
      </c>
      <c r="D43" s="20">
        <v>3735.2</v>
      </c>
      <c r="E43" s="20">
        <v>3049</v>
      </c>
      <c r="F43" s="20">
        <v>410.1</v>
      </c>
      <c r="G43" s="20">
        <v>221.1</v>
      </c>
      <c r="H43" s="196" t="s">
        <v>332</v>
      </c>
      <c r="I43" s="73"/>
      <c r="J43" s="73"/>
      <c r="K43" s="73"/>
      <c r="L43" s="73"/>
    </row>
    <row r="44" spans="1:13" x14ac:dyDescent="0.2">
      <c r="A44" s="33"/>
      <c r="B44" s="33"/>
      <c r="C44" s="33"/>
      <c r="D44" s="33"/>
      <c r="E44" s="33"/>
      <c r="F44" s="33"/>
      <c r="G44" s="33"/>
      <c r="H44" s="49"/>
      <c r="I44" s="73"/>
      <c r="J44" s="73"/>
      <c r="K44" s="73"/>
      <c r="L44" s="73"/>
    </row>
    <row r="45" spans="1:13" x14ac:dyDescent="0.2">
      <c r="A45" s="37" t="s">
        <v>79</v>
      </c>
    </row>
    <row r="46" spans="1:13" x14ac:dyDescent="0.2">
      <c r="A46" s="216" t="s">
        <v>78</v>
      </c>
    </row>
    <row r="47" spans="1:13" x14ac:dyDescent="0.2">
      <c r="B47" s="73"/>
      <c r="C47" s="73"/>
      <c r="D47" s="73"/>
      <c r="E47" s="73"/>
      <c r="F47" s="73"/>
      <c r="G47" s="73"/>
    </row>
    <row r="48" spans="1:13" x14ac:dyDescent="0.2">
      <c r="B48" s="73"/>
      <c r="C48" s="73"/>
      <c r="D48" s="73"/>
      <c r="E48" s="73"/>
      <c r="F48" s="73"/>
      <c r="G48" s="73"/>
    </row>
    <row r="49" spans="2:7" x14ac:dyDescent="0.2">
      <c r="B49" s="73"/>
      <c r="C49" s="73"/>
      <c r="D49" s="73"/>
      <c r="E49" s="73"/>
      <c r="F49" s="73"/>
      <c r="G49" s="73"/>
    </row>
    <row r="50" spans="2:7" x14ac:dyDescent="0.2">
      <c r="B50" s="73"/>
      <c r="C50" s="73"/>
      <c r="D50" s="73"/>
      <c r="E50" s="73"/>
      <c r="F50" s="73"/>
      <c r="G50" s="73"/>
    </row>
  </sheetData>
  <mergeCells count="10">
    <mergeCell ref="B5:G5"/>
    <mergeCell ref="A1:H1"/>
    <mergeCell ref="A2:H2"/>
    <mergeCell ref="A25:H25"/>
    <mergeCell ref="A6:H6"/>
    <mergeCell ref="A3:A5"/>
    <mergeCell ref="B3:C3"/>
    <mergeCell ref="D3:E3"/>
    <mergeCell ref="F3:G3"/>
    <mergeCell ref="H3:H5"/>
  </mergeCells>
  <hyperlinks>
    <hyperlink ref="I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N28"/>
  <sheetViews>
    <sheetView zoomScaleNormal="100" workbookViewId="0">
      <pane xSplit="1" ySplit="5" topLeftCell="B6" activePane="bottomRight" state="frozen"/>
      <selection activeCell="O31" sqref="O31"/>
      <selection pane="topRight" activeCell="O31" sqref="O31"/>
      <selection pane="bottomLeft" activeCell="O31" sqref="O31"/>
      <selection pane="bottomRight" activeCell="D4" sqref="D4"/>
    </sheetView>
  </sheetViews>
  <sheetFormatPr defaultRowHeight="12.75" x14ac:dyDescent="0.2"/>
  <cols>
    <col min="1" max="1" width="45.7109375" style="71" customWidth="1"/>
    <col min="2" max="2" width="16.140625" style="71" customWidth="1"/>
    <col min="3" max="4" width="16.85546875" style="71" customWidth="1"/>
    <col min="5" max="5" width="41.7109375" style="71" customWidth="1"/>
    <col min="6" max="6" width="10.5703125" style="71" customWidth="1"/>
    <col min="7" max="7" width="9.140625" style="140"/>
    <col min="8" max="8" width="10.85546875" style="140" customWidth="1"/>
    <col min="9" max="10" width="9.140625" style="140" customWidth="1"/>
    <col min="11" max="11" width="9.140625" style="140"/>
    <col min="12" max="12" width="14.85546875" style="140" customWidth="1"/>
    <col min="13" max="14" width="9.140625" style="140"/>
    <col min="15" max="16384" width="9.140625" style="71"/>
  </cols>
  <sheetData>
    <row r="1" spans="1:14" s="52" customFormat="1" ht="36" customHeight="1" x14ac:dyDescent="0.25">
      <c r="A1" s="635" t="s">
        <v>528</v>
      </c>
      <c r="B1" s="635"/>
      <c r="C1" s="635"/>
      <c r="D1" s="635"/>
      <c r="E1" s="635"/>
      <c r="F1" s="57" t="s">
        <v>6</v>
      </c>
      <c r="G1" s="486"/>
      <c r="H1" s="486"/>
      <c r="I1" s="486"/>
      <c r="J1" s="486"/>
      <c r="K1" s="486"/>
      <c r="L1" s="486"/>
      <c r="M1" s="486"/>
      <c r="N1" s="486"/>
    </row>
    <row r="2" spans="1:14" s="52" customFormat="1" x14ac:dyDescent="0.25">
      <c r="A2" s="582" t="s">
        <v>529</v>
      </c>
      <c r="B2" s="582"/>
      <c r="C2" s="582"/>
      <c r="D2" s="582"/>
      <c r="E2" s="582"/>
      <c r="G2" s="486"/>
      <c r="H2" s="486"/>
      <c r="I2" s="486"/>
      <c r="J2" s="486"/>
      <c r="K2" s="486"/>
      <c r="L2" s="486"/>
      <c r="M2" s="486"/>
      <c r="N2" s="486"/>
    </row>
    <row r="3" spans="1:14" s="52" customFormat="1" ht="36" customHeight="1" x14ac:dyDescent="0.25">
      <c r="A3" s="526" t="s">
        <v>328</v>
      </c>
      <c r="B3" s="527" t="s">
        <v>217</v>
      </c>
      <c r="C3" s="569" t="s">
        <v>292</v>
      </c>
      <c r="D3" s="604"/>
      <c r="E3" s="611" t="s">
        <v>330</v>
      </c>
      <c r="G3" s="486"/>
      <c r="H3" s="486"/>
      <c r="I3" s="486"/>
      <c r="J3" s="486"/>
      <c r="K3" s="486"/>
      <c r="L3" s="486"/>
      <c r="M3" s="486"/>
      <c r="N3" s="486"/>
    </row>
    <row r="4" spans="1:14" ht="89.25" x14ac:dyDescent="0.2">
      <c r="A4" s="526"/>
      <c r="B4" s="527"/>
      <c r="C4" s="386" t="s">
        <v>451</v>
      </c>
      <c r="D4" s="289" t="s">
        <v>389</v>
      </c>
      <c r="E4" s="611"/>
    </row>
    <row r="5" spans="1:14" ht="36" customHeight="1" x14ac:dyDescent="0.2">
      <c r="A5" s="526"/>
      <c r="B5" s="569" t="s">
        <v>574</v>
      </c>
      <c r="C5" s="569"/>
      <c r="D5" s="569"/>
      <c r="E5" s="611"/>
      <c r="M5" s="477"/>
    </row>
    <row r="6" spans="1:14" ht="15.75" customHeight="1" x14ac:dyDescent="0.2">
      <c r="A6" s="50" t="s">
        <v>7</v>
      </c>
      <c r="B6" s="80">
        <v>203.30882278345766</v>
      </c>
      <c r="C6" s="77">
        <v>110.08788085481136</v>
      </c>
      <c r="D6" s="80">
        <v>75.265542049306745</v>
      </c>
      <c r="E6" s="193" t="s">
        <v>8</v>
      </c>
      <c r="G6" s="476"/>
      <c r="H6" s="264"/>
      <c r="I6" s="477"/>
      <c r="K6" s="477"/>
      <c r="M6" s="477"/>
    </row>
    <row r="7" spans="1:14" ht="15.75" customHeight="1" x14ac:dyDescent="0.2">
      <c r="A7" s="459" t="s">
        <v>67</v>
      </c>
      <c r="B7" s="72">
        <v>141.99153166421206</v>
      </c>
      <c r="C7" s="11">
        <v>70.38457290132547</v>
      </c>
      <c r="D7" s="72">
        <v>17.092415316642121</v>
      </c>
      <c r="E7" s="194" t="s">
        <v>75</v>
      </c>
      <c r="G7" s="398"/>
      <c r="H7" s="138"/>
      <c r="I7" s="477"/>
      <c r="K7" s="477"/>
      <c r="M7" s="477"/>
    </row>
    <row r="8" spans="1:14" ht="15.75" customHeight="1" x14ac:dyDescent="0.2">
      <c r="A8" s="459" t="s">
        <v>68</v>
      </c>
      <c r="B8" s="72">
        <v>255.12529717234349</v>
      </c>
      <c r="C8" s="11">
        <v>104.04668481654743</v>
      </c>
      <c r="D8" s="72">
        <v>24.419747033754394</v>
      </c>
      <c r="E8" s="194" t="s">
        <v>76</v>
      </c>
      <c r="G8" s="398"/>
      <c r="H8" s="138"/>
      <c r="I8" s="477"/>
      <c r="K8" s="477"/>
      <c r="M8" s="477"/>
    </row>
    <row r="9" spans="1:14" ht="15.75" customHeight="1" x14ac:dyDescent="0.2">
      <c r="A9" s="334" t="s">
        <v>85</v>
      </c>
      <c r="B9" s="72">
        <v>254.31050598848316</v>
      </c>
      <c r="C9" s="11">
        <v>104.16527376918893</v>
      </c>
      <c r="D9" s="351" t="s">
        <v>386</v>
      </c>
      <c r="E9" s="229" t="s">
        <v>149</v>
      </c>
      <c r="G9" s="398"/>
      <c r="H9" s="138"/>
      <c r="I9" s="477"/>
      <c r="K9" s="479"/>
      <c r="M9" s="477"/>
    </row>
    <row r="10" spans="1:14" ht="15.75" customHeight="1" x14ac:dyDescent="0.2">
      <c r="A10" s="459" t="s">
        <v>69</v>
      </c>
      <c r="B10" s="72">
        <v>226.63220784915586</v>
      </c>
      <c r="C10" s="11">
        <v>98.08835781626837</v>
      </c>
      <c r="D10" s="11">
        <v>48.078162683622011</v>
      </c>
      <c r="E10" s="194" t="s">
        <v>77</v>
      </c>
      <c r="G10" s="398"/>
      <c r="H10" s="138"/>
      <c r="I10" s="477"/>
      <c r="K10" s="477"/>
      <c r="M10" s="477"/>
    </row>
    <row r="11" spans="1:14" ht="15.75" customHeight="1" x14ac:dyDescent="0.2">
      <c r="A11" s="459" t="s">
        <v>155</v>
      </c>
      <c r="B11" s="72">
        <v>190.55100334448159</v>
      </c>
      <c r="C11" s="11">
        <v>111.80546830886503</v>
      </c>
      <c r="D11" s="11">
        <v>88.24726564196672</v>
      </c>
      <c r="E11" s="194" t="s">
        <v>268</v>
      </c>
      <c r="G11" s="398"/>
      <c r="H11" s="138"/>
      <c r="I11" s="477"/>
      <c r="K11" s="477"/>
      <c r="M11" s="477"/>
    </row>
    <row r="12" spans="1:14" ht="15.75" customHeight="1" x14ac:dyDescent="0.2">
      <c r="A12" s="329" t="s">
        <v>80</v>
      </c>
      <c r="B12" s="72">
        <v>186.68435620938368</v>
      </c>
      <c r="C12" s="11">
        <v>139.81916446475753</v>
      </c>
      <c r="D12" s="11">
        <v>9.3638848818110407</v>
      </c>
      <c r="E12" s="196" t="s">
        <v>151</v>
      </c>
      <c r="G12" s="398"/>
      <c r="H12" s="138"/>
      <c r="I12" s="477"/>
      <c r="K12" s="477"/>
      <c r="M12" s="477"/>
    </row>
    <row r="13" spans="1:14" ht="15.75" customHeight="1" x14ac:dyDescent="0.2">
      <c r="A13" s="329" t="s">
        <v>81</v>
      </c>
      <c r="B13" s="72">
        <v>225.06532603874021</v>
      </c>
      <c r="C13" s="11">
        <v>107.37974271772883</v>
      </c>
      <c r="D13" s="72">
        <v>9.5161318941298241</v>
      </c>
      <c r="E13" s="196" t="s">
        <v>152</v>
      </c>
      <c r="G13" s="398"/>
      <c r="H13" s="138"/>
      <c r="I13" s="477"/>
      <c r="K13" s="477"/>
      <c r="M13" s="477"/>
    </row>
    <row r="14" spans="1:14" ht="15.75" customHeight="1" x14ac:dyDescent="0.2">
      <c r="A14" s="329" t="s">
        <v>82</v>
      </c>
      <c r="B14" s="72">
        <v>211.72214977821335</v>
      </c>
      <c r="C14" s="11">
        <v>109.07605541021758</v>
      </c>
      <c r="D14" s="132">
        <v>92.32022051776319</v>
      </c>
      <c r="E14" s="196" t="s">
        <v>153</v>
      </c>
      <c r="G14" s="398"/>
      <c r="H14" s="138"/>
      <c r="I14" s="477"/>
      <c r="K14" s="477"/>
      <c r="M14" s="477"/>
    </row>
    <row r="15" spans="1:14" ht="15.75" customHeight="1" x14ac:dyDescent="0.2">
      <c r="A15" s="330" t="s">
        <v>83</v>
      </c>
      <c r="B15" s="72">
        <v>214.87948548376431</v>
      </c>
      <c r="C15" s="11">
        <v>105.7971595793929</v>
      </c>
      <c r="D15" s="72">
        <v>109.63995436809735</v>
      </c>
      <c r="E15" s="195" t="s">
        <v>150</v>
      </c>
      <c r="G15" s="398"/>
      <c r="H15" s="138"/>
      <c r="I15" s="477"/>
      <c r="K15" s="477"/>
      <c r="M15" s="477"/>
    </row>
    <row r="16" spans="1:14" ht="15.75" customHeight="1" x14ac:dyDescent="0.2">
      <c r="A16" s="329" t="s">
        <v>382</v>
      </c>
      <c r="B16" s="72">
        <v>173.76051361084467</v>
      </c>
      <c r="C16" s="11">
        <v>98.946589818993857</v>
      </c>
      <c r="D16" s="72">
        <v>139.79292173174605</v>
      </c>
      <c r="E16" s="196" t="s">
        <v>384</v>
      </c>
      <c r="G16" s="138"/>
      <c r="H16" s="138"/>
      <c r="I16" s="477"/>
      <c r="K16" s="477"/>
      <c r="M16" s="477"/>
    </row>
    <row r="17" spans="1:13" ht="15.75" customHeight="1" x14ac:dyDescent="0.2">
      <c r="A17" s="329" t="s">
        <v>84</v>
      </c>
      <c r="B17" s="72">
        <v>323.98647315767226</v>
      </c>
      <c r="C17" s="11">
        <v>90.58390869381428</v>
      </c>
      <c r="D17" s="11">
        <v>163.0634070734113</v>
      </c>
      <c r="E17" s="196" t="s">
        <v>154</v>
      </c>
      <c r="G17" s="138"/>
      <c r="H17" s="138"/>
      <c r="I17" s="477"/>
      <c r="K17" s="477"/>
      <c r="M17" s="477"/>
    </row>
    <row r="18" spans="1:13" ht="15.75" customHeight="1" x14ac:dyDescent="0.2">
      <c r="A18" s="329" t="s">
        <v>495</v>
      </c>
      <c r="B18" s="72">
        <v>217.77905084389846</v>
      </c>
      <c r="C18" s="11">
        <v>107.62115127175369</v>
      </c>
      <c r="D18" s="11">
        <v>28.66814972307531</v>
      </c>
      <c r="E18" s="196" t="s">
        <v>496</v>
      </c>
      <c r="G18" s="138"/>
      <c r="H18" s="138"/>
      <c r="I18" s="477"/>
      <c r="K18" s="477"/>
      <c r="M18" s="477"/>
    </row>
    <row r="19" spans="1:13" ht="25.5" x14ac:dyDescent="0.2">
      <c r="A19" s="53" t="s">
        <v>324</v>
      </c>
      <c r="B19" s="80">
        <v>187.35698375108444</v>
      </c>
      <c r="C19" s="77">
        <v>101.18842816308172</v>
      </c>
      <c r="D19" s="77">
        <v>130.51214458827766</v>
      </c>
      <c r="E19" s="193" t="s">
        <v>325</v>
      </c>
      <c r="G19" s="476"/>
      <c r="H19" s="487"/>
      <c r="I19" s="477"/>
      <c r="K19" s="477"/>
      <c r="M19" s="477"/>
    </row>
    <row r="20" spans="1:13" x14ac:dyDescent="0.2">
      <c r="A20" s="141" t="s">
        <v>383</v>
      </c>
      <c r="B20" s="72">
        <v>210.54506735387136</v>
      </c>
      <c r="C20" s="11">
        <v>96.01565421108117</v>
      </c>
      <c r="D20" s="72">
        <v>144.72196790441606</v>
      </c>
      <c r="E20" s="196" t="s">
        <v>385</v>
      </c>
      <c r="G20" s="398"/>
      <c r="H20" s="138"/>
      <c r="I20" s="477"/>
      <c r="K20" s="477"/>
      <c r="M20" s="477"/>
    </row>
    <row r="21" spans="1:13" x14ac:dyDescent="0.2">
      <c r="A21" s="40" t="s">
        <v>70</v>
      </c>
      <c r="B21" s="72">
        <v>258.21582207354362</v>
      </c>
      <c r="C21" s="11">
        <v>101.79964979222747</v>
      </c>
      <c r="D21" s="72">
        <v>196.71395342759322</v>
      </c>
      <c r="E21" s="195" t="s">
        <v>71</v>
      </c>
      <c r="G21" s="398"/>
      <c r="H21" s="138"/>
      <c r="I21" s="477"/>
      <c r="K21" s="477"/>
      <c r="M21" s="477"/>
    </row>
    <row r="22" spans="1:13" x14ac:dyDescent="0.2">
      <c r="A22" s="141" t="s">
        <v>192</v>
      </c>
      <c r="B22" s="72">
        <v>173.79302601367547</v>
      </c>
      <c r="C22" s="11">
        <v>98.961941437690811</v>
      </c>
      <c r="D22" s="11">
        <v>140.07064819720938</v>
      </c>
      <c r="E22" s="196" t="s">
        <v>72</v>
      </c>
      <c r="G22" s="398"/>
      <c r="H22" s="138"/>
      <c r="I22" s="477"/>
      <c r="K22" s="477"/>
      <c r="M22" s="477"/>
    </row>
    <row r="23" spans="1:13" x14ac:dyDescent="0.2">
      <c r="A23" s="141" t="s">
        <v>73</v>
      </c>
      <c r="B23" s="72">
        <v>227.61456048498209</v>
      </c>
      <c r="C23" s="11">
        <v>128.9192284375861</v>
      </c>
      <c r="D23" s="11">
        <v>30.274654174703773</v>
      </c>
      <c r="E23" s="196" t="s">
        <v>332</v>
      </c>
      <c r="G23" s="398"/>
      <c r="H23" s="138"/>
      <c r="I23" s="477"/>
      <c r="K23" s="477"/>
      <c r="M23" s="477"/>
    </row>
    <row r="24" spans="1:13" x14ac:dyDescent="0.2">
      <c r="A24" s="34"/>
    </row>
    <row r="25" spans="1:13" x14ac:dyDescent="0.2">
      <c r="A25" s="583" t="s">
        <v>79</v>
      </c>
      <c r="B25" s="583"/>
      <c r="C25" s="583"/>
      <c r="D25" s="583"/>
    </row>
    <row r="26" spans="1:13" x14ac:dyDescent="0.2">
      <c r="A26" s="584" t="s">
        <v>78</v>
      </c>
      <c r="B26" s="584"/>
      <c r="C26" s="584"/>
      <c r="D26" s="584"/>
    </row>
    <row r="27" spans="1:13" x14ac:dyDescent="0.2">
      <c r="A27" s="42"/>
      <c r="B27" s="73"/>
      <c r="C27" s="73"/>
      <c r="D27" s="73"/>
    </row>
    <row r="28" spans="1:13" x14ac:dyDescent="0.2">
      <c r="A28" s="116"/>
    </row>
  </sheetData>
  <mergeCells count="9">
    <mergeCell ref="A25:D25"/>
    <mergeCell ref="A26:D26"/>
    <mergeCell ref="A1:E1"/>
    <mergeCell ref="A2:E2"/>
    <mergeCell ref="A3:A5"/>
    <mergeCell ref="B3:B4"/>
    <mergeCell ref="C3:D3"/>
    <mergeCell ref="E3:E5"/>
    <mergeCell ref="B5:D5"/>
  </mergeCells>
  <hyperlinks>
    <hyperlink ref="F1" location="'Spis treści'!A1" display="Spis treści"/>
  </hyperlinks>
  <pageMargins left="0.7" right="0.7" top="0.75" bottom="0.75" header="0.3" footer="0.3"/>
  <pageSetup paperSize="9" orientation="portrait" horizontalDpi="4294967295" verticalDpi="4294967295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K27"/>
  <sheetViews>
    <sheetView workbookViewId="0">
      <pane xSplit="1" ySplit="5" topLeftCell="B6" activePane="bottomRight" state="frozen"/>
      <selection activeCell="O31" sqref="O31"/>
      <selection pane="topRight" activeCell="O31" sqref="O31"/>
      <selection pane="bottomLeft" activeCell="O31" sqref="O31"/>
      <selection pane="bottomRight" activeCell="O31" sqref="O31"/>
    </sheetView>
  </sheetViews>
  <sheetFormatPr defaultRowHeight="12.75" x14ac:dyDescent="0.2"/>
  <cols>
    <col min="1" max="1" width="21" style="44" customWidth="1"/>
    <col min="2" max="5" width="17.85546875" style="44" customWidth="1"/>
    <col min="6" max="6" width="10.28515625" style="44" bestFit="1" customWidth="1"/>
    <col min="7" max="7" width="10.5703125" style="44" bestFit="1" customWidth="1"/>
    <col min="8" max="9" width="9.140625" style="44"/>
    <col min="10" max="10" width="9.28515625" style="44" bestFit="1" customWidth="1"/>
    <col min="11" max="12" width="10.42578125" style="44" bestFit="1" customWidth="1"/>
    <col min="13" max="13" width="9.42578125" style="44" bestFit="1" customWidth="1"/>
    <col min="14" max="16384" width="9.140625" style="44"/>
  </cols>
  <sheetData>
    <row r="1" spans="1:11" ht="24.75" customHeight="1" x14ac:dyDescent="0.2">
      <c r="A1" s="557" t="s">
        <v>557</v>
      </c>
      <c r="B1" s="557"/>
      <c r="C1" s="557"/>
      <c r="D1" s="557"/>
      <c r="E1" s="557"/>
      <c r="F1" s="57" t="s">
        <v>6</v>
      </c>
      <c r="G1" s="224"/>
    </row>
    <row r="2" spans="1:11" s="71" customFormat="1" x14ac:dyDescent="0.2">
      <c r="A2" s="559" t="s">
        <v>531</v>
      </c>
      <c r="B2" s="559"/>
      <c r="C2" s="559"/>
      <c r="D2" s="559"/>
      <c r="E2" s="559"/>
      <c r="F2" s="224"/>
      <c r="G2" s="224"/>
    </row>
    <row r="3" spans="1:11" ht="33.75" customHeight="1" x14ac:dyDescent="0.2">
      <c r="A3" s="552" t="s">
        <v>278</v>
      </c>
      <c r="B3" s="546" t="s">
        <v>204</v>
      </c>
      <c r="C3" s="528" t="s">
        <v>482</v>
      </c>
      <c r="D3" s="529"/>
      <c r="E3" s="529"/>
      <c r="F3" s="71"/>
    </row>
    <row r="4" spans="1:11" ht="25.5" x14ac:dyDescent="0.2">
      <c r="A4" s="554"/>
      <c r="B4" s="547"/>
      <c r="C4" s="149" t="s">
        <v>259</v>
      </c>
      <c r="D4" s="149" t="s">
        <v>267</v>
      </c>
      <c r="E4" s="150" t="s">
        <v>207</v>
      </c>
      <c r="F4" s="71"/>
    </row>
    <row r="5" spans="1:11" ht="19.5" customHeight="1" x14ac:dyDescent="0.2">
      <c r="A5" s="556"/>
      <c r="B5" s="548"/>
      <c r="C5" s="528" t="s">
        <v>571</v>
      </c>
      <c r="D5" s="529"/>
      <c r="E5" s="529"/>
      <c r="F5" s="71"/>
    </row>
    <row r="6" spans="1:11" ht="15" x14ac:dyDescent="0.25">
      <c r="A6" s="53" t="s">
        <v>348</v>
      </c>
      <c r="B6" s="481">
        <v>7370</v>
      </c>
      <c r="C6" s="402">
        <v>37675849.200000003</v>
      </c>
      <c r="D6" s="404">
        <v>31815127.699999999</v>
      </c>
      <c r="E6" s="405">
        <v>5860721.5</v>
      </c>
      <c r="F6" s="488"/>
      <c r="G6" s="488"/>
      <c r="H6" s="488"/>
      <c r="J6" s="71"/>
      <c r="K6" s="71"/>
    </row>
    <row r="7" spans="1:11" ht="15" x14ac:dyDescent="0.25">
      <c r="A7" s="105" t="s">
        <v>86</v>
      </c>
      <c r="B7" s="406">
        <v>636</v>
      </c>
      <c r="C7" s="409">
        <v>3070376.2</v>
      </c>
      <c r="D7" s="409">
        <v>2682654.7999999998</v>
      </c>
      <c r="E7" s="403">
        <v>387721.4</v>
      </c>
      <c r="F7" s="489"/>
      <c r="G7" s="489"/>
      <c r="H7" s="489"/>
      <c r="I7" s="71"/>
      <c r="J7" s="71"/>
      <c r="K7" s="71"/>
    </row>
    <row r="8" spans="1:11" ht="15" x14ac:dyDescent="0.25">
      <c r="A8" s="105" t="s">
        <v>87</v>
      </c>
      <c r="B8" s="406">
        <v>349</v>
      </c>
      <c r="C8" s="409">
        <v>1162063.3999999999</v>
      </c>
      <c r="D8" s="409">
        <v>911620.6</v>
      </c>
      <c r="E8" s="403">
        <v>250442.8</v>
      </c>
      <c r="F8" s="489"/>
      <c r="G8" s="489"/>
      <c r="H8" s="489"/>
      <c r="I8" s="71"/>
      <c r="J8" s="71"/>
      <c r="K8" s="71"/>
    </row>
    <row r="9" spans="1:11" ht="15" x14ac:dyDescent="0.25">
      <c r="A9" s="105" t="s">
        <v>88</v>
      </c>
      <c r="B9" s="406">
        <v>300</v>
      </c>
      <c r="C9" s="409">
        <v>1109688.7</v>
      </c>
      <c r="D9" s="409">
        <v>947937.9</v>
      </c>
      <c r="E9" s="403">
        <v>161750.79999999999</v>
      </c>
      <c r="F9" s="489"/>
      <c r="G9" s="489"/>
      <c r="H9" s="489"/>
      <c r="I9" s="71"/>
      <c r="J9" s="71"/>
      <c r="K9" s="71"/>
    </row>
    <row r="10" spans="1:11" ht="15" x14ac:dyDescent="0.25">
      <c r="A10" s="105" t="s">
        <v>89</v>
      </c>
      <c r="B10" s="406">
        <v>88</v>
      </c>
      <c r="C10" s="409">
        <v>187317</v>
      </c>
      <c r="D10" s="409">
        <v>158139.70000000001</v>
      </c>
      <c r="E10" s="403">
        <v>29177.3</v>
      </c>
      <c r="F10" s="489"/>
      <c r="G10" s="489"/>
      <c r="H10" s="489"/>
      <c r="I10" s="71"/>
      <c r="J10" s="71"/>
      <c r="K10" s="71"/>
    </row>
    <row r="11" spans="1:11" ht="15" x14ac:dyDescent="0.25">
      <c r="A11" s="105" t="s">
        <v>90</v>
      </c>
      <c r="B11" s="406">
        <v>412</v>
      </c>
      <c r="C11" s="409">
        <v>1800018.3</v>
      </c>
      <c r="D11" s="409">
        <v>1293142.5</v>
      </c>
      <c r="E11" s="403">
        <v>506875.8</v>
      </c>
      <c r="F11" s="489"/>
      <c r="G11" s="489"/>
      <c r="H11" s="489"/>
      <c r="I11" s="71"/>
      <c r="J11" s="71"/>
      <c r="K11" s="71"/>
    </row>
    <row r="12" spans="1:11" ht="15" x14ac:dyDescent="0.25">
      <c r="A12" s="105" t="s">
        <v>91</v>
      </c>
      <c r="B12" s="406">
        <v>826</v>
      </c>
      <c r="C12" s="409">
        <v>5411403.4000000004</v>
      </c>
      <c r="D12" s="409">
        <v>4635126.8</v>
      </c>
      <c r="E12" s="403">
        <v>776276.6</v>
      </c>
      <c r="F12" s="489"/>
      <c r="G12" s="489"/>
      <c r="H12" s="489"/>
      <c r="I12" s="71"/>
      <c r="J12" s="71"/>
      <c r="K12" s="71"/>
    </row>
    <row r="13" spans="1:11" ht="15" x14ac:dyDescent="0.25">
      <c r="A13" s="105" t="s">
        <v>92</v>
      </c>
      <c r="B13" s="406">
        <v>1648</v>
      </c>
      <c r="C13" s="409">
        <v>12889627.1</v>
      </c>
      <c r="D13" s="409">
        <v>11120762.5</v>
      </c>
      <c r="E13" s="403">
        <v>1768864.6</v>
      </c>
      <c r="F13" s="489"/>
      <c r="G13" s="489"/>
      <c r="H13" s="489"/>
      <c r="I13" s="71"/>
      <c r="J13" s="71"/>
      <c r="K13" s="71"/>
    </row>
    <row r="14" spans="1:11" ht="15" x14ac:dyDescent="0.25">
      <c r="A14" s="105" t="s">
        <v>93</v>
      </c>
      <c r="B14" s="401">
        <v>139</v>
      </c>
      <c r="C14" s="409">
        <v>308958</v>
      </c>
      <c r="D14" s="409">
        <v>253602.6</v>
      </c>
      <c r="E14" s="403">
        <v>55355.4</v>
      </c>
      <c r="F14" s="489"/>
      <c r="G14" s="489"/>
      <c r="H14" s="489"/>
      <c r="I14" s="71"/>
      <c r="J14" s="71"/>
      <c r="K14" s="71"/>
    </row>
    <row r="15" spans="1:11" ht="15" x14ac:dyDescent="0.25">
      <c r="A15" s="105" t="s">
        <v>94</v>
      </c>
      <c r="B15" s="401">
        <v>365</v>
      </c>
      <c r="C15" s="409">
        <v>1301471.1000000001</v>
      </c>
      <c r="D15" s="409">
        <v>1027518.2</v>
      </c>
      <c r="E15" s="403">
        <v>273952.90000000002</v>
      </c>
      <c r="F15" s="489"/>
      <c r="G15" s="489"/>
      <c r="H15" s="489"/>
      <c r="I15" s="71"/>
      <c r="J15" s="71"/>
      <c r="K15" s="71"/>
    </row>
    <row r="16" spans="1:11" ht="15" x14ac:dyDescent="0.25">
      <c r="A16" s="105" t="s">
        <v>95</v>
      </c>
      <c r="B16" s="401">
        <v>179</v>
      </c>
      <c r="C16" s="409">
        <v>504130.4</v>
      </c>
      <c r="D16" s="409">
        <v>422427.6</v>
      </c>
      <c r="E16" s="403">
        <v>81702.8</v>
      </c>
      <c r="F16" s="489"/>
      <c r="G16" s="489"/>
      <c r="H16" s="489"/>
      <c r="I16" s="71"/>
      <c r="J16" s="71"/>
      <c r="K16" s="71"/>
    </row>
    <row r="17" spans="1:11" ht="15" x14ac:dyDescent="0.25">
      <c r="A17" s="105" t="s">
        <v>96</v>
      </c>
      <c r="B17" s="401">
        <v>501</v>
      </c>
      <c r="C17" s="409">
        <v>2891179.1</v>
      </c>
      <c r="D17" s="409">
        <v>2534600.4</v>
      </c>
      <c r="E17" s="403">
        <v>356578.7</v>
      </c>
      <c r="F17" s="489"/>
      <c r="G17" s="489"/>
      <c r="H17" s="489"/>
      <c r="I17" s="71"/>
      <c r="J17" s="71"/>
      <c r="K17" s="71"/>
    </row>
    <row r="18" spans="1:11" ht="15" x14ac:dyDescent="0.25">
      <c r="A18" s="105" t="s">
        <v>97</v>
      </c>
      <c r="B18" s="401">
        <v>812</v>
      </c>
      <c r="C18" s="409">
        <v>2987658.8</v>
      </c>
      <c r="D18" s="409">
        <v>2430757.7999999998</v>
      </c>
      <c r="E18" s="403">
        <v>556901</v>
      </c>
      <c r="F18" s="489"/>
      <c r="G18" s="489"/>
      <c r="H18" s="489"/>
      <c r="I18" s="71"/>
      <c r="J18" s="71"/>
      <c r="K18" s="71"/>
    </row>
    <row r="19" spans="1:11" ht="15" x14ac:dyDescent="0.25">
      <c r="A19" s="105" t="s">
        <v>98</v>
      </c>
      <c r="B19" s="401">
        <v>135</v>
      </c>
      <c r="C19" s="409">
        <v>285217.8</v>
      </c>
      <c r="D19" s="409">
        <v>208724.8</v>
      </c>
      <c r="E19" s="403">
        <v>76493</v>
      </c>
      <c r="F19" s="489"/>
      <c r="G19" s="489"/>
      <c r="H19" s="489"/>
      <c r="I19" s="71"/>
      <c r="J19" s="71"/>
      <c r="K19" s="71"/>
    </row>
    <row r="20" spans="1:11" ht="15" x14ac:dyDescent="0.25">
      <c r="A20" s="105" t="s">
        <v>99</v>
      </c>
      <c r="B20" s="401">
        <v>161</v>
      </c>
      <c r="C20" s="409">
        <v>814742.3</v>
      </c>
      <c r="D20" s="409">
        <v>712732.9</v>
      </c>
      <c r="E20" s="403">
        <v>102009.4</v>
      </c>
      <c r="F20" s="489"/>
      <c r="G20" s="489"/>
      <c r="H20" s="489"/>
      <c r="I20" s="71"/>
      <c r="J20" s="71"/>
      <c r="K20" s="71"/>
    </row>
    <row r="21" spans="1:11" ht="15" x14ac:dyDescent="0.25">
      <c r="A21" s="105" t="s">
        <v>100</v>
      </c>
      <c r="B21" s="401">
        <v>644</v>
      </c>
      <c r="C21" s="409">
        <v>2327521.4</v>
      </c>
      <c r="D21" s="409">
        <v>1947644.3</v>
      </c>
      <c r="E21" s="403">
        <v>379877.1</v>
      </c>
      <c r="F21" s="489"/>
      <c r="G21" s="489"/>
      <c r="H21" s="489"/>
      <c r="I21" s="71"/>
      <c r="J21" s="71"/>
      <c r="K21" s="71"/>
    </row>
    <row r="22" spans="1:11" ht="15" x14ac:dyDescent="0.25">
      <c r="A22" s="105" t="s">
        <v>101</v>
      </c>
      <c r="B22" s="401">
        <v>175</v>
      </c>
      <c r="C22" s="409">
        <v>624476.19999999995</v>
      </c>
      <c r="D22" s="409">
        <v>527734.30000000005</v>
      </c>
      <c r="E22" s="403">
        <v>96741.9</v>
      </c>
      <c r="F22" s="489"/>
      <c r="G22" s="489"/>
      <c r="H22" s="489"/>
      <c r="I22" s="71"/>
      <c r="J22" s="71"/>
      <c r="K22" s="71"/>
    </row>
    <row r="23" spans="1:11" s="71" customFormat="1" ht="15" x14ac:dyDescent="0.25">
      <c r="A23" s="43"/>
      <c r="B23" s="62"/>
      <c r="C23" s="62"/>
      <c r="D23" s="62"/>
      <c r="E23" s="62"/>
      <c r="F23" s="489"/>
      <c r="G23" s="489"/>
      <c r="H23" s="489"/>
    </row>
    <row r="24" spans="1:11" x14ac:dyDescent="0.2">
      <c r="A24" s="633" t="s">
        <v>203</v>
      </c>
      <c r="B24" s="633"/>
      <c r="C24" s="633"/>
      <c r="D24" s="633"/>
      <c r="E24" s="633"/>
    </row>
    <row r="25" spans="1:11" x14ac:dyDescent="0.2">
      <c r="A25" s="584" t="s">
        <v>181</v>
      </c>
      <c r="B25" s="584"/>
      <c r="C25" s="584"/>
      <c r="D25" s="584"/>
      <c r="E25" s="584"/>
    </row>
    <row r="26" spans="1:11" x14ac:dyDescent="0.2">
      <c r="B26" s="71"/>
      <c r="C26" s="71"/>
      <c r="D26" s="71"/>
      <c r="E26" s="71"/>
    </row>
    <row r="27" spans="1:11" x14ac:dyDescent="0.2">
      <c r="D27" s="71"/>
      <c r="E27" s="71"/>
    </row>
  </sheetData>
  <mergeCells count="8">
    <mergeCell ref="A2:E2"/>
    <mergeCell ref="A24:E24"/>
    <mergeCell ref="A25:E25"/>
    <mergeCell ref="A1:E1"/>
    <mergeCell ref="A3:A5"/>
    <mergeCell ref="B3:B5"/>
    <mergeCell ref="C3:E3"/>
    <mergeCell ref="C5:E5"/>
  </mergeCells>
  <hyperlinks>
    <hyperlink ref="F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P40"/>
  <sheetViews>
    <sheetView zoomScaleNormal="100" workbookViewId="0">
      <pane xSplit="1" ySplit="5" topLeftCell="B6" activePane="bottomRight" state="frozen"/>
      <selection activeCell="O31" sqref="O31"/>
      <selection pane="topRight" activeCell="O31" sqref="O31"/>
      <selection pane="bottomLeft" activeCell="O31" sqref="O31"/>
      <selection pane="bottomRight" activeCell="O31" sqref="O31"/>
    </sheetView>
  </sheetViews>
  <sheetFormatPr defaultRowHeight="15" x14ac:dyDescent="0.25"/>
  <cols>
    <col min="1" max="1" width="22.85546875" style="152" customWidth="1"/>
    <col min="2" max="6" width="17.7109375" style="152" customWidth="1"/>
    <col min="7" max="7" width="17.140625" style="152" customWidth="1"/>
    <col min="8" max="16384" width="9.140625" style="152"/>
  </cols>
  <sheetData>
    <row r="1" spans="1:16" ht="25.5" customHeight="1" x14ac:dyDescent="0.25">
      <c r="A1" s="637" t="s">
        <v>532</v>
      </c>
      <c r="B1" s="638"/>
      <c r="C1" s="638"/>
      <c r="D1" s="638"/>
      <c r="E1" s="638"/>
      <c r="F1" s="638"/>
      <c r="G1" s="57" t="s">
        <v>6</v>
      </c>
    </row>
    <row r="2" spans="1:16" x14ac:dyDescent="0.25">
      <c r="A2" s="226" t="s">
        <v>533</v>
      </c>
      <c r="B2" s="225"/>
      <c r="C2" s="387"/>
      <c r="D2" s="225"/>
      <c r="E2" s="225"/>
      <c r="F2" s="225"/>
      <c r="G2" s="71"/>
    </row>
    <row r="3" spans="1:16" ht="27" customHeight="1" x14ac:dyDescent="0.25">
      <c r="A3" s="526" t="s">
        <v>280</v>
      </c>
      <c r="B3" s="527" t="s">
        <v>217</v>
      </c>
      <c r="C3" s="527" t="s">
        <v>349</v>
      </c>
      <c r="D3" s="527"/>
      <c r="E3" s="527"/>
      <c r="F3" s="527"/>
      <c r="G3" s="71"/>
    </row>
    <row r="4" spans="1:16" ht="38.25" x14ac:dyDescent="0.25">
      <c r="A4" s="526"/>
      <c r="B4" s="527"/>
      <c r="C4" s="483" t="s">
        <v>218</v>
      </c>
      <c r="D4" s="483" t="s">
        <v>219</v>
      </c>
      <c r="E4" s="483" t="s">
        <v>220</v>
      </c>
      <c r="F4" s="483" t="s">
        <v>583</v>
      </c>
      <c r="G4" s="71"/>
    </row>
    <row r="5" spans="1:16" x14ac:dyDescent="0.25">
      <c r="A5" s="639" t="s">
        <v>571</v>
      </c>
      <c r="B5" s="639"/>
      <c r="C5" s="639"/>
      <c r="D5" s="639"/>
      <c r="E5" s="639"/>
      <c r="F5" s="639"/>
      <c r="G5" s="71"/>
    </row>
    <row r="6" spans="1:16" x14ac:dyDescent="0.25">
      <c r="A6" s="99" t="s">
        <v>281</v>
      </c>
      <c r="B6" s="446">
        <v>37675849.200000003</v>
      </c>
      <c r="C6" s="446">
        <v>23769059.399999999</v>
      </c>
      <c r="D6" s="446">
        <v>770294</v>
      </c>
      <c r="E6" s="435">
        <v>13058960</v>
      </c>
      <c r="F6" s="449">
        <v>77535.8</v>
      </c>
      <c r="G6" s="488"/>
      <c r="H6" s="488"/>
      <c r="I6" s="488"/>
      <c r="J6" s="488"/>
      <c r="K6" s="488"/>
      <c r="L6" s="490"/>
      <c r="M6" s="490"/>
      <c r="N6" s="490"/>
      <c r="O6" s="490"/>
      <c r="P6" s="490"/>
    </row>
    <row r="7" spans="1:16" x14ac:dyDescent="0.25">
      <c r="A7" s="71" t="s">
        <v>86</v>
      </c>
      <c r="B7" s="447">
        <v>3070376.2</v>
      </c>
      <c r="C7" s="447">
        <v>1856929.1</v>
      </c>
      <c r="D7" s="452" t="s">
        <v>386</v>
      </c>
      <c r="E7" s="437">
        <v>1130271.2</v>
      </c>
      <c r="F7" s="450" t="s">
        <v>386</v>
      </c>
      <c r="G7" s="489"/>
      <c r="H7" s="489"/>
      <c r="I7" s="489"/>
      <c r="J7" s="489"/>
      <c r="K7" s="489"/>
      <c r="L7" s="490"/>
      <c r="M7" s="490"/>
      <c r="N7" s="490"/>
      <c r="O7" s="490"/>
      <c r="P7" s="490"/>
    </row>
    <row r="8" spans="1:16" x14ac:dyDescent="0.25">
      <c r="A8" s="71" t="s">
        <v>87</v>
      </c>
      <c r="B8" s="447">
        <v>1162063.3999999999</v>
      </c>
      <c r="C8" s="448">
        <v>729759.6</v>
      </c>
      <c r="D8" s="448">
        <v>3916.3</v>
      </c>
      <c r="E8" s="445">
        <v>428152.5</v>
      </c>
      <c r="F8" s="450">
        <v>235</v>
      </c>
      <c r="G8" s="489"/>
      <c r="H8" s="489"/>
      <c r="I8" s="489"/>
      <c r="J8" s="489"/>
      <c r="K8" s="489"/>
      <c r="L8" s="490"/>
      <c r="M8" s="490"/>
      <c r="N8" s="490"/>
      <c r="O8" s="490"/>
      <c r="P8" s="490"/>
    </row>
    <row r="9" spans="1:16" x14ac:dyDescent="0.25">
      <c r="A9" s="71" t="s">
        <v>88</v>
      </c>
      <c r="B9" s="447">
        <v>1109688.7</v>
      </c>
      <c r="C9" s="447">
        <v>347922.6</v>
      </c>
      <c r="D9" s="452" t="s">
        <v>386</v>
      </c>
      <c r="E9" s="437">
        <v>748997.2</v>
      </c>
      <c r="F9" s="450" t="s">
        <v>386</v>
      </c>
      <c r="G9" s="489"/>
      <c r="H9" s="489"/>
      <c r="I9" s="489"/>
      <c r="J9" s="489"/>
      <c r="K9" s="489"/>
      <c r="L9" s="490"/>
      <c r="M9" s="490"/>
      <c r="N9" s="490"/>
      <c r="O9" s="490"/>
      <c r="P9" s="490"/>
    </row>
    <row r="10" spans="1:16" x14ac:dyDescent="0.25">
      <c r="A10" s="71" t="s">
        <v>89</v>
      </c>
      <c r="B10" s="447">
        <v>187317</v>
      </c>
      <c r="C10" s="448" t="s">
        <v>386</v>
      </c>
      <c r="D10" s="448" t="s">
        <v>386</v>
      </c>
      <c r="E10" s="445" t="s">
        <v>386</v>
      </c>
      <c r="F10" s="451" t="s">
        <v>386</v>
      </c>
      <c r="G10" s="489"/>
      <c r="H10" s="489"/>
      <c r="I10" s="489"/>
      <c r="J10" s="489"/>
      <c r="K10" s="489"/>
      <c r="L10" s="490"/>
      <c r="M10" s="490"/>
      <c r="N10" s="490"/>
      <c r="O10" s="490"/>
      <c r="P10" s="490"/>
    </row>
    <row r="11" spans="1:16" x14ac:dyDescent="0.25">
      <c r="A11" s="71" t="s">
        <v>90</v>
      </c>
      <c r="B11" s="447">
        <v>1800018.3</v>
      </c>
      <c r="C11" s="447">
        <v>762266.1</v>
      </c>
      <c r="D11" s="452" t="s">
        <v>386</v>
      </c>
      <c r="E11" s="437">
        <v>972889.8</v>
      </c>
      <c r="F11" s="450" t="s">
        <v>386</v>
      </c>
      <c r="G11" s="489"/>
      <c r="H11" s="489"/>
      <c r="I11" s="489"/>
      <c r="J11" s="489"/>
      <c r="K11" s="489"/>
      <c r="L11" s="490"/>
      <c r="M11" s="490"/>
      <c r="N11" s="490"/>
      <c r="O11" s="490"/>
      <c r="P11" s="490"/>
    </row>
    <row r="12" spans="1:16" x14ac:dyDescent="0.25">
      <c r="A12" s="71" t="s">
        <v>91</v>
      </c>
      <c r="B12" s="447">
        <v>5411403.4000000004</v>
      </c>
      <c r="C12" s="447">
        <v>3560293.1</v>
      </c>
      <c r="D12" s="452">
        <v>88889.7</v>
      </c>
      <c r="E12" s="437">
        <v>1758362.7</v>
      </c>
      <c r="F12" s="450">
        <v>3857.9</v>
      </c>
      <c r="G12" s="489"/>
      <c r="H12" s="489"/>
      <c r="I12" s="489"/>
      <c r="J12" s="489"/>
      <c r="K12" s="489"/>
      <c r="L12" s="490"/>
      <c r="M12" s="490"/>
      <c r="N12" s="490"/>
      <c r="O12" s="490"/>
      <c r="P12" s="490"/>
    </row>
    <row r="13" spans="1:16" x14ac:dyDescent="0.25">
      <c r="A13" s="71" t="s">
        <v>92</v>
      </c>
      <c r="B13" s="447">
        <v>12889627.1</v>
      </c>
      <c r="C13" s="447">
        <v>9061791.1999999993</v>
      </c>
      <c r="D13" s="452">
        <v>330987.3</v>
      </c>
      <c r="E13" s="437">
        <v>3459026.8</v>
      </c>
      <c r="F13" s="450">
        <v>37821.800000000003</v>
      </c>
      <c r="G13" s="489"/>
      <c r="H13" s="489"/>
      <c r="I13" s="489"/>
      <c r="J13" s="489"/>
      <c r="K13" s="489"/>
      <c r="L13" s="490"/>
      <c r="M13" s="490"/>
      <c r="N13" s="490"/>
      <c r="O13" s="490"/>
      <c r="P13" s="490"/>
    </row>
    <row r="14" spans="1:16" x14ac:dyDescent="0.25">
      <c r="A14" s="71" t="s">
        <v>93</v>
      </c>
      <c r="B14" s="447">
        <v>308958</v>
      </c>
      <c r="C14" s="447">
        <v>169979.1</v>
      </c>
      <c r="D14" s="452" t="s">
        <v>386</v>
      </c>
      <c r="E14" s="437">
        <v>136210.1</v>
      </c>
      <c r="F14" s="450" t="s">
        <v>386</v>
      </c>
      <c r="G14" s="489"/>
      <c r="H14" s="489"/>
      <c r="I14" s="489"/>
      <c r="J14" s="489"/>
      <c r="K14" s="489"/>
      <c r="L14" s="490"/>
      <c r="M14" s="490"/>
      <c r="N14" s="490"/>
      <c r="O14" s="490"/>
      <c r="P14" s="490"/>
    </row>
    <row r="15" spans="1:16" x14ac:dyDescent="0.25">
      <c r="A15" s="71" t="s">
        <v>94</v>
      </c>
      <c r="B15" s="447">
        <v>1301471.1000000001</v>
      </c>
      <c r="C15" s="447">
        <v>1001268.7</v>
      </c>
      <c r="D15" s="452" t="s">
        <v>386</v>
      </c>
      <c r="E15" s="437">
        <v>286471.8</v>
      </c>
      <c r="F15" s="450" t="s">
        <v>386</v>
      </c>
      <c r="G15" s="489"/>
      <c r="H15" s="489"/>
      <c r="I15" s="489"/>
      <c r="J15" s="489"/>
      <c r="K15" s="489"/>
      <c r="L15" s="490"/>
      <c r="M15" s="490"/>
      <c r="N15" s="490"/>
      <c r="O15" s="490"/>
      <c r="P15" s="490"/>
    </row>
    <row r="16" spans="1:16" x14ac:dyDescent="0.25">
      <c r="A16" s="71" t="s">
        <v>95</v>
      </c>
      <c r="B16" s="447">
        <v>504130.4</v>
      </c>
      <c r="C16" s="447">
        <v>175297.9</v>
      </c>
      <c r="D16" s="452">
        <v>30191.1</v>
      </c>
      <c r="E16" s="437">
        <v>298025.09999999998</v>
      </c>
      <c r="F16" s="450">
        <v>616.29999999999995</v>
      </c>
      <c r="G16" s="489"/>
      <c r="H16" s="489"/>
      <c r="I16" s="489"/>
      <c r="J16" s="489"/>
      <c r="K16" s="489"/>
      <c r="L16" s="490"/>
      <c r="M16" s="490"/>
      <c r="N16" s="490"/>
      <c r="O16" s="490"/>
      <c r="P16" s="490"/>
    </row>
    <row r="17" spans="1:16" x14ac:dyDescent="0.25">
      <c r="A17" s="71" t="s">
        <v>96</v>
      </c>
      <c r="B17" s="447">
        <v>2891179.1</v>
      </c>
      <c r="C17" s="447">
        <v>2026213.6</v>
      </c>
      <c r="D17" s="452" t="s">
        <v>386</v>
      </c>
      <c r="E17" s="437">
        <v>837688</v>
      </c>
      <c r="F17" s="450" t="s">
        <v>386</v>
      </c>
      <c r="G17" s="489"/>
      <c r="H17" s="489"/>
      <c r="I17" s="489"/>
      <c r="J17" s="489"/>
      <c r="K17" s="489"/>
      <c r="L17" s="490"/>
      <c r="M17" s="490"/>
      <c r="N17" s="490"/>
      <c r="O17" s="490"/>
      <c r="P17" s="490"/>
    </row>
    <row r="18" spans="1:16" x14ac:dyDescent="0.25">
      <c r="A18" s="71" t="s">
        <v>97</v>
      </c>
      <c r="B18" s="447">
        <v>2987658.8</v>
      </c>
      <c r="C18" s="447">
        <v>1907650.5</v>
      </c>
      <c r="D18" s="452">
        <v>40276.400000000001</v>
      </c>
      <c r="E18" s="437">
        <v>1036022.7</v>
      </c>
      <c r="F18" s="450">
        <v>3709.2</v>
      </c>
      <c r="G18" s="489"/>
      <c r="H18" s="489"/>
      <c r="I18" s="489"/>
      <c r="J18" s="489"/>
      <c r="K18" s="489"/>
      <c r="L18" s="490"/>
      <c r="M18" s="490"/>
      <c r="N18" s="490"/>
      <c r="O18" s="490"/>
      <c r="P18" s="490"/>
    </row>
    <row r="19" spans="1:16" x14ac:dyDescent="0.25">
      <c r="A19" s="71" t="s">
        <v>98</v>
      </c>
      <c r="B19" s="447">
        <v>285217.8</v>
      </c>
      <c r="C19" s="447">
        <v>130683.8</v>
      </c>
      <c r="D19" s="452" t="s">
        <v>386</v>
      </c>
      <c r="E19" s="437" t="s">
        <v>386</v>
      </c>
      <c r="F19" s="450" t="s">
        <v>386</v>
      </c>
      <c r="G19" s="489"/>
      <c r="H19" s="489"/>
      <c r="I19" s="489"/>
      <c r="J19" s="489"/>
      <c r="K19" s="489"/>
      <c r="L19" s="490"/>
      <c r="M19" s="490"/>
      <c r="N19" s="490"/>
      <c r="O19" s="490"/>
      <c r="P19" s="490"/>
    </row>
    <row r="20" spans="1:16" x14ac:dyDescent="0.25">
      <c r="A20" s="71" t="s">
        <v>99</v>
      </c>
      <c r="B20" s="447">
        <v>814742.3</v>
      </c>
      <c r="C20" s="448" t="s">
        <v>386</v>
      </c>
      <c r="D20" s="448" t="s">
        <v>386</v>
      </c>
      <c r="E20" s="445" t="s">
        <v>386</v>
      </c>
      <c r="F20" s="450" t="s">
        <v>386</v>
      </c>
      <c r="G20" s="489"/>
      <c r="H20" s="489"/>
      <c r="I20" s="489"/>
      <c r="J20" s="489"/>
      <c r="K20" s="489"/>
      <c r="L20" s="490"/>
      <c r="M20" s="490"/>
      <c r="N20" s="490"/>
      <c r="O20" s="490"/>
      <c r="P20" s="490"/>
    </row>
    <row r="21" spans="1:16" x14ac:dyDescent="0.25">
      <c r="A21" s="71" t="s">
        <v>100</v>
      </c>
      <c r="B21" s="447">
        <v>2327521.4</v>
      </c>
      <c r="C21" s="447">
        <v>1100551.1000000001</v>
      </c>
      <c r="D21" s="452">
        <v>73414.5</v>
      </c>
      <c r="E21" s="437">
        <v>1152650.2</v>
      </c>
      <c r="F21" s="450">
        <v>905.6</v>
      </c>
      <c r="G21" s="489"/>
      <c r="H21" s="489"/>
      <c r="I21" s="489"/>
      <c r="J21" s="489"/>
      <c r="K21" s="489"/>
      <c r="L21" s="490"/>
      <c r="M21" s="490"/>
      <c r="N21" s="490"/>
      <c r="O21" s="490"/>
      <c r="P21" s="490"/>
    </row>
    <row r="22" spans="1:16" x14ac:dyDescent="0.25">
      <c r="A22" s="71" t="s">
        <v>101</v>
      </c>
      <c r="B22" s="447">
        <v>624476.19999999995</v>
      </c>
      <c r="C22" s="448">
        <v>253225.9</v>
      </c>
      <c r="D22" s="448" t="s">
        <v>386</v>
      </c>
      <c r="E22" s="445">
        <v>360785</v>
      </c>
      <c r="F22" s="451" t="s">
        <v>386</v>
      </c>
      <c r="G22" s="489"/>
      <c r="H22" s="489"/>
      <c r="I22" s="489"/>
      <c r="J22" s="489"/>
      <c r="K22" s="489"/>
      <c r="L22" s="490"/>
      <c r="M22" s="490"/>
      <c r="N22" s="490"/>
      <c r="O22" s="490"/>
      <c r="P22" s="490"/>
    </row>
    <row r="23" spans="1:16" x14ac:dyDescent="0.25">
      <c r="A23" s="636" t="s">
        <v>279</v>
      </c>
      <c r="B23" s="636"/>
      <c r="C23" s="636"/>
      <c r="D23" s="636"/>
      <c r="E23" s="636"/>
      <c r="F23" s="636"/>
      <c r="G23" s="71"/>
    </row>
    <row r="24" spans="1:16" x14ac:dyDescent="0.25">
      <c r="A24" s="222" t="s">
        <v>281</v>
      </c>
      <c r="B24" s="352">
        <v>100</v>
      </c>
      <c r="C24" s="447">
        <f>ROUND(C6/$B6*100,1)</f>
        <v>63.1</v>
      </c>
      <c r="D24" s="447">
        <f t="shared" ref="D24:F24" si="0">ROUND(D6/$B6*100,1)</f>
        <v>2</v>
      </c>
      <c r="E24" s="447">
        <f t="shared" si="0"/>
        <v>34.700000000000003</v>
      </c>
      <c r="F24" s="447">
        <f t="shared" si="0"/>
        <v>0.2</v>
      </c>
      <c r="G24" s="71"/>
    </row>
    <row r="25" spans="1:16" x14ac:dyDescent="0.25">
      <c r="A25" s="34" t="s">
        <v>86</v>
      </c>
      <c r="B25" s="353">
        <v>100</v>
      </c>
      <c r="C25" s="447">
        <f t="shared" ref="C25:E25" si="1">ROUND(C7/$B7*100,1)</f>
        <v>60.5</v>
      </c>
      <c r="D25" s="447" t="s">
        <v>386</v>
      </c>
      <c r="E25" s="447">
        <f t="shared" si="1"/>
        <v>36.799999999999997</v>
      </c>
      <c r="F25" s="447" t="s">
        <v>386</v>
      </c>
      <c r="G25" s="71"/>
    </row>
    <row r="26" spans="1:16" x14ac:dyDescent="0.25">
      <c r="A26" s="34" t="s">
        <v>87</v>
      </c>
      <c r="B26" s="353">
        <v>100</v>
      </c>
      <c r="C26" s="447">
        <v>62.9</v>
      </c>
      <c r="D26" s="447">
        <f t="shared" ref="D26:E26" si="2">ROUND(D8/$B8*100,1)</f>
        <v>0.3</v>
      </c>
      <c r="E26" s="447">
        <f t="shared" si="2"/>
        <v>36.799999999999997</v>
      </c>
      <c r="F26" s="484">
        <f>ROUND(F8/$B8*100,2)</f>
        <v>0.02</v>
      </c>
      <c r="G26" s="71"/>
    </row>
    <row r="27" spans="1:16" x14ac:dyDescent="0.25">
      <c r="A27" s="34" t="s">
        <v>88</v>
      </c>
      <c r="B27" s="353">
        <v>100</v>
      </c>
      <c r="C27" s="447">
        <f t="shared" ref="C27:E27" si="3">ROUND(C9/$B9*100,1)</f>
        <v>31.4</v>
      </c>
      <c r="D27" s="447" t="s">
        <v>386</v>
      </c>
      <c r="E27" s="447">
        <f t="shared" si="3"/>
        <v>67.5</v>
      </c>
      <c r="F27" s="447" t="s">
        <v>386</v>
      </c>
      <c r="G27" s="71"/>
    </row>
    <row r="28" spans="1:16" x14ac:dyDescent="0.25">
      <c r="A28" s="34" t="s">
        <v>89</v>
      </c>
      <c r="B28" s="353">
        <v>100</v>
      </c>
      <c r="C28" s="447" t="s">
        <v>386</v>
      </c>
      <c r="D28" s="447" t="s">
        <v>386</v>
      </c>
      <c r="E28" s="447" t="s">
        <v>386</v>
      </c>
      <c r="F28" s="447" t="s">
        <v>386</v>
      </c>
      <c r="G28" s="71"/>
    </row>
    <row r="29" spans="1:16" x14ac:dyDescent="0.25">
      <c r="A29" s="34" t="s">
        <v>90</v>
      </c>
      <c r="B29" s="353">
        <v>100</v>
      </c>
      <c r="C29" s="447">
        <f t="shared" ref="C29:E29" si="4">ROUND(C11/$B11*100,1)</f>
        <v>42.3</v>
      </c>
      <c r="D29" s="447" t="s">
        <v>386</v>
      </c>
      <c r="E29" s="447">
        <f t="shared" si="4"/>
        <v>54</v>
      </c>
      <c r="F29" s="447" t="s">
        <v>386</v>
      </c>
      <c r="G29" s="71"/>
    </row>
    <row r="30" spans="1:16" x14ac:dyDescent="0.25">
      <c r="A30" s="34" t="s">
        <v>91</v>
      </c>
      <c r="B30" s="353">
        <v>100</v>
      </c>
      <c r="C30" s="447">
        <f t="shared" ref="C30:F30" si="5">ROUND(C12/$B12*100,1)</f>
        <v>65.8</v>
      </c>
      <c r="D30" s="447">
        <f t="shared" si="5"/>
        <v>1.6</v>
      </c>
      <c r="E30" s="447">
        <f t="shared" si="5"/>
        <v>32.5</v>
      </c>
      <c r="F30" s="447">
        <f t="shared" si="5"/>
        <v>0.1</v>
      </c>
      <c r="G30" s="71"/>
    </row>
    <row r="31" spans="1:16" x14ac:dyDescent="0.25">
      <c r="A31" s="34" t="s">
        <v>92</v>
      </c>
      <c r="B31" s="353">
        <v>100</v>
      </c>
      <c r="C31" s="447">
        <f t="shared" ref="C31:F31" si="6">ROUND(C13/$B13*100,1)</f>
        <v>70.3</v>
      </c>
      <c r="D31" s="447">
        <f t="shared" si="6"/>
        <v>2.6</v>
      </c>
      <c r="E31" s="447">
        <f t="shared" si="6"/>
        <v>26.8</v>
      </c>
      <c r="F31" s="447">
        <f t="shared" si="6"/>
        <v>0.3</v>
      </c>
      <c r="G31" s="71"/>
    </row>
    <row r="32" spans="1:16" x14ac:dyDescent="0.25">
      <c r="A32" s="34" t="s">
        <v>93</v>
      </c>
      <c r="B32" s="353">
        <v>100</v>
      </c>
      <c r="C32" s="447">
        <f t="shared" ref="C32:E32" si="7">ROUND(C14/$B14*100,1)</f>
        <v>55</v>
      </c>
      <c r="D32" s="447" t="s">
        <v>386</v>
      </c>
      <c r="E32" s="447">
        <f t="shared" si="7"/>
        <v>44.1</v>
      </c>
      <c r="F32" s="447" t="s">
        <v>386</v>
      </c>
      <c r="G32" s="71"/>
    </row>
    <row r="33" spans="1:7" x14ac:dyDescent="0.25">
      <c r="A33" s="34" t="s">
        <v>94</v>
      </c>
      <c r="B33" s="353">
        <v>100</v>
      </c>
      <c r="C33" s="447">
        <f t="shared" ref="C33:E33" si="8">ROUND(C15/$B15*100,1)</f>
        <v>76.900000000000006</v>
      </c>
      <c r="D33" s="447" t="s">
        <v>386</v>
      </c>
      <c r="E33" s="447">
        <f t="shared" si="8"/>
        <v>22</v>
      </c>
      <c r="F33" s="447" t="s">
        <v>386</v>
      </c>
      <c r="G33" s="71"/>
    </row>
    <row r="34" spans="1:7" x14ac:dyDescent="0.25">
      <c r="A34" s="34" t="s">
        <v>95</v>
      </c>
      <c r="B34" s="353">
        <v>100</v>
      </c>
      <c r="C34" s="447">
        <f t="shared" ref="C34:F34" si="9">ROUND(C16/$B16*100,1)</f>
        <v>34.799999999999997</v>
      </c>
      <c r="D34" s="447">
        <f t="shared" si="9"/>
        <v>6</v>
      </c>
      <c r="E34" s="447">
        <f t="shared" si="9"/>
        <v>59.1</v>
      </c>
      <c r="F34" s="447">
        <f t="shared" si="9"/>
        <v>0.1</v>
      </c>
      <c r="G34" s="71"/>
    </row>
    <row r="35" spans="1:7" x14ac:dyDescent="0.25">
      <c r="A35" s="34" t="s">
        <v>96</v>
      </c>
      <c r="B35" s="353">
        <v>100</v>
      </c>
      <c r="C35" s="447">
        <f t="shared" ref="C35:E35" si="10">ROUND(C17/$B17*100,1)</f>
        <v>70.099999999999994</v>
      </c>
      <c r="D35" s="447" t="s">
        <v>386</v>
      </c>
      <c r="E35" s="447">
        <f t="shared" si="10"/>
        <v>29</v>
      </c>
      <c r="F35" s="447" t="s">
        <v>386</v>
      </c>
      <c r="G35" s="71"/>
    </row>
    <row r="36" spans="1:7" x14ac:dyDescent="0.25">
      <c r="A36" s="34" t="s">
        <v>97</v>
      </c>
      <c r="B36" s="353">
        <v>100</v>
      </c>
      <c r="C36" s="447">
        <f t="shared" ref="C36:F36" si="11">ROUND(C18/$B18*100,1)</f>
        <v>63.9</v>
      </c>
      <c r="D36" s="447">
        <f t="shared" si="11"/>
        <v>1.3</v>
      </c>
      <c r="E36" s="447">
        <f t="shared" si="11"/>
        <v>34.700000000000003</v>
      </c>
      <c r="F36" s="447">
        <f t="shared" si="11"/>
        <v>0.1</v>
      </c>
      <c r="G36" s="71"/>
    </row>
    <row r="37" spans="1:7" x14ac:dyDescent="0.25">
      <c r="A37" s="34" t="s">
        <v>98</v>
      </c>
      <c r="B37" s="353">
        <v>100</v>
      </c>
      <c r="C37" s="447">
        <f t="shared" ref="C37" si="12">ROUND(C19/$B19*100,1)</f>
        <v>45.8</v>
      </c>
      <c r="D37" s="447" t="s">
        <v>386</v>
      </c>
      <c r="E37" s="447" t="s">
        <v>386</v>
      </c>
      <c r="F37" s="447" t="s">
        <v>386</v>
      </c>
      <c r="G37" s="71"/>
    </row>
    <row r="38" spans="1:7" x14ac:dyDescent="0.25">
      <c r="A38" s="34" t="s">
        <v>99</v>
      </c>
      <c r="B38" s="353">
        <v>100</v>
      </c>
      <c r="C38" s="447" t="s">
        <v>386</v>
      </c>
      <c r="D38" s="447" t="s">
        <v>386</v>
      </c>
      <c r="E38" s="447" t="s">
        <v>386</v>
      </c>
      <c r="F38" s="447" t="s">
        <v>386</v>
      </c>
      <c r="G38" s="71"/>
    </row>
    <row r="39" spans="1:7" x14ac:dyDescent="0.25">
      <c r="A39" s="34" t="s">
        <v>100</v>
      </c>
      <c r="B39" s="353">
        <v>100</v>
      </c>
      <c r="C39" s="447">
        <f t="shared" ref="C39:E39" si="13">ROUND(C21/$B21*100,1)</f>
        <v>47.3</v>
      </c>
      <c r="D39" s="447">
        <f t="shared" si="13"/>
        <v>3.2</v>
      </c>
      <c r="E39" s="447">
        <f t="shared" si="13"/>
        <v>49.5</v>
      </c>
      <c r="F39" s="484">
        <f>ROUND(F21/$B21*100,2)</f>
        <v>0.04</v>
      </c>
      <c r="G39" s="71"/>
    </row>
    <row r="40" spans="1:7" x14ac:dyDescent="0.25">
      <c r="A40" s="34" t="s">
        <v>101</v>
      </c>
      <c r="B40" s="353">
        <v>100</v>
      </c>
      <c r="C40" s="447">
        <f t="shared" ref="C40:E40" si="14">ROUND(C22/$B22*100,1)</f>
        <v>40.6</v>
      </c>
      <c r="D40" s="447" t="s">
        <v>386</v>
      </c>
      <c r="E40" s="447">
        <f t="shared" si="14"/>
        <v>57.8</v>
      </c>
      <c r="F40" s="447" t="s">
        <v>386</v>
      </c>
      <c r="G40" s="71"/>
    </row>
  </sheetData>
  <mergeCells count="6">
    <mergeCell ref="A23:F23"/>
    <mergeCell ref="A3:A4"/>
    <mergeCell ref="B3:B4"/>
    <mergeCell ref="C3:F3"/>
    <mergeCell ref="A1:F1"/>
    <mergeCell ref="A5:F5"/>
  </mergeCells>
  <hyperlinks>
    <hyperlink ref="G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1"/>
  <sheetViews>
    <sheetView zoomScale="95" zoomScaleNormal="95" workbookViewId="0">
      <pane xSplit="1" ySplit="5" topLeftCell="B6" activePane="bottomRight" state="frozen"/>
      <selection activeCell="O31" sqref="O31"/>
      <selection pane="topRight" activeCell="O31" sqref="O31"/>
      <selection pane="bottomLeft" activeCell="O31" sqref="O31"/>
      <selection pane="bottomRight" activeCell="O31" sqref="O31"/>
    </sheetView>
  </sheetViews>
  <sheetFormatPr defaultRowHeight="12.75" x14ac:dyDescent="0.2"/>
  <cols>
    <col min="1" max="1" width="25.7109375" style="71" customWidth="1"/>
    <col min="2" max="7" width="16.28515625" style="71" customWidth="1"/>
    <col min="8" max="8" width="15" style="71" customWidth="1"/>
    <col min="9" max="16384" width="9.140625" style="71"/>
  </cols>
  <sheetData>
    <row r="1" spans="1:19" ht="24.95" customHeight="1" x14ac:dyDescent="0.2">
      <c r="A1" s="496" t="s">
        <v>534</v>
      </c>
      <c r="B1" s="496"/>
      <c r="C1" s="496"/>
      <c r="D1" s="496"/>
      <c r="E1" s="496"/>
      <c r="F1" s="496"/>
      <c r="G1" s="496"/>
      <c r="H1" s="57" t="s">
        <v>6</v>
      </c>
    </row>
    <row r="2" spans="1:19" x14ac:dyDescent="0.2">
      <c r="A2" s="493" t="s">
        <v>535</v>
      </c>
      <c r="B2" s="493"/>
      <c r="C2" s="493"/>
      <c r="D2" s="493"/>
      <c r="E2" s="493"/>
      <c r="F2" s="493"/>
      <c r="G2" s="493"/>
    </row>
    <row r="3" spans="1:19" ht="30" customHeight="1" x14ac:dyDescent="0.2">
      <c r="A3" s="526" t="s">
        <v>280</v>
      </c>
      <c r="B3" s="527" t="s">
        <v>217</v>
      </c>
      <c r="C3" s="527" t="s">
        <v>333</v>
      </c>
      <c r="D3" s="527"/>
      <c r="E3" s="527"/>
      <c r="F3" s="527"/>
      <c r="G3" s="528"/>
    </row>
    <row r="4" spans="1:19" ht="63.75" customHeight="1" x14ac:dyDescent="0.2">
      <c r="A4" s="526"/>
      <c r="B4" s="527"/>
      <c r="C4" s="149" t="s">
        <v>218</v>
      </c>
      <c r="D4" s="149" t="s">
        <v>219</v>
      </c>
      <c r="E4" s="149" t="s">
        <v>220</v>
      </c>
      <c r="F4" s="149" t="s">
        <v>221</v>
      </c>
      <c r="G4" s="150" t="s">
        <v>582</v>
      </c>
    </row>
    <row r="5" spans="1:19" ht="12.75" customHeight="1" x14ac:dyDescent="0.2">
      <c r="A5" s="639" t="s">
        <v>575</v>
      </c>
      <c r="B5" s="639"/>
      <c r="C5" s="639"/>
      <c r="D5" s="639"/>
      <c r="E5" s="639"/>
      <c r="F5" s="639"/>
      <c r="G5" s="639"/>
    </row>
    <row r="6" spans="1:19" ht="15" x14ac:dyDescent="0.25">
      <c r="A6" s="99" t="s">
        <v>281</v>
      </c>
      <c r="B6" s="446">
        <v>37675849.200000003</v>
      </c>
      <c r="C6" s="446">
        <v>19203720.300000001</v>
      </c>
      <c r="D6" s="435">
        <v>14088359.800000001</v>
      </c>
      <c r="E6" s="446">
        <v>1150751.8</v>
      </c>
      <c r="F6" s="435">
        <v>153895.29999999999</v>
      </c>
      <c r="G6" s="449">
        <v>3079122</v>
      </c>
      <c r="H6" s="488"/>
      <c r="I6" s="488"/>
      <c r="J6" s="488"/>
      <c r="K6" s="488"/>
      <c r="L6" s="488"/>
      <c r="M6" s="488"/>
      <c r="N6" s="73"/>
      <c r="O6" s="73"/>
      <c r="P6" s="73"/>
      <c r="Q6" s="73"/>
      <c r="R6" s="73"/>
      <c r="S6" s="73"/>
    </row>
    <row r="7" spans="1:19" ht="15" x14ac:dyDescent="0.25">
      <c r="A7" s="71" t="s">
        <v>86</v>
      </c>
      <c r="B7" s="447">
        <v>3070376.2</v>
      </c>
      <c r="C7" s="447">
        <v>1553259.9</v>
      </c>
      <c r="D7" s="436">
        <v>1112602.1000000001</v>
      </c>
      <c r="E7" s="452">
        <v>83876.3</v>
      </c>
      <c r="F7" s="437">
        <v>8820.7000000000007</v>
      </c>
      <c r="G7" s="450">
        <v>311817.2</v>
      </c>
      <c r="H7" s="489"/>
      <c r="I7" s="489"/>
      <c r="J7" s="489"/>
      <c r="K7" s="489"/>
      <c r="L7" s="489"/>
      <c r="M7" s="489"/>
      <c r="N7" s="73"/>
      <c r="O7" s="73"/>
      <c r="P7" s="73"/>
      <c r="Q7" s="73"/>
      <c r="R7" s="73"/>
      <c r="S7" s="73"/>
    </row>
    <row r="8" spans="1:19" ht="15" x14ac:dyDescent="0.25">
      <c r="A8" s="71" t="s">
        <v>87</v>
      </c>
      <c r="B8" s="447">
        <v>1162063.3999999999</v>
      </c>
      <c r="C8" s="447">
        <v>560582.40000000002</v>
      </c>
      <c r="D8" s="436">
        <v>430383.8</v>
      </c>
      <c r="E8" s="448">
        <v>42179.4</v>
      </c>
      <c r="F8" s="445">
        <v>703.6</v>
      </c>
      <c r="G8" s="450">
        <v>128214.2</v>
      </c>
      <c r="H8" s="489"/>
      <c r="I8" s="489"/>
      <c r="J8" s="489"/>
      <c r="K8" s="489"/>
      <c r="L8" s="489"/>
      <c r="M8" s="489"/>
      <c r="N8" s="73"/>
      <c r="O8" s="73"/>
      <c r="P8" s="73"/>
      <c r="Q8" s="73"/>
      <c r="R8" s="73"/>
      <c r="S8" s="73"/>
    </row>
    <row r="9" spans="1:19" ht="15" x14ac:dyDescent="0.25">
      <c r="A9" s="71" t="s">
        <v>88</v>
      </c>
      <c r="B9" s="447">
        <v>1109688.7</v>
      </c>
      <c r="C9" s="447">
        <v>248403</v>
      </c>
      <c r="D9" s="436">
        <v>765285.5</v>
      </c>
      <c r="E9" s="452" t="s">
        <v>386</v>
      </c>
      <c r="F9" s="437" t="s">
        <v>386</v>
      </c>
      <c r="G9" s="450">
        <v>58950.3</v>
      </c>
      <c r="H9" s="489"/>
      <c r="I9" s="489"/>
      <c r="J9" s="489"/>
      <c r="K9" s="489"/>
      <c r="L9" s="489"/>
      <c r="M9" s="489"/>
      <c r="N9" s="73"/>
      <c r="O9" s="73"/>
      <c r="P9" s="73"/>
      <c r="Q9" s="73"/>
      <c r="R9" s="73"/>
      <c r="S9" s="73"/>
    </row>
    <row r="10" spans="1:19" ht="15" x14ac:dyDescent="0.25">
      <c r="A10" s="71" t="s">
        <v>89</v>
      </c>
      <c r="B10" s="447">
        <v>187317</v>
      </c>
      <c r="C10" s="447">
        <v>81293.3</v>
      </c>
      <c r="D10" s="436">
        <v>74619</v>
      </c>
      <c r="E10" s="448" t="s">
        <v>386</v>
      </c>
      <c r="F10" s="445" t="s">
        <v>386</v>
      </c>
      <c r="G10" s="450">
        <v>23587</v>
      </c>
      <c r="H10" s="489"/>
      <c r="I10" s="489"/>
      <c r="J10" s="489"/>
      <c r="K10" s="489"/>
      <c r="L10" s="489"/>
      <c r="M10" s="489"/>
      <c r="N10" s="73"/>
      <c r="O10" s="73"/>
      <c r="P10" s="73"/>
      <c r="Q10" s="73"/>
      <c r="R10" s="73"/>
      <c r="S10" s="73"/>
    </row>
    <row r="11" spans="1:19" ht="15" x14ac:dyDescent="0.25">
      <c r="A11" s="71" t="s">
        <v>90</v>
      </c>
      <c r="B11" s="447">
        <v>1800018.3</v>
      </c>
      <c r="C11" s="447">
        <v>547598.80000000005</v>
      </c>
      <c r="D11" s="436">
        <v>925012.8</v>
      </c>
      <c r="E11" s="448">
        <v>103896.6</v>
      </c>
      <c r="F11" s="445">
        <v>1756</v>
      </c>
      <c r="G11" s="451">
        <v>221754.1</v>
      </c>
      <c r="H11" s="489"/>
      <c r="I11" s="489"/>
      <c r="J11" s="489"/>
      <c r="K11" s="489"/>
      <c r="L11" s="489"/>
      <c r="M11" s="489"/>
      <c r="N11" s="73"/>
      <c r="O11" s="73"/>
      <c r="P11" s="73"/>
      <c r="Q11" s="73"/>
      <c r="R11" s="73"/>
      <c r="S11" s="73"/>
    </row>
    <row r="12" spans="1:19" ht="15" x14ac:dyDescent="0.25">
      <c r="A12" s="71" t="s">
        <v>91</v>
      </c>
      <c r="B12" s="447">
        <v>5411403.4000000004</v>
      </c>
      <c r="C12" s="447">
        <v>3242083</v>
      </c>
      <c r="D12" s="436">
        <v>1640007.9</v>
      </c>
      <c r="E12" s="452">
        <v>222355.20000000001</v>
      </c>
      <c r="F12" s="437">
        <v>3272.6</v>
      </c>
      <c r="G12" s="450">
        <v>303684.7</v>
      </c>
      <c r="H12" s="489"/>
      <c r="I12" s="489"/>
      <c r="J12" s="489"/>
      <c r="K12" s="489"/>
      <c r="L12" s="489"/>
      <c r="M12" s="489"/>
      <c r="N12" s="73"/>
      <c r="O12" s="73"/>
      <c r="P12" s="73"/>
      <c r="Q12" s="73"/>
      <c r="R12" s="73"/>
      <c r="S12" s="73"/>
    </row>
    <row r="13" spans="1:19" ht="15" x14ac:dyDescent="0.25">
      <c r="A13" s="71" t="s">
        <v>92</v>
      </c>
      <c r="B13" s="447">
        <v>12889627.1</v>
      </c>
      <c r="C13" s="447">
        <v>7006717.2999999998</v>
      </c>
      <c r="D13" s="436">
        <v>4689392</v>
      </c>
      <c r="E13" s="452">
        <v>216137.1</v>
      </c>
      <c r="F13" s="437">
        <v>100424.7</v>
      </c>
      <c r="G13" s="450">
        <v>876956</v>
      </c>
      <c r="H13" s="489"/>
      <c r="I13" s="489"/>
      <c r="J13" s="489"/>
      <c r="K13" s="489"/>
      <c r="L13" s="489"/>
      <c r="M13" s="489"/>
      <c r="N13" s="73"/>
      <c r="O13" s="73"/>
      <c r="P13" s="73"/>
      <c r="Q13" s="73"/>
      <c r="R13" s="73"/>
      <c r="S13" s="73"/>
    </row>
    <row r="14" spans="1:19" ht="15" x14ac:dyDescent="0.25">
      <c r="A14" s="71" t="s">
        <v>93</v>
      </c>
      <c r="B14" s="447">
        <v>308958</v>
      </c>
      <c r="C14" s="447">
        <v>120701</v>
      </c>
      <c r="D14" s="436">
        <v>130537.9</v>
      </c>
      <c r="E14" s="448" t="s">
        <v>386</v>
      </c>
      <c r="F14" s="448" t="s">
        <v>386</v>
      </c>
      <c r="G14" s="451">
        <v>42822.9</v>
      </c>
      <c r="H14" s="489"/>
      <c r="I14" s="489"/>
      <c r="J14" s="489"/>
      <c r="K14" s="489"/>
      <c r="L14" s="489"/>
      <c r="M14" s="489"/>
      <c r="N14" s="73"/>
      <c r="O14" s="73"/>
      <c r="P14" s="73"/>
      <c r="Q14" s="73"/>
      <c r="R14" s="73"/>
      <c r="S14" s="73"/>
    </row>
    <row r="15" spans="1:19" ht="15" x14ac:dyDescent="0.25">
      <c r="A15" s="71" t="s">
        <v>94</v>
      </c>
      <c r="B15" s="447">
        <v>1301471.1000000001</v>
      </c>
      <c r="C15" s="447">
        <v>879173.2</v>
      </c>
      <c r="D15" s="436">
        <v>319679.7</v>
      </c>
      <c r="E15" s="448" t="s">
        <v>386</v>
      </c>
      <c r="F15" s="448" t="s">
        <v>386</v>
      </c>
      <c r="G15" s="450">
        <v>73797.8</v>
      </c>
      <c r="H15" s="489"/>
      <c r="I15" s="489"/>
      <c r="J15" s="489"/>
      <c r="K15" s="489"/>
      <c r="L15" s="489"/>
      <c r="M15" s="489"/>
      <c r="N15" s="73"/>
      <c r="O15" s="73"/>
      <c r="P15" s="73"/>
      <c r="Q15" s="73"/>
      <c r="R15" s="73"/>
      <c r="S15" s="73"/>
    </row>
    <row r="16" spans="1:19" ht="15" x14ac:dyDescent="0.25">
      <c r="A16" s="71" t="s">
        <v>95</v>
      </c>
      <c r="B16" s="447">
        <v>504130.4</v>
      </c>
      <c r="C16" s="447">
        <v>121941.3</v>
      </c>
      <c r="D16" s="436">
        <v>306191.5</v>
      </c>
      <c r="E16" s="448">
        <v>20617.400000000001</v>
      </c>
      <c r="F16" s="448">
        <v>184.7</v>
      </c>
      <c r="G16" s="450">
        <v>55195.5</v>
      </c>
      <c r="H16" s="489"/>
      <c r="I16" s="489"/>
      <c r="J16" s="489"/>
      <c r="K16" s="489"/>
      <c r="L16" s="489"/>
      <c r="M16" s="489"/>
      <c r="N16" s="73"/>
      <c r="O16" s="73"/>
      <c r="P16" s="73"/>
      <c r="Q16" s="73"/>
      <c r="R16" s="73"/>
      <c r="S16" s="73"/>
    </row>
    <row r="17" spans="1:19" ht="15" x14ac:dyDescent="0.25">
      <c r="A17" s="71" t="s">
        <v>96</v>
      </c>
      <c r="B17" s="447">
        <v>2891179.1</v>
      </c>
      <c r="C17" s="447">
        <v>1805541</v>
      </c>
      <c r="D17" s="436">
        <v>847341.5</v>
      </c>
      <c r="E17" s="448" t="s">
        <v>386</v>
      </c>
      <c r="F17" s="448" t="s">
        <v>386</v>
      </c>
      <c r="G17" s="450">
        <v>178442.6</v>
      </c>
      <c r="H17" s="489"/>
      <c r="I17" s="489"/>
      <c r="J17" s="489"/>
      <c r="K17" s="489"/>
      <c r="L17" s="489"/>
      <c r="M17" s="489"/>
      <c r="N17" s="73"/>
      <c r="O17" s="73"/>
      <c r="P17" s="73"/>
      <c r="Q17" s="73"/>
      <c r="R17" s="73"/>
      <c r="S17" s="73"/>
    </row>
    <row r="18" spans="1:19" ht="15" x14ac:dyDescent="0.25">
      <c r="A18" s="71" t="s">
        <v>97</v>
      </c>
      <c r="B18" s="447">
        <v>2987658.8</v>
      </c>
      <c r="C18" s="447">
        <v>1360849.4</v>
      </c>
      <c r="D18" s="436">
        <v>1049899.6000000001</v>
      </c>
      <c r="E18" s="452">
        <v>154851</v>
      </c>
      <c r="F18" s="437">
        <v>3841.4</v>
      </c>
      <c r="G18" s="450">
        <v>418217.4</v>
      </c>
      <c r="H18" s="489"/>
      <c r="I18" s="489"/>
      <c r="J18" s="489"/>
      <c r="K18" s="489"/>
      <c r="L18" s="489"/>
      <c r="M18" s="489"/>
      <c r="N18" s="73"/>
      <c r="O18" s="73"/>
      <c r="P18" s="73"/>
      <c r="Q18" s="73"/>
      <c r="R18" s="73"/>
      <c r="S18" s="73"/>
    </row>
    <row r="19" spans="1:19" ht="15" x14ac:dyDescent="0.25">
      <c r="A19" s="71" t="s">
        <v>98</v>
      </c>
      <c r="B19" s="447">
        <v>285217.8</v>
      </c>
      <c r="C19" s="447">
        <v>88947.9</v>
      </c>
      <c r="D19" s="436">
        <v>127817.3</v>
      </c>
      <c r="E19" s="448" t="s">
        <v>386</v>
      </c>
      <c r="F19" s="445" t="s">
        <v>386</v>
      </c>
      <c r="G19" s="450">
        <v>60436.4</v>
      </c>
      <c r="H19" s="489"/>
      <c r="I19" s="489"/>
      <c r="J19" s="489"/>
      <c r="K19" s="489"/>
      <c r="L19" s="489"/>
      <c r="M19" s="489"/>
      <c r="N19" s="73"/>
      <c r="O19" s="73"/>
      <c r="P19" s="73"/>
      <c r="Q19" s="73"/>
      <c r="R19" s="73"/>
      <c r="S19" s="73"/>
    </row>
    <row r="20" spans="1:19" ht="15" x14ac:dyDescent="0.25">
      <c r="A20" s="71" t="s">
        <v>99</v>
      </c>
      <c r="B20" s="447">
        <v>814742.3</v>
      </c>
      <c r="C20" s="447">
        <v>478390.5</v>
      </c>
      <c r="D20" s="436">
        <v>253739.7</v>
      </c>
      <c r="E20" s="448">
        <v>26578.7</v>
      </c>
      <c r="F20" s="445">
        <v>252.5</v>
      </c>
      <c r="G20" s="450">
        <v>55780.9</v>
      </c>
      <c r="H20" s="489"/>
      <c r="I20" s="489"/>
      <c r="J20" s="489"/>
      <c r="K20" s="489"/>
      <c r="L20" s="489"/>
      <c r="M20" s="489"/>
      <c r="N20" s="73"/>
      <c r="O20" s="73"/>
      <c r="P20" s="73"/>
      <c r="Q20" s="73"/>
      <c r="R20" s="73"/>
      <c r="S20" s="73"/>
    </row>
    <row r="21" spans="1:19" ht="15" x14ac:dyDescent="0.25">
      <c r="A21" s="71" t="s">
        <v>100</v>
      </c>
      <c r="B21" s="447">
        <v>2327521.4</v>
      </c>
      <c r="C21" s="447">
        <v>894911.5</v>
      </c>
      <c r="D21" s="436">
        <v>1128157.2</v>
      </c>
      <c r="E21" s="452">
        <v>108697.3</v>
      </c>
      <c r="F21" s="437">
        <v>2599.5</v>
      </c>
      <c r="G21" s="450">
        <v>193155.9</v>
      </c>
      <c r="H21" s="489"/>
      <c r="I21" s="489"/>
      <c r="J21" s="489"/>
      <c r="K21" s="489"/>
      <c r="L21" s="489"/>
      <c r="M21" s="489"/>
      <c r="N21" s="73"/>
      <c r="O21" s="73"/>
      <c r="P21" s="73"/>
      <c r="Q21" s="73"/>
      <c r="R21" s="73"/>
      <c r="S21" s="73"/>
    </row>
    <row r="22" spans="1:19" ht="15" x14ac:dyDescent="0.25">
      <c r="A22" s="71" t="s">
        <v>101</v>
      </c>
      <c r="B22" s="447">
        <v>624476.19999999995</v>
      </c>
      <c r="C22" s="447">
        <v>213326.8</v>
      </c>
      <c r="D22" s="436">
        <v>287692.3</v>
      </c>
      <c r="E22" s="448" t="s">
        <v>386</v>
      </c>
      <c r="F22" s="445" t="s">
        <v>386</v>
      </c>
      <c r="G22" s="450">
        <v>76309.100000000006</v>
      </c>
      <c r="H22" s="489"/>
      <c r="I22" s="489"/>
      <c r="J22" s="489"/>
      <c r="K22" s="489"/>
      <c r="L22" s="489"/>
      <c r="M22" s="489"/>
      <c r="N22" s="73"/>
      <c r="O22" s="73"/>
      <c r="P22" s="73"/>
      <c r="Q22" s="73"/>
      <c r="R22" s="73"/>
      <c r="S22" s="73"/>
    </row>
    <row r="23" spans="1:19" ht="12.75" customHeight="1" x14ac:dyDescent="0.2">
      <c r="A23" s="636" t="s">
        <v>279</v>
      </c>
      <c r="B23" s="636"/>
      <c r="C23" s="636"/>
      <c r="D23" s="636"/>
      <c r="E23" s="636"/>
      <c r="F23" s="636"/>
      <c r="G23" s="636"/>
      <c r="H23" s="103"/>
      <c r="I23" s="102"/>
    </row>
    <row r="24" spans="1:19" x14ac:dyDescent="0.2">
      <c r="A24" s="222" t="s">
        <v>281</v>
      </c>
      <c r="B24" s="355">
        <v>100</v>
      </c>
      <c r="C24" s="435">
        <v>50.9</v>
      </c>
      <c r="D24" s="446">
        <f t="shared" ref="D24:G24" si="0">ROUND(D6/$B6*100,1)</f>
        <v>37.4</v>
      </c>
      <c r="E24" s="435">
        <f t="shared" si="0"/>
        <v>3.1</v>
      </c>
      <c r="F24" s="446">
        <f t="shared" si="0"/>
        <v>0.4</v>
      </c>
      <c r="G24" s="435">
        <f t="shared" si="0"/>
        <v>8.1999999999999993</v>
      </c>
      <c r="H24" s="103"/>
      <c r="I24" s="102"/>
    </row>
    <row r="25" spans="1:19" x14ac:dyDescent="0.2">
      <c r="A25" s="34" t="s">
        <v>86</v>
      </c>
      <c r="B25" s="356">
        <v>100</v>
      </c>
      <c r="C25" s="436">
        <f t="shared" ref="C25:G25" si="1">ROUND(C7/$B7*100,1)</f>
        <v>50.6</v>
      </c>
      <c r="D25" s="447">
        <f t="shared" si="1"/>
        <v>36.200000000000003</v>
      </c>
      <c r="E25" s="436">
        <f t="shared" si="1"/>
        <v>2.7</v>
      </c>
      <c r="F25" s="447">
        <f t="shared" si="1"/>
        <v>0.3</v>
      </c>
      <c r="G25" s="436">
        <f t="shared" si="1"/>
        <v>10.199999999999999</v>
      </c>
      <c r="H25" s="103"/>
      <c r="I25" s="102"/>
    </row>
    <row r="26" spans="1:19" x14ac:dyDescent="0.2">
      <c r="A26" s="34" t="s">
        <v>87</v>
      </c>
      <c r="B26" s="356">
        <v>100</v>
      </c>
      <c r="C26" s="436">
        <v>48.3</v>
      </c>
      <c r="D26" s="447">
        <f t="shared" ref="D26:G26" si="2">ROUND(D8/$B8*100,1)</f>
        <v>37</v>
      </c>
      <c r="E26" s="436">
        <f t="shared" si="2"/>
        <v>3.6</v>
      </c>
      <c r="F26" s="447">
        <f t="shared" si="2"/>
        <v>0.1</v>
      </c>
      <c r="G26" s="436">
        <f t="shared" si="2"/>
        <v>11</v>
      </c>
      <c r="H26" s="103"/>
      <c r="I26" s="102"/>
    </row>
    <row r="27" spans="1:19" x14ac:dyDescent="0.2">
      <c r="A27" s="34" t="s">
        <v>88</v>
      </c>
      <c r="B27" s="356">
        <v>100</v>
      </c>
      <c r="C27" s="436">
        <f t="shared" ref="C27:G27" si="3">ROUND(C9/$B9*100,1)</f>
        <v>22.4</v>
      </c>
      <c r="D27" s="447">
        <f t="shared" si="3"/>
        <v>69</v>
      </c>
      <c r="E27" s="436" t="s">
        <v>386</v>
      </c>
      <c r="F27" s="447" t="s">
        <v>386</v>
      </c>
      <c r="G27" s="436">
        <f t="shared" si="3"/>
        <v>5.3</v>
      </c>
      <c r="H27" s="103"/>
      <c r="I27" s="102"/>
    </row>
    <row r="28" spans="1:19" x14ac:dyDescent="0.2">
      <c r="A28" s="34" t="s">
        <v>89</v>
      </c>
      <c r="B28" s="356">
        <v>100</v>
      </c>
      <c r="C28" s="436">
        <f t="shared" ref="C28:G28" si="4">ROUND(C10/$B10*100,1)</f>
        <v>43.4</v>
      </c>
      <c r="D28" s="447">
        <f t="shared" si="4"/>
        <v>39.799999999999997</v>
      </c>
      <c r="E28" s="436" t="s">
        <v>386</v>
      </c>
      <c r="F28" s="447" t="s">
        <v>386</v>
      </c>
      <c r="G28" s="436">
        <f t="shared" si="4"/>
        <v>12.6</v>
      </c>
      <c r="H28" s="103"/>
      <c r="I28" s="354"/>
    </row>
    <row r="29" spans="1:19" x14ac:dyDescent="0.2">
      <c r="A29" s="34" t="s">
        <v>90</v>
      </c>
      <c r="B29" s="356">
        <v>100</v>
      </c>
      <c r="C29" s="436">
        <f t="shared" ref="C29:G29" si="5">ROUND(C11/$B11*100,1)</f>
        <v>30.4</v>
      </c>
      <c r="D29" s="447">
        <f t="shared" si="5"/>
        <v>51.4</v>
      </c>
      <c r="E29" s="436">
        <f t="shared" si="5"/>
        <v>5.8</v>
      </c>
      <c r="F29" s="447">
        <f t="shared" si="5"/>
        <v>0.1</v>
      </c>
      <c r="G29" s="436">
        <f t="shared" si="5"/>
        <v>12.3</v>
      </c>
      <c r="H29" s="103"/>
      <c r="I29" s="102"/>
    </row>
    <row r="30" spans="1:19" x14ac:dyDescent="0.2">
      <c r="A30" s="34" t="s">
        <v>91</v>
      </c>
      <c r="B30" s="356">
        <v>100</v>
      </c>
      <c r="C30" s="436">
        <f t="shared" ref="C30:G30" si="6">ROUND(C12/$B12*100,1)</f>
        <v>59.9</v>
      </c>
      <c r="D30" s="447">
        <f t="shared" si="6"/>
        <v>30.3</v>
      </c>
      <c r="E30" s="436">
        <f t="shared" si="6"/>
        <v>4.0999999999999996</v>
      </c>
      <c r="F30" s="447">
        <f t="shared" si="6"/>
        <v>0.1</v>
      </c>
      <c r="G30" s="436">
        <f t="shared" si="6"/>
        <v>5.6</v>
      </c>
      <c r="H30" s="103"/>
      <c r="I30" s="102"/>
    </row>
    <row r="31" spans="1:19" x14ac:dyDescent="0.2">
      <c r="A31" s="34" t="s">
        <v>92</v>
      </c>
      <c r="B31" s="356">
        <v>100</v>
      </c>
      <c r="C31" s="436">
        <v>54.3</v>
      </c>
      <c r="D31" s="447">
        <f t="shared" ref="D31:G31" si="7">ROUND(D13/$B13*100,1)</f>
        <v>36.4</v>
      </c>
      <c r="E31" s="436">
        <f t="shared" si="7"/>
        <v>1.7</v>
      </c>
      <c r="F31" s="447">
        <f t="shared" si="7"/>
        <v>0.8</v>
      </c>
      <c r="G31" s="436">
        <f t="shared" si="7"/>
        <v>6.8</v>
      </c>
      <c r="H31" s="103"/>
      <c r="I31" s="102"/>
    </row>
    <row r="32" spans="1:19" x14ac:dyDescent="0.2">
      <c r="A32" s="34" t="s">
        <v>93</v>
      </c>
      <c r="B32" s="356">
        <v>100</v>
      </c>
      <c r="C32" s="436">
        <f t="shared" ref="C32:G32" si="8">ROUND(C14/$B14*100,1)</f>
        <v>39.1</v>
      </c>
      <c r="D32" s="447">
        <f t="shared" si="8"/>
        <v>42.3</v>
      </c>
      <c r="E32" s="436" t="s">
        <v>386</v>
      </c>
      <c r="F32" s="447" t="s">
        <v>386</v>
      </c>
      <c r="G32" s="436">
        <f t="shared" si="8"/>
        <v>13.9</v>
      </c>
      <c r="H32" s="103"/>
      <c r="I32" s="102"/>
    </row>
    <row r="33" spans="1:9" x14ac:dyDescent="0.2">
      <c r="A33" s="34" t="s">
        <v>94</v>
      </c>
      <c r="B33" s="356">
        <v>100</v>
      </c>
      <c r="C33" s="436">
        <f t="shared" ref="C33:G33" si="9">ROUND(C15/$B15*100,1)</f>
        <v>67.599999999999994</v>
      </c>
      <c r="D33" s="447">
        <f t="shared" si="9"/>
        <v>24.6</v>
      </c>
      <c r="E33" s="436" t="s">
        <v>386</v>
      </c>
      <c r="F33" s="447" t="s">
        <v>386</v>
      </c>
      <c r="G33" s="436">
        <f t="shared" si="9"/>
        <v>5.7</v>
      </c>
      <c r="H33" s="103"/>
      <c r="I33" s="102"/>
    </row>
    <row r="34" spans="1:9" x14ac:dyDescent="0.2">
      <c r="A34" s="34" t="s">
        <v>95</v>
      </c>
      <c r="B34" s="356">
        <v>100</v>
      </c>
      <c r="C34" s="436">
        <f t="shared" ref="C34:G34" si="10">ROUND(C16/$B16*100,1)</f>
        <v>24.2</v>
      </c>
      <c r="D34" s="447">
        <v>60.8</v>
      </c>
      <c r="E34" s="436">
        <f t="shared" si="10"/>
        <v>4.0999999999999996</v>
      </c>
      <c r="F34" s="447">
        <f t="shared" si="10"/>
        <v>0</v>
      </c>
      <c r="G34" s="436">
        <f t="shared" si="10"/>
        <v>10.9</v>
      </c>
      <c r="H34" s="103"/>
      <c r="I34" s="102"/>
    </row>
    <row r="35" spans="1:9" x14ac:dyDescent="0.2">
      <c r="A35" s="34" t="s">
        <v>96</v>
      </c>
      <c r="B35" s="356">
        <v>100</v>
      </c>
      <c r="C35" s="436">
        <f t="shared" ref="C35:G35" si="11">ROUND(C17/$B17*100,1)</f>
        <v>62.4</v>
      </c>
      <c r="D35" s="447">
        <f t="shared" si="11"/>
        <v>29.3</v>
      </c>
      <c r="E35" s="436" t="s">
        <v>386</v>
      </c>
      <c r="F35" s="447" t="s">
        <v>386</v>
      </c>
      <c r="G35" s="436">
        <f t="shared" si="11"/>
        <v>6.2</v>
      </c>
      <c r="H35" s="103"/>
      <c r="I35" s="102"/>
    </row>
    <row r="36" spans="1:9" x14ac:dyDescent="0.2">
      <c r="A36" s="34" t="s">
        <v>97</v>
      </c>
      <c r="B36" s="356">
        <v>100</v>
      </c>
      <c r="C36" s="436">
        <v>45.6</v>
      </c>
      <c r="D36" s="447">
        <f t="shared" ref="D36:G36" si="12">ROUND(D18/$B18*100,1)</f>
        <v>35.1</v>
      </c>
      <c r="E36" s="436">
        <f t="shared" si="12"/>
        <v>5.2</v>
      </c>
      <c r="F36" s="447">
        <f t="shared" si="12"/>
        <v>0.1</v>
      </c>
      <c r="G36" s="436">
        <f t="shared" si="12"/>
        <v>14</v>
      </c>
      <c r="H36" s="103"/>
      <c r="I36" s="102"/>
    </row>
    <row r="37" spans="1:9" x14ac:dyDescent="0.2">
      <c r="A37" s="34" t="s">
        <v>98</v>
      </c>
      <c r="B37" s="356">
        <v>100</v>
      </c>
      <c r="C37" s="436">
        <f t="shared" ref="C37:G37" si="13">ROUND(C19/$B19*100,1)</f>
        <v>31.2</v>
      </c>
      <c r="D37" s="447">
        <f t="shared" si="13"/>
        <v>44.8</v>
      </c>
      <c r="E37" s="436" t="s">
        <v>386</v>
      </c>
      <c r="F37" s="447" t="s">
        <v>386</v>
      </c>
      <c r="G37" s="436">
        <f t="shared" si="13"/>
        <v>21.2</v>
      </c>
      <c r="H37" s="103"/>
      <c r="I37" s="102"/>
    </row>
    <row r="38" spans="1:9" x14ac:dyDescent="0.2">
      <c r="A38" s="34" t="s">
        <v>99</v>
      </c>
      <c r="B38" s="356">
        <v>100</v>
      </c>
      <c r="C38" s="436">
        <v>58.8</v>
      </c>
      <c r="D38" s="447">
        <f t="shared" ref="D38:G38" si="14">ROUND(D20/$B20*100,1)</f>
        <v>31.1</v>
      </c>
      <c r="E38" s="436">
        <f t="shared" si="14"/>
        <v>3.3</v>
      </c>
      <c r="F38" s="447">
        <f t="shared" si="14"/>
        <v>0</v>
      </c>
      <c r="G38" s="436">
        <f t="shared" si="14"/>
        <v>6.8</v>
      </c>
      <c r="H38" s="103"/>
      <c r="I38" s="102"/>
    </row>
    <row r="39" spans="1:9" x14ac:dyDescent="0.2">
      <c r="A39" s="34" t="s">
        <v>100</v>
      </c>
      <c r="B39" s="356">
        <v>100</v>
      </c>
      <c r="C39" s="436">
        <f t="shared" ref="C39:G39" si="15">ROUND(C21/$B21*100,1)</f>
        <v>38.4</v>
      </c>
      <c r="D39" s="447">
        <f t="shared" si="15"/>
        <v>48.5</v>
      </c>
      <c r="E39" s="436">
        <f t="shared" si="15"/>
        <v>4.7</v>
      </c>
      <c r="F39" s="447">
        <f t="shared" si="15"/>
        <v>0.1</v>
      </c>
      <c r="G39" s="436">
        <f t="shared" si="15"/>
        <v>8.3000000000000007</v>
      </c>
      <c r="H39" s="103"/>
      <c r="I39" s="102"/>
    </row>
    <row r="40" spans="1:9" x14ac:dyDescent="0.2">
      <c r="A40" s="34" t="s">
        <v>101</v>
      </c>
      <c r="B40" s="356">
        <v>100</v>
      </c>
      <c r="C40" s="436">
        <f t="shared" ref="C40:G40" si="16">ROUND(C22/$B22*100,1)</f>
        <v>34.200000000000003</v>
      </c>
      <c r="D40" s="447">
        <f t="shared" si="16"/>
        <v>46.1</v>
      </c>
      <c r="E40" s="436" t="s">
        <v>386</v>
      </c>
      <c r="F40" s="447" t="s">
        <v>386</v>
      </c>
      <c r="G40" s="436">
        <f t="shared" si="16"/>
        <v>12.2</v>
      </c>
      <c r="H40" s="103"/>
      <c r="I40" s="102"/>
    </row>
    <row r="41" spans="1:9" x14ac:dyDescent="0.2">
      <c r="A41" s="34"/>
      <c r="B41" s="73"/>
      <c r="C41" s="223"/>
      <c r="D41" s="223"/>
      <c r="E41" s="223"/>
      <c r="F41" s="223"/>
      <c r="G41" s="223"/>
      <c r="H41" s="103"/>
      <c r="I41" s="102"/>
    </row>
  </sheetData>
  <mergeCells count="7">
    <mergeCell ref="A1:G1"/>
    <mergeCell ref="A2:G2"/>
    <mergeCell ref="A5:G5"/>
    <mergeCell ref="A23:G23"/>
    <mergeCell ref="A3:A4"/>
    <mergeCell ref="B3:B4"/>
    <mergeCell ref="C3:G3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O27"/>
  <sheetViews>
    <sheetView zoomScaleNormal="100" workbookViewId="0">
      <pane ySplit="6" topLeftCell="A7" activePane="bottomLeft" state="frozen"/>
      <selection activeCell="O31" sqref="O31"/>
      <selection pane="bottomLeft" activeCell="D4" sqref="D4:E4"/>
    </sheetView>
  </sheetViews>
  <sheetFormatPr defaultRowHeight="12.75" x14ac:dyDescent="0.2"/>
  <cols>
    <col min="1" max="1" width="25.7109375" style="71" customWidth="1"/>
    <col min="2" max="5" width="16.28515625" style="71" customWidth="1"/>
    <col min="6" max="6" width="10.5703125" style="71" customWidth="1"/>
    <col min="7" max="16384" width="9.140625" style="71"/>
  </cols>
  <sheetData>
    <row r="1" spans="1:15" ht="24.95" customHeight="1" x14ac:dyDescent="0.2">
      <c r="A1" s="557" t="s">
        <v>536</v>
      </c>
      <c r="B1" s="557"/>
      <c r="C1" s="557"/>
      <c r="D1" s="557"/>
      <c r="E1" s="557"/>
      <c r="F1" s="57" t="s">
        <v>6</v>
      </c>
    </row>
    <row r="2" spans="1:15" x14ac:dyDescent="0.2">
      <c r="A2" s="592" t="s">
        <v>537</v>
      </c>
      <c r="B2" s="592"/>
      <c r="C2" s="592"/>
      <c r="D2" s="592"/>
      <c r="E2" s="592"/>
    </row>
    <row r="3" spans="1:15" ht="35.25" customHeight="1" x14ac:dyDescent="0.2">
      <c r="A3" s="552" t="s">
        <v>278</v>
      </c>
      <c r="B3" s="546" t="s">
        <v>337</v>
      </c>
      <c r="C3" s="528" t="s">
        <v>480</v>
      </c>
      <c r="D3" s="529"/>
      <c r="E3" s="529"/>
    </row>
    <row r="4" spans="1:15" ht="27" customHeight="1" x14ac:dyDescent="0.2">
      <c r="A4" s="554"/>
      <c r="B4" s="547"/>
      <c r="C4" s="546" t="s">
        <v>224</v>
      </c>
      <c r="D4" s="528" t="s">
        <v>222</v>
      </c>
      <c r="E4" s="551"/>
    </row>
    <row r="5" spans="1:15" ht="89.25" x14ac:dyDescent="0.2">
      <c r="A5" s="554"/>
      <c r="B5" s="548"/>
      <c r="C5" s="548"/>
      <c r="D5" s="213" t="s">
        <v>259</v>
      </c>
      <c r="E5" s="213" t="s">
        <v>455</v>
      </c>
      <c r="F5" s="140"/>
    </row>
    <row r="6" spans="1:15" ht="12.75" customHeight="1" x14ac:dyDescent="0.2">
      <c r="A6" s="556"/>
      <c r="B6" s="528" t="s">
        <v>575</v>
      </c>
      <c r="C6" s="529"/>
      <c r="D6" s="529"/>
      <c r="E6" s="555"/>
    </row>
    <row r="7" spans="1:15" x14ac:dyDescent="0.2">
      <c r="A7" s="53" t="s">
        <v>281</v>
      </c>
      <c r="B7" s="408">
        <v>37675849.200000003</v>
      </c>
      <c r="C7" s="408">
        <v>19535332.899999999</v>
      </c>
      <c r="D7" s="408">
        <v>18140516.300000001</v>
      </c>
      <c r="E7" s="422">
        <v>13947713.5</v>
      </c>
      <c r="L7" s="73"/>
      <c r="M7" s="73"/>
      <c r="N7" s="73"/>
      <c r="O7" s="73"/>
    </row>
    <row r="8" spans="1:15" x14ac:dyDescent="0.2">
      <c r="A8" s="199" t="s">
        <v>86</v>
      </c>
      <c r="B8" s="409">
        <v>3070376.2</v>
      </c>
      <c r="C8" s="409">
        <v>1583390.4</v>
      </c>
      <c r="D8" s="409">
        <v>1486985.8</v>
      </c>
      <c r="E8" s="424">
        <v>1101551.2</v>
      </c>
      <c r="L8" s="73"/>
      <c r="M8" s="73"/>
      <c r="N8" s="73"/>
      <c r="O8" s="73"/>
    </row>
    <row r="9" spans="1:15" x14ac:dyDescent="0.2">
      <c r="A9" s="199" t="s">
        <v>87</v>
      </c>
      <c r="B9" s="409">
        <v>1162063.3999999999</v>
      </c>
      <c r="C9" s="409">
        <v>586116.1</v>
      </c>
      <c r="D9" s="409">
        <v>575947.30000000005</v>
      </c>
      <c r="E9" s="424" t="s">
        <v>386</v>
      </c>
      <c r="H9" s="69"/>
      <c r="L9" s="73"/>
      <c r="M9" s="73"/>
      <c r="N9" s="73"/>
      <c r="O9" s="73"/>
    </row>
    <row r="10" spans="1:15" x14ac:dyDescent="0.2">
      <c r="A10" s="199" t="s">
        <v>88</v>
      </c>
      <c r="B10" s="409">
        <v>1109688.7</v>
      </c>
      <c r="C10" s="409">
        <v>231017.7</v>
      </c>
      <c r="D10" s="409">
        <v>878671</v>
      </c>
      <c r="E10" s="424">
        <v>763222.7</v>
      </c>
      <c r="L10" s="73"/>
      <c r="M10" s="73"/>
      <c r="N10" s="73"/>
      <c r="O10" s="73"/>
    </row>
    <row r="11" spans="1:15" x14ac:dyDescent="0.2">
      <c r="A11" s="199" t="s">
        <v>89</v>
      </c>
      <c r="B11" s="409">
        <v>187317</v>
      </c>
      <c r="C11" s="409">
        <v>85107.1</v>
      </c>
      <c r="D11" s="409">
        <v>102209.9</v>
      </c>
      <c r="E11" s="424">
        <v>74293.5</v>
      </c>
      <c r="L11" s="73"/>
      <c r="M11" s="73"/>
      <c r="N11" s="73"/>
      <c r="O11" s="73"/>
    </row>
    <row r="12" spans="1:15" x14ac:dyDescent="0.2">
      <c r="A12" s="199" t="s">
        <v>90</v>
      </c>
      <c r="B12" s="409">
        <v>1800018.3</v>
      </c>
      <c r="C12" s="409">
        <v>616343.80000000005</v>
      </c>
      <c r="D12" s="409">
        <v>1183674.5</v>
      </c>
      <c r="E12" s="424">
        <v>915146.2</v>
      </c>
      <c r="L12" s="73"/>
      <c r="M12" s="73"/>
      <c r="N12" s="73"/>
      <c r="O12" s="73"/>
    </row>
    <row r="13" spans="1:15" x14ac:dyDescent="0.2">
      <c r="A13" s="199" t="s">
        <v>91</v>
      </c>
      <c r="B13" s="409">
        <v>5411403.4000000004</v>
      </c>
      <c r="C13" s="409">
        <v>3285795.2</v>
      </c>
      <c r="D13" s="409">
        <v>2125608.2000000002</v>
      </c>
      <c r="E13" s="424">
        <v>1623081.1</v>
      </c>
      <c r="J13" s="62"/>
      <c r="L13" s="73"/>
      <c r="M13" s="73"/>
      <c r="N13" s="73"/>
      <c r="O13" s="73"/>
    </row>
    <row r="14" spans="1:15" x14ac:dyDescent="0.2">
      <c r="A14" s="199" t="s">
        <v>92</v>
      </c>
      <c r="B14" s="409">
        <v>12889627.1</v>
      </c>
      <c r="C14" s="409">
        <v>6995208.4000000004</v>
      </c>
      <c r="D14" s="409">
        <v>5894418.7000000002</v>
      </c>
      <c r="E14" s="424">
        <v>4634016.5999999996</v>
      </c>
      <c r="L14" s="73"/>
      <c r="M14" s="73"/>
      <c r="N14" s="73"/>
      <c r="O14" s="73"/>
    </row>
    <row r="15" spans="1:15" x14ac:dyDescent="0.2">
      <c r="A15" s="199" t="s">
        <v>93</v>
      </c>
      <c r="B15" s="409">
        <v>308958</v>
      </c>
      <c r="C15" s="409">
        <v>124409.3</v>
      </c>
      <c r="D15" s="409">
        <v>184548.7</v>
      </c>
      <c r="E15" s="424">
        <v>129160.3</v>
      </c>
      <c r="L15" s="73"/>
      <c r="M15" s="73"/>
      <c r="N15" s="73"/>
      <c r="O15" s="73"/>
    </row>
    <row r="16" spans="1:15" x14ac:dyDescent="0.2">
      <c r="A16" s="199" t="s">
        <v>94</v>
      </c>
      <c r="B16" s="409">
        <v>1301471.1000000001</v>
      </c>
      <c r="C16" s="409">
        <v>895977.9</v>
      </c>
      <c r="D16" s="409">
        <v>405493.2</v>
      </c>
      <c r="E16" s="424">
        <v>317569</v>
      </c>
      <c r="L16" s="73"/>
      <c r="M16" s="73"/>
      <c r="N16" s="73"/>
      <c r="O16" s="73"/>
    </row>
    <row r="17" spans="1:15" x14ac:dyDescent="0.2">
      <c r="A17" s="199" t="s">
        <v>95</v>
      </c>
      <c r="B17" s="409">
        <v>504130.4</v>
      </c>
      <c r="C17" s="409">
        <v>138882.5</v>
      </c>
      <c r="D17" s="409">
        <v>365247.9</v>
      </c>
      <c r="E17" s="424">
        <v>302590.8</v>
      </c>
      <c r="L17" s="73"/>
      <c r="M17" s="73"/>
      <c r="N17" s="73"/>
      <c r="O17" s="73"/>
    </row>
    <row r="18" spans="1:15" x14ac:dyDescent="0.2">
      <c r="A18" s="199" t="s">
        <v>96</v>
      </c>
      <c r="B18" s="409">
        <v>2891179.1</v>
      </c>
      <c r="C18" s="409">
        <v>1781137.9</v>
      </c>
      <c r="D18" s="409">
        <v>1110041.2</v>
      </c>
      <c r="E18" s="424">
        <v>840664.4</v>
      </c>
      <c r="L18" s="73"/>
      <c r="M18" s="73"/>
      <c r="N18" s="73"/>
      <c r="O18" s="73"/>
    </row>
    <row r="19" spans="1:15" x14ac:dyDescent="0.2">
      <c r="A19" s="199" t="s">
        <v>97</v>
      </c>
      <c r="B19" s="409">
        <v>2987658.8</v>
      </c>
      <c r="C19" s="409">
        <v>1409888.1</v>
      </c>
      <c r="D19" s="409">
        <v>1577770.7</v>
      </c>
      <c r="E19" s="424">
        <v>1040995.7</v>
      </c>
      <c r="L19" s="73"/>
      <c r="M19" s="73"/>
      <c r="N19" s="73"/>
      <c r="O19" s="73"/>
    </row>
    <row r="20" spans="1:15" x14ac:dyDescent="0.2">
      <c r="A20" s="199" t="s">
        <v>98</v>
      </c>
      <c r="B20" s="409">
        <v>285217.8</v>
      </c>
      <c r="C20" s="409">
        <v>93174.5</v>
      </c>
      <c r="D20" s="409">
        <v>192043.3</v>
      </c>
      <c r="E20" s="424">
        <v>126276.4</v>
      </c>
      <c r="L20" s="73"/>
      <c r="M20" s="73"/>
      <c r="N20" s="73"/>
      <c r="O20" s="73"/>
    </row>
    <row r="21" spans="1:15" x14ac:dyDescent="0.2">
      <c r="A21" s="199" t="s">
        <v>99</v>
      </c>
      <c r="B21" s="409">
        <v>814742.3</v>
      </c>
      <c r="C21" s="409">
        <v>499707.5</v>
      </c>
      <c r="D21" s="409">
        <v>315034.8</v>
      </c>
      <c r="E21" s="424" t="s">
        <v>386</v>
      </c>
      <c r="L21" s="73"/>
      <c r="M21" s="73"/>
      <c r="N21" s="73"/>
      <c r="O21" s="73"/>
    </row>
    <row r="22" spans="1:15" x14ac:dyDescent="0.2">
      <c r="A22" s="199" t="s">
        <v>100</v>
      </c>
      <c r="B22" s="409">
        <v>2327521.4</v>
      </c>
      <c r="C22" s="409">
        <v>955902.4</v>
      </c>
      <c r="D22" s="409">
        <v>1371619</v>
      </c>
      <c r="E22" s="424">
        <v>1112914.8999999999</v>
      </c>
      <c r="L22" s="73"/>
      <c r="M22" s="73"/>
      <c r="N22" s="73"/>
      <c r="O22" s="73"/>
    </row>
    <row r="23" spans="1:15" x14ac:dyDescent="0.2">
      <c r="A23" s="199" t="s">
        <v>101</v>
      </c>
      <c r="B23" s="409">
        <v>624476.19999999995</v>
      </c>
      <c r="C23" s="409">
        <v>253274.1</v>
      </c>
      <c r="D23" s="409">
        <v>371202.1</v>
      </c>
      <c r="E23" s="424">
        <v>285401.8</v>
      </c>
      <c r="L23" s="73"/>
      <c r="M23" s="73"/>
      <c r="N23" s="73"/>
      <c r="O23" s="73"/>
    </row>
    <row r="25" spans="1:15" x14ac:dyDescent="0.2">
      <c r="B25" s="73"/>
      <c r="C25" s="73"/>
      <c r="D25" s="73"/>
      <c r="E25" s="73"/>
    </row>
    <row r="26" spans="1:15" x14ac:dyDescent="0.2">
      <c r="B26" s="73"/>
      <c r="C26" s="73"/>
      <c r="D26" s="73"/>
      <c r="E26" s="73"/>
    </row>
    <row r="27" spans="1:15" x14ac:dyDescent="0.2">
      <c r="B27" s="73"/>
      <c r="C27" s="73"/>
      <c r="D27" s="73"/>
      <c r="E27" s="73"/>
    </row>
  </sheetData>
  <mergeCells count="8">
    <mergeCell ref="A1:E1"/>
    <mergeCell ref="A2:E2"/>
    <mergeCell ref="A3:A6"/>
    <mergeCell ref="B3:B5"/>
    <mergeCell ref="C3:E3"/>
    <mergeCell ref="C4:C5"/>
    <mergeCell ref="D4:E4"/>
    <mergeCell ref="B6:E6"/>
  </mergeCells>
  <hyperlinks>
    <hyperlink ref="F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O26"/>
  <sheetViews>
    <sheetView zoomScaleNormal="100" workbookViewId="0">
      <pane ySplit="5" topLeftCell="A6" activePane="bottomLeft" state="frozen"/>
      <selection activeCell="O31" sqref="O31"/>
      <selection pane="bottomLeft" activeCell="O31" sqref="O31"/>
    </sheetView>
  </sheetViews>
  <sheetFormatPr defaultColWidth="9.140625" defaultRowHeight="14.25" x14ac:dyDescent="0.2"/>
  <cols>
    <col min="1" max="1" width="20.85546875" style="21" customWidth="1"/>
    <col min="2" max="6" width="18.85546875" style="21" customWidth="1"/>
    <col min="7" max="8" width="11.85546875" style="21" bestFit="1" customWidth="1"/>
    <col min="9" max="9" width="11.28515625" style="21" bestFit="1" customWidth="1"/>
    <col min="10" max="10" width="12.42578125" style="21" bestFit="1" customWidth="1"/>
    <col min="11" max="16384" width="9.140625" style="21"/>
  </cols>
  <sheetData>
    <row r="1" spans="1:15" s="54" customFormat="1" ht="33.75" customHeight="1" x14ac:dyDescent="0.25">
      <c r="A1" s="557" t="s">
        <v>538</v>
      </c>
      <c r="B1" s="557"/>
      <c r="C1" s="557"/>
      <c r="D1" s="557"/>
      <c r="E1" s="557"/>
      <c r="F1" s="57" t="s">
        <v>6</v>
      </c>
    </row>
    <row r="2" spans="1:15" x14ac:dyDescent="0.2">
      <c r="A2" s="559" t="s">
        <v>539</v>
      </c>
      <c r="B2" s="559"/>
      <c r="C2" s="559"/>
      <c r="D2" s="559"/>
      <c r="E2" s="559"/>
    </row>
    <row r="3" spans="1:15" ht="31.5" customHeight="1" x14ac:dyDescent="0.2">
      <c r="A3" s="578" t="s">
        <v>280</v>
      </c>
      <c r="B3" s="579" t="s">
        <v>217</v>
      </c>
      <c r="C3" s="579" t="s">
        <v>483</v>
      </c>
      <c r="D3" s="579"/>
      <c r="E3" s="580"/>
    </row>
    <row r="4" spans="1:15" ht="39.75" x14ac:dyDescent="0.2">
      <c r="A4" s="578"/>
      <c r="B4" s="579"/>
      <c r="C4" s="287" t="s">
        <v>284</v>
      </c>
      <c r="D4" s="287" t="s">
        <v>350</v>
      </c>
      <c r="E4" s="288" t="s">
        <v>430</v>
      </c>
    </row>
    <row r="5" spans="1:15" x14ac:dyDescent="0.2">
      <c r="A5" s="578"/>
      <c r="B5" s="579" t="s">
        <v>571</v>
      </c>
      <c r="C5" s="579"/>
      <c r="D5" s="579"/>
      <c r="E5" s="580"/>
    </row>
    <row r="6" spans="1:15" x14ac:dyDescent="0.2">
      <c r="A6" s="115" t="s">
        <v>283</v>
      </c>
      <c r="B6" s="413">
        <v>37675849.200000003</v>
      </c>
      <c r="C6" s="413">
        <v>12084016.6</v>
      </c>
      <c r="D6" s="413">
        <v>5457040.5</v>
      </c>
      <c r="E6" s="414">
        <v>20134792.100000001</v>
      </c>
      <c r="G6" s="58"/>
      <c r="H6" s="58"/>
      <c r="L6" s="58"/>
      <c r="M6" s="58"/>
      <c r="N6" s="58"/>
      <c r="O6" s="58"/>
    </row>
    <row r="7" spans="1:15" x14ac:dyDescent="0.2">
      <c r="A7" s="286" t="s">
        <v>86</v>
      </c>
      <c r="B7" s="410">
        <v>3070376.2</v>
      </c>
      <c r="C7" s="410">
        <v>815022.5</v>
      </c>
      <c r="D7" s="410">
        <v>434442.1</v>
      </c>
      <c r="E7" s="411">
        <v>1820911.6</v>
      </c>
      <c r="G7" s="58"/>
      <c r="H7" s="58"/>
      <c r="L7" s="58"/>
      <c r="M7" s="58"/>
      <c r="N7" s="58"/>
      <c r="O7" s="58"/>
    </row>
    <row r="8" spans="1:15" x14ac:dyDescent="0.2">
      <c r="A8" s="286" t="s">
        <v>87</v>
      </c>
      <c r="B8" s="410">
        <v>1162063.3999999999</v>
      </c>
      <c r="C8" s="456">
        <v>439452.7</v>
      </c>
      <c r="D8" s="456">
        <v>103050.9</v>
      </c>
      <c r="E8" s="411">
        <v>619559.80000000005</v>
      </c>
      <c r="G8" s="58"/>
      <c r="H8" s="58"/>
      <c r="L8" s="58"/>
      <c r="M8" s="58"/>
      <c r="N8" s="58"/>
      <c r="O8" s="58"/>
    </row>
    <row r="9" spans="1:15" x14ac:dyDescent="0.2">
      <c r="A9" s="286" t="s">
        <v>88</v>
      </c>
      <c r="B9" s="410">
        <v>1109688.7</v>
      </c>
      <c r="C9" s="410">
        <v>612913.80000000005</v>
      </c>
      <c r="D9" s="410">
        <v>164478</v>
      </c>
      <c r="E9" s="411">
        <v>332296.90000000002</v>
      </c>
      <c r="G9" s="58"/>
      <c r="H9" s="58"/>
      <c r="L9" s="58"/>
      <c r="M9" s="58"/>
      <c r="N9" s="58"/>
      <c r="O9" s="58"/>
    </row>
    <row r="10" spans="1:15" x14ac:dyDescent="0.2">
      <c r="A10" s="286" t="s">
        <v>89</v>
      </c>
      <c r="B10" s="410">
        <v>187317</v>
      </c>
      <c r="C10" s="456" t="s">
        <v>386</v>
      </c>
      <c r="D10" s="456" t="s">
        <v>386</v>
      </c>
      <c r="E10" s="411">
        <v>113348.9</v>
      </c>
      <c r="G10" s="58"/>
      <c r="H10" s="58"/>
      <c r="L10" s="58"/>
      <c r="M10" s="58"/>
      <c r="N10" s="58"/>
      <c r="O10" s="58"/>
    </row>
    <row r="11" spans="1:15" x14ac:dyDescent="0.2">
      <c r="A11" s="286" t="s">
        <v>90</v>
      </c>
      <c r="B11" s="410">
        <v>1800018.3</v>
      </c>
      <c r="C11" s="410">
        <v>944996.5</v>
      </c>
      <c r="D11" s="410">
        <v>153816.70000000001</v>
      </c>
      <c r="E11" s="411">
        <v>701205.1</v>
      </c>
      <c r="G11" s="58"/>
      <c r="H11" s="58"/>
      <c r="L11" s="58"/>
      <c r="M11" s="58"/>
      <c r="N11" s="58"/>
      <c r="O11" s="58"/>
    </row>
    <row r="12" spans="1:15" x14ac:dyDescent="0.2">
      <c r="A12" s="286" t="s">
        <v>91</v>
      </c>
      <c r="B12" s="410">
        <v>5411403.4000000004</v>
      </c>
      <c r="C12" s="410">
        <v>2150307.2000000002</v>
      </c>
      <c r="D12" s="410">
        <v>734737</v>
      </c>
      <c r="E12" s="411">
        <v>2526359.2000000002</v>
      </c>
      <c r="G12" s="58"/>
      <c r="H12" s="58"/>
      <c r="L12" s="58"/>
      <c r="M12" s="58"/>
      <c r="N12" s="58"/>
      <c r="O12" s="58"/>
    </row>
    <row r="13" spans="1:15" x14ac:dyDescent="0.2">
      <c r="A13" s="286" t="s">
        <v>92</v>
      </c>
      <c r="B13" s="410">
        <v>12889627.1</v>
      </c>
      <c r="C13" s="410">
        <v>3667335.2</v>
      </c>
      <c r="D13" s="410">
        <v>2047442.2</v>
      </c>
      <c r="E13" s="411">
        <v>7174849.7000000002</v>
      </c>
      <c r="G13" s="58"/>
      <c r="H13" s="58"/>
      <c r="L13" s="58"/>
      <c r="M13" s="58"/>
      <c r="N13" s="58"/>
      <c r="O13" s="58"/>
    </row>
    <row r="14" spans="1:15" x14ac:dyDescent="0.2">
      <c r="A14" s="286" t="s">
        <v>93</v>
      </c>
      <c r="B14" s="410">
        <v>308958</v>
      </c>
      <c r="C14" s="410">
        <v>125489.4</v>
      </c>
      <c r="D14" s="410">
        <v>65506.8</v>
      </c>
      <c r="E14" s="411">
        <v>117961.8</v>
      </c>
      <c r="G14" s="58"/>
      <c r="H14" s="58"/>
      <c r="L14" s="58"/>
      <c r="M14" s="58"/>
      <c r="N14" s="58"/>
      <c r="O14" s="58"/>
    </row>
    <row r="15" spans="1:15" x14ac:dyDescent="0.2">
      <c r="A15" s="286" t="s">
        <v>94</v>
      </c>
      <c r="B15" s="410">
        <v>1301471.1000000001</v>
      </c>
      <c r="C15" s="410">
        <v>294379.7</v>
      </c>
      <c r="D15" s="410">
        <v>201351.8</v>
      </c>
      <c r="E15" s="411">
        <v>805739.6</v>
      </c>
      <c r="G15" s="58"/>
      <c r="H15" s="58"/>
      <c r="L15" s="58"/>
      <c r="M15" s="58"/>
      <c r="N15" s="58"/>
      <c r="O15" s="58"/>
    </row>
    <row r="16" spans="1:15" x14ac:dyDescent="0.2">
      <c r="A16" s="286" t="s">
        <v>95</v>
      </c>
      <c r="B16" s="410">
        <v>504130.4</v>
      </c>
      <c r="C16" s="410">
        <v>283767.2</v>
      </c>
      <c r="D16" s="410">
        <v>42953.599999999999</v>
      </c>
      <c r="E16" s="411">
        <v>177409.6</v>
      </c>
      <c r="G16" s="58"/>
      <c r="H16" s="58"/>
      <c r="L16" s="58"/>
      <c r="M16" s="58"/>
      <c r="N16" s="58"/>
      <c r="O16" s="58"/>
    </row>
    <row r="17" spans="1:15" x14ac:dyDescent="0.2">
      <c r="A17" s="286" t="s">
        <v>96</v>
      </c>
      <c r="B17" s="410">
        <v>2891179.1</v>
      </c>
      <c r="C17" s="410">
        <v>503385.9</v>
      </c>
      <c r="D17" s="410">
        <v>276116.09999999998</v>
      </c>
      <c r="E17" s="411">
        <v>2111677.1</v>
      </c>
      <c r="G17" s="58"/>
      <c r="H17" s="58"/>
      <c r="L17" s="58"/>
      <c r="M17" s="58"/>
      <c r="N17" s="58"/>
      <c r="O17" s="58"/>
    </row>
    <row r="18" spans="1:15" x14ac:dyDescent="0.2">
      <c r="A18" s="286" t="s">
        <v>97</v>
      </c>
      <c r="B18" s="410">
        <v>2987658.8</v>
      </c>
      <c r="C18" s="410">
        <v>845381.7</v>
      </c>
      <c r="D18" s="410">
        <v>570444.19999999995</v>
      </c>
      <c r="E18" s="411">
        <v>1571832.9</v>
      </c>
      <c r="G18" s="58"/>
      <c r="H18" s="58"/>
      <c r="L18" s="58"/>
      <c r="M18" s="58"/>
      <c r="N18" s="58"/>
      <c r="O18" s="58"/>
    </row>
    <row r="19" spans="1:15" x14ac:dyDescent="0.2">
      <c r="A19" s="286" t="s">
        <v>98</v>
      </c>
      <c r="B19" s="410">
        <v>285217.8</v>
      </c>
      <c r="C19" s="410">
        <v>80915.899999999994</v>
      </c>
      <c r="D19" s="410">
        <v>36210</v>
      </c>
      <c r="E19" s="411">
        <v>168091.9</v>
      </c>
      <c r="G19" s="58"/>
      <c r="H19" s="58"/>
      <c r="L19" s="58"/>
      <c r="M19" s="58"/>
      <c r="N19" s="58"/>
      <c r="O19" s="58"/>
    </row>
    <row r="20" spans="1:15" x14ac:dyDescent="0.2">
      <c r="A20" s="286" t="s">
        <v>99</v>
      </c>
      <c r="B20" s="410">
        <v>814742.3</v>
      </c>
      <c r="C20" s="456" t="s">
        <v>386</v>
      </c>
      <c r="D20" s="456" t="s">
        <v>386</v>
      </c>
      <c r="E20" s="411">
        <v>503245.3</v>
      </c>
      <c r="G20" s="58"/>
      <c r="H20" s="58"/>
      <c r="L20" s="58"/>
      <c r="M20" s="58"/>
      <c r="N20" s="58"/>
      <c r="O20" s="58"/>
    </row>
    <row r="21" spans="1:15" x14ac:dyDescent="0.2">
      <c r="A21" s="286" t="s">
        <v>100</v>
      </c>
      <c r="B21" s="410">
        <v>2327521.4</v>
      </c>
      <c r="C21" s="410">
        <v>809855.5</v>
      </c>
      <c r="D21" s="410">
        <v>347428.6</v>
      </c>
      <c r="E21" s="411">
        <v>1170237.3</v>
      </c>
      <c r="G21" s="58"/>
      <c r="H21" s="58"/>
      <c r="L21" s="58"/>
      <c r="M21" s="58"/>
      <c r="N21" s="58"/>
      <c r="O21" s="58"/>
    </row>
    <row r="22" spans="1:15" x14ac:dyDescent="0.2">
      <c r="A22" s="286" t="s">
        <v>101</v>
      </c>
      <c r="B22" s="410">
        <v>624476.19999999995</v>
      </c>
      <c r="C22" s="456">
        <v>264450.40000000002</v>
      </c>
      <c r="D22" s="456">
        <v>139960.4</v>
      </c>
      <c r="E22" s="411">
        <v>220065.4</v>
      </c>
      <c r="G22" s="58"/>
      <c r="H22" s="58"/>
      <c r="L22" s="58"/>
      <c r="M22" s="58"/>
      <c r="N22" s="58"/>
      <c r="O22" s="58"/>
    </row>
    <row r="23" spans="1:15" x14ac:dyDescent="0.2">
      <c r="A23" s="583"/>
      <c r="B23" s="583"/>
      <c r="C23" s="583"/>
      <c r="D23" s="583"/>
      <c r="E23" s="583"/>
    </row>
    <row r="24" spans="1:15" x14ac:dyDescent="0.2">
      <c r="A24" s="584"/>
      <c r="B24" s="584"/>
      <c r="C24" s="584"/>
      <c r="D24" s="584"/>
      <c r="E24" s="584"/>
    </row>
    <row r="25" spans="1:15" x14ac:dyDescent="0.2">
      <c r="B25" s="58"/>
      <c r="C25" s="58"/>
      <c r="D25" s="58"/>
      <c r="E25" s="58"/>
    </row>
    <row r="26" spans="1:15" x14ac:dyDescent="0.2">
      <c r="B26" s="58"/>
      <c r="C26" s="58"/>
      <c r="D26" s="58"/>
      <c r="E26" s="58"/>
    </row>
  </sheetData>
  <mergeCells count="8">
    <mergeCell ref="A23:E23"/>
    <mergeCell ref="A24:E24"/>
    <mergeCell ref="A1:E1"/>
    <mergeCell ref="A2:E2"/>
    <mergeCell ref="A3:A5"/>
    <mergeCell ref="B3:B4"/>
    <mergeCell ref="C3:E3"/>
    <mergeCell ref="B5:E5"/>
  </mergeCells>
  <hyperlinks>
    <hyperlink ref="F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17"/>
  <sheetViews>
    <sheetView workbookViewId="0">
      <pane ySplit="3" topLeftCell="A4" activePane="bottomLeft" state="frozen"/>
      <selection activeCell="O31" sqref="O31"/>
      <selection pane="bottomLeft" activeCell="A10" sqref="A10"/>
    </sheetView>
  </sheetViews>
  <sheetFormatPr defaultRowHeight="15" x14ac:dyDescent="0.25"/>
  <cols>
    <col min="1" max="1" width="54.28515625" customWidth="1"/>
    <col min="2" max="6" width="11" customWidth="1"/>
  </cols>
  <sheetData>
    <row r="1" spans="1:7" ht="24.95" customHeight="1" x14ac:dyDescent="0.25">
      <c r="A1" s="496" t="s">
        <v>412</v>
      </c>
      <c r="B1" s="496"/>
      <c r="C1" s="496"/>
      <c r="D1" s="496"/>
      <c r="E1" s="496"/>
      <c r="F1" s="496"/>
      <c r="G1" s="57" t="s">
        <v>6</v>
      </c>
    </row>
    <row r="2" spans="1:7" x14ac:dyDescent="0.25">
      <c r="A2" s="378" t="s">
        <v>413</v>
      </c>
      <c r="B2" s="378"/>
      <c r="C2" s="378"/>
      <c r="D2" s="378"/>
      <c r="E2" s="378"/>
      <c r="F2" s="378"/>
    </row>
    <row r="3" spans="1:7" ht="30" customHeight="1" x14ac:dyDescent="0.25">
      <c r="A3" s="148" t="s">
        <v>209</v>
      </c>
      <c r="B3" s="15">
        <v>2017</v>
      </c>
      <c r="C3" s="15">
        <v>2018</v>
      </c>
      <c r="D3" s="15">
        <v>2019</v>
      </c>
      <c r="E3" s="15">
        <v>2020</v>
      </c>
      <c r="F3" s="15">
        <v>2021</v>
      </c>
    </row>
    <row r="4" spans="1:7" ht="26.25" customHeight="1" x14ac:dyDescent="0.25">
      <c r="A4" s="13" t="s">
        <v>466</v>
      </c>
      <c r="B4" s="154">
        <v>1225.0999999999999</v>
      </c>
      <c r="C4" s="155">
        <v>1804.5</v>
      </c>
      <c r="D4" s="269">
        <v>2134.2062000000001</v>
      </c>
      <c r="E4" s="269">
        <v>2325.4</v>
      </c>
      <c r="F4" s="269">
        <v>3079.1</v>
      </c>
    </row>
    <row r="5" spans="1:7" s="96" customFormat="1" ht="25.5" x14ac:dyDescent="0.25">
      <c r="A5" s="156" t="s">
        <v>565</v>
      </c>
      <c r="B5" s="157"/>
      <c r="C5" s="158"/>
      <c r="D5" s="189"/>
      <c r="E5" s="189"/>
      <c r="F5" s="189"/>
    </row>
    <row r="6" spans="1:7" ht="26.25" customHeight="1" x14ac:dyDescent="0.25">
      <c r="A6" s="13" t="s">
        <v>381</v>
      </c>
      <c r="B6" s="157">
        <v>6</v>
      </c>
      <c r="C6" s="157">
        <v>7</v>
      </c>
      <c r="D6" s="262">
        <v>7</v>
      </c>
      <c r="E6" s="262">
        <v>7.2</v>
      </c>
      <c r="F6" s="262">
        <v>8.1999999999999993</v>
      </c>
    </row>
    <row r="7" spans="1:7" s="96" customFormat="1" x14ac:dyDescent="0.25">
      <c r="A7" s="156" t="s">
        <v>171</v>
      </c>
      <c r="B7" s="157"/>
      <c r="C7" s="158"/>
      <c r="D7" s="189"/>
      <c r="E7" s="189"/>
      <c r="F7" s="189"/>
    </row>
    <row r="8" spans="1:7" ht="25.5" customHeight="1" x14ac:dyDescent="0.25">
      <c r="A8" s="13" t="s">
        <v>174</v>
      </c>
      <c r="B8" s="159">
        <v>714</v>
      </c>
      <c r="C8" s="158">
        <v>1032</v>
      </c>
      <c r="D8" s="189">
        <v>1159</v>
      </c>
      <c r="E8" s="189">
        <v>1259</v>
      </c>
      <c r="F8" s="189">
        <v>1513</v>
      </c>
    </row>
    <row r="9" spans="1:7" x14ac:dyDescent="0.25">
      <c r="A9" s="156" t="s">
        <v>448</v>
      </c>
      <c r="B9" s="159"/>
      <c r="C9" s="158"/>
      <c r="D9" s="189"/>
      <c r="E9" s="189"/>
      <c r="F9" s="189"/>
    </row>
    <row r="10" spans="1:7" x14ac:dyDescent="0.25">
      <c r="A10" s="13" t="s">
        <v>467</v>
      </c>
      <c r="B10" s="157">
        <v>623.4</v>
      </c>
      <c r="C10" s="158">
        <v>1035.7</v>
      </c>
      <c r="D10" s="262">
        <v>1424.5011999999999</v>
      </c>
      <c r="E10" s="262">
        <v>1712.3</v>
      </c>
      <c r="F10" s="262">
        <v>2391.8000000000002</v>
      </c>
    </row>
    <row r="11" spans="1:7" x14ac:dyDescent="0.25">
      <c r="A11" s="156" t="s">
        <v>566</v>
      </c>
      <c r="B11" s="157"/>
      <c r="C11" s="158"/>
      <c r="D11" s="189"/>
      <c r="E11" s="189"/>
      <c r="F11" s="189"/>
    </row>
    <row r="12" spans="1:7" ht="30.75" customHeight="1" x14ac:dyDescent="0.25">
      <c r="A12" s="13" t="s">
        <v>468</v>
      </c>
      <c r="B12" s="160">
        <v>3</v>
      </c>
      <c r="C12" s="160">
        <v>4</v>
      </c>
      <c r="D12" s="189">
        <v>4.7</v>
      </c>
      <c r="E12" s="189">
        <v>5.3</v>
      </c>
      <c r="F12" s="189">
        <v>6.3</v>
      </c>
    </row>
    <row r="13" spans="1:7" ht="15" customHeight="1" x14ac:dyDescent="0.25">
      <c r="A13" s="156" t="s">
        <v>172</v>
      </c>
      <c r="B13" s="160"/>
      <c r="C13" s="158"/>
      <c r="D13" s="189"/>
      <c r="E13" s="189"/>
      <c r="F13" s="189"/>
    </row>
    <row r="14" spans="1:7" ht="25.5" customHeight="1" x14ac:dyDescent="0.25">
      <c r="A14" s="13" t="s">
        <v>173</v>
      </c>
      <c r="B14" s="159">
        <v>559</v>
      </c>
      <c r="C14" s="158">
        <v>891</v>
      </c>
      <c r="D14" s="218">
        <v>1031</v>
      </c>
      <c r="E14" s="218">
        <v>1124</v>
      </c>
      <c r="F14" s="218">
        <v>1369</v>
      </c>
    </row>
    <row r="15" spans="1:7" x14ac:dyDescent="0.25">
      <c r="A15" s="156" t="s">
        <v>177</v>
      </c>
      <c r="B15" s="159"/>
      <c r="C15" s="158"/>
      <c r="D15" s="189"/>
      <c r="E15" s="189"/>
      <c r="F15" s="189"/>
    </row>
    <row r="16" spans="1:7" ht="25.5" customHeight="1" x14ac:dyDescent="0.25">
      <c r="A16" s="13" t="s">
        <v>175</v>
      </c>
      <c r="B16" s="157">
        <v>11</v>
      </c>
      <c r="C16" s="157">
        <v>15.4</v>
      </c>
      <c r="D16" s="189">
        <v>17.600000000000001</v>
      </c>
      <c r="E16" s="189">
        <v>17.600000000000001</v>
      </c>
      <c r="F16" s="189">
        <v>18.600000000000001</v>
      </c>
    </row>
    <row r="17" spans="1:6" ht="25.5" customHeight="1" x14ac:dyDescent="0.25">
      <c r="A17" s="156" t="s">
        <v>176</v>
      </c>
      <c r="B17" s="74"/>
      <c r="C17" s="74"/>
      <c r="D17" s="157"/>
      <c r="E17" s="157"/>
      <c r="F17" s="263"/>
    </row>
  </sheetData>
  <mergeCells count="1">
    <mergeCell ref="A1:F1"/>
  </mergeCells>
  <hyperlinks>
    <hyperlink ref="G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V41"/>
  <sheetViews>
    <sheetView zoomScaleNormal="100" workbookViewId="0">
      <pane xSplit="1" ySplit="5" topLeftCell="B6" activePane="bottomRight" state="frozen"/>
      <selection activeCell="O31" sqref="O31"/>
      <selection pane="topRight" activeCell="O31" sqref="O31"/>
      <selection pane="bottomLeft" activeCell="O31" sqref="O31"/>
      <selection pane="bottomRight" activeCell="O31" sqref="O31"/>
    </sheetView>
  </sheetViews>
  <sheetFormatPr defaultRowHeight="12.75" x14ac:dyDescent="0.25"/>
  <cols>
    <col min="1" max="1" width="25.7109375" style="34" customWidth="1"/>
    <col min="2" max="8" width="13.7109375" style="34" customWidth="1"/>
    <col min="9" max="9" width="10.5703125" style="34" customWidth="1"/>
    <col min="10" max="11" width="10.5703125" style="34" bestFit="1" customWidth="1"/>
    <col min="12" max="16384" width="9.140625" style="34"/>
  </cols>
  <sheetData>
    <row r="1" spans="1:22" ht="24.95" customHeight="1" x14ac:dyDescent="0.25">
      <c r="A1" s="557" t="s">
        <v>540</v>
      </c>
      <c r="B1" s="557"/>
      <c r="C1" s="557"/>
      <c r="D1" s="557"/>
      <c r="E1" s="557"/>
      <c r="F1" s="557"/>
      <c r="G1" s="557"/>
      <c r="H1" s="557"/>
      <c r="I1" s="57" t="s">
        <v>6</v>
      </c>
    </row>
    <row r="2" spans="1:22" x14ac:dyDescent="0.25">
      <c r="A2" s="592" t="s">
        <v>541</v>
      </c>
      <c r="B2" s="592"/>
      <c r="C2" s="592"/>
      <c r="D2" s="592"/>
      <c r="E2" s="592"/>
      <c r="F2" s="592"/>
      <c r="G2" s="592"/>
      <c r="H2" s="592"/>
    </row>
    <row r="3" spans="1:22" ht="28.5" customHeight="1" x14ac:dyDescent="0.25">
      <c r="A3" s="552" t="s">
        <v>280</v>
      </c>
      <c r="B3" s="528" t="s">
        <v>252</v>
      </c>
      <c r="C3" s="529"/>
      <c r="D3" s="529"/>
      <c r="E3" s="529"/>
      <c r="F3" s="529"/>
      <c r="G3" s="529"/>
      <c r="H3" s="529"/>
    </row>
    <row r="4" spans="1:22" ht="89.25" x14ac:dyDescent="0.25">
      <c r="A4" s="556"/>
      <c r="B4" s="202" t="s">
        <v>259</v>
      </c>
      <c r="C4" s="202" t="s">
        <v>231</v>
      </c>
      <c r="D4" s="202" t="s">
        <v>351</v>
      </c>
      <c r="E4" s="202" t="s">
        <v>497</v>
      </c>
      <c r="F4" s="202" t="s">
        <v>352</v>
      </c>
      <c r="G4" s="202" t="s">
        <v>233</v>
      </c>
      <c r="H4" s="203" t="s">
        <v>460</v>
      </c>
    </row>
    <row r="5" spans="1:22" x14ac:dyDescent="0.25">
      <c r="A5" s="596" t="s">
        <v>576</v>
      </c>
      <c r="B5" s="596"/>
      <c r="C5" s="596"/>
      <c r="D5" s="596"/>
      <c r="E5" s="596"/>
      <c r="F5" s="596"/>
      <c r="G5" s="596"/>
      <c r="H5" s="596"/>
    </row>
    <row r="6" spans="1:22" x14ac:dyDescent="0.25">
      <c r="A6" s="118" t="s">
        <v>285</v>
      </c>
      <c r="B6" s="421">
        <v>37675849.200000003</v>
      </c>
      <c r="C6" s="421">
        <v>9495397.6999999993</v>
      </c>
      <c r="D6" s="421">
        <v>18114583.5</v>
      </c>
      <c r="E6" s="421">
        <v>4868107.5999999996</v>
      </c>
      <c r="F6" s="421">
        <v>1447955</v>
      </c>
      <c r="G6" s="421">
        <v>2326323.9</v>
      </c>
      <c r="H6" s="422">
        <v>1423481.5</v>
      </c>
      <c r="J6" s="170"/>
      <c r="K6" s="170"/>
      <c r="P6" s="170"/>
      <c r="Q6" s="170"/>
      <c r="R6" s="170"/>
      <c r="S6" s="170"/>
      <c r="T6" s="170"/>
      <c r="U6" s="170"/>
      <c r="V6" s="170"/>
    </row>
    <row r="7" spans="1:22" x14ac:dyDescent="0.25">
      <c r="A7" s="201" t="s">
        <v>86</v>
      </c>
      <c r="B7" s="423">
        <v>3070376.2</v>
      </c>
      <c r="C7" s="423">
        <v>788188.4</v>
      </c>
      <c r="D7" s="423">
        <v>1524627.5</v>
      </c>
      <c r="E7" s="423">
        <v>363974.8</v>
      </c>
      <c r="F7" s="423" t="s">
        <v>386</v>
      </c>
      <c r="G7" s="424" t="s">
        <v>386</v>
      </c>
      <c r="H7" s="424" t="s">
        <v>386</v>
      </c>
      <c r="J7" s="170"/>
      <c r="K7" s="170"/>
      <c r="P7" s="170"/>
      <c r="Q7" s="170"/>
      <c r="R7" s="170"/>
      <c r="S7" s="170"/>
      <c r="T7" s="170"/>
      <c r="U7" s="170"/>
      <c r="V7" s="170"/>
    </row>
    <row r="8" spans="1:22" x14ac:dyDescent="0.25">
      <c r="A8" s="201" t="s">
        <v>87</v>
      </c>
      <c r="B8" s="423">
        <v>1162063.3999999999</v>
      </c>
      <c r="C8" s="423" t="s">
        <v>386</v>
      </c>
      <c r="D8" s="423">
        <v>623387.30000000005</v>
      </c>
      <c r="E8" s="440">
        <v>102005.6</v>
      </c>
      <c r="F8" s="423">
        <v>42550.6</v>
      </c>
      <c r="G8" s="424" t="s">
        <v>386</v>
      </c>
      <c r="H8" s="424" t="s">
        <v>386</v>
      </c>
      <c r="J8" s="170"/>
      <c r="K8" s="170"/>
      <c r="P8" s="170"/>
      <c r="Q8" s="170"/>
      <c r="R8" s="170"/>
      <c r="S8" s="170"/>
      <c r="T8" s="170"/>
      <c r="U8" s="170"/>
      <c r="V8" s="170"/>
    </row>
    <row r="9" spans="1:22" x14ac:dyDescent="0.25">
      <c r="A9" s="201" t="s">
        <v>88</v>
      </c>
      <c r="B9" s="423">
        <v>1109688.7</v>
      </c>
      <c r="C9" s="423">
        <v>187823.1</v>
      </c>
      <c r="D9" s="423">
        <v>312424.90000000002</v>
      </c>
      <c r="E9" s="440">
        <v>203444.7</v>
      </c>
      <c r="F9" s="423">
        <v>171178.5</v>
      </c>
      <c r="G9" s="423">
        <v>130968.5</v>
      </c>
      <c r="H9" s="439">
        <v>103849</v>
      </c>
      <c r="J9" s="170"/>
      <c r="K9" s="170"/>
      <c r="P9" s="170"/>
      <c r="Q9" s="170"/>
      <c r="R9" s="170"/>
      <c r="S9" s="170"/>
      <c r="T9" s="170"/>
      <c r="U9" s="170"/>
      <c r="V9" s="170"/>
    </row>
    <row r="10" spans="1:22" x14ac:dyDescent="0.25">
      <c r="A10" s="201" t="s">
        <v>89</v>
      </c>
      <c r="B10" s="423">
        <v>187317</v>
      </c>
      <c r="C10" s="423">
        <v>15777</v>
      </c>
      <c r="D10" s="423">
        <v>146923.20000000001</v>
      </c>
      <c r="E10" s="440" t="s">
        <v>386</v>
      </c>
      <c r="F10" s="423">
        <v>4186</v>
      </c>
      <c r="G10" s="439">
        <v>11588.4</v>
      </c>
      <c r="H10" s="439" t="s">
        <v>386</v>
      </c>
      <c r="J10" s="170"/>
      <c r="K10" s="170"/>
      <c r="P10" s="170"/>
      <c r="Q10" s="170"/>
      <c r="R10" s="170"/>
      <c r="S10" s="170"/>
      <c r="T10" s="170"/>
      <c r="U10" s="170"/>
      <c r="V10" s="170"/>
    </row>
    <row r="11" spans="1:22" x14ac:dyDescent="0.25">
      <c r="A11" s="201" t="s">
        <v>90</v>
      </c>
      <c r="B11" s="423">
        <v>1800018.3</v>
      </c>
      <c r="C11" s="423">
        <v>215562.4</v>
      </c>
      <c r="D11" s="423">
        <v>709546.6</v>
      </c>
      <c r="E11" s="423" t="s">
        <v>386</v>
      </c>
      <c r="F11" s="440">
        <v>100428.5</v>
      </c>
      <c r="G11" s="440" t="s">
        <v>386</v>
      </c>
      <c r="H11" s="424">
        <v>113816.7</v>
      </c>
      <c r="J11" s="170"/>
      <c r="K11" s="170"/>
      <c r="P11" s="170"/>
      <c r="Q11" s="170"/>
      <c r="R11" s="170"/>
      <c r="S11" s="170"/>
      <c r="T11" s="170"/>
      <c r="U11" s="170"/>
      <c r="V11" s="170"/>
    </row>
    <row r="12" spans="1:22" x14ac:dyDescent="0.25">
      <c r="A12" s="201" t="s">
        <v>91</v>
      </c>
      <c r="B12" s="423">
        <v>5411403.4000000004</v>
      </c>
      <c r="C12" s="423">
        <v>1446726.9</v>
      </c>
      <c r="D12" s="423">
        <v>2916373.6</v>
      </c>
      <c r="E12" s="423">
        <v>469076.7</v>
      </c>
      <c r="F12" s="440">
        <v>115156.8</v>
      </c>
      <c r="G12" s="423">
        <v>239586</v>
      </c>
      <c r="H12" s="439">
        <v>224483.3</v>
      </c>
      <c r="J12" s="170"/>
      <c r="K12" s="170"/>
      <c r="P12" s="170"/>
      <c r="Q12" s="170"/>
      <c r="R12" s="170"/>
      <c r="S12" s="170"/>
      <c r="T12" s="170"/>
      <c r="U12" s="170"/>
      <c r="V12" s="170"/>
    </row>
    <row r="13" spans="1:22" x14ac:dyDescent="0.25">
      <c r="A13" s="201" t="s">
        <v>92</v>
      </c>
      <c r="B13" s="423">
        <v>12889627.1</v>
      </c>
      <c r="C13" s="423">
        <v>3659821.9</v>
      </c>
      <c r="D13" s="423">
        <v>6072793.2999999998</v>
      </c>
      <c r="E13" s="423">
        <v>1696515.5</v>
      </c>
      <c r="F13" s="423">
        <v>269154.40000000002</v>
      </c>
      <c r="G13" s="423">
        <v>846995.8</v>
      </c>
      <c r="H13" s="424">
        <v>344346.2</v>
      </c>
      <c r="J13" s="170"/>
      <c r="K13" s="170"/>
      <c r="P13" s="170"/>
      <c r="Q13" s="170"/>
      <c r="R13" s="170"/>
      <c r="S13" s="170"/>
      <c r="T13" s="170"/>
      <c r="U13" s="170"/>
      <c r="V13" s="170"/>
    </row>
    <row r="14" spans="1:22" x14ac:dyDescent="0.25">
      <c r="A14" s="201" t="s">
        <v>93</v>
      </c>
      <c r="B14" s="423">
        <v>308958</v>
      </c>
      <c r="C14" s="423">
        <v>36999.699999999997</v>
      </c>
      <c r="D14" s="423">
        <v>194498.8</v>
      </c>
      <c r="E14" s="423" t="s">
        <v>386</v>
      </c>
      <c r="F14" s="423">
        <v>10350.4</v>
      </c>
      <c r="G14" s="440" t="s">
        <v>386</v>
      </c>
      <c r="H14" s="439" t="s">
        <v>386</v>
      </c>
      <c r="J14" s="170"/>
      <c r="K14" s="170"/>
      <c r="P14" s="170"/>
      <c r="Q14" s="170"/>
      <c r="R14" s="170"/>
      <c r="S14" s="170"/>
      <c r="T14" s="170"/>
      <c r="U14" s="170"/>
      <c r="V14" s="170"/>
    </row>
    <row r="15" spans="1:22" x14ac:dyDescent="0.25">
      <c r="A15" s="201" t="s">
        <v>94</v>
      </c>
      <c r="B15" s="423">
        <v>1301471.1000000001</v>
      </c>
      <c r="C15" s="423">
        <v>139178.20000000001</v>
      </c>
      <c r="D15" s="423">
        <v>902693.6</v>
      </c>
      <c r="E15" s="423" t="s">
        <v>386</v>
      </c>
      <c r="F15" s="423">
        <v>26707</v>
      </c>
      <c r="G15" s="423">
        <v>53627.7</v>
      </c>
      <c r="H15" s="439" t="s">
        <v>386</v>
      </c>
      <c r="J15" s="170"/>
      <c r="K15" s="170"/>
      <c r="P15" s="170"/>
      <c r="Q15" s="170"/>
      <c r="R15" s="170"/>
      <c r="S15" s="170"/>
      <c r="T15" s="170"/>
      <c r="U15" s="170"/>
      <c r="V15" s="170"/>
    </row>
    <row r="16" spans="1:22" x14ac:dyDescent="0.25">
      <c r="A16" s="201" t="s">
        <v>95</v>
      </c>
      <c r="B16" s="423">
        <v>504130.4</v>
      </c>
      <c r="C16" s="423">
        <v>52476.800000000003</v>
      </c>
      <c r="D16" s="423">
        <v>198502.3</v>
      </c>
      <c r="E16" s="423" t="s">
        <v>386</v>
      </c>
      <c r="F16" s="423">
        <v>9697.7000000000007</v>
      </c>
      <c r="G16" s="423">
        <v>30717.200000000001</v>
      </c>
      <c r="H16" s="439" t="s">
        <v>386</v>
      </c>
      <c r="J16" s="170"/>
      <c r="K16" s="170"/>
      <c r="P16" s="170"/>
      <c r="Q16" s="170"/>
      <c r="R16" s="170"/>
      <c r="S16" s="170"/>
      <c r="T16" s="170"/>
      <c r="U16" s="170"/>
      <c r="V16" s="170"/>
    </row>
    <row r="17" spans="1:22" x14ac:dyDescent="0.25">
      <c r="A17" s="201" t="s">
        <v>96</v>
      </c>
      <c r="B17" s="423">
        <v>2891179.1</v>
      </c>
      <c r="C17" s="423">
        <v>1327319.5</v>
      </c>
      <c r="D17" s="423">
        <v>867144</v>
      </c>
      <c r="E17" s="423">
        <v>477269.6</v>
      </c>
      <c r="F17" s="423">
        <v>52010</v>
      </c>
      <c r="G17" s="423">
        <v>108697</v>
      </c>
      <c r="H17" s="424">
        <v>58738.9</v>
      </c>
      <c r="J17" s="170"/>
      <c r="K17" s="170"/>
      <c r="P17" s="170"/>
      <c r="Q17" s="170"/>
      <c r="R17" s="170"/>
      <c r="S17" s="170"/>
      <c r="T17" s="170"/>
      <c r="U17" s="170"/>
      <c r="V17" s="170"/>
    </row>
    <row r="18" spans="1:22" x14ac:dyDescent="0.25">
      <c r="A18" s="201" t="s">
        <v>97</v>
      </c>
      <c r="B18" s="423">
        <v>2987658.8</v>
      </c>
      <c r="C18" s="423">
        <v>458407.8</v>
      </c>
      <c r="D18" s="423">
        <v>1939935.1</v>
      </c>
      <c r="E18" s="423">
        <v>282235.3</v>
      </c>
      <c r="F18" s="440">
        <v>37316.199999999997</v>
      </c>
      <c r="G18" s="423">
        <v>141801.29999999999</v>
      </c>
      <c r="H18" s="439">
        <v>127963.1</v>
      </c>
      <c r="J18" s="170"/>
      <c r="K18" s="170"/>
      <c r="P18" s="170"/>
      <c r="Q18" s="170"/>
      <c r="R18" s="170"/>
      <c r="S18" s="170"/>
      <c r="T18" s="170"/>
      <c r="U18" s="170"/>
      <c r="V18" s="170"/>
    </row>
    <row r="19" spans="1:22" x14ac:dyDescent="0.25">
      <c r="A19" s="201" t="s">
        <v>98</v>
      </c>
      <c r="B19" s="423">
        <v>285217.8</v>
      </c>
      <c r="C19" s="423">
        <v>14971.8</v>
      </c>
      <c r="D19" s="423">
        <v>203840.6</v>
      </c>
      <c r="E19" s="423">
        <v>14527.5</v>
      </c>
      <c r="F19" s="440" t="s">
        <v>386</v>
      </c>
      <c r="G19" s="440" t="s">
        <v>386</v>
      </c>
      <c r="H19" s="424">
        <v>21551.7</v>
      </c>
      <c r="J19" s="170"/>
      <c r="K19" s="170"/>
      <c r="P19" s="170"/>
      <c r="Q19" s="170"/>
      <c r="R19" s="170"/>
      <c r="S19" s="170"/>
      <c r="T19" s="170"/>
      <c r="U19" s="170"/>
      <c r="V19" s="170"/>
    </row>
    <row r="20" spans="1:22" x14ac:dyDescent="0.25">
      <c r="A20" s="201" t="s">
        <v>99</v>
      </c>
      <c r="B20" s="423">
        <v>814742.3</v>
      </c>
      <c r="C20" s="423" t="s">
        <v>386</v>
      </c>
      <c r="D20" s="423">
        <v>191391.4</v>
      </c>
      <c r="E20" s="440">
        <v>35484.199999999997</v>
      </c>
      <c r="F20" s="423">
        <v>172923.9</v>
      </c>
      <c r="G20" s="423" t="s">
        <v>386</v>
      </c>
      <c r="H20" s="439" t="s">
        <v>386</v>
      </c>
      <c r="J20" s="170"/>
      <c r="K20" s="170"/>
      <c r="P20" s="170"/>
      <c r="Q20" s="170"/>
      <c r="R20" s="170"/>
      <c r="S20" s="170"/>
      <c r="T20" s="170"/>
      <c r="U20" s="170"/>
      <c r="V20" s="170"/>
    </row>
    <row r="21" spans="1:22" x14ac:dyDescent="0.25">
      <c r="A21" s="201" t="s">
        <v>100</v>
      </c>
      <c r="B21" s="423">
        <v>2327521.4</v>
      </c>
      <c r="C21" s="423">
        <v>497682.9</v>
      </c>
      <c r="D21" s="423">
        <v>1016151</v>
      </c>
      <c r="E21" s="423" t="s">
        <v>386</v>
      </c>
      <c r="F21" s="423">
        <v>211697.2</v>
      </c>
      <c r="G21" s="440">
        <v>176228.5</v>
      </c>
      <c r="H21" s="439" t="s">
        <v>386</v>
      </c>
      <c r="J21" s="170"/>
      <c r="K21" s="170"/>
      <c r="P21" s="170"/>
      <c r="Q21" s="170"/>
      <c r="R21" s="170"/>
      <c r="S21" s="170"/>
      <c r="T21" s="170"/>
      <c r="U21" s="170"/>
      <c r="V21" s="170"/>
    </row>
    <row r="22" spans="1:22" x14ac:dyDescent="0.25">
      <c r="A22" s="201" t="s">
        <v>101</v>
      </c>
      <c r="B22" s="423">
        <v>624476.19999999995</v>
      </c>
      <c r="C22" s="423">
        <v>73908.899999999994</v>
      </c>
      <c r="D22" s="423">
        <v>294350.09999999998</v>
      </c>
      <c r="E22" s="423" t="s">
        <v>386</v>
      </c>
      <c r="F22" s="423">
        <v>26631.4</v>
      </c>
      <c r="G22" s="440">
        <v>83003</v>
      </c>
      <c r="H22" s="439" t="s">
        <v>386</v>
      </c>
      <c r="J22" s="170"/>
      <c r="K22" s="170"/>
      <c r="P22" s="170"/>
      <c r="Q22" s="170"/>
      <c r="R22" s="170"/>
      <c r="S22" s="170"/>
      <c r="T22" s="170"/>
      <c r="U22" s="170"/>
      <c r="V22" s="170"/>
    </row>
    <row r="23" spans="1:22" ht="12.75" customHeight="1" x14ac:dyDescent="0.25">
      <c r="A23" s="595" t="s">
        <v>279</v>
      </c>
      <c r="B23" s="595"/>
      <c r="C23" s="595"/>
      <c r="D23" s="595"/>
      <c r="E23" s="595"/>
      <c r="F23" s="595"/>
      <c r="G23" s="595"/>
      <c r="H23" s="595"/>
      <c r="J23" s="170"/>
    </row>
    <row r="24" spans="1:22" x14ac:dyDescent="0.25">
      <c r="A24" s="118" t="s">
        <v>285</v>
      </c>
      <c r="B24" s="88">
        <v>100</v>
      </c>
      <c r="C24" s="423">
        <f>ROUND(C6/$B6*100,1)</f>
        <v>25.2</v>
      </c>
      <c r="D24" s="423">
        <f t="shared" ref="D24:H24" si="0">ROUND(D6/$B6*100,1)</f>
        <v>48.1</v>
      </c>
      <c r="E24" s="423">
        <f t="shared" si="0"/>
        <v>12.9</v>
      </c>
      <c r="F24" s="423">
        <f t="shared" si="0"/>
        <v>3.8</v>
      </c>
      <c r="G24" s="423">
        <f t="shared" si="0"/>
        <v>6.2</v>
      </c>
      <c r="H24" s="424">
        <f t="shared" si="0"/>
        <v>3.8</v>
      </c>
      <c r="I24" s="170"/>
      <c r="J24" s="170"/>
    </row>
    <row r="25" spans="1:22" x14ac:dyDescent="0.25">
      <c r="A25" s="201" t="s">
        <v>86</v>
      </c>
      <c r="B25" s="198">
        <v>100</v>
      </c>
      <c r="C25" s="423">
        <f t="shared" ref="C25:E25" si="1">ROUND(C7/$B7*100,1)</f>
        <v>25.7</v>
      </c>
      <c r="D25" s="423">
        <f t="shared" si="1"/>
        <v>49.7</v>
      </c>
      <c r="E25" s="423">
        <f t="shared" si="1"/>
        <v>11.9</v>
      </c>
      <c r="F25" s="423" t="s">
        <v>386</v>
      </c>
      <c r="G25" s="423" t="s">
        <v>386</v>
      </c>
      <c r="H25" s="424" t="s">
        <v>386</v>
      </c>
      <c r="I25" s="170"/>
      <c r="J25" s="170"/>
    </row>
    <row r="26" spans="1:22" x14ac:dyDescent="0.25">
      <c r="A26" s="201" t="s">
        <v>87</v>
      </c>
      <c r="B26" s="198">
        <v>100</v>
      </c>
      <c r="C26" s="423" t="s">
        <v>386</v>
      </c>
      <c r="D26" s="423">
        <f t="shared" ref="D26:F26" si="2">ROUND(D8/$B8*100,1)</f>
        <v>53.6</v>
      </c>
      <c r="E26" s="423">
        <f t="shared" si="2"/>
        <v>8.8000000000000007</v>
      </c>
      <c r="F26" s="423">
        <f t="shared" si="2"/>
        <v>3.7</v>
      </c>
      <c r="G26" s="423" t="s">
        <v>386</v>
      </c>
      <c r="H26" s="424" t="s">
        <v>386</v>
      </c>
      <c r="I26" s="170"/>
      <c r="J26" s="170"/>
    </row>
    <row r="27" spans="1:22" x14ac:dyDescent="0.25">
      <c r="A27" s="201" t="s">
        <v>88</v>
      </c>
      <c r="B27" s="198">
        <v>100</v>
      </c>
      <c r="C27" s="423">
        <f t="shared" ref="C27:H27" si="3">ROUND(C9/$B9*100,1)</f>
        <v>16.899999999999999</v>
      </c>
      <c r="D27" s="423">
        <f t="shared" si="3"/>
        <v>28.2</v>
      </c>
      <c r="E27" s="423">
        <f t="shared" si="3"/>
        <v>18.3</v>
      </c>
      <c r="F27" s="423">
        <f t="shared" si="3"/>
        <v>15.4</v>
      </c>
      <c r="G27" s="423">
        <f t="shared" si="3"/>
        <v>11.8</v>
      </c>
      <c r="H27" s="424">
        <f t="shared" si="3"/>
        <v>9.4</v>
      </c>
      <c r="I27" s="170"/>
      <c r="J27" s="170"/>
    </row>
    <row r="28" spans="1:22" x14ac:dyDescent="0.25">
      <c r="A28" s="201" t="s">
        <v>89</v>
      </c>
      <c r="B28" s="198">
        <v>100</v>
      </c>
      <c r="C28" s="423">
        <f t="shared" ref="C28:G28" si="4">ROUND(C10/$B10*100,1)</f>
        <v>8.4</v>
      </c>
      <c r="D28" s="423">
        <f t="shared" si="4"/>
        <v>78.400000000000006</v>
      </c>
      <c r="E28" s="423" t="s">
        <v>386</v>
      </c>
      <c r="F28" s="423">
        <f t="shared" si="4"/>
        <v>2.2000000000000002</v>
      </c>
      <c r="G28" s="423">
        <f t="shared" si="4"/>
        <v>6.2</v>
      </c>
      <c r="H28" s="424" t="s">
        <v>386</v>
      </c>
      <c r="I28" s="170"/>
      <c r="J28" s="170"/>
    </row>
    <row r="29" spans="1:22" x14ac:dyDescent="0.25">
      <c r="A29" s="201" t="s">
        <v>90</v>
      </c>
      <c r="B29" s="198">
        <v>100</v>
      </c>
      <c r="C29" s="423">
        <f t="shared" ref="C29:H29" si="5">ROUND(C11/$B11*100,1)</f>
        <v>12</v>
      </c>
      <c r="D29" s="423">
        <f t="shared" si="5"/>
        <v>39.4</v>
      </c>
      <c r="E29" s="423" t="s">
        <v>386</v>
      </c>
      <c r="F29" s="423">
        <f t="shared" si="5"/>
        <v>5.6</v>
      </c>
      <c r="G29" s="423" t="s">
        <v>386</v>
      </c>
      <c r="H29" s="424">
        <f t="shared" si="5"/>
        <v>6.3</v>
      </c>
      <c r="I29" s="170"/>
      <c r="J29" s="170"/>
    </row>
    <row r="30" spans="1:22" x14ac:dyDescent="0.25">
      <c r="A30" s="201" t="s">
        <v>91</v>
      </c>
      <c r="B30" s="198">
        <v>100</v>
      </c>
      <c r="C30" s="423">
        <f t="shared" ref="C30:H30" si="6">ROUND(C12/$B12*100,1)</f>
        <v>26.7</v>
      </c>
      <c r="D30" s="423">
        <v>54</v>
      </c>
      <c r="E30" s="423">
        <f t="shared" si="6"/>
        <v>8.6999999999999993</v>
      </c>
      <c r="F30" s="423">
        <f t="shared" si="6"/>
        <v>2.1</v>
      </c>
      <c r="G30" s="423">
        <f t="shared" si="6"/>
        <v>4.4000000000000004</v>
      </c>
      <c r="H30" s="424">
        <f t="shared" si="6"/>
        <v>4.0999999999999996</v>
      </c>
      <c r="I30" s="170"/>
      <c r="J30" s="170"/>
    </row>
    <row r="31" spans="1:22" x14ac:dyDescent="0.25">
      <c r="A31" s="201" t="s">
        <v>92</v>
      </c>
      <c r="B31" s="198">
        <v>100</v>
      </c>
      <c r="C31" s="423">
        <f t="shared" ref="C31:H31" si="7">ROUND(C13/$B13*100,1)</f>
        <v>28.4</v>
      </c>
      <c r="D31" s="423">
        <v>47</v>
      </c>
      <c r="E31" s="423">
        <f t="shared" si="7"/>
        <v>13.2</v>
      </c>
      <c r="F31" s="423">
        <f t="shared" si="7"/>
        <v>2.1</v>
      </c>
      <c r="G31" s="423">
        <f t="shared" si="7"/>
        <v>6.6</v>
      </c>
      <c r="H31" s="424">
        <f t="shared" si="7"/>
        <v>2.7</v>
      </c>
      <c r="I31" s="170"/>
      <c r="J31" s="170"/>
    </row>
    <row r="32" spans="1:22" x14ac:dyDescent="0.25">
      <c r="A32" s="201" t="s">
        <v>93</v>
      </c>
      <c r="B32" s="198">
        <v>100</v>
      </c>
      <c r="C32" s="423">
        <f t="shared" ref="C32:F32" si="8">ROUND(C14/$B14*100,1)</f>
        <v>12</v>
      </c>
      <c r="D32" s="423">
        <f t="shared" si="8"/>
        <v>63</v>
      </c>
      <c r="E32" s="423" t="s">
        <v>386</v>
      </c>
      <c r="F32" s="423">
        <f t="shared" si="8"/>
        <v>3.4</v>
      </c>
      <c r="G32" s="423" t="s">
        <v>386</v>
      </c>
      <c r="H32" s="424" t="s">
        <v>386</v>
      </c>
      <c r="I32" s="170"/>
      <c r="J32" s="170"/>
    </row>
    <row r="33" spans="1:10" x14ac:dyDescent="0.25">
      <c r="A33" s="201" t="s">
        <v>94</v>
      </c>
      <c r="B33" s="198">
        <v>100</v>
      </c>
      <c r="C33" s="423">
        <f t="shared" ref="C33:G33" si="9">ROUND(C15/$B15*100,1)</f>
        <v>10.7</v>
      </c>
      <c r="D33" s="423">
        <f t="shared" si="9"/>
        <v>69.400000000000006</v>
      </c>
      <c r="E33" s="423" t="s">
        <v>386</v>
      </c>
      <c r="F33" s="423">
        <f t="shared" si="9"/>
        <v>2.1</v>
      </c>
      <c r="G33" s="423">
        <f t="shared" si="9"/>
        <v>4.0999999999999996</v>
      </c>
      <c r="H33" s="424" t="s">
        <v>386</v>
      </c>
      <c r="I33" s="170"/>
      <c r="J33" s="170"/>
    </row>
    <row r="34" spans="1:10" x14ac:dyDescent="0.25">
      <c r="A34" s="201" t="s">
        <v>95</v>
      </c>
      <c r="B34" s="198">
        <v>100</v>
      </c>
      <c r="C34" s="423">
        <f t="shared" ref="C34:G34" si="10">ROUND(C16/$B16*100,1)</f>
        <v>10.4</v>
      </c>
      <c r="D34" s="423">
        <f t="shared" si="10"/>
        <v>39.4</v>
      </c>
      <c r="E34" s="423" t="s">
        <v>386</v>
      </c>
      <c r="F34" s="423">
        <f t="shared" si="10"/>
        <v>1.9</v>
      </c>
      <c r="G34" s="423">
        <f t="shared" si="10"/>
        <v>6.1</v>
      </c>
      <c r="H34" s="424" t="s">
        <v>386</v>
      </c>
      <c r="I34" s="170"/>
      <c r="J34" s="170"/>
    </row>
    <row r="35" spans="1:10" x14ac:dyDescent="0.25">
      <c r="A35" s="201" t="s">
        <v>96</v>
      </c>
      <c r="B35" s="198">
        <v>100</v>
      </c>
      <c r="C35" s="423">
        <f t="shared" ref="C35:H35" si="11">ROUND(C17/$B17*100,1)</f>
        <v>45.9</v>
      </c>
      <c r="D35" s="423">
        <f t="shared" si="11"/>
        <v>30</v>
      </c>
      <c r="E35" s="423">
        <f t="shared" si="11"/>
        <v>16.5</v>
      </c>
      <c r="F35" s="423">
        <f t="shared" si="11"/>
        <v>1.8</v>
      </c>
      <c r="G35" s="423">
        <f t="shared" si="11"/>
        <v>3.8</v>
      </c>
      <c r="H35" s="424">
        <f t="shared" si="11"/>
        <v>2</v>
      </c>
      <c r="I35" s="170"/>
      <c r="J35" s="170"/>
    </row>
    <row r="36" spans="1:10" x14ac:dyDescent="0.25">
      <c r="A36" s="201" t="s">
        <v>97</v>
      </c>
      <c r="B36" s="198">
        <v>100</v>
      </c>
      <c r="C36" s="423">
        <f t="shared" ref="C36:H36" si="12">ROUND(C18/$B18*100,1)</f>
        <v>15.3</v>
      </c>
      <c r="D36" s="423">
        <f t="shared" si="12"/>
        <v>64.900000000000006</v>
      </c>
      <c r="E36" s="423">
        <f t="shared" si="12"/>
        <v>9.4</v>
      </c>
      <c r="F36" s="423">
        <f t="shared" si="12"/>
        <v>1.2</v>
      </c>
      <c r="G36" s="423">
        <f t="shared" si="12"/>
        <v>4.7</v>
      </c>
      <c r="H36" s="424">
        <f t="shared" si="12"/>
        <v>4.3</v>
      </c>
      <c r="I36" s="170"/>
      <c r="J36" s="170"/>
    </row>
    <row r="37" spans="1:10" x14ac:dyDescent="0.25">
      <c r="A37" s="201" t="s">
        <v>98</v>
      </c>
      <c r="B37" s="198">
        <v>100</v>
      </c>
      <c r="C37" s="423">
        <f t="shared" ref="C37:H37" si="13">ROUND(C19/$B19*100,1)</f>
        <v>5.2</v>
      </c>
      <c r="D37" s="423">
        <f t="shared" si="13"/>
        <v>71.5</v>
      </c>
      <c r="E37" s="423">
        <f t="shared" si="13"/>
        <v>5.0999999999999996</v>
      </c>
      <c r="F37" s="423" t="s">
        <v>386</v>
      </c>
      <c r="G37" s="423" t="s">
        <v>386</v>
      </c>
      <c r="H37" s="424">
        <f t="shared" si="13"/>
        <v>7.6</v>
      </c>
      <c r="I37" s="170"/>
      <c r="J37" s="170"/>
    </row>
    <row r="38" spans="1:10" x14ac:dyDescent="0.25">
      <c r="A38" s="201" t="s">
        <v>99</v>
      </c>
      <c r="B38" s="198">
        <v>100</v>
      </c>
      <c r="C38" s="423" t="s">
        <v>386</v>
      </c>
      <c r="D38" s="423">
        <f t="shared" ref="D38:F38" si="14">ROUND(D20/$B20*100,1)</f>
        <v>23.5</v>
      </c>
      <c r="E38" s="423">
        <f t="shared" si="14"/>
        <v>4.4000000000000004</v>
      </c>
      <c r="F38" s="423">
        <f t="shared" si="14"/>
        <v>21.2</v>
      </c>
      <c r="G38" s="423" t="s">
        <v>386</v>
      </c>
      <c r="H38" s="424" t="s">
        <v>386</v>
      </c>
      <c r="I38" s="170"/>
      <c r="J38" s="170"/>
    </row>
    <row r="39" spans="1:10" x14ac:dyDescent="0.25">
      <c r="A39" s="201" t="s">
        <v>100</v>
      </c>
      <c r="B39" s="198">
        <v>100</v>
      </c>
      <c r="C39" s="423">
        <f t="shared" ref="C39:G39" si="15">ROUND(C21/$B21*100,1)</f>
        <v>21.4</v>
      </c>
      <c r="D39" s="423">
        <f t="shared" si="15"/>
        <v>43.7</v>
      </c>
      <c r="E39" s="423" t="s">
        <v>386</v>
      </c>
      <c r="F39" s="423">
        <f t="shared" si="15"/>
        <v>9.1</v>
      </c>
      <c r="G39" s="423">
        <f t="shared" si="15"/>
        <v>7.6</v>
      </c>
      <c r="H39" s="424" t="s">
        <v>386</v>
      </c>
      <c r="I39" s="170"/>
      <c r="J39" s="170"/>
    </row>
    <row r="40" spans="1:10" x14ac:dyDescent="0.25">
      <c r="A40" s="201" t="s">
        <v>101</v>
      </c>
      <c r="B40" s="198">
        <v>100</v>
      </c>
      <c r="C40" s="423">
        <f t="shared" ref="C40:G40" si="16">ROUND(C22/$B22*100,1)</f>
        <v>11.8</v>
      </c>
      <c r="D40" s="423">
        <f t="shared" si="16"/>
        <v>47.1</v>
      </c>
      <c r="E40" s="423" t="s">
        <v>386</v>
      </c>
      <c r="F40" s="423">
        <f t="shared" si="16"/>
        <v>4.3</v>
      </c>
      <c r="G40" s="423">
        <f t="shared" si="16"/>
        <v>13.3</v>
      </c>
      <c r="H40" s="424" t="s">
        <v>386</v>
      </c>
      <c r="I40" s="170"/>
      <c r="J40" s="170"/>
    </row>
    <row r="41" spans="1:10" x14ac:dyDescent="0.25">
      <c r="A41" s="55"/>
    </row>
  </sheetData>
  <mergeCells count="6">
    <mergeCell ref="A23:H23"/>
    <mergeCell ref="A1:H1"/>
    <mergeCell ref="A2:H2"/>
    <mergeCell ref="A3:A4"/>
    <mergeCell ref="B3:H3"/>
    <mergeCell ref="A5:H5"/>
  </mergeCells>
  <hyperlinks>
    <hyperlink ref="I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K24"/>
  <sheetViews>
    <sheetView workbookViewId="0">
      <pane xSplit="1" ySplit="4" topLeftCell="B5" activePane="bottomRight" state="frozen"/>
      <selection activeCell="O31" sqref="O31"/>
      <selection pane="topRight" activeCell="O31" sqref="O31"/>
      <selection pane="bottomLeft" activeCell="O31" sqref="O31"/>
      <selection pane="bottomRight" activeCell="O31" sqref="O31"/>
    </sheetView>
  </sheetViews>
  <sheetFormatPr defaultRowHeight="12.75" x14ac:dyDescent="0.2"/>
  <cols>
    <col min="1" max="1" width="25.7109375" style="71" customWidth="1"/>
    <col min="2" max="4" width="15.28515625" style="71" customWidth="1"/>
    <col min="5" max="5" width="11.7109375" style="71" bestFit="1" customWidth="1"/>
    <col min="6" max="16384" width="9.140625" style="71"/>
  </cols>
  <sheetData>
    <row r="1" spans="1:11" ht="39.950000000000003" customHeight="1" x14ac:dyDescent="0.2">
      <c r="A1" s="557" t="s">
        <v>542</v>
      </c>
      <c r="B1" s="557"/>
      <c r="C1" s="557"/>
      <c r="D1" s="557"/>
      <c r="E1" s="57" t="s">
        <v>6</v>
      </c>
    </row>
    <row r="2" spans="1:11" x14ac:dyDescent="0.2">
      <c r="A2" s="619" t="s">
        <v>543</v>
      </c>
      <c r="B2" s="619"/>
      <c r="C2" s="619"/>
      <c r="D2" s="619"/>
    </row>
    <row r="3" spans="1:11" ht="87" customHeight="1" x14ac:dyDescent="0.2">
      <c r="A3" s="640" t="s">
        <v>280</v>
      </c>
      <c r="B3" s="586" t="s">
        <v>234</v>
      </c>
      <c r="C3" s="205" t="s">
        <v>569</v>
      </c>
      <c r="D3" s="206" t="s">
        <v>491</v>
      </c>
    </row>
    <row r="4" spans="1:11" ht="27" customHeight="1" x14ac:dyDescent="0.2">
      <c r="A4" s="641"/>
      <c r="B4" s="642"/>
      <c r="C4" s="580" t="s">
        <v>416</v>
      </c>
      <c r="D4" s="591"/>
    </row>
    <row r="5" spans="1:11" ht="15" x14ac:dyDescent="0.25">
      <c r="A5" s="115" t="s">
        <v>281</v>
      </c>
      <c r="B5" s="429">
        <v>1590</v>
      </c>
      <c r="C5" s="417">
        <v>21452232.399999954</v>
      </c>
      <c r="D5" s="418">
        <v>79.3</v>
      </c>
      <c r="E5" s="489"/>
      <c r="F5" s="489"/>
      <c r="G5" s="489"/>
      <c r="I5" s="73"/>
      <c r="J5" s="73"/>
      <c r="K5" s="73"/>
    </row>
    <row r="6" spans="1:11" ht="15" x14ac:dyDescent="0.25">
      <c r="A6" s="200" t="s">
        <v>86</v>
      </c>
      <c r="B6" s="92">
        <v>123</v>
      </c>
      <c r="C6" s="419">
        <v>1834452.6</v>
      </c>
      <c r="D6" s="420">
        <v>77.099999999999994</v>
      </c>
      <c r="E6" s="489"/>
      <c r="F6" s="489"/>
      <c r="G6" s="489"/>
      <c r="I6" s="73"/>
      <c r="J6" s="73"/>
      <c r="K6" s="73"/>
    </row>
    <row r="7" spans="1:11" ht="15" x14ac:dyDescent="0.25">
      <c r="A7" s="200" t="s">
        <v>87</v>
      </c>
      <c r="B7" s="92">
        <v>71</v>
      </c>
      <c r="C7" s="438" t="s">
        <v>386</v>
      </c>
      <c r="D7" s="420">
        <v>60.7</v>
      </c>
      <c r="E7" s="489"/>
      <c r="F7" s="489"/>
      <c r="G7" s="489"/>
      <c r="I7" s="73"/>
      <c r="J7" s="73"/>
      <c r="K7" s="73"/>
    </row>
    <row r="8" spans="1:11" ht="15" x14ac:dyDescent="0.25">
      <c r="A8" s="200" t="s">
        <v>88</v>
      </c>
      <c r="B8" s="92">
        <v>76</v>
      </c>
      <c r="C8" s="419">
        <v>1399166.5</v>
      </c>
      <c r="D8" s="420">
        <v>89.6</v>
      </c>
      <c r="E8" s="489"/>
      <c r="F8" s="489"/>
      <c r="G8" s="489"/>
      <c r="I8" s="73"/>
      <c r="J8" s="73"/>
      <c r="K8" s="73"/>
    </row>
    <row r="9" spans="1:11" ht="15" x14ac:dyDescent="0.25">
      <c r="A9" s="200" t="s">
        <v>89</v>
      </c>
      <c r="B9" s="92">
        <v>21</v>
      </c>
      <c r="C9" s="419">
        <v>63280.5</v>
      </c>
      <c r="D9" s="420">
        <v>65.599999999999994</v>
      </c>
      <c r="E9" s="489"/>
      <c r="F9" s="489"/>
      <c r="G9" s="489"/>
      <c r="I9" s="73"/>
      <c r="J9" s="73"/>
      <c r="K9" s="73"/>
    </row>
    <row r="10" spans="1:11" ht="15" x14ac:dyDescent="0.25">
      <c r="A10" s="200" t="s">
        <v>90</v>
      </c>
      <c r="B10" s="92">
        <v>98</v>
      </c>
      <c r="C10" s="419">
        <v>988007.4</v>
      </c>
      <c r="D10" s="420">
        <v>83.3</v>
      </c>
      <c r="E10" s="489"/>
      <c r="F10" s="489"/>
      <c r="G10" s="489"/>
      <c r="I10" s="73"/>
      <c r="J10" s="73"/>
      <c r="K10" s="73"/>
    </row>
    <row r="11" spans="1:11" ht="15" x14ac:dyDescent="0.25">
      <c r="A11" s="200" t="s">
        <v>91</v>
      </c>
      <c r="B11" s="92">
        <v>182</v>
      </c>
      <c r="C11" s="419">
        <v>2837905.9</v>
      </c>
      <c r="D11" s="420">
        <v>76.8</v>
      </c>
      <c r="E11" s="489"/>
      <c r="F11" s="489"/>
      <c r="G11" s="489"/>
      <c r="I11" s="73"/>
      <c r="J11" s="73"/>
      <c r="K11" s="73"/>
    </row>
    <row r="12" spans="1:11" ht="15" x14ac:dyDescent="0.25">
      <c r="A12" s="200" t="s">
        <v>92</v>
      </c>
      <c r="B12" s="92">
        <v>373</v>
      </c>
      <c r="C12" s="419">
        <v>6525589</v>
      </c>
      <c r="D12" s="420">
        <v>81.900000000000006</v>
      </c>
      <c r="E12" s="489"/>
      <c r="F12" s="489"/>
      <c r="G12" s="489"/>
      <c r="I12" s="73"/>
      <c r="J12" s="73"/>
      <c r="K12" s="73"/>
    </row>
    <row r="13" spans="1:11" ht="15" x14ac:dyDescent="0.25">
      <c r="A13" s="200" t="s">
        <v>93</v>
      </c>
      <c r="B13" s="92">
        <v>32</v>
      </c>
      <c r="C13" s="419">
        <v>142670.29999999999</v>
      </c>
      <c r="D13" s="420">
        <v>65.400000000000006</v>
      </c>
      <c r="E13" s="489"/>
      <c r="F13" s="489"/>
      <c r="G13" s="489"/>
      <c r="I13" s="73"/>
      <c r="J13" s="73"/>
      <c r="K13" s="73"/>
    </row>
    <row r="14" spans="1:11" ht="15" x14ac:dyDescent="0.25">
      <c r="A14" s="200" t="s">
        <v>94</v>
      </c>
      <c r="B14" s="92">
        <v>71</v>
      </c>
      <c r="C14" s="419">
        <v>1050668.8</v>
      </c>
      <c r="D14" s="420">
        <v>73.7</v>
      </c>
      <c r="E14" s="489"/>
      <c r="F14" s="489"/>
      <c r="G14" s="489"/>
      <c r="I14" s="73"/>
      <c r="J14" s="73"/>
      <c r="K14" s="73"/>
    </row>
    <row r="15" spans="1:11" ht="15" x14ac:dyDescent="0.25">
      <c r="A15" s="200" t="s">
        <v>95</v>
      </c>
      <c r="B15" s="92">
        <v>32</v>
      </c>
      <c r="C15" s="419">
        <v>352977.4</v>
      </c>
      <c r="D15" s="420">
        <v>77.400000000000006</v>
      </c>
      <c r="E15" s="489"/>
      <c r="F15" s="489"/>
      <c r="G15" s="489"/>
      <c r="I15" s="73"/>
      <c r="J15" s="73"/>
      <c r="K15" s="73"/>
    </row>
    <row r="16" spans="1:11" ht="15" x14ac:dyDescent="0.25">
      <c r="A16" s="200" t="s">
        <v>96</v>
      </c>
      <c r="B16" s="92">
        <v>107</v>
      </c>
      <c r="C16" s="419">
        <v>1356659.9</v>
      </c>
      <c r="D16" s="420">
        <v>73.400000000000006</v>
      </c>
      <c r="E16" s="489"/>
      <c r="F16" s="489"/>
      <c r="G16" s="489"/>
      <c r="I16" s="73"/>
      <c r="J16" s="73"/>
      <c r="K16" s="73"/>
    </row>
    <row r="17" spans="1:11" ht="15" x14ac:dyDescent="0.25">
      <c r="A17" s="200" t="s">
        <v>97</v>
      </c>
      <c r="B17" s="92">
        <v>181</v>
      </c>
      <c r="C17" s="419">
        <v>1657376.4</v>
      </c>
      <c r="D17" s="420">
        <v>77.2</v>
      </c>
      <c r="E17" s="489"/>
      <c r="F17" s="489"/>
      <c r="G17" s="489"/>
      <c r="I17" s="73"/>
      <c r="J17" s="73"/>
      <c r="K17" s="73"/>
    </row>
    <row r="18" spans="1:11" ht="15" x14ac:dyDescent="0.25">
      <c r="A18" s="200" t="s">
        <v>98</v>
      </c>
      <c r="B18" s="92">
        <v>28</v>
      </c>
      <c r="C18" s="419">
        <v>266589.90000000002</v>
      </c>
      <c r="D18" s="420">
        <v>76</v>
      </c>
      <c r="E18" s="489"/>
      <c r="F18" s="489"/>
      <c r="G18" s="489"/>
      <c r="I18" s="73"/>
      <c r="J18" s="73"/>
      <c r="K18" s="73"/>
    </row>
    <row r="19" spans="1:11" ht="15" x14ac:dyDescent="0.25">
      <c r="A19" s="200" t="s">
        <v>99</v>
      </c>
      <c r="B19" s="92">
        <v>34</v>
      </c>
      <c r="C19" s="438" t="s">
        <v>386</v>
      </c>
      <c r="D19" s="420">
        <v>82.1</v>
      </c>
      <c r="E19" s="489"/>
      <c r="F19" s="489"/>
      <c r="G19" s="489"/>
      <c r="I19" s="73"/>
      <c r="J19" s="73"/>
      <c r="K19" s="73"/>
    </row>
    <row r="20" spans="1:11" ht="15" x14ac:dyDescent="0.25">
      <c r="A20" s="200" t="s">
        <v>100</v>
      </c>
      <c r="B20" s="92">
        <v>124</v>
      </c>
      <c r="C20" s="419">
        <v>1515423.1</v>
      </c>
      <c r="D20" s="420">
        <v>82.8</v>
      </c>
      <c r="E20" s="489"/>
      <c r="F20" s="489"/>
      <c r="G20" s="489"/>
      <c r="I20" s="73"/>
      <c r="J20" s="73"/>
      <c r="K20" s="73"/>
    </row>
    <row r="21" spans="1:11" ht="15" x14ac:dyDescent="0.25">
      <c r="A21" s="200" t="s">
        <v>101</v>
      </c>
      <c r="B21" s="92">
        <v>37</v>
      </c>
      <c r="C21" s="419">
        <v>439433.5</v>
      </c>
      <c r="D21" s="420">
        <v>80.8</v>
      </c>
      <c r="E21" s="489"/>
      <c r="F21" s="489"/>
      <c r="G21" s="489"/>
      <c r="I21" s="73"/>
      <c r="J21" s="73"/>
      <c r="K21" s="73"/>
    </row>
    <row r="22" spans="1:11" x14ac:dyDescent="0.2">
      <c r="A22" s="34"/>
    </row>
    <row r="23" spans="1:11" x14ac:dyDescent="0.2">
      <c r="A23" s="643" t="s">
        <v>186</v>
      </c>
      <c r="B23" s="643"/>
      <c r="C23" s="643"/>
      <c r="D23" s="643"/>
    </row>
    <row r="24" spans="1:11" x14ac:dyDescent="0.2">
      <c r="A24" s="584" t="s">
        <v>189</v>
      </c>
      <c r="B24" s="584"/>
      <c r="C24" s="584"/>
      <c r="D24" s="584"/>
    </row>
  </sheetData>
  <mergeCells count="7">
    <mergeCell ref="A24:D24"/>
    <mergeCell ref="A1:D1"/>
    <mergeCell ref="A2:D2"/>
    <mergeCell ref="A3:A4"/>
    <mergeCell ref="B3:B4"/>
    <mergeCell ref="C4:D4"/>
    <mergeCell ref="A23:D23"/>
  </mergeCells>
  <hyperlinks>
    <hyperlink ref="E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R41"/>
  <sheetViews>
    <sheetView zoomScaleNormal="100" workbookViewId="0">
      <pane xSplit="1" ySplit="6" topLeftCell="B7" activePane="bottomRight" state="frozen"/>
      <selection activeCell="O31" sqref="O31"/>
      <selection pane="topRight" activeCell="O31" sqref="O31"/>
      <selection pane="bottomLeft" activeCell="O31" sqref="O31"/>
      <selection pane="bottomRight" activeCell="M24" sqref="M24"/>
    </sheetView>
  </sheetViews>
  <sheetFormatPr defaultRowHeight="12.75" x14ac:dyDescent="0.2"/>
  <cols>
    <col min="1" max="1" width="20.42578125" style="71" customWidth="1"/>
    <col min="2" max="8" width="15.7109375" style="71" customWidth="1"/>
    <col min="9" max="9" width="16" style="71" customWidth="1"/>
    <col min="10" max="10" width="10.140625" style="71" customWidth="1"/>
    <col min="11" max="16384" width="9.140625" style="71"/>
  </cols>
  <sheetData>
    <row r="1" spans="1:18" ht="24.95" customHeight="1" x14ac:dyDescent="0.2">
      <c r="A1" s="496" t="s">
        <v>558</v>
      </c>
      <c r="B1" s="496"/>
      <c r="C1" s="496"/>
      <c r="D1" s="496"/>
      <c r="E1" s="496"/>
      <c r="F1" s="496"/>
      <c r="G1" s="496"/>
      <c r="H1" s="496"/>
      <c r="I1" s="496"/>
      <c r="J1" s="57" t="s">
        <v>6</v>
      </c>
    </row>
    <row r="2" spans="1:18" x14ac:dyDescent="0.2">
      <c r="A2" s="493" t="s">
        <v>545</v>
      </c>
      <c r="B2" s="493"/>
      <c r="C2" s="493"/>
      <c r="D2" s="493"/>
      <c r="E2" s="493"/>
      <c r="F2" s="493"/>
      <c r="G2" s="493"/>
      <c r="H2" s="493"/>
      <c r="I2" s="493"/>
    </row>
    <row r="3" spans="1:18" ht="37.5" customHeight="1" x14ac:dyDescent="0.2">
      <c r="A3" s="552" t="s">
        <v>286</v>
      </c>
      <c r="B3" s="528" t="s">
        <v>239</v>
      </c>
      <c r="C3" s="526"/>
      <c r="D3" s="611" t="s">
        <v>289</v>
      </c>
      <c r="E3" s="529"/>
      <c r="F3" s="529"/>
      <c r="G3" s="526"/>
      <c r="H3" s="528" t="s">
        <v>290</v>
      </c>
      <c r="I3" s="529"/>
    </row>
    <row r="4" spans="1:18" ht="63.75" x14ac:dyDescent="0.2">
      <c r="A4" s="556"/>
      <c r="B4" s="202" t="s">
        <v>287</v>
      </c>
      <c r="C4" s="202" t="s">
        <v>245</v>
      </c>
      <c r="D4" s="202" t="s">
        <v>206</v>
      </c>
      <c r="E4" s="202" t="s">
        <v>321</v>
      </c>
      <c r="F4" s="203" t="s">
        <v>429</v>
      </c>
      <c r="G4" s="203" t="s">
        <v>274</v>
      </c>
      <c r="H4" s="203" t="s">
        <v>206</v>
      </c>
      <c r="I4" s="491" t="s">
        <v>245</v>
      </c>
    </row>
    <row r="5" spans="1:18" ht="28.5" customHeight="1" x14ac:dyDescent="0.2">
      <c r="A5" s="31"/>
      <c r="B5" s="528" t="s">
        <v>256</v>
      </c>
      <c r="C5" s="529"/>
      <c r="D5" s="529"/>
      <c r="E5" s="529"/>
      <c r="F5" s="529"/>
      <c r="G5" s="529"/>
      <c r="H5" s="529"/>
      <c r="I5" s="529"/>
    </row>
    <row r="6" spans="1:18" x14ac:dyDescent="0.2">
      <c r="A6" s="596" t="s">
        <v>272</v>
      </c>
      <c r="B6" s="596"/>
      <c r="C6" s="596"/>
      <c r="D6" s="596"/>
      <c r="E6" s="596"/>
      <c r="F6" s="596"/>
      <c r="G6" s="596"/>
      <c r="H6" s="596"/>
      <c r="I6" s="596"/>
    </row>
    <row r="7" spans="1:18" ht="15" x14ac:dyDescent="0.25">
      <c r="A7" s="115" t="s">
        <v>281</v>
      </c>
      <c r="B7" s="425">
        <v>305563</v>
      </c>
      <c r="C7" s="425">
        <v>215761</v>
      </c>
      <c r="D7" s="425">
        <v>249014</v>
      </c>
      <c r="E7" s="425">
        <v>174402</v>
      </c>
      <c r="F7" s="430">
        <v>49511</v>
      </c>
      <c r="G7" s="430">
        <v>25101</v>
      </c>
      <c r="H7" s="430">
        <v>56549</v>
      </c>
      <c r="I7" s="453">
        <v>41359</v>
      </c>
      <c r="K7" s="489"/>
      <c r="L7" s="489"/>
      <c r="M7" s="489"/>
      <c r="N7" s="489"/>
      <c r="O7" s="489"/>
      <c r="P7" s="489"/>
      <c r="Q7" s="489"/>
      <c r="R7" s="489"/>
    </row>
    <row r="8" spans="1:18" ht="15" x14ac:dyDescent="0.25">
      <c r="A8" s="199" t="s">
        <v>86</v>
      </c>
      <c r="B8" s="426">
        <v>27736</v>
      </c>
      <c r="C8" s="426">
        <v>19114</v>
      </c>
      <c r="D8" s="426">
        <v>22371</v>
      </c>
      <c r="E8" s="426">
        <v>14945</v>
      </c>
      <c r="F8" s="427">
        <v>4923</v>
      </c>
      <c r="G8" s="427">
        <v>2503</v>
      </c>
      <c r="H8" s="427">
        <v>5365</v>
      </c>
      <c r="I8" s="454">
        <v>4169</v>
      </c>
      <c r="K8" s="489"/>
      <c r="L8" s="489"/>
      <c r="M8" s="489"/>
      <c r="N8" s="489"/>
      <c r="O8" s="489"/>
      <c r="P8" s="489"/>
      <c r="Q8" s="489"/>
      <c r="R8" s="489"/>
    </row>
    <row r="9" spans="1:18" ht="15" x14ac:dyDescent="0.25">
      <c r="A9" s="199" t="s">
        <v>87</v>
      </c>
      <c r="B9" s="426">
        <v>15265</v>
      </c>
      <c r="C9" s="441">
        <v>11974</v>
      </c>
      <c r="D9" s="426">
        <v>13197</v>
      </c>
      <c r="E9" s="426">
        <v>10133</v>
      </c>
      <c r="F9" s="427">
        <v>2185</v>
      </c>
      <c r="G9" s="427">
        <v>879</v>
      </c>
      <c r="H9" s="427">
        <v>2068</v>
      </c>
      <c r="I9" s="358">
        <v>1841</v>
      </c>
      <c r="K9" s="489"/>
      <c r="L9" s="489"/>
      <c r="M9" s="489"/>
      <c r="N9" s="489"/>
      <c r="O9" s="489"/>
      <c r="P9" s="489"/>
      <c r="Q9" s="489"/>
      <c r="R9" s="489"/>
    </row>
    <row r="10" spans="1:18" ht="15" x14ac:dyDescent="0.25">
      <c r="A10" s="199" t="s">
        <v>88</v>
      </c>
      <c r="B10" s="426">
        <v>12539</v>
      </c>
      <c r="C10" s="426">
        <v>7993</v>
      </c>
      <c r="D10" s="426">
        <v>10224</v>
      </c>
      <c r="E10" s="426">
        <v>6225</v>
      </c>
      <c r="F10" s="427">
        <v>2706</v>
      </c>
      <c r="G10" s="427">
        <v>1293</v>
      </c>
      <c r="H10" s="427">
        <v>2315</v>
      </c>
      <c r="I10" s="454">
        <v>1768</v>
      </c>
      <c r="K10" s="489"/>
      <c r="L10" s="489"/>
      <c r="M10" s="489"/>
      <c r="N10" s="489"/>
      <c r="O10" s="489"/>
      <c r="P10" s="489"/>
      <c r="Q10" s="489"/>
      <c r="R10" s="489"/>
    </row>
    <row r="11" spans="1:18" ht="15" x14ac:dyDescent="0.25">
      <c r="A11" s="199" t="s">
        <v>89</v>
      </c>
      <c r="B11" s="426">
        <v>2145</v>
      </c>
      <c r="C11" s="426">
        <v>1504</v>
      </c>
      <c r="D11" s="426">
        <v>1971</v>
      </c>
      <c r="E11" s="426">
        <v>1342</v>
      </c>
      <c r="F11" s="427">
        <v>435</v>
      </c>
      <c r="G11" s="427">
        <v>194</v>
      </c>
      <c r="H11" s="427">
        <v>174</v>
      </c>
      <c r="I11" s="454">
        <v>162</v>
      </c>
      <c r="K11" s="489"/>
      <c r="L11" s="489"/>
      <c r="M11" s="489"/>
      <c r="N11" s="489"/>
      <c r="O11" s="489"/>
      <c r="P11" s="489"/>
      <c r="Q11" s="489"/>
      <c r="R11" s="489"/>
    </row>
    <row r="12" spans="1:18" ht="15" x14ac:dyDescent="0.25">
      <c r="A12" s="199" t="s">
        <v>90</v>
      </c>
      <c r="B12" s="426">
        <v>15492</v>
      </c>
      <c r="C12" s="426">
        <v>9877</v>
      </c>
      <c r="D12" s="426">
        <v>12780</v>
      </c>
      <c r="E12" s="426">
        <v>7711</v>
      </c>
      <c r="F12" s="427">
        <v>2316</v>
      </c>
      <c r="G12" s="427">
        <v>2753</v>
      </c>
      <c r="H12" s="427">
        <v>2712</v>
      </c>
      <c r="I12" s="454">
        <v>2166</v>
      </c>
      <c r="K12" s="489"/>
      <c r="L12" s="489"/>
      <c r="M12" s="489"/>
      <c r="N12" s="489"/>
      <c r="O12" s="489"/>
      <c r="P12" s="489"/>
      <c r="Q12" s="489"/>
      <c r="R12" s="489"/>
    </row>
    <row r="13" spans="1:18" ht="15" x14ac:dyDescent="0.25">
      <c r="A13" s="199" t="s">
        <v>91</v>
      </c>
      <c r="B13" s="426">
        <v>41539</v>
      </c>
      <c r="C13" s="426">
        <v>32778</v>
      </c>
      <c r="D13" s="426">
        <v>33561</v>
      </c>
      <c r="E13" s="426">
        <v>26752</v>
      </c>
      <c r="F13" s="427">
        <v>4563</v>
      </c>
      <c r="G13" s="427">
        <v>2246</v>
      </c>
      <c r="H13" s="427">
        <v>7978</v>
      </c>
      <c r="I13" s="454">
        <v>6026</v>
      </c>
      <c r="K13" s="489"/>
      <c r="L13" s="489"/>
      <c r="M13" s="489"/>
      <c r="N13" s="489"/>
      <c r="O13" s="489"/>
      <c r="P13" s="489"/>
      <c r="Q13" s="489"/>
      <c r="R13" s="489"/>
    </row>
    <row r="14" spans="1:18" ht="15" x14ac:dyDescent="0.25">
      <c r="A14" s="199" t="s">
        <v>92</v>
      </c>
      <c r="B14" s="426">
        <v>91029</v>
      </c>
      <c r="C14" s="426">
        <v>61342</v>
      </c>
      <c r="D14" s="426">
        <v>72477</v>
      </c>
      <c r="E14" s="426">
        <v>49396</v>
      </c>
      <c r="F14" s="427">
        <v>16279</v>
      </c>
      <c r="G14" s="427">
        <v>6802</v>
      </c>
      <c r="H14" s="427">
        <v>18552</v>
      </c>
      <c r="I14" s="454">
        <v>11946</v>
      </c>
      <c r="K14" s="489"/>
      <c r="L14" s="489"/>
      <c r="M14" s="489"/>
      <c r="N14" s="489"/>
      <c r="O14" s="489"/>
      <c r="P14" s="489"/>
      <c r="Q14" s="489"/>
      <c r="R14" s="489"/>
    </row>
    <row r="15" spans="1:18" ht="15" x14ac:dyDescent="0.25">
      <c r="A15" s="199" t="s">
        <v>93</v>
      </c>
      <c r="B15" s="426">
        <v>2769</v>
      </c>
      <c r="C15" s="426">
        <v>1875</v>
      </c>
      <c r="D15" s="426">
        <v>2497</v>
      </c>
      <c r="E15" s="426">
        <v>1743</v>
      </c>
      <c r="F15" s="427">
        <v>499</v>
      </c>
      <c r="G15" s="427">
        <v>255</v>
      </c>
      <c r="H15" s="427">
        <v>272</v>
      </c>
      <c r="I15" s="454">
        <v>132</v>
      </c>
      <c r="K15" s="489"/>
      <c r="L15" s="489"/>
      <c r="M15" s="489"/>
      <c r="N15" s="489"/>
      <c r="O15" s="489"/>
      <c r="P15" s="489"/>
      <c r="Q15" s="489"/>
      <c r="R15" s="489"/>
    </row>
    <row r="16" spans="1:18" ht="15" x14ac:dyDescent="0.25">
      <c r="A16" s="199" t="s">
        <v>94</v>
      </c>
      <c r="B16" s="426">
        <v>10413</v>
      </c>
      <c r="C16" s="426">
        <v>7353</v>
      </c>
      <c r="D16" s="426">
        <v>9111</v>
      </c>
      <c r="E16" s="426">
        <v>6215</v>
      </c>
      <c r="F16" s="427">
        <v>2138</v>
      </c>
      <c r="G16" s="427">
        <v>758</v>
      </c>
      <c r="H16" s="427">
        <v>1302</v>
      </c>
      <c r="I16" s="454">
        <v>1138</v>
      </c>
      <c r="K16" s="489"/>
      <c r="L16" s="489"/>
      <c r="M16" s="489"/>
      <c r="N16" s="489"/>
      <c r="O16" s="489"/>
      <c r="P16" s="489"/>
      <c r="Q16" s="489"/>
      <c r="R16" s="489"/>
    </row>
    <row r="17" spans="1:18" ht="15" x14ac:dyDescent="0.25">
      <c r="A17" s="199" t="s">
        <v>95</v>
      </c>
      <c r="B17" s="426">
        <v>5408</v>
      </c>
      <c r="C17" s="426">
        <v>3611</v>
      </c>
      <c r="D17" s="426">
        <v>4302</v>
      </c>
      <c r="E17" s="426">
        <v>2631</v>
      </c>
      <c r="F17" s="427">
        <v>1205</v>
      </c>
      <c r="G17" s="427">
        <v>466</v>
      </c>
      <c r="H17" s="427">
        <v>1106</v>
      </c>
      <c r="I17" s="454">
        <v>980</v>
      </c>
      <c r="K17" s="489"/>
      <c r="L17" s="489"/>
      <c r="M17" s="489"/>
      <c r="N17" s="489"/>
      <c r="O17" s="489"/>
      <c r="P17" s="489"/>
      <c r="Q17" s="489"/>
      <c r="R17" s="489"/>
    </row>
    <row r="18" spans="1:18" ht="15" x14ac:dyDescent="0.25">
      <c r="A18" s="199" t="s">
        <v>96</v>
      </c>
      <c r="B18" s="426">
        <v>19659</v>
      </c>
      <c r="C18" s="426">
        <v>15254</v>
      </c>
      <c r="D18" s="426">
        <v>15705</v>
      </c>
      <c r="E18" s="426">
        <v>12072</v>
      </c>
      <c r="F18" s="427">
        <v>2573</v>
      </c>
      <c r="G18" s="427">
        <v>1060</v>
      </c>
      <c r="H18" s="427">
        <v>3954</v>
      </c>
      <c r="I18" s="454">
        <v>3182</v>
      </c>
      <c r="K18" s="489"/>
      <c r="L18" s="489"/>
      <c r="M18" s="489"/>
      <c r="N18" s="489"/>
      <c r="O18" s="489"/>
      <c r="P18" s="489"/>
      <c r="Q18" s="489"/>
      <c r="R18" s="489"/>
    </row>
    <row r="19" spans="1:18" ht="15" x14ac:dyDescent="0.25">
      <c r="A19" s="199" t="s">
        <v>97</v>
      </c>
      <c r="B19" s="426">
        <v>26876</v>
      </c>
      <c r="C19" s="426">
        <v>19999</v>
      </c>
      <c r="D19" s="426">
        <v>20545</v>
      </c>
      <c r="E19" s="426">
        <v>15087</v>
      </c>
      <c r="F19" s="427">
        <v>3757</v>
      </c>
      <c r="G19" s="427">
        <v>1701</v>
      </c>
      <c r="H19" s="427">
        <v>6331</v>
      </c>
      <c r="I19" s="454">
        <v>4912</v>
      </c>
      <c r="K19" s="489"/>
      <c r="L19" s="489"/>
      <c r="M19" s="489"/>
      <c r="N19" s="489"/>
      <c r="O19" s="489"/>
      <c r="P19" s="489"/>
      <c r="Q19" s="489"/>
      <c r="R19" s="489"/>
    </row>
    <row r="20" spans="1:18" ht="15" x14ac:dyDescent="0.25">
      <c r="A20" s="199" t="s">
        <v>98</v>
      </c>
      <c r="B20" s="426">
        <v>3107</v>
      </c>
      <c r="C20" s="426">
        <v>2164</v>
      </c>
      <c r="D20" s="426">
        <v>2494</v>
      </c>
      <c r="E20" s="426">
        <v>1794</v>
      </c>
      <c r="F20" s="427">
        <v>389</v>
      </c>
      <c r="G20" s="427">
        <v>311</v>
      </c>
      <c r="H20" s="427">
        <v>613</v>
      </c>
      <c r="I20" s="454">
        <v>370</v>
      </c>
      <c r="K20" s="489"/>
      <c r="L20" s="489"/>
      <c r="M20" s="489"/>
      <c r="N20" s="489"/>
      <c r="O20" s="489"/>
      <c r="P20" s="489"/>
      <c r="Q20" s="489"/>
      <c r="R20" s="489"/>
    </row>
    <row r="21" spans="1:18" ht="15" x14ac:dyDescent="0.25">
      <c r="A21" s="199" t="s">
        <v>99</v>
      </c>
      <c r="B21" s="426">
        <v>4910</v>
      </c>
      <c r="C21" s="441">
        <v>3375</v>
      </c>
      <c r="D21" s="426">
        <v>4365</v>
      </c>
      <c r="E21" s="426">
        <v>2964</v>
      </c>
      <c r="F21" s="427">
        <v>978</v>
      </c>
      <c r="G21" s="427">
        <v>423</v>
      </c>
      <c r="H21" s="427">
        <v>545</v>
      </c>
      <c r="I21" s="358">
        <v>411</v>
      </c>
      <c r="K21" s="489"/>
      <c r="L21" s="489"/>
      <c r="M21" s="489"/>
      <c r="N21" s="489"/>
      <c r="O21" s="489"/>
      <c r="P21" s="489"/>
      <c r="Q21" s="489"/>
      <c r="R21" s="489"/>
    </row>
    <row r="22" spans="1:18" ht="15" x14ac:dyDescent="0.25">
      <c r="A22" s="199" t="s">
        <v>100</v>
      </c>
      <c r="B22" s="426">
        <v>20595</v>
      </c>
      <c r="C22" s="426">
        <v>13096</v>
      </c>
      <c r="D22" s="426">
        <v>18368</v>
      </c>
      <c r="E22" s="426">
        <v>11609</v>
      </c>
      <c r="F22" s="427">
        <v>3696</v>
      </c>
      <c r="G22" s="427">
        <v>3063</v>
      </c>
      <c r="H22" s="427">
        <v>2227</v>
      </c>
      <c r="I22" s="454">
        <v>1487</v>
      </c>
      <c r="K22" s="489"/>
      <c r="L22" s="489"/>
      <c r="M22" s="489"/>
      <c r="N22" s="489"/>
      <c r="O22" s="489"/>
      <c r="P22" s="489"/>
      <c r="Q22" s="489"/>
      <c r="R22" s="489"/>
    </row>
    <row r="23" spans="1:18" ht="15" x14ac:dyDescent="0.25">
      <c r="A23" s="199" t="s">
        <v>101</v>
      </c>
      <c r="B23" s="426">
        <v>6081</v>
      </c>
      <c r="C23" s="426">
        <v>4452</v>
      </c>
      <c r="D23" s="426">
        <v>5046</v>
      </c>
      <c r="E23" s="426">
        <v>3783</v>
      </c>
      <c r="F23" s="427">
        <v>869</v>
      </c>
      <c r="G23" s="427">
        <v>394</v>
      </c>
      <c r="H23" s="427">
        <v>1035</v>
      </c>
      <c r="I23" s="454">
        <v>669</v>
      </c>
      <c r="K23" s="489"/>
      <c r="L23" s="489"/>
      <c r="M23" s="489"/>
      <c r="N23" s="489"/>
      <c r="O23" s="489"/>
      <c r="P23" s="489"/>
      <c r="Q23" s="489"/>
      <c r="R23" s="489"/>
    </row>
    <row r="24" spans="1:18" ht="12.75" customHeight="1" x14ac:dyDescent="0.2">
      <c r="A24" s="595" t="s">
        <v>251</v>
      </c>
      <c r="B24" s="595"/>
      <c r="C24" s="595"/>
      <c r="D24" s="595"/>
      <c r="E24" s="595"/>
      <c r="F24" s="595"/>
      <c r="G24" s="595"/>
      <c r="H24" s="595"/>
      <c r="I24" s="595"/>
    </row>
    <row r="25" spans="1:18" ht="15" x14ac:dyDescent="0.25">
      <c r="A25" s="115" t="s">
        <v>281</v>
      </c>
      <c r="B25" s="425">
        <v>116764</v>
      </c>
      <c r="C25" s="425">
        <v>78183</v>
      </c>
      <c r="D25" s="425">
        <v>93213</v>
      </c>
      <c r="E25" s="425">
        <v>61124</v>
      </c>
      <c r="F25" s="430">
        <v>17245</v>
      </c>
      <c r="G25" s="430">
        <v>14844</v>
      </c>
      <c r="H25" s="430">
        <v>23551</v>
      </c>
      <c r="I25" s="453">
        <v>17059</v>
      </c>
      <c r="K25" s="489"/>
      <c r="L25" s="489"/>
      <c r="M25" s="489"/>
      <c r="N25" s="489"/>
      <c r="O25" s="489"/>
      <c r="P25" s="489"/>
      <c r="Q25" s="489"/>
      <c r="R25" s="489"/>
    </row>
    <row r="26" spans="1:18" ht="15" x14ac:dyDescent="0.25">
      <c r="A26" s="199" t="s">
        <v>86</v>
      </c>
      <c r="B26" s="426">
        <v>10447</v>
      </c>
      <c r="C26" s="426">
        <v>6839</v>
      </c>
      <c r="D26" s="426">
        <v>8503</v>
      </c>
      <c r="E26" s="426">
        <v>5255</v>
      </c>
      <c r="F26" s="427">
        <v>1655</v>
      </c>
      <c r="G26" s="427">
        <v>1593</v>
      </c>
      <c r="H26" s="427">
        <v>1944</v>
      </c>
      <c r="I26" s="454">
        <v>1584</v>
      </c>
      <c r="K26" s="489"/>
      <c r="L26" s="489"/>
      <c r="M26" s="489"/>
      <c r="N26" s="489"/>
      <c r="O26" s="489"/>
      <c r="P26" s="489"/>
      <c r="Q26" s="489"/>
      <c r="R26" s="489"/>
    </row>
    <row r="27" spans="1:18" ht="15" x14ac:dyDescent="0.25">
      <c r="A27" s="199" t="s">
        <v>87</v>
      </c>
      <c r="B27" s="426" t="s">
        <v>386</v>
      </c>
      <c r="C27" s="441" t="s">
        <v>386</v>
      </c>
      <c r="D27" s="426">
        <v>4043</v>
      </c>
      <c r="E27" s="426" t="s">
        <v>386</v>
      </c>
      <c r="F27" s="427">
        <v>830</v>
      </c>
      <c r="G27" s="427" t="s">
        <v>386</v>
      </c>
      <c r="H27" s="427" t="s">
        <v>386</v>
      </c>
      <c r="I27" s="358" t="s">
        <v>386</v>
      </c>
      <c r="K27" s="489"/>
      <c r="L27" s="489"/>
      <c r="M27" s="489"/>
      <c r="N27" s="489"/>
      <c r="O27" s="489"/>
      <c r="P27" s="489"/>
      <c r="Q27" s="489"/>
      <c r="R27" s="489"/>
    </row>
    <row r="28" spans="1:18" ht="15" x14ac:dyDescent="0.25">
      <c r="A28" s="199" t="s">
        <v>88</v>
      </c>
      <c r="B28" s="426">
        <v>6066</v>
      </c>
      <c r="C28" s="426">
        <v>3569</v>
      </c>
      <c r="D28" s="426">
        <v>5041</v>
      </c>
      <c r="E28" s="426">
        <v>2787</v>
      </c>
      <c r="F28" s="427">
        <v>1352</v>
      </c>
      <c r="G28" s="427">
        <v>902</v>
      </c>
      <c r="H28" s="427">
        <v>1025</v>
      </c>
      <c r="I28" s="454">
        <v>782</v>
      </c>
      <c r="K28" s="489"/>
      <c r="L28" s="489"/>
      <c r="M28" s="489"/>
      <c r="N28" s="489"/>
      <c r="O28" s="489"/>
      <c r="P28" s="489"/>
      <c r="Q28" s="489"/>
      <c r="R28" s="489"/>
    </row>
    <row r="29" spans="1:18" ht="15" x14ac:dyDescent="0.25">
      <c r="A29" s="199" t="s">
        <v>89</v>
      </c>
      <c r="B29" s="426">
        <v>784</v>
      </c>
      <c r="C29" s="426">
        <v>529</v>
      </c>
      <c r="D29" s="426">
        <v>710</v>
      </c>
      <c r="E29" s="426">
        <v>461</v>
      </c>
      <c r="F29" s="427">
        <v>153</v>
      </c>
      <c r="G29" s="427">
        <v>96</v>
      </c>
      <c r="H29" s="427">
        <v>74</v>
      </c>
      <c r="I29" s="454">
        <v>68</v>
      </c>
      <c r="K29" s="489"/>
      <c r="L29" s="489"/>
      <c r="M29" s="489"/>
      <c r="N29" s="489"/>
      <c r="O29" s="489"/>
      <c r="P29" s="489"/>
      <c r="Q29" s="489"/>
      <c r="R29" s="489"/>
    </row>
    <row r="30" spans="1:18" ht="15" x14ac:dyDescent="0.25">
      <c r="A30" s="199" t="s">
        <v>90</v>
      </c>
      <c r="B30" s="426">
        <v>7520</v>
      </c>
      <c r="C30" s="426">
        <v>4470</v>
      </c>
      <c r="D30" s="426">
        <v>6241</v>
      </c>
      <c r="E30" s="426">
        <v>3489</v>
      </c>
      <c r="F30" s="427">
        <v>936</v>
      </c>
      <c r="G30" s="427">
        <v>1816</v>
      </c>
      <c r="H30" s="427">
        <v>1279</v>
      </c>
      <c r="I30" s="454">
        <v>981</v>
      </c>
      <c r="K30" s="489"/>
      <c r="L30" s="489"/>
      <c r="M30" s="489"/>
      <c r="N30" s="489"/>
      <c r="O30" s="489"/>
      <c r="P30" s="489"/>
      <c r="Q30" s="489"/>
      <c r="R30" s="489"/>
    </row>
    <row r="31" spans="1:18" ht="15" x14ac:dyDescent="0.25">
      <c r="A31" s="199" t="s">
        <v>91</v>
      </c>
      <c r="B31" s="426">
        <v>15038</v>
      </c>
      <c r="C31" s="426">
        <v>11466</v>
      </c>
      <c r="D31" s="426">
        <v>11449</v>
      </c>
      <c r="E31" s="426">
        <v>8690</v>
      </c>
      <c r="F31" s="427">
        <v>1328</v>
      </c>
      <c r="G31" s="427">
        <v>1431</v>
      </c>
      <c r="H31" s="427">
        <v>3589</v>
      </c>
      <c r="I31" s="454">
        <v>2776</v>
      </c>
      <c r="K31" s="489"/>
      <c r="L31" s="489"/>
      <c r="M31" s="489"/>
      <c r="N31" s="489"/>
      <c r="O31" s="489"/>
      <c r="P31" s="489"/>
      <c r="Q31" s="489"/>
      <c r="R31" s="489"/>
    </row>
    <row r="32" spans="1:18" ht="15" x14ac:dyDescent="0.25">
      <c r="A32" s="199" t="s">
        <v>92</v>
      </c>
      <c r="B32" s="426">
        <v>34708</v>
      </c>
      <c r="C32" s="426">
        <v>21970</v>
      </c>
      <c r="D32" s="426">
        <v>27167</v>
      </c>
      <c r="E32" s="426">
        <v>17371</v>
      </c>
      <c r="F32" s="427">
        <v>5552</v>
      </c>
      <c r="G32" s="427">
        <v>4244</v>
      </c>
      <c r="H32" s="427">
        <v>7541</v>
      </c>
      <c r="I32" s="454">
        <v>4599</v>
      </c>
      <c r="K32" s="489"/>
      <c r="L32" s="489"/>
      <c r="M32" s="489"/>
      <c r="N32" s="489"/>
      <c r="O32" s="489"/>
      <c r="P32" s="489"/>
      <c r="Q32" s="489"/>
      <c r="R32" s="489"/>
    </row>
    <row r="33" spans="1:18" ht="15" x14ac:dyDescent="0.25">
      <c r="A33" s="199" t="s">
        <v>93</v>
      </c>
      <c r="B33" s="426">
        <v>984</v>
      </c>
      <c r="C33" s="426">
        <v>681</v>
      </c>
      <c r="D33" s="426">
        <v>903</v>
      </c>
      <c r="E33" s="426">
        <v>648</v>
      </c>
      <c r="F33" s="427">
        <v>127</v>
      </c>
      <c r="G33" s="427">
        <v>128</v>
      </c>
      <c r="H33" s="427">
        <v>81</v>
      </c>
      <c r="I33" s="454">
        <v>33</v>
      </c>
      <c r="K33" s="489"/>
      <c r="L33" s="489"/>
      <c r="M33" s="489"/>
      <c r="N33" s="489"/>
      <c r="O33" s="489"/>
      <c r="P33" s="489"/>
      <c r="Q33" s="489"/>
      <c r="R33" s="489"/>
    </row>
    <row r="34" spans="1:18" ht="15" x14ac:dyDescent="0.25">
      <c r="A34" s="199" t="s">
        <v>94</v>
      </c>
      <c r="B34" s="426">
        <v>2990</v>
      </c>
      <c r="C34" s="426">
        <v>2109</v>
      </c>
      <c r="D34" s="426">
        <v>2723</v>
      </c>
      <c r="E34" s="426">
        <v>1882</v>
      </c>
      <c r="F34" s="427">
        <v>589</v>
      </c>
      <c r="G34" s="427">
        <v>252</v>
      </c>
      <c r="H34" s="427">
        <v>267</v>
      </c>
      <c r="I34" s="454">
        <v>227</v>
      </c>
      <c r="K34" s="489"/>
      <c r="L34" s="489"/>
      <c r="M34" s="489"/>
      <c r="N34" s="489"/>
      <c r="O34" s="489"/>
      <c r="P34" s="489"/>
      <c r="Q34" s="489"/>
      <c r="R34" s="489"/>
    </row>
    <row r="35" spans="1:18" ht="15" x14ac:dyDescent="0.25">
      <c r="A35" s="199" t="s">
        <v>95</v>
      </c>
      <c r="B35" s="426">
        <v>2514</v>
      </c>
      <c r="C35" s="426">
        <v>1568</v>
      </c>
      <c r="D35" s="426">
        <v>2017</v>
      </c>
      <c r="E35" s="426">
        <v>1117</v>
      </c>
      <c r="F35" s="427">
        <v>676</v>
      </c>
      <c r="G35" s="427">
        <v>224</v>
      </c>
      <c r="H35" s="427">
        <v>497</v>
      </c>
      <c r="I35" s="454">
        <v>451</v>
      </c>
      <c r="K35" s="489"/>
      <c r="L35" s="489"/>
      <c r="M35" s="489"/>
      <c r="N35" s="489"/>
      <c r="O35" s="489"/>
      <c r="P35" s="489"/>
      <c r="Q35" s="489"/>
      <c r="R35" s="489"/>
    </row>
    <row r="36" spans="1:18" ht="15" x14ac:dyDescent="0.25">
      <c r="A36" s="199" t="s">
        <v>96</v>
      </c>
      <c r="B36" s="426">
        <v>6857</v>
      </c>
      <c r="C36" s="426">
        <v>4927</v>
      </c>
      <c r="D36" s="426">
        <v>5709</v>
      </c>
      <c r="E36" s="426">
        <v>4114</v>
      </c>
      <c r="F36" s="427">
        <v>1030</v>
      </c>
      <c r="G36" s="427">
        <v>565</v>
      </c>
      <c r="H36" s="427">
        <v>1148</v>
      </c>
      <c r="I36" s="454">
        <v>813</v>
      </c>
      <c r="K36" s="489"/>
      <c r="L36" s="489"/>
      <c r="M36" s="489"/>
      <c r="N36" s="489"/>
      <c r="O36" s="489"/>
      <c r="P36" s="489"/>
      <c r="Q36" s="489"/>
      <c r="R36" s="489"/>
    </row>
    <row r="37" spans="1:18" ht="15" x14ac:dyDescent="0.25">
      <c r="A37" s="199" t="s">
        <v>97</v>
      </c>
      <c r="B37" s="426">
        <v>9644</v>
      </c>
      <c r="C37" s="426">
        <v>7229</v>
      </c>
      <c r="D37" s="426">
        <v>6554</v>
      </c>
      <c r="E37" s="426">
        <v>4778</v>
      </c>
      <c r="F37" s="427">
        <v>925</v>
      </c>
      <c r="G37" s="427">
        <v>851</v>
      </c>
      <c r="H37" s="427">
        <v>3090</v>
      </c>
      <c r="I37" s="454">
        <v>2451</v>
      </c>
      <c r="K37" s="489"/>
      <c r="L37" s="489"/>
      <c r="M37" s="489"/>
      <c r="N37" s="489"/>
      <c r="O37" s="489"/>
      <c r="P37" s="489"/>
      <c r="Q37" s="489"/>
      <c r="R37" s="489"/>
    </row>
    <row r="38" spans="1:18" ht="15" x14ac:dyDescent="0.25">
      <c r="A38" s="199" t="s">
        <v>98</v>
      </c>
      <c r="B38" s="441">
        <v>1178</v>
      </c>
      <c r="C38" s="426">
        <v>843</v>
      </c>
      <c r="D38" s="426">
        <v>941</v>
      </c>
      <c r="E38" s="426">
        <v>722</v>
      </c>
      <c r="F38" s="427">
        <v>78</v>
      </c>
      <c r="G38" s="427">
        <v>141</v>
      </c>
      <c r="H38" s="444">
        <v>237</v>
      </c>
      <c r="I38" s="454">
        <v>121</v>
      </c>
      <c r="K38" s="489"/>
      <c r="L38" s="489"/>
      <c r="M38" s="489"/>
      <c r="N38" s="489"/>
      <c r="O38" s="489"/>
      <c r="P38" s="489"/>
      <c r="Q38" s="489"/>
      <c r="R38" s="489"/>
    </row>
    <row r="39" spans="1:18" ht="12" customHeight="1" x14ac:dyDescent="0.25">
      <c r="A39" s="199" t="s">
        <v>99</v>
      </c>
      <c r="B39" s="441" t="s">
        <v>386</v>
      </c>
      <c r="C39" s="441" t="s">
        <v>386</v>
      </c>
      <c r="D39" s="426">
        <v>1662</v>
      </c>
      <c r="E39" s="426" t="s">
        <v>386</v>
      </c>
      <c r="F39" s="427">
        <v>330</v>
      </c>
      <c r="G39" s="427" t="s">
        <v>386</v>
      </c>
      <c r="H39" s="427" t="s">
        <v>386</v>
      </c>
      <c r="I39" s="427" t="s">
        <v>386</v>
      </c>
      <c r="K39" s="489"/>
      <c r="L39" s="489"/>
      <c r="M39" s="489"/>
      <c r="N39" s="489"/>
      <c r="O39" s="489"/>
      <c r="P39" s="489"/>
      <c r="Q39" s="489"/>
      <c r="R39" s="489"/>
    </row>
    <row r="40" spans="1:18" ht="15" x14ac:dyDescent="0.25">
      <c r="A40" s="199" t="s">
        <v>100</v>
      </c>
      <c r="B40" s="426">
        <v>8368</v>
      </c>
      <c r="C40" s="426">
        <v>4875</v>
      </c>
      <c r="D40" s="426">
        <v>7457</v>
      </c>
      <c r="E40" s="426">
        <v>4299</v>
      </c>
      <c r="F40" s="427">
        <v>1333</v>
      </c>
      <c r="G40" s="427">
        <v>1825</v>
      </c>
      <c r="H40" s="427">
        <v>911</v>
      </c>
      <c r="I40" s="454">
        <v>576</v>
      </c>
      <c r="K40" s="489"/>
      <c r="L40" s="489"/>
      <c r="M40" s="489"/>
      <c r="N40" s="489"/>
      <c r="O40" s="489"/>
      <c r="P40" s="489"/>
      <c r="Q40" s="489"/>
      <c r="R40" s="489"/>
    </row>
    <row r="41" spans="1:18" ht="15" x14ac:dyDescent="0.25">
      <c r="A41" s="199" t="s">
        <v>101</v>
      </c>
      <c r="B41" s="426">
        <v>2527</v>
      </c>
      <c r="C41" s="426">
        <v>1817</v>
      </c>
      <c r="D41" s="426">
        <v>2093</v>
      </c>
      <c r="E41" s="426">
        <v>1509</v>
      </c>
      <c r="F41" s="427">
        <v>351</v>
      </c>
      <c r="G41" s="427">
        <v>233</v>
      </c>
      <c r="H41" s="427">
        <v>434</v>
      </c>
      <c r="I41" s="454">
        <v>308</v>
      </c>
      <c r="K41" s="489"/>
      <c r="L41" s="489"/>
      <c r="M41" s="489"/>
      <c r="N41" s="489"/>
      <c r="O41" s="489"/>
      <c r="P41" s="489"/>
      <c r="Q41" s="489"/>
      <c r="R41" s="489"/>
    </row>
  </sheetData>
  <mergeCells count="9">
    <mergeCell ref="B5:I5"/>
    <mergeCell ref="A6:I6"/>
    <mergeCell ref="A24:I24"/>
    <mergeCell ref="A1:I1"/>
    <mergeCell ref="A2:I2"/>
    <mergeCell ref="A3:A4"/>
    <mergeCell ref="D3:G3"/>
    <mergeCell ref="B3:C3"/>
    <mergeCell ref="H3:I3"/>
  </mergeCells>
  <hyperlinks>
    <hyperlink ref="J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M80"/>
  <sheetViews>
    <sheetView zoomScaleNormal="100" workbookViewId="0">
      <pane xSplit="1" ySplit="9" topLeftCell="B10" activePane="bottomRight" state="frozen"/>
      <selection activeCell="O31" sqref="O31"/>
      <selection pane="topRight" activeCell="O31" sqref="O31"/>
      <selection pane="bottomLeft" activeCell="O31" sqref="O31"/>
      <selection pane="bottomRight" activeCell="O31" sqref="O31"/>
    </sheetView>
  </sheetViews>
  <sheetFormatPr defaultRowHeight="12.75" x14ac:dyDescent="0.2"/>
  <cols>
    <col min="1" max="1" width="19" style="71" customWidth="1"/>
    <col min="2" max="3" width="12.7109375" style="71" customWidth="1"/>
    <col min="4" max="4" width="14" style="71" customWidth="1"/>
    <col min="5" max="7" width="12.7109375" style="71" customWidth="1"/>
    <col min="8" max="8" width="10.5703125" style="71" customWidth="1"/>
    <col min="9" max="16384" width="9.140625" style="71"/>
  </cols>
  <sheetData>
    <row r="1" spans="1:13" ht="24.95" customHeight="1" x14ac:dyDescent="0.2">
      <c r="A1" s="523" t="s">
        <v>559</v>
      </c>
      <c r="B1" s="523"/>
      <c r="C1" s="523"/>
      <c r="D1" s="523"/>
      <c r="E1" s="523"/>
      <c r="F1" s="523"/>
      <c r="G1" s="523"/>
      <c r="H1" s="57" t="s">
        <v>6</v>
      </c>
    </row>
    <row r="2" spans="1:13" x14ac:dyDescent="0.2">
      <c r="A2" s="232" t="s">
        <v>547</v>
      </c>
      <c r="B2" s="230"/>
      <c r="C2" s="232"/>
      <c r="D2" s="230"/>
      <c r="E2" s="230"/>
      <c r="F2" s="230"/>
      <c r="G2" s="230"/>
    </row>
    <row r="3" spans="1:13" ht="30.75" customHeight="1" x14ac:dyDescent="0.2">
      <c r="A3" s="526" t="s">
        <v>280</v>
      </c>
      <c r="B3" s="527" t="s">
        <v>239</v>
      </c>
      <c r="C3" s="597"/>
      <c r="D3" s="597"/>
      <c r="E3" s="597"/>
      <c r="F3" s="597"/>
      <c r="G3" s="598"/>
      <c r="H3" s="135"/>
    </row>
    <row r="4" spans="1:13" ht="30.75" customHeight="1" x14ac:dyDescent="0.2">
      <c r="A4" s="526"/>
      <c r="B4" s="527" t="s">
        <v>223</v>
      </c>
      <c r="C4" s="527" t="s">
        <v>344</v>
      </c>
      <c r="D4" s="527"/>
      <c r="E4" s="527"/>
      <c r="F4" s="527"/>
      <c r="G4" s="528"/>
      <c r="H4" s="135"/>
    </row>
    <row r="5" spans="1:13" ht="30.75" customHeight="1" x14ac:dyDescent="0.2">
      <c r="A5" s="526"/>
      <c r="B5" s="527"/>
      <c r="C5" s="527" t="s">
        <v>400</v>
      </c>
      <c r="D5" s="527"/>
      <c r="E5" s="527"/>
      <c r="F5" s="527"/>
      <c r="G5" s="528" t="s">
        <v>346</v>
      </c>
      <c r="H5" s="135"/>
    </row>
    <row r="6" spans="1:13" ht="34.5" customHeight="1" x14ac:dyDescent="0.2">
      <c r="A6" s="526"/>
      <c r="B6" s="527"/>
      <c r="C6" s="527" t="s">
        <v>291</v>
      </c>
      <c r="D6" s="527" t="s">
        <v>453</v>
      </c>
      <c r="E6" s="527"/>
      <c r="F6" s="527" t="s">
        <v>345</v>
      </c>
      <c r="G6" s="528"/>
    </row>
    <row r="7" spans="1:13" ht="63.75" customHeight="1" x14ac:dyDescent="0.2">
      <c r="A7" s="526"/>
      <c r="B7" s="527"/>
      <c r="C7" s="527"/>
      <c r="D7" s="231" t="s">
        <v>240</v>
      </c>
      <c r="E7" s="231" t="s">
        <v>241</v>
      </c>
      <c r="F7" s="527"/>
      <c r="G7" s="528"/>
    </row>
    <row r="8" spans="1:13" ht="27.75" customHeight="1" x14ac:dyDescent="0.2">
      <c r="A8" s="526"/>
      <c r="B8" s="527" t="s">
        <v>238</v>
      </c>
      <c r="C8" s="527"/>
      <c r="D8" s="527"/>
      <c r="E8" s="527"/>
      <c r="F8" s="527"/>
      <c r="G8" s="528"/>
    </row>
    <row r="9" spans="1:13" ht="12.75" customHeight="1" x14ac:dyDescent="0.2">
      <c r="A9" s="596" t="s">
        <v>275</v>
      </c>
      <c r="B9" s="596"/>
      <c r="C9" s="596"/>
      <c r="D9" s="596"/>
      <c r="E9" s="596"/>
      <c r="F9" s="596"/>
      <c r="G9" s="596"/>
    </row>
    <row r="10" spans="1:13" ht="15" x14ac:dyDescent="0.25">
      <c r="A10" s="115" t="s">
        <v>281</v>
      </c>
      <c r="B10" s="425">
        <v>305563</v>
      </c>
      <c r="C10" s="425">
        <v>14645</v>
      </c>
      <c r="D10" s="425">
        <v>25619</v>
      </c>
      <c r="E10" s="425">
        <v>51980</v>
      </c>
      <c r="F10" s="425">
        <v>175659</v>
      </c>
      <c r="G10" s="430">
        <v>37660</v>
      </c>
      <c r="H10" s="489"/>
      <c r="I10" s="489"/>
      <c r="J10" s="489"/>
      <c r="K10" s="489"/>
      <c r="L10" s="489"/>
      <c r="M10" s="489"/>
    </row>
    <row r="11" spans="1:13" ht="15" x14ac:dyDescent="0.25">
      <c r="A11" s="199" t="s">
        <v>86</v>
      </c>
      <c r="B11" s="426">
        <v>27736</v>
      </c>
      <c r="C11" s="441" t="s">
        <v>386</v>
      </c>
      <c r="D11" s="441" t="s">
        <v>386</v>
      </c>
      <c r="E11" s="426">
        <v>4978</v>
      </c>
      <c r="F11" s="426">
        <v>17039</v>
      </c>
      <c r="G11" s="427">
        <v>2578</v>
      </c>
      <c r="H11" s="489"/>
      <c r="I11" s="489"/>
      <c r="J11" s="489"/>
      <c r="K11" s="489"/>
      <c r="L11" s="489"/>
      <c r="M11" s="489"/>
    </row>
    <row r="12" spans="1:13" ht="15" x14ac:dyDescent="0.25">
      <c r="A12" s="199" t="s">
        <v>87</v>
      </c>
      <c r="B12" s="426">
        <v>15265</v>
      </c>
      <c r="C12" s="426">
        <v>499</v>
      </c>
      <c r="D12" s="426" t="s">
        <v>386</v>
      </c>
      <c r="E12" s="426" t="s">
        <v>386</v>
      </c>
      <c r="F12" s="426">
        <v>9913</v>
      </c>
      <c r="G12" s="427">
        <v>1838</v>
      </c>
      <c r="H12" s="489"/>
      <c r="I12" s="489"/>
      <c r="J12" s="489"/>
      <c r="K12" s="489"/>
      <c r="L12" s="489"/>
      <c r="M12" s="489"/>
    </row>
    <row r="13" spans="1:13" ht="15" x14ac:dyDescent="0.25">
      <c r="A13" s="199" t="s">
        <v>88</v>
      </c>
      <c r="B13" s="426">
        <v>12539</v>
      </c>
      <c r="C13" s="426">
        <v>800</v>
      </c>
      <c r="D13" s="426">
        <v>1651</v>
      </c>
      <c r="E13" s="426">
        <v>2679</v>
      </c>
      <c r="F13" s="426">
        <v>6151</v>
      </c>
      <c r="G13" s="427">
        <v>1258</v>
      </c>
      <c r="H13" s="489"/>
      <c r="I13" s="489"/>
      <c r="J13" s="489"/>
      <c r="K13" s="489"/>
      <c r="L13" s="489"/>
      <c r="M13" s="489"/>
    </row>
    <row r="14" spans="1:13" ht="15" x14ac:dyDescent="0.25">
      <c r="A14" s="199" t="s">
        <v>89</v>
      </c>
      <c r="B14" s="426">
        <v>2145</v>
      </c>
      <c r="C14" s="441" t="s">
        <v>386</v>
      </c>
      <c r="D14" s="441" t="s">
        <v>386</v>
      </c>
      <c r="E14" s="441">
        <v>437</v>
      </c>
      <c r="F14" s="426" t="s">
        <v>386</v>
      </c>
      <c r="G14" s="427" t="s">
        <v>386</v>
      </c>
      <c r="H14" s="489"/>
      <c r="I14" s="489"/>
      <c r="J14" s="489"/>
      <c r="K14" s="489"/>
      <c r="L14" s="489"/>
      <c r="M14" s="489"/>
    </row>
    <row r="15" spans="1:13" ht="15" x14ac:dyDescent="0.25">
      <c r="A15" s="199" t="s">
        <v>90</v>
      </c>
      <c r="B15" s="426">
        <v>15492</v>
      </c>
      <c r="C15" s="441">
        <v>1204</v>
      </c>
      <c r="D15" s="441">
        <v>1818</v>
      </c>
      <c r="E15" s="426">
        <v>3555</v>
      </c>
      <c r="F15" s="426">
        <v>7341</v>
      </c>
      <c r="G15" s="427">
        <v>1574</v>
      </c>
      <c r="H15" s="489"/>
      <c r="I15" s="489"/>
      <c r="J15" s="489"/>
      <c r="K15" s="489"/>
      <c r="L15" s="489"/>
      <c r="M15" s="489"/>
    </row>
    <row r="16" spans="1:13" ht="15" x14ac:dyDescent="0.25">
      <c r="A16" s="199" t="s">
        <v>91</v>
      </c>
      <c r="B16" s="426">
        <v>41539</v>
      </c>
      <c r="C16" s="426">
        <v>1897</v>
      </c>
      <c r="D16" s="426">
        <v>3504</v>
      </c>
      <c r="E16" s="426">
        <v>7082</v>
      </c>
      <c r="F16" s="426">
        <v>24237</v>
      </c>
      <c r="G16" s="427">
        <v>4819</v>
      </c>
      <c r="H16" s="489"/>
      <c r="I16" s="489"/>
      <c r="J16" s="489"/>
      <c r="K16" s="489"/>
      <c r="L16" s="489"/>
      <c r="M16" s="489"/>
    </row>
    <row r="17" spans="1:13" ht="15" x14ac:dyDescent="0.25">
      <c r="A17" s="199" t="s">
        <v>92</v>
      </c>
      <c r="B17" s="426">
        <v>91029</v>
      </c>
      <c r="C17" s="426">
        <v>3739</v>
      </c>
      <c r="D17" s="426">
        <v>5918</v>
      </c>
      <c r="E17" s="426">
        <v>13098</v>
      </c>
      <c r="F17" s="426">
        <v>57210</v>
      </c>
      <c r="G17" s="427">
        <v>11064</v>
      </c>
      <c r="H17" s="489"/>
      <c r="I17" s="489"/>
      <c r="J17" s="489"/>
      <c r="K17" s="489"/>
      <c r="L17" s="489"/>
      <c r="M17" s="489"/>
    </row>
    <row r="18" spans="1:13" ht="15" x14ac:dyDescent="0.25">
      <c r="A18" s="199" t="s">
        <v>93</v>
      </c>
      <c r="B18" s="426">
        <v>2769</v>
      </c>
      <c r="C18" s="441" t="s">
        <v>386</v>
      </c>
      <c r="D18" s="441" t="s">
        <v>386</v>
      </c>
      <c r="E18" s="426">
        <v>644</v>
      </c>
      <c r="F18" s="441">
        <v>1259</v>
      </c>
      <c r="G18" s="427">
        <v>364</v>
      </c>
      <c r="H18" s="489"/>
      <c r="I18" s="489"/>
      <c r="J18" s="489"/>
      <c r="K18" s="489"/>
      <c r="L18" s="489"/>
      <c r="M18" s="489"/>
    </row>
    <row r="19" spans="1:13" ht="15" x14ac:dyDescent="0.25">
      <c r="A19" s="199" t="s">
        <v>94</v>
      </c>
      <c r="B19" s="426">
        <v>10413</v>
      </c>
      <c r="C19" s="426">
        <v>214</v>
      </c>
      <c r="D19" s="426">
        <v>567</v>
      </c>
      <c r="E19" s="426">
        <v>1439</v>
      </c>
      <c r="F19" s="426">
        <v>6570</v>
      </c>
      <c r="G19" s="427">
        <v>1623</v>
      </c>
      <c r="H19" s="489"/>
      <c r="I19" s="489"/>
      <c r="J19" s="489"/>
      <c r="K19" s="489"/>
      <c r="L19" s="489"/>
      <c r="M19" s="489"/>
    </row>
    <row r="20" spans="1:13" ht="15" x14ac:dyDescent="0.25">
      <c r="A20" s="199" t="s">
        <v>95</v>
      </c>
      <c r="B20" s="426">
        <v>5408</v>
      </c>
      <c r="C20" s="426">
        <v>313</v>
      </c>
      <c r="D20" s="426">
        <v>552</v>
      </c>
      <c r="E20" s="426">
        <v>1213</v>
      </c>
      <c r="F20" s="426">
        <v>2915</v>
      </c>
      <c r="G20" s="427">
        <v>415</v>
      </c>
      <c r="H20" s="489"/>
      <c r="I20" s="489"/>
      <c r="J20" s="489"/>
      <c r="K20" s="489"/>
      <c r="L20" s="489"/>
      <c r="M20" s="489"/>
    </row>
    <row r="21" spans="1:13" ht="15" x14ac:dyDescent="0.25">
      <c r="A21" s="199" t="s">
        <v>96</v>
      </c>
      <c r="B21" s="426">
        <v>19659</v>
      </c>
      <c r="C21" s="426" t="s">
        <v>386</v>
      </c>
      <c r="D21" s="426">
        <v>1463</v>
      </c>
      <c r="E21" s="426">
        <v>3329</v>
      </c>
      <c r="F21" s="426">
        <v>10464</v>
      </c>
      <c r="G21" s="427" t="s">
        <v>386</v>
      </c>
      <c r="H21" s="489"/>
      <c r="I21" s="489"/>
      <c r="J21" s="489"/>
      <c r="K21" s="489"/>
      <c r="L21" s="489"/>
      <c r="M21" s="489"/>
    </row>
    <row r="22" spans="1:13" ht="15" x14ac:dyDescent="0.25">
      <c r="A22" s="199" t="s">
        <v>97</v>
      </c>
      <c r="B22" s="426">
        <v>26876</v>
      </c>
      <c r="C22" s="426">
        <v>1544</v>
      </c>
      <c r="D22" s="426">
        <v>2423</v>
      </c>
      <c r="E22" s="426">
        <v>4522</v>
      </c>
      <c r="F22" s="426">
        <v>15571</v>
      </c>
      <c r="G22" s="427">
        <v>2816</v>
      </c>
      <c r="H22" s="489"/>
      <c r="I22" s="489"/>
      <c r="J22" s="489"/>
      <c r="K22" s="489"/>
      <c r="L22" s="489"/>
      <c r="M22" s="489"/>
    </row>
    <row r="23" spans="1:13" ht="15" x14ac:dyDescent="0.25">
      <c r="A23" s="199" t="s">
        <v>98</v>
      </c>
      <c r="B23" s="426">
        <v>3107</v>
      </c>
      <c r="C23" s="426">
        <v>192</v>
      </c>
      <c r="D23" s="426">
        <v>379</v>
      </c>
      <c r="E23" s="426">
        <v>642</v>
      </c>
      <c r="F23" s="426">
        <v>1649</v>
      </c>
      <c r="G23" s="427">
        <v>245</v>
      </c>
      <c r="H23" s="489"/>
      <c r="I23" s="489"/>
      <c r="J23" s="489"/>
      <c r="K23" s="489"/>
      <c r="L23" s="489"/>
      <c r="M23" s="489"/>
    </row>
    <row r="24" spans="1:13" ht="25.5" x14ac:dyDescent="0.25">
      <c r="A24" s="199" t="s">
        <v>99</v>
      </c>
      <c r="B24" s="426">
        <v>4910</v>
      </c>
      <c r="C24" s="426" t="s">
        <v>386</v>
      </c>
      <c r="D24" s="426" t="s">
        <v>386</v>
      </c>
      <c r="E24" s="441" t="s">
        <v>386</v>
      </c>
      <c r="F24" s="444">
        <v>2117</v>
      </c>
      <c r="G24" s="444" t="s">
        <v>386</v>
      </c>
      <c r="H24" s="489"/>
      <c r="I24" s="489"/>
      <c r="J24" s="489"/>
      <c r="K24" s="489"/>
      <c r="L24" s="489"/>
      <c r="M24" s="489"/>
    </row>
    <row r="25" spans="1:13" ht="15" x14ac:dyDescent="0.25">
      <c r="A25" s="199" t="s">
        <v>100</v>
      </c>
      <c r="B25" s="426">
        <v>20595</v>
      </c>
      <c r="C25" s="426">
        <v>1408</v>
      </c>
      <c r="D25" s="426">
        <v>2404</v>
      </c>
      <c r="E25" s="426">
        <v>3885</v>
      </c>
      <c r="F25" s="426">
        <v>9422</v>
      </c>
      <c r="G25" s="427">
        <v>3476</v>
      </c>
      <c r="H25" s="489"/>
      <c r="I25" s="489"/>
      <c r="J25" s="489"/>
      <c r="K25" s="489"/>
      <c r="L25" s="489"/>
      <c r="M25" s="489"/>
    </row>
    <row r="26" spans="1:13" ht="15" x14ac:dyDescent="0.25">
      <c r="A26" s="199" t="s">
        <v>101</v>
      </c>
      <c r="B26" s="426">
        <v>6081</v>
      </c>
      <c r="C26" s="426" t="s">
        <v>386</v>
      </c>
      <c r="D26" s="441" t="s">
        <v>386</v>
      </c>
      <c r="E26" s="426">
        <v>1427</v>
      </c>
      <c r="F26" s="426" t="s">
        <v>386</v>
      </c>
      <c r="G26" s="444" t="s">
        <v>386</v>
      </c>
      <c r="H26" s="489"/>
      <c r="I26" s="489"/>
      <c r="J26" s="489"/>
      <c r="K26" s="489"/>
      <c r="L26" s="489"/>
      <c r="M26" s="489"/>
    </row>
    <row r="27" spans="1:13" ht="15" customHeight="1" x14ac:dyDescent="0.2">
      <c r="A27" s="595" t="s">
        <v>276</v>
      </c>
      <c r="B27" s="595"/>
      <c r="C27" s="595"/>
      <c r="D27" s="595"/>
      <c r="E27" s="595"/>
      <c r="F27" s="595"/>
      <c r="G27" s="595"/>
      <c r="H27" s="140"/>
    </row>
    <row r="28" spans="1:13" ht="15" x14ac:dyDescent="0.25">
      <c r="A28" s="115" t="s">
        <v>281</v>
      </c>
      <c r="B28" s="425">
        <v>249014</v>
      </c>
      <c r="C28" s="425">
        <v>11333</v>
      </c>
      <c r="D28" s="425">
        <v>22761</v>
      </c>
      <c r="E28" s="425">
        <v>47307</v>
      </c>
      <c r="F28" s="425">
        <v>139139</v>
      </c>
      <c r="G28" s="430">
        <v>28474</v>
      </c>
      <c r="H28" s="489"/>
      <c r="I28" s="489"/>
      <c r="J28" s="489"/>
      <c r="K28" s="489"/>
      <c r="L28" s="489"/>
      <c r="M28" s="489"/>
    </row>
    <row r="29" spans="1:13" ht="15" x14ac:dyDescent="0.25">
      <c r="A29" s="199" t="s">
        <v>86</v>
      </c>
      <c r="B29" s="426">
        <v>22371</v>
      </c>
      <c r="C29" s="426">
        <v>885</v>
      </c>
      <c r="D29" s="426">
        <v>1685</v>
      </c>
      <c r="E29" s="426">
        <v>4263</v>
      </c>
      <c r="F29" s="426">
        <v>13332</v>
      </c>
      <c r="G29" s="427">
        <v>2206</v>
      </c>
      <c r="H29" s="489"/>
      <c r="I29" s="489"/>
      <c r="J29" s="489"/>
      <c r="K29" s="489"/>
      <c r="L29" s="489"/>
      <c r="M29" s="489"/>
    </row>
    <row r="30" spans="1:13" ht="15" x14ac:dyDescent="0.25">
      <c r="A30" s="199" t="s">
        <v>87</v>
      </c>
      <c r="B30" s="426">
        <v>13197</v>
      </c>
      <c r="C30" s="426" t="s">
        <v>386</v>
      </c>
      <c r="D30" s="426" t="s">
        <v>386</v>
      </c>
      <c r="E30" s="426" t="s">
        <v>386</v>
      </c>
      <c r="F30" s="426">
        <v>8501</v>
      </c>
      <c r="G30" s="427" t="s">
        <v>386</v>
      </c>
      <c r="H30" s="489"/>
      <c r="I30" s="489"/>
      <c r="J30" s="489"/>
      <c r="K30" s="489"/>
      <c r="L30" s="489"/>
      <c r="M30" s="489"/>
    </row>
    <row r="31" spans="1:13" ht="15" x14ac:dyDescent="0.25">
      <c r="A31" s="199" t="s">
        <v>88</v>
      </c>
      <c r="B31" s="426">
        <v>10224</v>
      </c>
      <c r="C31" s="426">
        <v>662</v>
      </c>
      <c r="D31" s="426">
        <v>1552</v>
      </c>
      <c r="E31" s="426">
        <v>2532</v>
      </c>
      <c r="F31" s="426">
        <v>4383</v>
      </c>
      <c r="G31" s="427">
        <v>1095</v>
      </c>
      <c r="H31" s="489"/>
      <c r="I31" s="489"/>
      <c r="J31" s="489"/>
      <c r="K31" s="489"/>
      <c r="L31" s="489"/>
      <c r="M31" s="489"/>
    </row>
    <row r="32" spans="1:13" ht="15" x14ac:dyDescent="0.25">
      <c r="A32" s="199" t="s">
        <v>89</v>
      </c>
      <c r="B32" s="426">
        <v>1971</v>
      </c>
      <c r="C32" s="441" t="s">
        <v>386</v>
      </c>
      <c r="D32" s="441" t="s">
        <v>386</v>
      </c>
      <c r="E32" s="441">
        <v>408</v>
      </c>
      <c r="F32" s="426">
        <v>842</v>
      </c>
      <c r="G32" s="444">
        <v>358</v>
      </c>
      <c r="H32" s="489"/>
      <c r="I32" s="489"/>
      <c r="J32" s="489"/>
      <c r="K32" s="489"/>
      <c r="L32" s="489"/>
      <c r="M32" s="489"/>
    </row>
    <row r="33" spans="1:13" ht="15" x14ac:dyDescent="0.25">
      <c r="A33" s="199" t="s">
        <v>90</v>
      </c>
      <c r="B33" s="426">
        <v>12780</v>
      </c>
      <c r="C33" s="426">
        <v>736</v>
      </c>
      <c r="D33" s="426">
        <v>1441</v>
      </c>
      <c r="E33" s="426">
        <v>3328</v>
      </c>
      <c r="F33" s="426">
        <v>5858</v>
      </c>
      <c r="G33" s="427">
        <v>1417</v>
      </c>
      <c r="H33" s="489"/>
      <c r="I33" s="489"/>
      <c r="J33" s="489"/>
      <c r="K33" s="489"/>
      <c r="L33" s="489"/>
      <c r="M33" s="489"/>
    </row>
    <row r="34" spans="1:13" ht="15" x14ac:dyDescent="0.25">
      <c r="A34" s="199" t="s">
        <v>91</v>
      </c>
      <c r="B34" s="426">
        <v>33561</v>
      </c>
      <c r="C34" s="426">
        <v>1544</v>
      </c>
      <c r="D34" s="426">
        <v>3200</v>
      </c>
      <c r="E34" s="426">
        <v>6505</v>
      </c>
      <c r="F34" s="426">
        <v>19340</v>
      </c>
      <c r="G34" s="427">
        <v>2972</v>
      </c>
      <c r="H34" s="489"/>
      <c r="I34" s="489"/>
      <c r="J34" s="489"/>
      <c r="K34" s="489"/>
      <c r="L34" s="489"/>
      <c r="M34" s="489"/>
    </row>
    <row r="35" spans="1:13" ht="15" x14ac:dyDescent="0.25">
      <c r="A35" s="199" t="s">
        <v>92</v>
      </c>
      <c r="B35" s="426">
        <v>72477</v>
      </c>
      <c r="C35" s="426">
        <v>2795</v>
      </c>
      <c r="D35" s="426">
        <v>4971</v>
      </c>
      <c r="E35" s="426">
        <v>11273</v>
      </c>
      <c r="F35" s="426">
        <v>45392</v>
      </c>
      <c r="G35" s="427">
        <v>8046</v>
      </c>
      <c r="H35" s="489"/>
      <c r="I35" s="489"/>
      <c r="J35" s="489"/>
      <c r="K35" s="489"/>
      <c r="L35" s="489"/>
      <c r="M35" s="489"/>
    </row>
    <row r="36" spans="1:13" ht="15" x14ac:dyDescent="0.25">
      <c r="A36" s="199" t="s">
        <v>93</v>
      </c>
      <c r="B36" s="426">
        <v>2497</v>
      </c>
      <c r="C36" s="426">
        <v>133</v>
      </c>
      <c r="D36" s="426">
        <v>318</v>
      </c>
      <c r="E36" s="426">
        <v>631</v>
      </c>
      <c r="F36" s="426">
        <v>1088</v>
      </c>
      <c r="G36" s="427">
        <v>327</v>
      </c>
      <c r="H36" s="489"/>
      <c r="I36" s="489"/>
      <c r="J36" s="489"/>
      <c r="K36" s="489"/>
      <c r="L36" s="489"/>
      <c r="M36" s="489"/>
    </row>
    <row r="37" spans="1:13" ht="15" x14ac:dyDescent="0.25">
      <c r="A37" s="199" t="s">
        <v>94</v>
      </c>
      <c r="B37" s="426">
        <v>9111</v>
      </c>
      <c r="C37" s="426">
        <v>190</v>
      </c>
      <c r="D37" s="426">
        <v>534</v>
      </c>
      <c r="E37" s="426">
        <v>1379</v>
      </c>
      <c r="F37" s="426">
        <v>5490</v>
      </c>
      <c r="G37" s="427">
        <v>1518</v>
      </c>
      <c r="H37" s="489"/>
      <c r="I37" s="489"/>
      <c r="J37" s="489"/>
      <c r="K37" s="489"/>
      <c r="L37" s="489"/>
      <c r="M37" s="489"/>
    </row>
    <row r="38" spans="1:13" ht="15" x14ac:dyDescent="0.25">
      <c r="A38" s="199" t="s">
        <v>95</v>
      </c>
      <c r="B38" s="426">
        <v>4302</v>
      </c>
      <c r="C38" s="426">
        <v>290</v>
      </c>
      <c r="D38" s="426">
        <v>520</v>
      </c>
      <c r="E38" s="426">
        <v>1108</v>
      </c>
      <c r="F38" s="426">
        <v>2000</v>
      </c>
      <c r="G38" s="427">
        <v>384</v>
      </c>
      <c r="H38" s="489"/>
      <c r="I38" s="489"/>
      <c r="J38" s="489"/>
      <c r="K38" s="489"/>
      <c r="L38" s="489"/>
      <c r="M38" s="489"/>
    </row>
    <row r="39" spans="1:13" ht="15" x14ac:dyDescent="0.25">
      <c r="A39" s="199" t="s">
        <v>96</v>
      </c>
      <c r="B39" s="426">
        <v>15705</v>
      </c>
      <c r="C39" s="426">
        <v>681</v>
      </c>
      <c r="D39" s="426">
        <v>1361</v>
      </c>
      <c r="E39" s="426">
        <v>3145</v>
      </c>
      <c r="F39" s="426">
        <v>8781</v>
      </c>
      <c r="G39" s="427">
        <v>1737</v>
      </c>
      <c r="H39" s="489"/>
      <c r="I39" s="489"/>
      <c r="J39" s="489"/>
      <c r="K39" s="489"/>
      <c r="L39" s="489"/>
      <c r="M39" s="489"/>
    </row>
    <row r="40" spans="1:13" ht="15" x14ac:dyDescent="0.25">
      <c r="A40" s="199" t="s">
        <v>97</v>
      </c>
      <c r="B40" s="426">
        <v>20545</v>
      </c>
      <c r="C40" s="426">
        <v>982</v>
      </c>
      <c r="D40" s="426">
        <v>2063</v>
      </c>
      <c r="E40" s="426">
        <v>4227</v>
      </c>
      <c r="F40" s="426">
        <v>10719</v>
      </c>
      <c r="G40" s="427">
        <v>2554</v>
      </c>
      <c r="H40" s="489"/>
      <c r="I40" s="489"/>
      <c r="J40" s="489"/>
      <c r="K40" s="489"/>
      <c r="L40" s="489"/>
      <c r="M40" s="489"/>
    </row>
    <row r="41" spans="1:13" ht="15" x14ac:dyDescent="0.25">
      <c r="A41" s="199" t="s">
        <v>98</v>
      </c>
      <c r="B41" s="426">
        <v>2494</v>
      </c>
      <c r="C41" s="426">
        <v>140</v>
      </c>
      <c r="D41" s="426">
        <v>332</v>
      </c>
      <c r="E41" s="426">
        <v>587</v>
      </c>
      <c r="F41" s="426">
        <v>1236</v>
      </c>
      <c r="G41" s="427">
        <v>199</v>
      </c>
      <c r="H41" s="489"/>
      <c r="I41" s="489"/>
      <c r="J41" s="489"/>
      <c r="K41" s="489"/>
      <c r="L41" s="489"/>
      <c r="M41" s="489"/>
    </row>
    <row r="42" spans="1:13" ht="25.5" x14ac:dyDescent="0.25">
      <c r="A42" s="199" t="s">
        <v>99</v>
      </c>
      <c r="B42" s="426">
        <v>4365</v>
      </c>
      <c r="C42" s="441" t="s">
        <v>386</v>
      </c>
      <c r="D42" s="441" t="s">
        <v>386</v>
      </c>
      <c r="E42" s="441" t="s">
        <v>386</v>
      </c>
      <c r="F42" s="426">
        <v>1648</v>
      </c>
      <c r="G42" s="444" t="s">
        <v>386</v>
      </c>
      <c r="H42" s="489"/>
      <c r="I42" s="489"/>
      <c r="J42" s="489"/>
      <c r="K42" s="489"/>
      <c r="L42" s="489"/>
      <c r="M42" s="489"/>
    </row>
    <row r="43" spans="1:13" ht="15" x14ac:dyDescent="0.25">
      <c r="A43" s="199" t="s">
        <v>100</v>
      </c>
      <c r="B43" s="426">
        <v>18368</v>
      </c>
      <c r="C43" s="426">
        <v>1131</v>
      </c>
      <c r="D43" s="426">
        <v>2287</v>
      </c>
      <c r="E43" s="426">
        <v>3621</v>
      </c>
      <c r="F43" s="426">
        <v>8314</v>
      </c>
      <c r="G43" s="427">
        <v>3015</v>
      </c>
      <c r="H43" s="489"/>
      <c r="I43" s="489"/>
      <c r="J43" s="489"/>
      <c r="K43" s="489"/>
      <c r="L43" s="489"/>
      <c r="M43" s="489"/>
    </row>
    <row r="44" spans="1:13" ht="15" x14ac:dyDescent="0.25">
      <c r="A44" s="199" t="s">
        <v>101</v>
      </c>
      <c r="B44" s="426">
        <v>5046</v>
      </c>
      <c r="C44" s="426" t="s">
        <v>386</v>
      </c>
      <c r="D44" s="426" t="s">
        <v>386</v>
      </c>
      <c r="E44" s="426">
        <v>1378</v>
      </c>
      <c r="F44" s="426">
        <v>2215</v>
      </c>
      <c r="G44" s="427">
        <v>359</v>
      </c>
      <c r="H44" s="489"/>
      <c r="I44" s="489"/>
      <c r="J44" s="489"/>
      <c r="K44" s="489"/>
      <c r="L44" s="489"/>
      <c r="M44" s="489"/>
    </row>
    <row r="45" spans="1:13" ht="12.75" customHeight="1" x14ac:dyDescent="0.2">
      <c r="A45" s="595" t="s">
        <v>251</v>
      </c>
      <c r="B45" s="595"/>
      <c r="C45" s="595"/>
      <c r="D45" s="595"/>
      <c r="E45" s="595"/>
      <c r="F45" s="595"/>
      <c r="G45" s="595"/>
    </row>
    <row r="46" spans="1:13" x14ac:dyDescent="0.2">
      <c r="A46" s="115" t="s">
        <v>281</v>
      </c>
      <c r="B46" s="425">
        <v>93213</v>
      </c>
      <c r="C46" s="425">
        <v>3070</v>
      </c>
      <c r="D46" s="425">
        <v>9517</v>
      </c>
      <c r="E46" s="425">
        <v>23662</v>
      </c>
      <c r="F46" s="425">
        <v>49023</v>
      </c>
      <c r="G46" s="430">
        <v>7941</v>
      </c>
    </row>
    <row r="47" spans="1:13" x14ac:dyDescent="0.2">
      <c r="A47" s="199" t="s">
        <v>86</v>
      </c>
      <c r="B47" s="426">
        <v>8503</v>
      </c>
      <c r="C47" s="426" t="s">
        <v>386</v>
      </c>
      <c r="D47" s="426" t="s">
        <v>386</v>
      </c>
      <c r="E47" s="426">
        <v>2115</v>
      </c>
      <c r="F47" s="426">
        <v>4826</v>
      </c>
      <c r="G47" s="427">
        <v>646</v>
      </c>
    </row>
    <row r="48" spans="1:13" x14ac:dyDescent="0.2">
      <c r="A48" s="199" t="s">
        <v>87</v>
      </c>
      <c r="B48" s="426">
        <v>4043</v>
      </c>
      <c r="C48" s="426" t="s">
        <v>386</v>
      </c>
      <c r="D48" s="426" t="s">
        <v>386</v>
      </c>
      <c r="E48" s="426" t="s">
        <v>386</v>
      </c>
      <c r="F48" s="426">
        <v>2255</v>
      </c>
      <c r="G48" s="427" t="s">
        <v>386</v>
      </c>
    </row>
    <row r="49" spans="1:8" x14ac:dyDescent="0.2">
      <c r="A49" s="199" t="s">
        <v>88</v>
      </c>
      <c r="B49" s="426">
        <v>5041</v>
      </c>
      <c r="C49" s="426">
        <v>228</v>
      </c>
      <c r="D49" s="426">
        <v>698</v>
      </c>
      <c r="E49" s="426">
        <v>1431</v>
      </c>
      <c r="F49" s="426">
        <v>2231</v>
      </c>
      <c r="G49" s="427">
        <v>453</v>
      </c>
    </row>
    <row r="50" spans="1:8" x14ac:dyDescent="0.2">
      <c r="A50" s="199" t="s">
        <v>89</v>
      </c>
      <c r="B50" s="426">
        <v>710</v>
      </c>
      <c r="C50" s="441" t="s">
        <v>386</v>
      </c>
      <c r="D50" s="441" t="s">
        <v>386</v>
      </c>
      <c r="E50" s="441">
        <v>193</v>
      </c>
      <c r="F50" s="426">
        <v>280</v>
      </c>
      <c r="G50" s="444">
        <v>125</v>
      </c>
    </row>
    <row r="51" spans="1:8" x14ac:dyDescent="0.2">
      <c r="A51" s="199" t="s">
        <v>90</v>
      </c>
      <c r="B51" s="426">
        <v>6241</v>
      </c>
      <c r="C51" s="426" t="s">
        <v>386</v>
      </c>
      <c r="D51" s="426" t="s">
        <v>386</v>
      </c>
      <c r="E51" s="426">
        <v>1848</v>
      </c>
      <c r="F51" s="426">
        <v>2979</v>
      </c>
      <c r="G51" s="427">
        <v>495</v>
      </c>
    </row>
    <row r="52" spans="1:8" x14ac:dyDescent="0.2">
      <c r="A52" s="199" t="s">
        <v>91</v>
      </c>
      <c r="B52" s="426">
        <v>11449</v>
      </c>
      <c r="C52" s="426">
        <v>391</v>
      </c>
      <c r="D52" s="426">
        <v>1257</v>
      </c>
      <c r="E52" s="426">
        <v>3154</v>
      </c>
      <c r="F52" s="426">
        <v>5967</v>
      </c>
      <c r="G52" s="427">
        <v>680</v>
      </c>
    </row>
    <row r="53" spans="1:8" x14ac:dyDescent="0.2">
      <c r="A53" s="199" t="s">
        <v>92</v>
      </c>
      <c r="B53" s="426">
        <v>27167</v>
      </c>
      <c r="C53" s="426">
        <v>709</v>
      </c>
      <c r="D53" s="426">
        <v>2043</v>
      </c>
      <c r="E53" s="426">
        <v>5211</v>
      </c>
      <c r="F53" s="426">
        <v>16374</v>
      </c>
      <c r="G53" s="427">
        <v>2830</v>
      </c>
    </row>
    <row r="54" spans="1:8" x14ac:dyDescent="0.2">
      <c r="A54" s="199" t="s">
        <v>93</v>
      </c>
      <c r="B54" s="426">
        <v>903</v>
      </c>
      <c r="C54" s="426" t="s">
        <v>386</v>
      </c>
      <c r="D54" s="426" t="s">
        <v>386</v>
      </c>
      <c r="E54" s="426">
        <v>295</v>
      </c>
      <c r="F54" s="426">
        <v>408</v>
      </c>
      <c r="G54" s="427">
        <v>57</v>
      </c>
    </row>
    <row r="55" spans="1:8" x14ac:dyDescent="0.2">
      <c r="A55" s="199" t="s">
        <v>94</v>
      </c>
      <c r="B55" s="426">
        <v>2723</v>
      </c>
      <c r="C55" s="426" t="s">
        <v>386</v>
      </c>
      <c r="D55" s="426" t="s">
        <v>386</v>
      </c>
      <c r="E55" s="426">
        <v>633</v>
      </c>
      <c r="F55" s="426">
        <v>1648</v>
      </c>
      <c r="G55" s="427">
        <v>223</v>
      </c>
    </row>
    <row r="56" spans="1:8" x14ac:dyDescent="0.2">
      <c r="A56" s="199" t="s">
        <v>95</v>
      </c>
      <c r="B56" s="426">
        <v>2017</v>
      </c>
      <c r="C56" s="426" t="s">
        <v>386</v>
      </c>
      <c r="D56" s="426" t="s">
        <v>386</v>
      </c>
      <c r="E56" s="426">
        <v>666</v>
      </c>
      <c r="F56" s="426">
        <v>875</v>
      </c>
      <c r="G56" s="427">
        <v>99</v>
      </c>
    </row>
    <row r="57" spans="1:8" x14ac:dyDescent="0.2">
      <c r="A57" s="199" t="s">
        <v>96</v>
      </c>
      <c r="B57" s="426">
        <v>5709</v>
      </c>
      <c r="C57" s="426">
        <v>168</v>
      </c>
      <c r="D57" s="426">
        <v>545</v>
      </c>
      <c r="E57" s="426">
        <v>1639</v>
      </c>
      <c r="F57" s="426">
        <v>2904</v>
      </c>
      <c r="G57" s="427">
        <v>453</v>
      </c>
    </row>
    <row r="58" spans="1:8" x14ac:dyDescent="0.2">
      <c r="A58" s="199" t="s">
        <v>97</v>
      </c>
      <c r="B58" s="426">
        <v>6554</v>
      </c>
      <c r="C58" s="426">
        <v>272</v>
      </c>
      <c r="D58" s="426">
        <v>859</v>
      </c>
      <c r="E58" s="426">
        <v>2045</v>
      </c>
      <c r="F58" s="426">
        <v>2922</v>
      </c>
      <c r="G58" s="427">
        <v>456</v>
      </c>
    </row>
    <row r="59" spans="1:8" x14ac:dyDescent="0.2">
      <c r="A59" s="199" t="s">
        <v>98</v>
      </c>
      <c r="B59" s="426">
        <v>941</v>
      </c>
      <c r="C59" s="426" t="s">
        <v>386</v>
      </c>
      <c r="D59" s="426" t="s">
        <v>386</v>
      </c>
      <c r="E59" s="426">
        <v>296</v>
      </c>
      <c r="F59" s="426">
        <v>435</v>
      </c>
      <c r="G59" s="427">
        <v>31</v>
      </c>
    </row>
    <row r="60" spans="1:8" ht="25.5" x14ac:dyDescent="0.2">
      <c r="A60" s="199" t="s">
        <v>99</v>
      </c>
      <c r="B60" s="426">
        <v>1662</v>
      </c>
      <c r="C60" s="426" t="s">
        <v>386</v>
      </c>
      <c r="D60" s="426" t="s">
        <v>386</v>
      </c>
      <c r="E60" s="441" t="s">
        <v>386</v>
      </c>
      <c r="F60" s="426">
        <v>691</v>
      </c>
      <c r="G60" s="444" t="s">
        <v>386</v>
      </c>
    </row>
    <row r="61" spans="1:8" x14ac:dyDescent="0.2">
      <c r="A61" s="199" t="s">
        <v>100</v>
      </c>
      <c r="B61" s="426">
        <v>7457</v>
      </c>
      <c r="C61" s="426">
        <v>314</v>
      </c>
      <c r="D61" s="426">
        <v>1007</v>
      </c>
      <c r="E61" s="426">
        <v>1822</v>
      </c>
      <c r="F61" s="426">
        <v>3403</v>
      </c>
      <c r="G61" s="427">
        <v>911</v>
      </c>
    </row>
    <row r="62" spans="1:8" x14ac:dyDescent="0.2">
      <c r="A62" s="199" t="s">
        <v>101</v>
      </c>
      <c r="B62" s="426">
        <v>2093</v>
      </c>
      <c r="C62" s="426" t="s">
        <v>386</v>
      </c>
      <c r="D62" s="426" t="s">
        <v>386</v>
      </c>
      <c r="E62" s="426">
        <v>729</v>
      </c>
      <c r="F62" s="426">
        <v>825</v>
      </c>
      <c r="G62" s="427">
        <v>96</v>
      </c>
    </row>
    <row r="63" spans="1:8" ht="12.75" customHeight="1" x14ac:dyDescent="0.2">
      <c r="A63" s="595" t="s">
        <v>277</v>
      </c>
      <c r="B63" s="595"/>
      <c r="C63" s="595"/>
      <c r="D63" s="595"/>
      <c r="E63" s="595"/>
      <c r="F63" s="595"/>
      <c r="G63" s="595"/>
      <c r="H63" s="140"/>
    </row>
    <row r="64" spans="1:8" x14ac:dyDescent="0.2">
      <c r="A64" s="115" t="s">
        <v>281</v>
      </c>
      <c r="B64" s="425">
        <v>56549</v>
      </c>
      <c r="C64" s="425">
        <v>3312</v>
      </c>
      <c r="D64" s="425">
        <v>2858</v>
      </c>
      <c r="E64" s="425">
        <v>4673</v>
      </c>
      <c r="F64" s="425">
        <v>36520</v>
      </c>
      <c r="G64" s="430">
        <v>9186</v>
      </c>
    </row>
    <row r="65" spans="1:7" x14ac:dyDescent="0.2">
      <c r="A65" s="199" t="s">
        <v>86</v>
      </c>
      <c r="B65" s="426">
        <v>5365</v>
      </c>
      <c r="C65" s="441" t="s">
        <v>386</v>
      </c>
      <c r="D65" s="441" t="s">
        <v>386</v>
      </c>
      <c r="E65" s="426">
        <v>715</v>
      </c>
      <c r="F65" s="426">
        <v>3707</v>
      </c>
      <c r="G65" s="427">
        <v>372</v>
      </c>
    </row>
    <row r="66" spans="1:7" x14ac:dyDescent="0.2">
      <c r="A66" s="199" t="s">
        <v>87</v>
      </c>
      <c r="B66" s="426">
        <v>2068</v>
      </c>
      <c r="C66" s="426" t="s">
        <v>386</v>
      </c>
      <c r="D66" s="426">
        <v>37</v>
      </c>
      <c r="E66" s="426">
        <v>99</v>
      </c>
      <c r="F66" s="426">
        <v>1412</v>
      </c>
      <c r="G66" s="427" t="s">
        <v>386</v>
      </c>
    </row>
    <row r="67" spans="1:7" x14ac:dyDescent="0.2">
      <c r="A67" s="199" t="s">
        <v>88</v>
      </c>
      <c r="B67" s="426">
        <v>2315</v>
      </c>
      <c r="C67" s="426">
        <v>138</v>
      </c>
      <c r="D67" s="426">
        <v>99</v>
      </c>
      <c r="E67" s="426">
        <v>147</v>
      </c>
      <c r="F67" s="426">
        <v>1768</v>
      </c>
      <c r="G67" s="427">
        <v>163</v>
      </c>
    </row>
    <row r="68" spans="1:7" x14ac:dyDescent="0.2">
      <c r="A68" s="199" t="s">
        <v>89</v>
      </c>
      <c r="B68" s="426">
        <v>174</v>
      </c>
      <c r="C68" s="441">
        <v>10</v>
      </c>
      <c r="D68" s="441">
        <v>22</v>
      </c>
      <c r="E68" s="426">
        <v>29</v>
      </c>
      <c r="F68" s="426" t="s">
        <v>386</v>
      </c>
      <c r="G68" s="444" t="s">
        <v>386</v>
      </c>
    </row>
    <row r="69" spans="1:7" x14ac:dyDescent="0.2">
      <c r="A69" s="199" t="s">
        <v>90</v>
      </c>
      <c r="B69" s="426">
        <v>2712</v>
      </c>
      <c r="C69" s="441">
        <v>468</v>
      </c>
      <c r="D69" s="441">
        <v>377</v>
      </c>
      <c r="E69" s="426">
        <v>227</v>
      </c>
      <c r="F69" s="426">
        <v>1483</v>
      </c>
      <c r="G69" s="427">
        <v>157</v>
      </c>
    </row>
    <row r="70" spans="1:7" x14ac:dyDescent="0.2">
      <c r="A70" s="199" t="s">
        <v>91</v>
      </c>
      <c r="B70" s="426">
        <v>7978</v>
      </c>
      <c r="C70" s="426">
        <v>353</v>
      </c>
      <c r="D70" s="426">
        <v>304</v>
      </c>
      <c r="E70" s="426">
        <v>577</v>
      </c>
      <c r="F70" s="426">
        <v>4897</v>
      </c>
      <c r="G70" s="427">
        <v>1847</v>
      </c>
    </row>
    <row r="71" spans="1:7" x14ac:dyDescent="0.2">
      <c r="A71" s="199" t="s">
        <v>92</v>
      </c>
      <c r="B71" s="426">
        <v>18552</v>
      </c>
      <c r="C71" s="426">
        <v>944</v>
      </c>
      <c r="D71" s="426">
        <v>947</v>
      </c>
      <c r="E71" s="426">
        <v>1825</v>
      </c>
      <c r="F71" s="426">
        <v>11818</v>
      </c>
      <c r="G71" s="427">
        <v>3018</v>
      </c>
    </row>
    <row r="72" spans="1:7" x14ac:dyDescent="0.2">
      <c r="A72" s="199" t="s">
        <v>93</v>
      </c>
      <c r="B72" s="426">
        <v>272</v>
      </c>
      <c r="C72" s="441" t="s">
        <v>386</v>
      </c>
      <c r="D72" s="441" t="s">
        <v>386</v>
      </c>
      <c r="E72" s="426">
        <v>13</v>
      </c>
      <c r="F72" s="441">
        <v>171</v>
      </c>
      <c r="G72" s="427">
        <v>37</v>
      </c>
    </row>
    <row r="73" spans="1:7" x14ac:dyDescent="0.2">
      <c r="A73" s="199" t="s">
        <v>94</v>
      </c>
      <c r="B73" s="426">
        <v>1302</v>
      </c>
      <c r="C73" s="426">
        <v>24</v>
      </c>
      <c r="D73" s="426">
        <v>33</v>
      </c>
      <c r="E73" s="426">
        <v>60</v>
      </c>
      <c r="F73" s="426">
        <v>1080</v>
      </c>
      <c r="G73" s="427">
        <v>105</v>
      </c>
    </row>
    <row r="74" spans="1:7" x14ac:dyDescent="0.2">
      <c r="A74" s="199" t="s">
        <v>95</v>
      </c>
      <c r="B74" s="426">
        <v>1106</v>
      </c>
      <c r="C74" s="426">
        <v>23</v>
      </c>
      <c r="D74" s="426">
        <v>32</v>
      </c>
      <c r="E74" s="426">
        <v>105</v>
      </c>
      <c r="F74" s="426">
        <v>915</v>
      </c>
      <c r="G74" s="427">
        <v>31</v>
      </c>
    </row>
    <row r="75" spans="1:7" x14ac:dyDescent="0.2">
      <c r="A75" s="199" t="s">
        <v>96</v>
      </c>
      <c r="B75" s="426">
        <v>3954</v>
      </c>
      <c r="C75" s="426" t="s">
        <v>386</v>
      </c>
      <c r="D75" s="426">
        <v>102</v>
      </c>
      <c r="E75" s="426">
        <v>184</v>
      </c>
      <c r="F75" s="426">
        <v>1683</v>
      </c>
      <c r="G75" s="427" t="s">
        <v>386</v>
      </c>
    </row>
    <row r="76" spans="1:7" x14ac:dyDescent="0.2">
      <c r="A76" s="199" t="s">
        <v>97</v>
      </c>
      <c r="B76" s="426">
        <v>6331</v>
      </c>
      <c r="C76" s="426">
        <v>562</v>
      </c>
      <c r="D76" s="426">
        <v>360</v>
      </c>
      <c r="E76" s="426">
        <v>295</v>
      </c>
      <c r="F76" s="426">
        <v>4852</v>
      </c>
      <c r="G76" s="427">
        <v>262</v>
      </c>
    </row>
    <row r="77" spans="1:7" x14ac:dyDescent="0.2">
      <c r="A77" s="199" t="s">
        <v>98</v>
      </c>
      <c r="B77" s="426">
        <v>613</v>
      </c>
      <c r="C77" s="426">
        <v>52</v>
      </c>
      <c r="D77" s="426">
        <v>47</v>
      </c>
      <c r="E77" s="426">
        <v>55</v>
      </c>
      <c r="F77" s="426">
        <v>413</v>
      </c>
      <c r="G77" s="427">
        <v>46</v>
      </c>
    </row>
    <row r="78" spans="1:7" ht="25.5" x14ac:dyDescent="0.2">
      <c r="A78" s="199" t="s">
        <v>99</v>
      </c>
      <c r="B78" s="426">
        <v>545</v>
      </c>
      <c r="C78" s="426">
        <v>15</v>
      </c>
      <c r="D78" s="426">
        <v>14</v>
      </c>
      <c r="E78" s="426">
        <v>29</v>
      </c>
      <c r="F78" s="444">
        <v>469</v>
      </c>
      <c r="G78" s="444">
        <v>18</v>
      </c>
    </row>
    <row r="79" spans="1:7" x14ac:dyDescent="0.2">
      <c r="A79" s="199" t="s">
        <v>100</v>
      </c>
      <c r="B79" s="426">
        <v>2227</v>
      </c>
      <c r="C79" s="426">
        <v>277</v>
      </c>
      <c r="D79" s="426">
        <v>117</v>
      </c>
      <c r="E79" s="426">
        <v>264</v>
      </c>
      <c r="F79" s="426">
        <v>1108</v>
      </c>
      <c r="G79" s="427">
        <v>461</v>
      </c>
    </row>
    <row r="80" spans="1:7" x14ac:dyDescent="0.2">
      <c r="A80" s="199" t="s">
        <v>101</v>
      </c>
      <c r="B80" s="426">
        <v>1035</v>
      </c>
      <c r="C80" s="426">
        <v>27</v>
      </c>
      <c r="D80" s="441">
        <v>21</v>
      </c>
      <c r="E80" s="426">
        <v>49</v>
      </c>
      <c r="F80" s="427" t="s">
        <v>386</v>
      </c>
      <c r="G80" s="444" t="s">
        <v>386</v>
      </c>
    </row>
  </sheetData>
  <mergeCells count="15">
    <mergeCell ref="A1:G1"/>
    <mergeCell ref="A3:A8"/>
    <mergeCell ref="C6:C7"/>
    <mergeCell ref="D6:E6"/>
    <mergeCell ref="F6:F7"/>
    <mergeCell ref="B8:G8"/>
    <mergeCell ref="B4:B7"/>
    <mergeCell ref="C4:G4"/>
    <mergeCell ref="C5:F5"/>
    <mergeCell ref="G5:G7"/>
    <mergeCell ref="A27:G27"/>
    <mergeCell ref="A63:G63"/>
    <mergeCell ref="B3:G3"/>
    <mergeCell ref="A45:G45"/>
    <mergeCell ref="A9:G9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H23"/>
  <sheetViews>
    <sheetView zoomScaleNormal="100" workbookViewId="0">
      <pane ySplit="6" topLeftCell="A10" activePane="bottomLeft" state="frozen"/>
      <selection activeCell="O31" sqref="O31"/>
      <selection pane="bottomLeft" sqref="A1:G1"/>
    </sheetView>
  </sheetViews>
  <sheetFormatPr defaultRowHeight="12.75" x14ac:dyDescent="0.2"/>
  <cols>
    <col min="1" max="1" width="25.7109375" style="71" customWidth="1"/>
    <col min="2" max="7" width="13.7109375" style="71" customWidth="1"/>
    <col min="8" max="8" width="10" style="71" customWidth="1"/>
    <col min="9" max="16384" width="9.140625" style="71"/>
  </cols>
  <sheetData>
    <row r="1" spans="1:8" ht="24.95" customHeight="1" x14ac:dyDescent="0.2">
      <c r="A1" s="557" t="s">
        <v>548</v>
      </c>
      <c r="B1" s="558"/>
      <c r="C1" s="558"/>
      <c r="D1" s="558"/>
      <c r="E1" s="558"/>
      <c r="F1" s="558"/>
      <c r="G1" s="558"/>
      <c r="H1" s="57" t="s">
        <v>6</v>
      </c>
    </row>
    <row r="2" spans="1:8" x14ac:dyDescent="0.2">
      <c r="A2" s="592" t="s">
        <v>549</v>
      </c>
      <c r="B2" s="592"/>
      <c r="C2" s="592"/>
      <c r="D2" s="592"/>
      <c r="E2" s="592"/>
      <c r="F2" s="592"/>
      <c r="G2" s="592"/>
    </row>
    <row r="3" spans="1:8" ht="32.25" customHeight="1" x14ac:dyDescent="0.2">
      <c r="A3" s="552" t="s">
        <v>280</v>
      </c>
      <c r="B3" s="528" t="s">
        <v>255</v>
      </c>
      <c r="C3" s="634"/>
      <c r="D3" s="634"/>
      <c r="E3" s="634"/>
      <c r="F3" s="634"/>
      <c r="G3" s="634"/>
    </row>
    <row r="4" spans="1:8" ht="79.5" customHeight="1" x14ac:dyDescent="0.2">
      <c r="A4" s="554"/>
      <c r="B4" s="527" t="s">
        <v>205</v>
      </c>
      <c r="C4" s="527" t="s">
        <v>260</v>
      </c>
      <c r="D4" s="528" t="s">
        <v>493</v>
      </c>
      <c r="E4" s="526"/>
      <c r="F4" s="527" t="s">
        <v>492</v>
      </c>
      <c r="G4" s="528"/>
    </row>
    <row r="5" spans="1:8" ht="38.25" x14ac:dyDescent="0.2">
      <c r="A5" s="554"/>
      <c r="B5" s="527"/>
      <c r="C5" s="527"/>
      <c r="D5" s="202" t="s">
        <v>259</v>
      </c>
      <c r="E5" s="202" t="s">
        <v>260</v>
      </c>
      <c r="F5" s="202" t="s">
        <v>259</v>
      </c>
      <c r="G5" s="203" t="s">
        <v>260</v>
      </c>
    </row>
    <row r="6" spans="1:8" ht="26.25" customHeight="1" x14ac:dyDescent="0.2">
      <c r="A6" s="644"/>
      <c r="B6" s="527" t="s">
        <v>452</v>
      </c>
      <c r="C6" s="527"/>
      <c r="D6" s="527"/>
      <c r="E6" s="527"/>
      <c r="F6" s="527"/>
      <c r="G6" s="528"/>
    </row>
    <row r="7" spans="1:8" x14ac:dyDescent="0.2">
      <c r="A7" s="53" t="s">
        <v>281</v>
      </c>
      <c r="B7" s="425">
        <v>174402</v>
      </c>
      <c r="C7" s="425">
        <v>61124</v>
      </c>
      <c r="D7" s="425">
        <v>76110</v>
      </c>
      <c r="E7" s="425">
        <v>33392</v>
      </c>
      <c r="F7" s="432">
        <v>98292</v>
      </c>
      <c r="G7" s="433">
        <v>27732</v>
      </c>
    </row>
    <row r="8" spans="1:8" x14ac:dyDescent="0.2">
      <c r="A8" s="199" t="s">
        <v>86</v>
      </c>
      <c r="B8" s="426">
        <v>14945</v>
      </c>
      <c r="C8" s="426">
        <v>5255</v>
      </c>
      <c r="D8" s="426">
        <v>6451</v>
      </c>
      <c r="E8" s="426">
        <v>2847</v>
      </c>
      <c r="F8" s="428">
        <v>8494</v>
      </c>
      <c r="G8" s="431">
        <v>2408</v>
      </c>
    </row>
    <row r="9" spans="1:8" x14ac:dyDescent="0.2">
      <c r="A9" s="199" t="s">
        <v>87</v>
      </c>
      <c r="B9" s="426">
        <v>10133</v>
      </c>
      <c r="C9" s="426" t="s">
        <v>386</v>
      </c>
      <c r="D9" s="426" t="s">
        <v>386</v>
      </c>
      <c r="E9" s="426" t="s">
        <v>386</v>
      </c>
      <c r="F9" s="428" t="s">
        <v>386</v>
      </c>
      <c r="G9" s="431">
        <v>1513</v>
      </c>
    </row>
    <row r="10" spans="1:8" x14ac:dyDescent="0.2">
      <c r="A10" s="199" t="s">
        <v>88</v>
      </c>
      <c r="B10" s="426">
        <v>6225</v>
      </c>
      <c r="C10" s="426">
        <v>2787</v>
      </c>
      <c r="D10" s="426">
        <v>4319</v>
      </c>
      <c r="E10" s="426">
        <v>2105</v>
      </c>
      <c r="F10" s="428">
        <v>1906</v>
      </c>
      <c r="G10" s="431">
        <v>682</v>
      </c>
    </row>
    <row r="11" spans="1:8" x14ac:dyDescent="0.2">
      <c r="A11" s="199" t="s">
        <v>89</v>
      </c>
      <c r="B11" s="426">
        <v>1342</v>
      </c>
      <c r="C11" s="426">
        <v>461</v>
      </c>
      <c r="D11" s="426">
        <v>758</v>
      </c>
      <c r="E11" s="441">
        <v>301</v>
      </c>
      <c r="F11" s="428">
        <v>584</v>
      </c>
      <c r="G11" s="455">
        <v>160</v>
      </c>
    </row>
    <row r="12" spans="1:8" x14ac:dyDescent="0.2">
      <c r="A12" s="199" t="s">
        <v>90</v>
      </c>
      <c r="B12" s="426">
        <v>7711</v>
      </c>
      <c r="C12" s="426">
        <v>3489</v>
      </c>
      <c r="D12" s="426">
        <v>4750</v>
      </c>
      <c r="E12" s="426">
        <v>2303</v>
      </c>
      <c r="F12" s="428">
        <v>2961</v>
      </c>
      <c r="G12" s="431">
        <v>1186</v>
      </c>
    </row>
    <row r="13" spans="1:8" x14ac:dyDescent="0.2">
      <c r="A13" s="199" t="s">
        <v>91</v>
      </c>
      <c r="B13" s="426">
        <v>26752</v>
      </c>
      <c r="C13" s="426">
        <v>8690</v>
      </c>
      <c r="D13" s="426">
        <v>10961</v>
      </c>
      <c r="E13" s="426">
        <v>4662</v>
      </c>
      <c r="F13" s="428">
        <v>15791</v>
      </c>
      <c r="G13" s="431">
        <v>4028</v>
      </c>
    </row>
    <row r="14" spans="1:8" x14ac:dyDescent="0.2">
      <c r="A14" s="199" t="s">
        <v>92</v>
      </c>
      <c r="B14" s="426">
        <v>49396</v>
      </c>
      <c r="C14" s="426">
        <v>17371</v>
      </c>
      <c r="D14" s="426">
        <v>17829</v>
      </c>
      <c r="E14" s="426">
        <v>7386</v>
      </c>
      <c r="F14" s="428">
        <v>31567</v>
      </c>
      <c r="G14" s="431">
        <v>9985</v>
      </c>
    </row>
    <row r="15" spans="1:8" x14ac:dyDescent="0.2">
      <c r="A15" s="199" t="s">
        <v>93</v>
      </c>
      <c r="B15" s="426">
        <v>1743</v>
      </c>
      <c r="C15" s="426">
        <v>648</v>
      </c>
      <c r="D15" s="426">
        <v>980</v>
      </c>
      <c r="E15" s="426">
        <v>398</v>
      </c>
      <c r="F15" s="428">
        <v>763</v>
      </c>
      <c r="G15" s="431">
        <v>250</v>
      </c>
    </row>
    <row r="16" spans="1:8" x14ac:dyDescent="0.2">
      <c r="A16" s="199" t="s">
        <v>94</v>
      </c>
      <c r="B16" s="426">
        <v>6215</v>
      </c>
      <c r="C16" s="426">
        <v>1882</v>
      </c>
      <c r="D16" s="426">
        <v>2054</v>
      </c>
      <c r="E16" s="441">
        <v>832</v>
      </c>
      <c r="F16" s="428">
        <v>4161</v>
      </c>
      <c r="G16" s="455">
        <v>1050</v>
      </c>
    </row>
    <row r="17" spans="1:7" x14ac:dyDescent="0.2">
      <c r="A17" s="199" t="s">
        <v>95</v>
      </c>
      <c r="B17" s="426">
        <v>2631</v>
      </c>
      <c r="C17" s="426">
        <v>1117</v>
      </c>
      <c r="D17" s="426">
        <v>1591</v>
      </c>
      <c r="E17" s="426">
        <v>816</v>
      </c>
      <c r="F17" s="428">
        <v>1040</v>
      </c>
      <c r="G17" s="431">
        <v>301</v>
      </c>
    </row>
    <row r="18" spans="1:7" x14ac:dyDescent="0.2">
      <c r="A18" s="199" t="s">
        <v>96</v>
      </c>
      <c r="B18" s="426">
        <v>12072</v>
      </c>
      <c r="C18" s="426">
        <v>4114</v>
      </c>
      <c r="D18" s="426">
        <v>4686</v>
      </c>
      <c r="E18" s="426">
        <v>2062</v>
      </c>
      <c r="F18" s="428">
        <v>7386</v>
      </c>
      <c r="G18" s="431">
        <v>2052</v>
      </c>
    </row>
    <row r="19" spans="1:7" x14ac:dyDescent="0.2">
      <c r="A19" s="199" t="s">
        <v>97</v>
      </c>
      <c r="B19" s="426">
        <v>15087</v>
      </c>
      <c r="C19" s="426">
        <v>4778</v>
      </c>
      <c r="D19" s="426">
        <v>6971</v>
      </c>
      <c r="E19" s="426">
        <v>3032</v>
      </c>
      <c r="F19" s="428">
        <v>8116</v>
      </c>
      <c r="G19" s="431">
        <v>1746</v>
      </c>
    </row>
    <row r="20" spans="1:7" x14ac:dyDescent="0.2">
      <c r="A20" s="199" t="s">
        <v>98</v>
      </c>
      <c r="B20" s="426">
        <v>1794</v>
      </c>
      <c r="C20" s="426">
        <v>722</v>
      </c>
      <c r="D20" s="426">
        <v>1034</v>
      </c>
      <c r="E20" s="426">
        <v>467</v>
      </c>
      <c r="F20" s="428">
        <v>760</v>
      </c>
      <c r="G20" s="431">
        <v>255</v>
      </c>
    </row>
    <row r="21" spans="1:7" x14ac:dyDescent="0.2">
      <c r="A21" s="199" t="s">
        <v>99</v>
      </c>
      <c r="B21" s="426">
        <v>2964</v>
      </c>
      <c r="C21" s="426" t="s">
        <v>386</v>
      </c>
      <c r="D21" s="426" t="s">
        <v>386</v>
      </c>
      <c r="E21" s="441" t="s">
        <v>386</v>
      </c>
      <c r="F21" s="428" t="s">
        <v>386</v>
      </c>
      <c r="G21" s="455">
        <v>337</v>
      </c>
    </row>
    <row r="22" spans="1:7" x14ac:dyDescent="0.2">
      <c r="A22" s="199" t="s">
        <v>100</v>
      </c>
      <c r="B22" s="426">
        <v>11609</v>
      </c>
      <c r="C22" s="426">
        <v>4299</v>
      </c>
      <c r="D22" s="426">
        <v>6638</v>
      </c>
      <c r="E22" s="426">
        <v>2942</v>
      </c>
      <c r="F22" s="428">
        <v>4971</v>
      </c>
      <c r="G22" s="431">
        <v>1357</v>
      </c>
    </row>
    <row r="23" spans="1:7" x14ac:dyDescent="0.2">
      <c r="A23" s="199" t="s">
        <v>101</v>
      </c>
      <c r="B23" s="426">
        <v>3783</v>
      </c>
      <c r="C23" s="426">
        <v>1509</v>
      </c>
      <c r="D23" s="426">
        <v>2324</v>
      </c>
      <c r="E23" s="426">
        <v>1087</v>
      </c>
      <c r="F23" s="428">
        <v>1459</v>
      </c>
      <c r="G23" s="431">
        <v>422</v>
      </c>
    </row>
  </sheetData>
  <mergeCells count="9">
    <mergeCell ref="A1:G1"/>
    <mergeCell ref="A2:G2"/>
    <mergeCell ref="F4:G4"/>
    <mergeCell ref="B6:G6"/>
    <mergeCell ref="D4:E4"/>
    <mergeCell ref="A3:A6"/>
    <mergeCell ref="B3:G3"/>
    <mergeCell ref="B4:B5"/>
    <mergeCell ref="C4:C5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1"/>
  <sheetViews>
    <sheetView zoomScaleNormal="100" workbookViewId="0">
      <pane xSplit="1" ySplit="6" topLeftCell="B7" activePane="bottomRight" state="frozen"/>
      <selection activeCell="O31" sqref="O31"/>
      <selection pane="topRight" activeCell="O31" sqref="O31"/>
      <selection pane="bottomLeft" activeCell="O31" sqref="O31"/>
      <selection pane="bottomRight" activeCell="G4" sqref="G4"/>
    </sheetView>
  </sheetViews>
  <sheetFormatPr defaultRowHeight="12.75" x14ac:dyDescent="0.2"/>
  <cols>
    <col min="1" max="1" width="25.7109375" style="71" customWidth="1"/>
    <col min="2" max="5" width="15.7109375" style="71" customWidth="1"/>
    <col min="6" max="7" width="15.42578125" style="71" customWidth="1"/>
    <col min="8" max="8" width="10.140625" style="71" customWidth="1"/>
    <col min="9" max="16384" width="9.140625" style="71"/>
  </cols>
  <sheetData>
    <row r="1" spans="1:19" ht="24.95" customHeight="1" x14ac:dyDescent="0.2">
      <c r="A1" s="496" t="s">
        <v>550</v>
      </c>
      <c r="B1" s="496"/>
      <c r="C1" s="496"/>
      <c r="D1" s="496"/>
      <c r="E1" s="496"/>
      <c r="F1" s="496"/>
      <c r="G1" s="496"/>
      <c r="H1" s="57" t="s">
        <v>6</v>
      </c>
    </row>
    <row r="2" spans="1:19" x14ac:dyDescent="0.2">
      <c r="A2" s="493" t="s">
        <v>551</v>
      </c>
      <c r="B2" s="493"/>
      <c r="C2" s="493"/>
      <c r="D2" s="493"/>
      <c r="E2" s="493"/>
      <c r="F2" s="493"/>
      <c r="G2" s="493"/>
    </row>
    <row r="3" spans="1:19" ht="32.25" customHeight="1" x14ac:dyDescent="0.2">
      <c r="A3" s="552" t="s">
        <v>280</v>
      </c>
      <c r="B3" s="528" t="s">
        <v>239</v>
      </c>
      <c r="C3" s="526"/>
      <c r="D3" s="527" t="s">
        <v>247</v>
      </c>
      <c r="E3" s="527"/>
      <c r="F3" s="528" t="s">
        <v>246</v>
      </c>
      <c r="G3" s="529"/>
    </row>
    <row r="4" spans="1:19" ht="38.25" x14ac:dyDescent="0.2">
      <c r="A4" s="554"/>
      <c r="B4" s="202" t="s">
        <v>340</v>
      </c>
      <c r="C4" s="202" t="s">
        <v>245</v>
      </c>
      <c r="D4" s="202" t="s">
        <v>223</v>
      </c>
      <c r="E4" s="202" t="s">
        <v>245</v>
      </c>
      <c r="F4" s="202" t="s">
        <v>223</v>
      </c>
      <c r="G4" s="491" t="s">
        <v>245</v>
      </c>
    </row>
    <row r="5" spans="1:19" ht="27" customHeight="1" x14ac:dyDescent="0.2">
      <c r="A5" s="556"/>
      <c r="B5" s="528" t="s">
        <v>243</v>
      </c>
      <c r="C5" s="529"/>
      <c r="D5" s="529"/>
      <c r="E5" s="529"/>
      <c r="F5" s="529"/>
      <c r="G5" s="529"/>
    </row>
    <row r="6" spans="1:19" ht="14.25" customHeight="1" x14ac:dyDescent="0.2">
      <c r="A6" s="596" t="s">
        <v>275</v>
      </c>
      <c r="B6" s="596"/>
      <c r="C6" s="596"/>
      <c r="D6" s="596"/>
      <c r="E6" s="596"/>
      <c r="F6" s="596"/>
      <c r="G6" s="596"/>
      <c r="H6" s="140"/>
    </row>
    <row r="7" spans="1:19" ht="15" x14ac:dyDescent="0.25">
      <c r="A7" s="53" t="s">
        <v>281</v>
      </c>
      <c r="B7" s="421">
        <v>185313.4</v>
      </c>
      <c r="C7" s="421">
        <v>135649.70000000001</v>
      </c>
      <c r="D7" s="421">
        <v>155049</v>
      </c>
      <c r="E7" s="422">
        <v>112699.8</v>
      </c>
      <c r="F7" s="421">
        <v>30264.400000000001</v>
      </c>
      <c r="G7" s="422">
        <v>22949.9</v>
      </c>
      <c r="H7" s="488"/>
      <c r="I7" s="488"/>
      <c r="J7" s="488"/>
      <c r="K7" s="488"/>
      <c r="L7" s="488"/>
      <c r="M7" s="488"/>
      <c r="N7" s="73"/>
      <c r="O7" s="73"/>
      <c r="P7" s="73"/>
      <c r="Q7" s="73"/>
      <c r="R7" s="73"/>
      <c r="S7" s="73"/>
    </row>
    <row r="8" spans="1:19" ht="15" x14ac:dyDescent="0.25">
      <c r="A8" s="199" t="s">
        <v>86</v>
      </c>
      <c r="B8" s="423">
        <v>17806.099999999999</v>
      </c>
      <c r="C8" s="423">
        <v>12690.9</v>
      </c>
      <c r="D8" s="423">
        <v>14853.1</v>
      </c>
      <c r="E8" s="424">
        <v>10277.200000000001</v>
      </c>
      <c r="F8" s="423">
        <v>2953</v>
      </c>
      <c r="G8" s="424">
        <v>2413.6999999999998</v>
      </c>
      <c r="H8" s="489"/>
      <c r="I8" s="489"/>
      <c r="J8" s="489"/>
      <c r="K8" s="489"/>
      <c r="L8" s="489"/>
      <c r="M8" s="489"/>
      <c r="N8" s="73"/>
      <c r="O8" s="73"/>
      <c r="P8" s="73"/>
      <c r="Q8" s="73"/>
      <c r="R8" s="73"/>
      <c r="S8" s="73"/>
    </row>
    <row r="9" spans="1:19" ht="15" x14ac:dyDescent="0.25">
      <c r="A9" s="199" t="s">
        <v>87</v>
      </c>
      <c r="B9" s="440">
        <v>6243.1</v>
      </c>
      <c r="C9" s="423" t="s">
        <v>386</v>
      </c>
      <c r="D9" s="423">
        <v>5265.9</v>
      </c>
      <c r="E9" s="424">
        <v>3915.1</v>
      </c>
      <c r="F9" s="440">
        <v>977.2</v>
      </c>
      <c r="G9" s="424" t="s">
        <v>386</v>
      </c>
      <c r="H9" s="489"/>
      <c r="I9" s="489"/>
      <c r="J9" s="489"/>
      <c r="K9" s="489"/>
      <c r="L9" s="489"/>
      <c r="M9" s="489"/>
      <c r="N9" s="73"/>
      <c r="O9" s="73"/>
      <c r="P9" s="73"/>
      <c r="Q9" s="73"/>
      <c r="R9" s="73"/>
      <c r="S9" s="73"/>
    </row>
    <row r="10" spans="1:19" ht="15" x14ac:dyDescent="0.25">
      <c r="A10" s="199" t="s">
        <v>88</v>
      </c>
      <c r="B10" s="423">
        <v>7029.4</v>
      </c>
      <c r="C10" s="440">
        <v>4931.7</v>
      </c>
      <c r="D10" s="423">
        <v>5771.3</v>
      </c>
      <c r="E10" s="424">
        <v>3873.5</v>
      </c>
      <c r="F10" s="423">
        <v>1258.0999999999999</v>
      </c>
      <c r="G10" s="439">
        <v>1058.2</v>
      </c>
      <c r="H10" s="489"/>
      <c r="I10" s="489"/>
      <c r="J10" s="489"/>
      <c r="K10" s="489"/>
      <c r="L10" s="489"/>
      <c r="M10" s="489"/>
      <c r="N10" s="73"/>
      <c r="O10" s="73"/>
      <c r="P10" s="73"/>
      <c r="Q10" s="73"/>
      <c r="R10" s="73"/>
      <c r="S10" s="73"/>
    </row>
    <row r="11" spans="1:19" ht="15" x14ac:dyDescent="0.25">
      <c r="A11" s="199" t="s">
        <v>89</v>
      </c>
      <c r="B11" s="423">
        <v>1120.3</v>
      </c>
      <c r="C11" s="440">
        <v>748</v>
      </c>
      <c r="D11" s="423">
        <v>1032.5999999999999</v>
      </c>
      <c r="E11" s="424">
        <v>668</v>
      </c>
      <c r="F11" s="423">
        <v>87.7</v>
      </c>
      <c r="G11" s="439">
        <v>80</v>
      </c>
      <c r="H11" s="489"/>
      <c r="I11" s="489"/>
      <c r="J11" s="489"/>
      <c r="K11" s="489"/>
      <c r="L11" s="489"/>
      <c r="M11" s="489"/>
      <c r="N11" s="73"/>
      <c r="O11" s="73"/>
      <c r="P11" s="73"/>
      <c r="Q11" s="73"/>
      <c r="R11" s="73"/>
      <c r="S11" s="73"/>
    </row>
    <row r="12" spans="1:19" ht="15" x14ac:dyDescent="0.25">
      <c r="A12" s="199" t="s">
        <v>90</v>
      </c>
      <c r="B12" s="423">
        <v>8824.7000000000007</v>
      </c>
      <c r="C12" s="423">
        <v>6052.5</v>
      </c>
      <c r="D12" s="423">
        <v>7652.2</v>
      </c>
      <c r="E12" s="424">
        <v>5064.1000000000004</v>
      </c>
      <c r="F12" s="423">
        <v>1172.5</v>
      </c>
      <c r="G12" s="424">
        <v>988.4</v>
      </c>
      <c r="H12" s="489"/>
      <c r="I12" s="489"/>
      <c r="J12" s="489"/>
      <c r="K12" s="489"/>
      <c r="L12" s="489"/>
      <c r="M12" s="489"/>
      <c r="N12" s="73"/>
      <c r="O12" s="73"/>
      <c r="P12" s="73"/>
      <c r="Q12" s="73"/>
      <c r="R12" s="73"/>
      <c r="S12" s="73"/>
    </row>
    <row r="13" spans="1:19" ht="15" x14ac:dyDescent="0.25">
      <c r="A13" s="199" t="s">
        <v>91</v>
      </c>
      <c r="B13" s="423">
        <v>25860.6</v>
      </c>
      <c r="C13" s="423">
        <v>21015</v>
      </c>
      <c r="D13" s="423">
        <v>21835</v>
      </c>
      <c r="E13" s="424">
        <v>17871.099999999999</v>
      </c>
      <c r="F13" s="423">
        <v>4025.6</v>
      </c>
      <c r="G13" s="424">
        <v>3143.9</v>
      </c>
      <c r="H13" s="489"/>
      <c r="I13" s="489"/>
      <c r="J13" s="489"/>
      <c r="K13" s="489"/>
      <c r="L13" s="489"/>
      <c r="M13" s="489"/>
      <c r="N13" s="73"/>
      <c r="O13" s="73"/>
      <c r="P13" s="73"/>
      <c r="Q13" s="73"/>
      <c r="R13" s="73"/>
      <c r="S13" s="73"/>
    </row>
    <row r="14" spans="1:19" ht="15" x14ac:dyDescent="0.25">
      <c r="A14" s="199" t="s">
        <v>92</v>
      </c>
      <c r="B14" s="423">
        <v>59782</v>
      </c>
      <c r="C14" s="423">
        <v>41388</v>
      </c>
      <c r="D14" s="423">
        <v>49364.1</v>
      </c>
      <c r="E14" s="424">
        <v>34684.400000000001</v>
      </c>
      <c r="F14" s="423">
        <v>10417.9</v>
      </c>
      <c r="G14" s="424">
        <v>6703.6</v>
      </c>
      <c r="H14" s="489"/>
      <c r="I14" s="489"/>
      <c r="J14" s="489"/>
      <c r="K14" s="489"/>
      <c r="L14" s="489"/>
      <c r="M14" s="489"/>
      <c r="N14" s="73"/>
      <c r="O14" s="73"/>
      <c r="P14" s="73"/>
      <c r="Q14" s="73"/>
      <c r="R14" s="73"/>
      <c r="S14" s="73"/>
    </row>
    <row r="15" spans="1:19" ht="15" x14ac:dyDescent="0.25">
      <c r="A15" s="199" t="s">
        <v>93</v>
      </c>
      <c r="B15" s="423">
        <v>1677.7</v>
      </c>
      <c r="C15" s="440">
        <v>1193.0999999999999</v>
      </c>
      <c r="D15" s="423">
        <v>1569</v>
      </c>
      <c r="E15" s="424">
        <v>1144.0999999999999</v>
      </c>
      <c r="F15" s="423">
        <v>108.7</v>
      </c>
      <c r="G15" s="439">
        <v>49</v>
      </c>
      <c r="H15" s="489"/>
      <c r="I15" s="489"/>
      <c r="J15" s="489"/>
      <c r="K15" s="489"/>
      <c r="L15" s="489"/>
      <c r="M15" s="489"/>
      <c r="N15" s="73"/>
      <c r="O15" s="73"/>
      <c r="P15" s="73"/>
      <c r="Q15" s="73"/>
      <c r="R15" s="73"/>
      <c r="S15" s="73"/>
    </row>
    <row r="16" spans="1:19" ht="15" x14ac:dyDescent="0.25">
      <c r="A16" s="199" t="s">
        <v>94</v>
      </c>
      <c r="B16" s="423">
        <v>6144.5</v>
      </c>
      <c r="C16" s="423">
        <v>4297.2</v>
      </c>
      <c r="D16" s="423">
        <v>5446.3</v>
      </c>
      <c r="E16" s="424">
        <v>3681.1</v>
      </c>
      <c r="F16" s="423">
        <v>698.2</v>
      </c>
      <c r="G16" s="424">
        <v>616.1</v>
      </c>
      <c r="H16" s="489"/>
      <c r="I16" s="489"/>
      <c r="J16" s="489"/>
      <c r="K16" s="489"/>
      <c r="L16" s="489"/>
      <c r="M16" s="489"/>
      <c r="N16" s="73"/>
      <c r="O16" s="73"/>
      <c r="P16" s="73"/>
      <c r="Q16" s="73"/>
      <c r="R16" s="73"/>
      <c r="S16" s="73"/>
    </row>
    <row r="17" spans="1:19" ht="15" x14ac:dyDescent="0.25">
      <c r="A17" s="199" t="s">
        <v>95</v>
      </c>
      <c r="B17" s="423">
        <v>2948.4</v>
      </c>
      <c r="C17" s="423">
        <v>2092.5</v>
      </c>
      <c r="D17" s="423">
        <v>2395.8000000000002</v>
      </c>
      <c r="E17" s="424">
        <v>1587.1</v>
      </c>
      <c r="F17" s="423">
        <v>552.6</v>
      </c>
      <c r="G17" s="424">
        <v>505.4</v>
      </c>
      <c r="H17" s="489"/>
      <c r="I17" s="489"/>
      <c r="J17" s="489"/>
      <c r="K17" s="489"/>
      <c r="L17" s="489"/>
      <c r="M17" s="489"/>
      <c r="N17" s="73"/>
      <c r="O17" s="73"/>
      <c r="P17" s="73"/>
      <c r="Q17" s="73"/>
      <c r="R17" s="73"/>
      <c r="S17" s="73"/>
    </row>
    <row r="18" spans="1:19" ht="15" x14ac:dyDescent="0.25">
      <c r="A18" s="199" t="s">
        <v>96</v>
      </c>
      <c r="B18" s="423">
        <v>12955.5</v>
      </c>
      <c r="C18" s="423">
        <v>10874.3</v>
      </c>
      <c r="D18" s="423">
        <v>10245.700000000001</v>
      </c>
      <c r="E18" s="424">
        <v>8493.2000000000007</v>
      </c>
      <c r="F18" s="423">
        <v>2709.8</v>
      </c>
      <c r="G18" s="424">
        <v>2381.1</v>
      </c>
      <c r="H18" s="489"/>
      <c r="I18" s="489"/>
      <c r="J18" s="489"/>
      <c r="K18" s="489"/>
      <c r="L18" s="489"/>
      <c r="M18" s="489"/>
      <c r="N18" s="73"/>
      <c r="O18" s="73"/>
      <c r="P18" s="73"/>
      <c r="Q18" s="73"/>
      <c r="R18" s="73"/>
      <c r="S18" s="73"/>
    </row>
    <row r="19" spans="1:19" ht="15" x14ac:dyDescent="0.25">
      <c r="A19" s="199" t="s">
        <v>97</v>
      </c>
      <c r="B19" s="423">
        <v>16161.1</v>
      </c>
      <c r="C19" s="423">
        <v>12414.8</v>
      </c>
      <c r="D19" s="423">
        <v>13101.6</v>
      </c>
      <c r="E19" s="424">
        <v>9973</v>
      </c>
      <c r="F19" s="423">
        <v>3059.5</v>
      </c>
      <c r="G19" s="424">
        <v>2441.8000000000002</v>
      </c>
      <c r="H19" s="489"/>
      <c r="I19" s="489"/>
      <c r="J19" s="489"/>
      <c r="K19" s="489"/>
      <c r="L19" s="489"/>
      <c r="M19" s="489"/>
      <c r="N19" s="73"/>
      <c r="O19" s="73"/>
      <c r="P19" s="73"/>
      <c r="Q19" s="73"/>
      <c r="R19" s="73"/>
      <c r="S19" s="73"/>
    </row>
    <row r="20" spans="1:19" ht="15" x14ac:dyDescent="0.25">
      <c r="A20" s="199" t="s">
        <v>98</v>
      </c>
      <c r="B20" s="423">
        <v>1601.1</v>
      </c>
      <c r="C20" s="423">
        <v>1192.5</v>
      </c>
      <c r="D20" s="423">
        <v>1330.6</v>
      </c>
      <c r="E20" s="424">
        <v>999.6</v>
      </c>
      <c r="F20" s="423">
        <v>270.5</v>
      </c>
      <c r="G20" s="424">
        <v>192.9</v>
      </c>
      <c r="H20" s="489"/>
      <c r="I20" s="489"/>
      <c r="J20" s="489"/>
      <c r="K20" s="489"/>
      <c r="L20" s="489"/>
      <c r="M20" s="489"/>
      <c r="N20" s="73"/>
      <c r="O20" s="73"/>
      <c r="P20" s="73"/>
      <c r="Q20" s="73"/>
      <c r="R20" s="73"/>
      <c r="S20" s="73"/>
    </row>
    <row r="21" spans="1:19" ht="15" x14ac:dyDescent="0.25">
      <c r="A21" s="199" t="s">
        <v>99</v>
      </c>
      <c r="B21" s="440">
        <v>3147.3</v>
      </c>
      <c r="C21" s="440" t="s">
        <v>386</v>
      </c>
      <c r="D21" s="423">
        <v>2729.6</v>
      </c>
      <c r="E21" s="424">
        <v>1961.5</v>
      </c>
      <c r="F21" s="440">
        <v>417.7</v>
      </c>
      <c r="G21" s="439" t="s">
        <v>386</v>
      </c>
      <c r="H21" s="489"/>
      <c r="I21" s="489"/>
      <c r="J21" s="489"/>
      <c r="K21" s="489"/>
      <c r="L21" s="489"/>
      <c r="M21" s="489"/>
      <c r="N21" s="73"/>
      <c r="O21" s="73"/>
      <c r="P21" s="73"/>
      <c r="Q21" s="73"/>
      <c r="R21" s="73"/>
      <c r="S21" s="73"/>
    </row>
    <row r="22" spans="1:19" ht="15" x14ac:dyDescent="0.25">
      <c r="A22" s="199" t="s">
        <v>100</v>
      </c>
      <c r="B22" s="423">
        <v>10577.3</v>
      </c>
      <c r="C22" s="423">
        <v>6995.1</v>
      </c>
      <c r="D22" s="423">
        <v>9625.7000000000007</v>
      </c>
      <c r="E22" s="424">
        <v>6320.3</v>
      </c>
      <c r="F22" s="423">
        <v>951.6</v>
      </c>
      <c r="G22" s="424">
        <v>674.8</v>
      </c>
      <c r="H22" s="489"/>
      <c r="I22" s="489"/>
      <c r="J22" s="489"/>
      <c r="K22" s="489"/>
      <c r="L22" s="489"/>
      <c r="M22" s="489"/>
      <c r="N22" s="73"/>
      <c r="O22" s="73"/>
      <c r="P22" s="73"/>
      <c r="Q22" s="73"/>
      <c r="R22" s="73"/>
      <c r="S22" s="73"/>
    </row>
    <row r="23" spans="1:19" ht="15" x14ac:dyDescent="0.25">
      <c r="A23" s="199" t="s">
        <v>101</v>
      </c>
      <c r="B23" s="423">
        <v>3434.3</v>
      </c>
      <c r="C23" s="423">
        <v>2654.8</v>
      </c>
      <c r="D23" s="423">
        <v>2830.5</v>
      </c>
      <c r="E23" s="424">
        <v>2186.5</v>
      </c>
      <c r="F23" s="423">
        <v>603.79999999999995</v>
      </c>
      <c r="G23" s="424">
        <v>468.3</v>
      </c>
      <c r="H23" s="489"/>
      <c r="I23" s="489"/>
      <c r="J23" s="489"/>
      <c r="K23" s="489"/>
      <c r="L23" s="489"/>
      <c r="M23" s="489"/>
      <c r="N23" s="73"/>
      <c r="O23" s="73"/>
      <c r="P23" s="73"/>
      <c r="Q23" s="73"/>
      <c r="R23" s="73"/>
      <c r="S23" s="73"/>
    </row>
    <row r="24" spans="1:19" ht="12.75" customHeight="1" x14ac:dyDescent="0.2">
      <c r="A24" s="595" t="s">
        <v>251</v>
      </c>
      <c r="B24" s="595"/>
      <c r="C24" s="595"/>
      <c r="D24" s="595"/>
      <c r="E24" s="595"/>
      <c r="F24" s="595"/>
      <c r="G24" s="595"/>
      <c r="H24" s="73"/>
      <c r="I24" s="73"/>
      <c r="J24" s="73"/>
      <c r="K24" s="73"/>
      <c r="L24" s="73"/>
    </row>
    <row r="25" spans="1:19" ht="15" x14ac:dyDescent="0.25">
      <c r="A25" s="53" t="s">
        <v>281</v>
      </c>
      <c r="B25" s="421">
        <v>66782.899999999994</v>
      </c>
      <c r="C25" s="421">
        <v>46683.1</v>
      </c>
      <c r="D25" s="421">
        <v>55211.7</v>
      </c>
      <c r="E25" s="422">
        <v>38006.199999999997</v>
      </c>
      <c r="F25" s="421">
        <v>11571.2</v>
      </c>
      <c r="G25" s="422">
        <v>8676.9</v>
      </c>
      <c r="H25" s="488"/>
      <c r="I25" s="488"/>
      <c r="J25" s="488"/>
      <c r="K25" s="488"/>
      <c r="L25" s="488"/>
      <c r="M25" s="488"/>
      <c r="N25" s="73"/>
      <c r="O25" s="73"/>
      <c r="P25" s="73"/>
      <c r="Q25" s="73"/>
      <c r="R25" s="73"/>
      <c r="S25" s="73"/>
    </row>
    <row r="26" spans="1:19" ht="15" x14ac:dyDescent="0.25">
      <c r="A26" s="199" t="s">
        <v>86</v>
      </c>
      <c r="B26" s="423">
        <v>6205.3</v>
      </c>
      <c r="C26" s="423">
        <v>4234.3</v>
      </c>
      <c r="D26" s="423">
        <v>5361.6</v>
      </c>
      <c r="E26" s="424">
        <v>3499</v>
      </c>
      <c r="F26" s="423">
        <v>843.7</v>
      </c>
      <c r="G26" s="424">
        <v>735.3</v>
      </c>
      <c r="H26" s="489"/>
      <c r="I26" s="489"/>
      <c r="J26" s="489"/>
      <c r="K26" s="489"/>
      <c r="L26" s="489"/>
      <c r="M26" s="489"/>
      <c r="N26" s="73"/>
      <c r="O26" s="73"/>
      <c r="P26" s="73"/>
      <c r="Q26" s="73"/>
      <c r="R26" s="73"/>
      <c r="S26" s="73"/>
    </row>
    <row r="27" spans="1:19" ht="15" x14ac:dyDescent="0.25">
      <c r="A27" s="199" t="s">
        <v>87</v>
      </c>
      <c r="B27" s="423" t="s">
        <v>386</v>
      </c>
      <c r="C27" s="440" t="s">
        <v>386</v>
      </c>
      <c r="D27" s="423">
        <v>2008.1</v>
      </c>
      <c r="E27" s="424">
        <v>1526.5</v>
      </c>
      <c r="F27" s="423" t="s">
        <v>386</v>
      </c>
      <c r="G27" s="439" t="s">
        <v>386</v>
      </c>
      <c r="H27" s="489"/>
      <c r="I27" s="489"/>
      <c r="J27" s="489"/>
      <c r="K27" s="489"/>
      <c r="L27" s="489"/>
      <c r="M27" s="489"/>
      <c r="N27" s="73"/>
      <c r="O27" s="73"/>
      <c r="P27" s="73"/>
      <c r="Q27" s="73"/>
      <c r="R27" s="73"/>
      <c r="S27" s="73"/>
    </row>
    <row r="28" spans="1:19" ht="15" x14ac:dyDescent="0.25">
      <c r="A28" s="199" t="s">
        <v>88</v>
      </c>
      <c r="B28" s="423">
        <v>3360.7</v>
      </c>
      <c r="C28" s="440">
        <v>2203.3000000000002</v>
      </c>
      <c r="D28" s="423">
        <v>2784.1</v>
      </c>
      <c r="E28" s="424">
        <v>1720.3</v>
      </c>
      <c r="F28" s="423">
        <v>576.6</v>
      </c>
      <c r="G28" s="439">
        <v>483</v>
      </c>
      <c r="H28" s="489"/>
      <c r="I28" s="489"/>
      <c r="J28" s="489"/>
      <c r="K28" s="489"/>
      <c r="L28" s="489"/>
      <c r="M28" s="489"/>
      <c r="N28" s="73"/>
      <c r="O28" s="73"/>
      <c r="P28" s="73"/>
      <c r="Q28" s="73"/>
      <c r="R28" s="73"/>
      <c r="S28" s="73"/>
    </row>
    <row r="29" spans="1:19" ht="15" x14ac:dyDescent="0.25">
      <c r="A29" s="199" t="s">
        <v>89</v>
      </c>
      <c r="B29" s="440">
        <v>401.7</v>
      </c>
      <c r="C29" s="440">
        <v>247.1</v>
      </c>
      <c r="D29" s="423">
        <v>366.7</v>
      </c>
      <c r="E29" s="424">
        <v>215.2</v>
      </c>
      <c r="F29" s="440">
        <v>35</v>
      </c>
      <c r="G29" s="439">
        <v>31.9</v>
      </c>
      <c r="H29" s="489"/>
      <c r="I29" s="489"/>
      <c r="J29" s="489"/>
      <c r="K29" s="489"/>
      <c r="L29" s="489"/>
      <c r="M29" s="489"/>
      <c r="N29" s="73"/>
      <c r="O29" s="73"/>
      <c r="P29" s="73"/>
      <c r="Q29" s="73"/>
      <c r="R29" s="73"/>
      <c r="S29" s="73"/>
    </row>
    <row r="30" spans="1:19" ht="15" x14ac:dyDescent="0.25">
      <c r="A30" s="199" t="s">
        <v>90</v>
      </c>
      <c r="B30" s="423">
        <v>4247.8999999999996</v>
      </c>
      <c r="C30" s="423">
        <v>2831.5</v>
      </c>
      <c r="D30" s="423">
        <v>3670.7</v>
      </c>
      <c r="E30" s="424">
        <v>2334.6999999999998</v>
      </c>
      <c r="F30" s="423">
        <v>577.20000000000005</v>
      </c>
      <c r="G30" s="424">
        <v>496.8</v>
      </c>
      <c r="H30" s="489"/>
      <c r="I30" s="489"/>
      <c r="J30" s="489"/>
      <c r="K30" s="489"/>
      <c r="L30" s="489"/>
      <c r="M30" s="489"/>
      <c r="N30" s="73"/>
      <c r="O30" s="73"/>
      <c r="P30" s="73"/>
      <c r="Q30" s="73"/>
      <c r="R30" s="73"/>
      <c r="S30" s="73"/>
    </row>
    <row r="31" spans="1:19" ht="15" x14ac:dyDescent="0.25">
      <c r="A31" s="199" t="s">
        <v>91</v>
      </c>
      <c r="B31" s="423">
        <v>8489</v>
      </c>
      <c r="C31" s="423">
        <v>6657.6</v>
      </c>
      <c r="D31" s="423">
        <v>6837.8</v>
      </c>
      <c r="E31" s="424">
        <v>5302.8</v>
      </c>
      <c r="F31" s="423">
        <v>1651.2</v>
      </c>
      <c r="G31" s="424">
        <v>1354.8</v>
      </c>
      <c r="H31" s="489"/>
      <c r="I31" s="489"/>
      <c r="J31" s="489"/>
      <c r="K31" s="489"/>
      <c r="L31" s="489"/>
      <c r="M31" s="489"/>
      <c r="N31" s="73"/>
      <c r="O31" s="73"/>
      <c r="P31" s="73"/>
      <c r="Q31" s="73"/>
      <c r="R31" s="73"/>
      <c r="S31" s="73"/>
    </row>
    <row r="32" spans="1:19" ht="15" x14ac:dyDescent="0.25">
      <c r="A32" s="199" t="s">
        <v>92</v>
      </c>
      <c r="B32" s="423">
        <v>21721</v>
      </c>
      <c r="C32" s="423">
        <v>14154</v>
      </c>
      <c r="D32" s="423">
        <v>17625.599999999999</v>
      </c>
      <c r="E32" s="424">
        <v>11738.3</v>
      </c>
      <c r="F32" s="423">
        <v>4095.4</v>
      </c>
      <c r="G32" s="424">
        <v>2415.6999999999998</v>
      </c>
      <c r="H32" s="489"/>
      <c r="I32" s="489"/>
      <c r="J32" s="489"/>
      <c r="K32" s="489"/>
      <c r="L32" s="489"/>
      <c r="M32" s="489"/>
      <c r="N32" s="73"/>
      <c r="O32" s="73"/>
      <c r="P32" s="73"/>
      <c r="Q32" s="73"/>
      <c r="R32" s="73"/>
      <c r="S32" s="73"/>
    </row>
    <row r="33" spans="1:19" ht="15" x14ac:dyDescent="0.25">
      <c r="A33" s="199" t="s">
        <v>93</v>
      </c>
      <c r="B33" s="423">
        <v>579</v>
      </c>
      <c r="C33" s="440">
        <v>424</v>
      </c>
      <c r="D33" s="423">
        <v>542.9</v>
      </c>
      <c r="E33" s="424">
        <v>411.6</v>
      </c>
      <c r="F33" s="423">
        <v>36.1</v>
      </c>
      <c r="G33" s="439">
        <v>12.4</v>
      </c>
      <c r="H33" s="489"/>
      <c r="I33" s="489"/>
      <c r="J33" s="489"/>
      <c r="K33" s="489"/>
      <c r="L33" s="489"/>
      <c r="M33" s="489"/>
      <c r="N33" s="73"/>
      <c r="O33" s="73"/>
      <c r="P33" s="73"/>
      <c r="Q33" s="73"/>
      <c r="R33" s="73"/>
      <c r="S33" s="73"/>
    </row>
    <row r="34" spans="1:19" ht="15" x14ac:dyDescent="0.25">
      <c r="A34" s="199" t="s">
        <v>94</v>
      </c>
      <c r="B34" s="423">
        <v>1587.2</v>
      </c>
      <c r="C34" s="423">
        <v>1072.2</v>
      </c>
      <c r="D34" s="423">
        <v>1507.1</v>
      </c>
      <c r="E34" s="424">
        <v>1011.9</v>
      </c>
      <c r="F34" s="423">
        <v>80.099999999999994</v>
      </c>
      <c r="G34" s="424">
        <v>60.3</v>
      </c>
      <c r="H34" s="489"/>
      <c r="I34" s="489"/>
      <c r="J34" s="489"/>
      <c r="K34" s="489"/>
      <c r="L34" s="489"/>
      <c r="M34" s="489"/>
      <c r="N34" s="73"/>
      <c r="O34" s="73"/>
      <c r="P34" s="73"/>
      <c r="Q34" s="73"/>
      <c r="R34" s="73"/>
      <c r="S34" s="73"/>
    </row>
    <row r="35" spans="1:19" ht="15" x14ac:dyDescent="0.25">
      <c r="A35" s="199" t="s">
        <v>95</v>
      </c>
      <c r="B35" s="423">
        <v>1296</v>
      </c>
      <c r="C35" s="423">
        <v>886</v>
      </c>
      <c r="D35" s="423">
        <v>1042.4000000000001</v>
      </c>
      <c r="E35" s="424">
        <v>649.1</v>
      </c>
      <c r="F35" s="423">
        <v>253.6</v>
      </c>
      <c r="G35" s="424">
        <v>236.9</v>
      </c>
      <c r="H35" s="489"/>
      <c r="I35" s="489"/>
      <c r="J35" s="489"/>
      <c r="K35" s="489"/>
      <c r="L35" s="489"/>
      <c r="M35" s="489"/>
      <c r="N35" s="73"/>
      <c r="O35" s="73"/>
      <c r="P35" s="73"/>
      <c r="Q35" s="73"/>
      <c r="R35" s="73"/>
      <c r="S35" s="73"/>
    </row>
    <row r="36" spans="1:19" ht="15" x14ac:dyDescent="0.25">
      <c r="A36" s="199" t="s">
        <v>96</v>
      </c>
      <c r="B36" s="423">
        <v>3987.7</v>
      </c>
      <c r="C36" s="423">
        <v>3154.3</v>
      </c>
      <c r="D36" s="423">
        <v>3370.5</v>
      </c>
      <c r="E36" s="424">
        <v>2632.2</v>
      </c>
      <c r="F36" s="423">
        <v>617.20000000000005</v>
      </c>
      <c r="G36" s="424">
        <v>522.1</v>
      </c>
      <c r="H36" s="489"/>
      <c r="I36" s="489"/>
      <c r="J36" s="489"/>
      <c r="K36" s="489"/>
      <c r="L36" s="489"/>
      <c r="M36" s="489"/>
      <c r="N36" s="73"/>
      <c r="O36" s="73"/>
      <c r="P36" s="73"/>
      <c r="Q36" s="73"/>
      <c r="R36" s="73"/>
      <c r="S36" s="73"/>
    </row>
    <row r="37" spans="1:19" ht="15" x14ac:dyDescent="0.25">
      <c r="A37" s="199" t="s">
        <v>97</v>
      </c>
      <c r="B37" s="423">
        <v>5323.7</v>
      </c>
      <c r="C37" s="423">
        <v>4078.7</v>
      </c>
      <c r="D37" s="423">
        <v>3917.7</v>
      </c>
      <c r="E37" s="424">
        <v>2922.7</v>
      </c>
      <c r="F37" s="423">
        <v>1406</v>
      </c>
      <c r="G37" s="424">
        <v>1156</v>
      </c>
      <c r="H37" s="489"/>
      <c r="I37" s="489"/>
      <c r="J37" s="489"/>
      <c r="K37" s="489"/>
      <c r="L37" s="489"/>
      <c r="M37" s="489"/>
      <c r="N37" s="73"/>
      <c r="O37" s="73"/>
      <c r="P37" s="73"/>
      <c r="Q37" s="73"/>
      <c r="R37" s="73"/>
      <c r="S37" s="73"/>
    </row>
    <row r="38" spans="1:19" ht="15" x14ac:dyDescent="0.25">
      <c r="A38" s="199" t="s">
        <v>98</v>
      </c>
      <c r="B38" s="440">
        <v>574.29999999999995</v>
      </c>
      <c r="C38" s="440">
        <v>444.7</v>
      </c>
      <c r="D38" s="423">
        <v>486.1</v>
      </c>
      <c r="E38" s="424">
        <v>379.5</v>
      </c>
      <c r="F38" s="439">
        <v>88.2</v>
      </c>
      <c r="G38" s="439">
        <v>65.2</v>
      </c>
      <c r="H38" s="489"/>
      <c r="I38" s="489"/>
      <c r="J38" s="489"/>
      <c r="K38" s="489"/>
      <c r="L38" s="489"/>
      <c r="M38" s="489"/>
      <c r="N38" s="73"/>
      <c r="O38" s="73"/>
      <c r="P38" s="73"/>
      <c r="Q38" s="73"/>
      <c r="R38" s="73"/>
      <c r="S38" s="73"/>
    </row>
    <row r="39" spans="1:19" ht="15" x14ac:dyDescent="0.25">
      <c r="A39" s="199" t="s">
        <v>99</v>
      </c>
      <c r="B39" s="440" t="s">
        <v>386</v>
      </c>
      <c r="C39" s="440" t="s">
        <v>386</v>
      </c>
      <c r="D39" s="423">
        <v>989.1</v>
      </c>
      <c r="E39" s="424">
        <v>680.6</v>
      </c>
      <c r="F39" s="439" t="s">
        <v>386</v>
      </c>
      <c r="G39" s="439" t="s">
        <v>386</v>
      </c>
      <c r="H39" s="489"/>
      <c r="I39" s="489"/>
      <c r="J39" s="489"/>
      <c r="K39" s="489"/>
      <c r="L39" s="489"/>
      <c r="M39" s="489"/>
      <c r="N39" s="73"/>
      <c r="O39" s="73"/>
      <c r="P39" s="73"/>
      <c r="Q39" s="73"/>
      <c r="R39" s="73"/>
      <c r="S39" s="73"/>
    </row>
    <row r="40" spans="1:19" ht="15" x14ac:dyDescent="0.25">
      <c r="A40" s="199" t="s">
        <v>100</v>
      </c>
      <c r="B40" s="423">
        <v>3987.9</v>
      </c>
      <c r="C40" s="423">
        <v>2420.3000000000002</v>
      </c>
      <c r="D40" s="423">
        <v>3623.5</v>
      </c>
      <c r="E40" s="424">
        <v>2163.5</v>
      </c>
      <c r="F40" s="423">
        <v>364.4</v>
      </c>
      <c r="G40" s="424">
        <v>256.8</v>
      </c>
      <c r="H40" s="489"/>
      <c r="I40" s="489"/>
      <c r="J40" s="489"/>
      <c r="K40" s="489"/>
      <c r="L40" s="489"/>
      <c r="M40" s="489"/>
      <c r="N40" s="73"/>
      <c r="O40" s="73"/>
      <c r="P40" s="73"/>
      <c r="Q40" s="73"/>
      <c r="R40" s="73"/>
      <c r="S40" s="73"/>
    </row>
    <row r="41" spans="1:19" ht="15" x14ac:dyDescent="0.25">
      <c r="A41" s="199" t="s">
        <v>101</v>
      </c>
      <c r="B41" s="423">
        <v>1342.2</v>
      </c>
      <c r="C41" s="440">
        <v>1043.0999999999999</v>
      </c>
      <c r="D41" s="423">
        <v>1077.8</v>
      </c>
      <c r="E41" s="424">
        <v>818.3</v>
      </c>
      <c r="F41" s="423">
        <v>264.39999999999998</v>
      </c>
      <c r="G41" s="439">
        <v>224.8</v>
      </c>
      <c r="H41" s="489"/>
      <c r="I41" s="489"/>
      <c r="J41" s="489"/>
      <c r="K41" s="489"/>
      <c r="L41" s="489"/>
      <c r="M41" s="489"/>
      <c r="N41" s="73"/>
      <c r="O41" s="73"/>
      <c r="P41" s="73"/>
      <c r="Q41" s="73"/>
      <c r="R41" s="73"/>
      <c r="S41" s="73"/>
    </row>
  </sheetData>
  <mergeCells count="9">
    <mergeCell ref="A24:G24"/>
    <mergeCell ref="F3:G3"/>
    <mergeCell ref="B5:G5"/>
    <mergeCell ref="A3:A5"/>
    <mergeCell ref="A1:G1"/>
    <mergeCell ref="A2:G2"/>
    <mergeCell ref="B3:C3"/>
    <mergeCell ref="D3:E3"/>
    <mergeCell ref="A6:G6"/>
  </mergeCells>
  <hyperlinks>
    <hyperlink ref="H1" location="'Spis treści'!A1" display="Spis treści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25"/>
  <sheetViews>
    <sheetView workbookViewId="0">
      <pane xSplit="1" ySplit="5" topLeftCell="B6" activePane="bottomRight" state="frozen"/>
      <selection activeCell="B1" sqref="B1"/>
      <selection pane="topRight" activeCell="B1" sqref="B1"/>
      <selection pane="bottomLeft" activeCell="B1" sqref="B1"/>
      <selection pane="bottomRight" activeCell="D4" sqref="D4"/>
    </sheetView>
  </sheetViews>
  <sheetFormatPr defaultRowHeight="12.75" x14ac:dyDescent="0.2"/>
  <cols>
    <col min="1" max="1" width="25.7109375" style="71" customWidth="1"/>
    <col min="2" max="4" width="17.85546875" style="71" customWidth="1"/>
    <col min="5" max="5" width="10.28515625" style="71" customWidth="1"/>
    <col min="6" max="6" width="9.140625" style="71"/>
    <col min="7" max="9" width="10.5703125" style="71" bestFit="1" customWidth="1"/>
    <col min="10" max="16384" width="9.140625" style="71"/>
  </cols>
  <sheetData>
    <row r="1" spans="1:10" s="52" customFormat="1" ht="39.950000000000003" customHeight="1" x14ac:dyDescent="0.25">
      <c r="A1" s="557" t="s">
        <v>560</v>
      </c>
      <c r="B1" s="557"/>
      <c r="C1" s="557"/>
      <c r="D1" s="557"/>
      <c r="E1" s="57" t="s">
        <v>6</v>
      </c>
    </row>
    <row r="2" spans="1:10" x14ac:dyDescent="0.2">
      <c r="A2" s="559" t="s">
        <v>553</v>
      </c>
      <c r="B2" s="559"/>
      <c r="C2" s="559"/>
      <c r="D2" s="559"/>
    </row>
    <row r="3" spans="1:10" ht="28.5" customHeight="1" x14ac:dyDescent="0.2">
      <c r="A3" s="526" t="s">
        <v>280</v>
      </c>
      <c r="B3" s="527" t="s">
        <v>217</v>
      </c>
      <c r="C3" s="569" t="s">
        <v>292</v>
      </c>
      <c r="D3" s="604"/>
    </row>
    <row r="4" spans="1:10" ht="94.5" customHeight="1" x14ac:dyDescent="0.2">
      <c r="A4" s="526"/>
      <c r="B4" s="527"/>
      <c r="C4" s="386" t="s">
        <v>451</v>
      </c>
      <c r="D4" s="289" t="s">
        <v>389</v>
      </c>
    </row>
    <row r="5" spans="1:10" ht="30.75" customHeight="1" x14ac:dyDescent="0.2">
      <c r="A5" s="526"/>
      <c r="B5" s="569" t="s">
        <v>574</v>
      </c>
      <c r="C5" s="569"/>
      <c r="D5" s="604"/>
    </row>
    <row r="6" spans="1:10" x14ac:dyDescent="0.2">
      <c r="A6" s="53" t="s">
        <v>281</v>
      </c>
      <c r="B6" s="412">
        <v>203.30882278345766</v>
      </c>
      <c r="C6" s="412">
        <v>110.08788085481136</v>
      </c>
      <c r="D6" s="415">
        <v>75.265542049306745</v>
      </c>
      <c r="F6" s="140"/>
      <c r="G6" s="478"/>
      <c r="H6" s="478"/>
      <c r="I6" s="478"/>
      <c r="J6" s="478"/>
    </row>
    <row r="7" spans="1:10" x14ac:dyDescent="0.2">
      <c r="A7" s="199" t="s">
        <v>86</v>
      </c>
      <c r="B7" s="407">
        <v>172.43395240956752</v>
      </c>
      <c r="C7" s="407">
        <v>104.5195803685254</v>
      </c>
      <c r="D7" s="416">
        <v>61.863698395493678</v>
      </c>
      <c r="F7" s="140"/>
      <c r="G7" s="140"/>
      <c r="H7" s="140"/>
      <c r="I7" s="477"/>
      <c r="J7" s="477"/>
    </row>
    <row r="8" spans="1:10" x14ac:dyDescent="0.2">
      <c r="A8" s="199" t="s">
        <v>87</v>
      </c>
      <c r="B8" s="442">
        <v>186.13563774406941</v>
      </c>
      <c r="C8" s="443">
        <v>80.989220098989279</v>
      </c>
      <c r="D8" s="443" t="s">
        <v>386</v>
      </c>
      <c r="F8" s="140"/>
      <c r="G8" s="140"/>
      <c r="H8" s="140"/>
      <c r="I8" s="477"/>
      <c r="J8" s="477"/>
    </row>
    <row r="9" spans="1:10" x14ac:dyDescent="0.2">
      <c r="A9" s="199" t="s">
        <v>88</v>
      </c>
      <c r="B9" s="407">
        <v>157.86392864255839</v>
      </c>
      <c r="C9" s="407">
        <v>91.795629783480805</v>
      </c>
      <c r="D9" s="416">
        <v>108.57579594275471</v>
      </c>
      <c r="F9" s="140"/>
      <c r="G9" s="140"/>
      <c r="H9" s="140"/>
      <c r="I9" s="477"/>
      <c r="J9" s="477"/>
    </row>
    <row r="10" spans="1:10" x14ac:dyDescent="0.2">
      <c r="A10" s="199" t="s">
        <v>89</v>
      </c>
      <c r="B10" s="407">
        <v>167.20253503525842</v>
      </c>
      <c r="C10" s="407">
        <v>89.308756583058113</v>
      </c>
      <c r="D10" s="416">
        <v>66.315719003838254</v>
      </c>
      <c r="F10" s="140"/>
      <c r="G10" s="140"/>
      <c r="H10" s="140"/>
      <c r="I10" s="477"/>
      <c r="J10" s="477"/>
    </row>
    <row r="11" spans="1:10" x14ac:dyDescent="0.2">
      <c r="A11" s="199" t="s">
        <v>90</v>
      </c>
      <c r="B11" s="407">
        <v>203.97501331490022</v>
      </c>
      <c r="C11" s="407">
        <v>96.640758326062056</v>
      </c>
      <c r="D11" s="416">
        <v>103.70281142701734</v>
      </c>
      <c r="F11" s="140"/>
      <c r="G11" s="140"/>
      <c r="H11" s="140"/>
      <c r="I11" s="477"/>
      <c r="J11" s="477"/>
    </row>
    <row r="12" spans="1:10" x14ac:dyDescent="0.2">
      <c r="A12" s="199" t="s">
        <v>91</v>
      </c>
      <c r="B12" s="407">
        <v>209.2528170266738</v>
      </c>
      <c r="C12" s="407">
        <v>113.31839168464769</v>
      </c>
      <c r="D12" s="416">
        <v>62.762700788071434</v>
      </c>
      <c r="F12" s="140"/>
      <c r="G12" s="140"/>
      <c r="H12" s="140"/>
      <c r="I12" s="477"/>
      <c r="J12" s="477"/>
    </row>
    <row r="13" spans="1:10" x14ac:dyDescent="0.2">
      <c r="A13" s="199" t="s">
        <v>92</v>
      </c>
      <c r="B13" s="407">
        <v>215.61050316148672</v>
      </c>
      <c r="C13" s="407">
        <v>117.68029507209529</v>
      </c>
      <c r="D13" s="416">
        <v>77.515248737078039</v>
      </c>
      <c r="F13" s="140"/>
      <c r="G13" s="140"/>
      <c r="H13" s="140"/>
      <c r="I13" s="477"/>
      <c r="J13" s="477"/>
    </row>
    <row r="14" spans="1:10" x14ac:dyDescent="0.2">
      <c r="A14" s="199" t="s">
        <v>93</v>
      </c>
      <c r="B14" s="407">
        <v>184.15568933659176</v>
      </c>
      <c r="C14" s="407">
        <v>88.641115813315835</v>
      </c>
      <c r="D14" s="416">
        <v>76.98652917684926</v>
      </c>
      <c r="F14" s="140"/>
      <c r="G14" s="140"/>
      <c r="H14" s="140"/>
      <c r="I14" s="477"/>
      <c r="J14" s="477"/>
    </row>
    <row r="15" spans="1:10" x14ac:dyDescent="0.2">
      <c r="A15" s="199" t="s">
        <v>94</v>
      </c>
      <c r="B15" s="407">
        <v>211.8107413133697</v>
      </c>
      <c r="C15" s="407">
        <v>105.42561640491498</v>
      </c>
      <c r="D15" s="434">
        <v>51.683456749938969</v>
      </c>
      <c r="F15" s="140"/>
      <c r="G15" s="140"/>
      <c r="H15" s="140"/>
      <c r="I15" s="477"/>
      <c r="J15" s="477"/>
    </row>
    <row r="16" spans="1:10" x14ac:dyDescent="0.2">
      <c r="A16" s="199" t="s">
        <v>95</v>
      </c>
      <c r="B16" s="407">
        <v>170.98439831773166</v>
      </c>
      <c r="C16" s="407">
        <v>96.143365893365882</v>
      </c>
      <c r="D16" s="434">
        <v>102.62881562881562</v>
      </c>
      <c r="F16" s="140"/>
      <c r="G16" s="140"/>
      <c r="H16" s="140"/>
      <c r="I16" s="477"/>
      <c r="J16" s="477"/>
    </row>
    <row r="17" spans="1:10" x14ac:dyDescent="0.2">
      <c r="A17" s="199" t="s">
        <v>96</v>
      </c>
      <c r="B17" s="407">
        <v>223.16229400640654</v>
      </c>
      <c r="C17" s="407">
        <v>147.299324611169</v>
      </c>
      <c r="D17" s="434">
        <v>64.888611014626989</v>
      </c>
      <c r="F17" s="140"/>
      <c r="G17" s="140"/>
      <c r="H17" s="140"/>
      <c r="I17" s="477"/>
      <c r="J17" s="477"/>
    </row>
    <row r="18" spans="1:10" x14ac:dyDescent="0.2">
      <c r="A18" s="199" t="s">
        <v>97</v>
      </c>
      <c r="B18" s="407">
        <v>184.86729244915259</v>
      </c>
      <c r="C18" s="407">
        <v>98.779767466323449</v>
      </c>
      <c r="D18" s="416">
        <v>64.413666148962633</v>
      </c>
      <c r="F18" s="140"/>
      <c r="G18" s="140"/>
      <c r="H18" s="140"/>
      <c r="I18" s="477"/>
      <c r="J18" s="477"/>
    </row>
    <row r="19" spans="1:10" x14ac:dyDescent="0.2">
      <c r="A19" s="199" t="s">
        <v>98</v>
      </c>
      <c r="B19" s="407">
        <v>178.13865467491101</v>
      </c>
      <c r="C19" s="407">
        <v>79.619011929298608</v>
      </c>
      <c r="D19" s="416">
        <v>78.868527887077633</v>
      </c>
      <c r="F19" s="140"/>
      <c r="G19" s="140"/>
      <c r="H19" s="140"/>
      <c r="I19" s="477"/>
      <c r="J19" s="477"/>
    </row>
    <row r="20" spans="1:10" x14ac:dyDescent="0.2">
      <c r="A20" s="199" t="s">
        <v>99</v>
      </c>
      <c r="B20" s="442">
        <v>258.87023798176216</v>
      </c>
      <c r="C20" s="443">
        <v>78.353795316620591</v>
      </c>
      <c r="D20" s="443" t="s">
        <v>386</v>
      </c>
      <c r="F20" s="140"/>
      <c r="G20" s="140"/>
      <c r="H20" s="140"/>
      <c r="I20" s="477"/>
      <c r="J20" s="477"/>
    </row>
    <row r="21" spans="1:10" x14ac:dyDescent="0.2">
      <c r="A21" s="199" t="s">
        <v>100</v>
      </c>
      <c r="B21" s="407">
        <v>220.04872699081997</v>
      </c>
      <c r="C21" s="407">
        <v>108.47272933546368</v>
      </c>
      <c r="D21" s="416">
        <v>105.21729552910477</v>
      </c>
      <c r="F21" s="140"/>
      <c r="G21" s="140"/>
      <c r="H21" s="140"/>
      <c r="I21" s="477"/>
      <c r="J21" s="477"/>
    </row>
    <row r="22" spans="1:10" x14ac:dyDescent="0.2">
      <c r="A22" s="199" t="s">
        <v>101</v>
      </c>
      <c r="B22" s="407">
        <v>181.83507556124971</v>
      </c>
      <c r="C22" s="407">
        <v>106.02815712081065</v>
      </c>
      <c r="D22" s="416">
        <v>83.103339836356753</v>
      </c>
      <c r="F22" s="140"/>
      <c r="G22" s="140"/>
      <c r="H22" s="140"/>
      <c r="I22" s="477"/>
      <c r="J22" s="477"/>
    </row>
    <row r="23" spans="1:10" x14ac:dyDescent="0.2">
      <c r="A23" s="34"/>
      <c r="F23" s="140"/>
      <c r="G23" s="140"/>
      <c r="H23" s="140"/>
      <c r="I23" s="140"/>
      <c r="J23" s="140"/>
    </row>
    <row r="24" spans="1:10" x14ac:dyDescent="0.2">
      <c r="A24" s="583"/>
      <c r="B24" s="583"/>
      <c r="C24" s="583"/>
      <c r="D24" s="583"/>
      <c r="F24" s="140"/>
      <c r="G24" s="140"/>
      <c r="H24" s="140"/>
      <c r="I24" s="140"/>
      <c r="J24" s="140"/>
    </row>
    <row r="25" spans="1:10" x14ac:dyDescent="0.2">
      <c r="A25" s="645"/>
      <c r="B25" s="645"/>
      <c r="C25" s="645"/>
      <c r="D25" s="645"/>
    </row>
  </sheetData>
  <mergeCells count="8">
    <mergeCell ref="A1:D1"/>
    <mergeCell ref="A2:D2"/>
    <mergeCell ref="A24:D24"/>
    <mergeCell ref="A25:D25"/>
    <mergeCell ref="B5:D5"/>
    <mergeCell ref="A3:A5"/>
    <mergeCell ref="B3:B4"/>
    <mergeCell ref="C3:D3"/>
  </mergeCells>
  <hyperlinks>
    <hyperlink ref="E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H89"/>
  <sheetViews>
    <sheetView zoomScaleNormal="100" workbookViewId="0">
      <selection sqref="A1:G1"/>
    </sheetView>
  </sheetViews>
  <sheetFormatPr defaultRowHeight="14.25" x14ac:dyDescent="0.25"/>
  <cols>
    <col min="1" max="1" width="34.42578125" style="161" customWidth="1"/>
    <col min="2" max="5" width="12.7109375" style="169" customWidth="1"/>
    <col min="6" max="6" width="12.7109375" style="34" customWidth="1"/>
    <col min="7" max="7" width="39" style="161" customWidth="1"/>
    <col min="8" max="8" width="11.85546875" style="161" bestFit="1" customWidth="1"/>
    <col min="9" max="16384" width="9.140625" style="161"/>
  </cols>
  <sheetData>
    <row r="1" spans="1:8" ht="28.5" customHeight="1" x14ac:dyDescent="0.25">
      <c r="A1" s="498" t="s">
        <v>178</v>
      </c>
      <c r="B1" s="498"/>
      <c r="C1" s="498"/>
      <c r="D1" s="498"/>
      <c r="E1" s="498"/>
      <c r="F1" s="498"/>
      <c r="G1" s="498"/>
      <c r="H1" s="125" t="s">
        <v>6</v>
      </c>
    </row>
    <row r="2" spans="1:8" x14ac:dyDescent="0.25">
      <c r="A2" s="499" t="s">
        <v>469</v>
      </c>
      <c r="B2" s="499"/>
      <c r="C2" s="499"/>
      <c r="D2" s="499"/>
      <c r="E2" s="499"/>
      <c r="F2" s="499"/>
      <c r="G2" s="499"/>
    </row>
    <row r="3" spans="1:8" ht="21.75" customHeight="1" x14ac:dyDescent="0.25">
      <c r="A3" s="394" t="s">
        <v>470</v>
      </c>
      <c r="B3" s="240">
        <v>2017</v>
      </c>
      <c r="C3" s="240">
        <v>2018</v>
      </c>
      <c r="D3" s="388">
        <v>2019</v>
      </c>
      <c r="E3" s="388">
        <v>2020</v>
      </c>
      <c r="F3" s="388">
        <v>2021</v>
      </c>
      <c r="G3" s="390" t="s">
        <v>471</v>
      </c>
    </row>
    <row r="4" spans="1:8" ht="14.25" customHeight="1" x14ac:dyDescent="0.25">
      <c r="A4" s="502" t="s">
        <v>567</v>
      </c>
      <c r="B4" s="502"/>
      <c r="C4" s="502"/>
      <c r="D4" s="502"/>
      <c r="E4" s="502"/>
      <c r="F4" s="502"/>
      <c r="G4" s="503"/>
    </row>
    <row r="5" spans="1:8" x14ac:dyDescent="0.25">
      <c r="A5" s="234" t="s">
        <v>7</v>
      </c>
      <c r="B5" s="162">
        <v>20578461.699999999</v>
      </c>
      <c r="C5" s="241">
        <v>25647791.600000001</v>
      </c>
      <c r="D5" s="272">
        <v>30284822.100000001</v>
      </c>
      <c r="E5" s="272">
        <v>32402089.100000001</v>
      </c>
      <c r="F5" s="272">
        <v>37675849.200000003</v>
      </c>
      <c r="G5" s="235" t="s">
        <v>8</v>
      </c>
      <c r="H5" s="169"/>
    </row>
    <row r="6" spans="1:8" s="164" customFormat="1" ht="15" x14ac:dyDescent="0.25">
      <c r="A6" s="234" t="s">
        <v>9</v>
      </c>
      <c r="B6" s="19">
        <v>4448458.5</v>
      </c>
      <c r="C6" s="242">
        <v>5668100.5999999996</v>
      </c>
      <c r="D6" s="272">
        <v>6830115.5</v>
      </c>
      <c r="E6" s="272">
        <v>7546123.7999999998</v>
      </c>
      <c r="F6" s="272">
        <v>9495397.6999999993</v>
      </c>
      <c r="G6" s="235" t="s">
        <v>10</v>
      </c>
      <c r="H6" s="169"/>
    </row>
    <row r="7" spans="1:8" x14ac:dyDescent="0.25">
      <c r="A7" s="236" t="s">
        <v>20</v>
      </c>
      <c r="B7" s="157">
        <v>409641.7</v>
      </c>
      <c r="C7" s="243">
        <v>494031.6</v>
      </c>
      <c r="D7" s="262">
        <v>617900.69999999995</v>
      </c>
      <c r="E7" s="262">
        <v>660154.30000000005</v>
      </c>
      <c r="F7" s="262">
        <v>364230.5</v>
      </c>
      <c r="G7" s="237" t="s">
        <v>110</v>
      </c>
    </row>
    <row r="8" spans="1:8" x14ac:dyDescent="0.25">
      <c r="A8" s="236" t="s">
        <v>21</v>
      </c>
      <c r="B8" s="157">
        <v>1635234.7</v>
      </c>
      <c r="C8" s="243">
        <v>2496411.5</v>
      </c>
      <c r="D8" s="262">
        <v>2991582.5</v>
      </c>
      <c r="E8" s="262">
        <v>3576839.8</v>
      </c>
      <c r="F8" s="262">
        <v>5253718.0999999996</v>
      </c>
      <c r="G8" s="237" t="s">
        <v>111</v>
      </c>
    </row>
    <row r="9" spans="1:8" x14ac:dyDescent="0.25">
      <c r="A9" s="236" t="s">
        <v>22</v>
      </c>
      <c r="B9" s="157">
        <v>584204</v>
      </c>
      <c r="C9" s="243">
        <v>693589.3</v>
      </c>
      <c r="D9" s="262">
        <v>861102.7</v>
      </c>
      <c r="E9" s="262">
        <v>1117768.1000000001</v>
      </c>
      <c r="F9" s="262">
        <v>912769</v>
      </c>
      <c r="G9" s="237" t="s">
        <v>112</v>
      </c>
    </row>
    <row r="10" spans="1:8" x14ac:dyDescent="0.25">
      <c r="A10" s="236" t="s">
        <v>23</v>
      </c>
      <c r="B10" s="157">
        <v>602185.9</v>
      </c>
      <c r="C10" s="243">
        <v>779311.4</v>
      </c>
      <c r="D10" s="262">
        <v>823865.4</v>
      </c>
      <c r="E10" s="262">
        <v>793039.4</v>
      </c>
      <c r="F10" s="262">
        <v>1226627.8999999999</v>
      </c>
      <c r="G10" s="237" t="s">
        <v>113</v>
      </c>
    </row>
    <row r="11" spans="1:8" x14ac:dyDescent="0.25">
      <c r="A11" s="236" t="s">
        <v>159</v>
      </c>
      <c r="B11" s="157">
        <v>370040.6</v>
      </c>
      <c r="C11" s="243">
        <v>366206.8</v>
      </c>
      <c r="D11" s="262">
        <v>493554.9</v>
      </c>
      <c r="E11" s="262">
        <v>490746.7</v>
      </c>
      <c r="F11" s="262">
        <v>540349.69999999995</v>
      </c>
      <c r="G11" s="237" t="s">
        <v>160</v>
      </c>
    </row>
    <row r="12" spans="1:8" x14ac:dyDescent="0.25">
      <c r="A12" s="236" t="s">
        <v>24</v>
      </c>
      <c r="B12" s="157">
        <v>535608.30000000005</v>
      </c>
      <c r="C12" s="243">
        <v>592124.80000000005</v>
      </c>
      <c r="D12" s="262">
        <v>855007.2</v>
      </c>
      <c r="E12" s="262">
        <v>772162.2</v>
      </c>
      <c r="F12" s="262">
        <v>985973.8</v>
      </c>
      <c r="G12" s="237" t="s">
        <v>114</v>
      </c>
    </row>
    <row r="13" spans="1:8" x14ac:dyDescent="0.25">
      <c r="A13" s="236" t="s">
        <v>25</v>
      </c>
      <c r="B13" s="157">
        <v>311543.3</v>
      </c>
      <c r="C13" s="243">
        <v>246425.1</v>
      </c>
      <c r="D13" s="262">
        <v>187102.1</v>
      </c>
      <c r="E13" s="262">
        <v>135413.29999999999</v>
      </c>
      <c r="F13" s="262">
        <v>211728.7</v>
      </c>
      <c r="G13" s="237" t="s">
        <v>115</v>
      </c>
      <c r="H13" s="169"/>
    </row>
    <row r="14" spans="1:8" s="164" customFormat="1" ht="15" x14ac:dyDescent="0.25">
      <c r="A14" s="234" t="s">
        <v>11</v>
      </c>
      <c r="B14" s="19">
        <v>10758212.4</v>
      </c>
      <c r="C14" s="242">
        <v>13744008</v>
      </c>
      <c r="D14" s="272">
        <v>15317834.6</v>
      </c>
      <c r="E14" s="272">
        <v>16099177.699999999</v>
      </c>
      <c r="F14" s="272">
        <v>18114583.5</v>
      </c>
      <c r="G14" s="235" t="s">
        <v>12</v>
      </c>
      <c r="H14" s="169"/>
    </row>
    <row r="15" spans="1:8" x14ac:dyDescent="0.25">
      <c r="A15" s="236" t="s">
        <v>26</v>
      </c>
      <c r="B15" s="157">
        <v>286662.2</v>
      </c>
      <c r="C15" s="243">
        <v>319177.7</v>
      </c>
      <c r="D15" s="262">
        <v>437526.6</v>
      </c>
      <c r="E15" s="262">
        <v>582014.5</v>
      </c>
      <c r="F15" s="262">
        <v>654570</v>
      </c>
      <c r="G15" s="237" t="s">
        <v>116</v>
      </c>
    </row>
    <row r="16" spans="1:8" ht="25.5" x14ac:dyDescent="0.25">
      <c r="A16" s="236" t="s">
        <v>162</v>
      </c>
      <c r="B16" s="157">
        <v>3100792.9</v>
      </c>
      <c r="C16" s="243">
        <v>3968116.4</v>
      </c>
      <c r="D16" s="262">
        <v>4814607.2</v>
      </c>
      <c r="E16" s="262">
        <v>4943980.7</v>
      </c>
      <c r="F16" s="262">
        <v>5014358.3</v>
      </c>
      <c r="G16" s="237" t="s">
        <v>117</v>
      </c>
    </row>
    <row r="17" spans="1:8" x14ac:dyDescent="0.25">
      <c r="A17" s="236" t="s">
        <v>27</v>
      </c>
      <c r="B17" s="157">
        <v>1899715.2</v>
      </c>
      <c r="C17" s="243">
        <v>2334591.2000000002</v>
      </c>
      <c r="D17" s="262">
        <v>2654098.7000000002</v>
      </c>
      <c r="E17" s="262">
        <v>2358037.6</v>
      </c>
      <c r="F17" s="262">
        <v>2485488.9</v>
      </c>
      <c r="G17" s="237" t="s">
        <v>118</v>
      </c>
    </row>
    <row r="18" spans="1:8" x14ac:dyDescent="0.25">
      <c r="A18" s="236" t="s">
        <v>28</v>
      </c>
      <c r="B18" s="157">
        <v>577426.69999999995</v>
      </c>
      <c r="C18" s="243">
        <v>684542.8</v>
      </c>
      <c r="D18" s="262">
        <v>666096.80000000005</v>
      </c>
      <c r="E18" s="262">
        <v>604066</v>
      </c>
      <c r="F18" s="262">
        <v>751959.2</v>
      </c>
      <c r="G18" s="237" t="s">
        <v>119</v>
      </c>
    </row>
    <row r="19" spans="1:8" x14ac:dyDescent="0.25">
      <c r="A19" s="236" t="s">
        <v>29</v>
      </c>
      <c r="B19" s="157">
        <v>982876.3</v>
      </c>
      <c r="C19" s="243">
        <v>1637781.7</v>
      </c>
      <c r="D19" s="262">
        <v>1451624.4</v>
      </c>
      <c r="E19" s="262">
        <v>1418969.2</v>
      </c>
      <c r="F19" s="262">
        <v>1592748.8</v>
      </c>
      <c r="G19" s="237" t="s">
        <v>120</v>
      </c>
    </row>
    <row r="20" spans="1:8" x14ac:dyDescent="0.25">
      <c r="A20" s="236" t="s">
        <v>30</v>
      </c>
      <c r="B20" s="157">
        <v>155531.1</v>
      </c>
      <c r="C20" s="243">
        <v>167571.1</v>
      </c>
      <c r="D20" s="262">
        <v>174535.2</v>
      </c>
      <c r="E20" s="262">
        <v>183862.3</v>
      </c>
      <c r="F20" s="262">
        <v>300468</v>
      </c>
      <c r="G20" s="237" t="s">
        <v>121</v>
      </c>
    </row>
    <row r="21" spans="1:8" x14ac:dyDescent="0.25">
      <c r="A21" s="236" t="s">
        <v>31</v>
      </c>
      <c r="B21" s="166">
        <v>268527.90000000002</v>
      </c>
      <c r="C21" s="243">
        <v>406723</v>
      </c>
      <c r="D21" s="262">
        <v>482736</v>
      </c>
      <c r="E21" s="262">
        <v>493698.1</v>
      </c>
      <c r="F21" s="262">
        <v>564228.5</v>
      </c>
      <c r="G21" s="237" t="s">
        <v>122</v>
      </c>
    </row>
    <row r="22" spans="1:8" x14ac:dyDescent="0.25">
      <c r="A22" s="236" t="s">
        <v>32</v>
      </c>
      <c r="B22" s="166">
        <v>61687.199999999997</v>
      </c>
      <c r="C22" s="243">
        <v>67084.7</v>
      </c>
      <c r="D22" s="262">
        <v>57086.3</v>
      </c>
      <c r="E22" s="262">
        <v>120692.7</v>
      </c>
      <c r="F22" s="262">
        <v>87381.4</v>
      </c>
      <c r="G22" s="237" t="s">
        <v>123</v>
      </c>
    </row>
    <row r="23" spans="1:8" x14ac:dyDescent="0.25">
      <c r="A23" s="236" t="s">
        <v>33</v>
      </c>
      <c r="B23" s="166">
        <v>105221.1</v>
      </c>
      <c r="C23" s="243">
        <v>184536.8</v>
      </c>
      <c r="D23" s="262">
        <v>165928.1</v>
      </c>
      <c r="E23" s="262">
        <v>244043.5</v>
      </c>
      <c r="F23" s="262">
        <v>188369.4</v>
      </c>
      <c r="G23" s="237" t="s">
        <v>124</v>
      </c>
    </row>
    <row r="24" spans="1:8" x14ac:dyDescent="0.25">
      <c r="A24" s="236" t="s">
        <v>34</v>
      </c>
      <c r="B24" s="166">
        <v>141366.70000000001</v>
      </c>
      <c r="C24" s="243">
        <v>174065</v>
      </c>
      <c r="D24" s="262">
        <v>221973.7</v>
      </c>
      <c r="E24" s="262">
        <v>182755.6</v>
      </c>
      <c r="F24" s="262">
        <v>188484.9</v>
      </c>
      <c r="G24" s="237" t="s">
        <v>125</v>
      </c>
    </row>
    <row r="25" spans="1:8" x14ac:dyDescent="0.25">
      <c r="A25" s="236" t="s">
        <v>35</v>
      </c>
      <c r="B25" s="166">
        <v>3178405.1</v>
      </c>
      <c r="C25" s="243">
        <v>3799817.8</v>
      </c>
      <c r="D25" s="262">
        <v>4191621.6</v>
      </c>
      <c r="E25" s="262">
        <v>4967057.5</v>
      </c>
      <c r="F25" s="262">
        <v>6286526.0999999996</v>
      </c>
      <c r="G25" s="237" t="s">
        <v>126</v>
      </c>
      <c r="H25" s="169"/>
    </row>
    <row r="26" spans="1:8" s="164" customFormat="1" ht="15" x14ac:dyDescent="0.25">
      <c r="A26" s="234" t="s">
        <v>13</v>
      </c>
      <c r="B26" s="167">
        <v>2425295.9</v>
      </c>
      <c r="C26" s="242">
        <v>2809324.9</v>
      </c>
      <c r="D26" s="272">
        <v>3557419</v>
      </c>
      <c r="E26" s="272">
        <v>4055591.9</v>
      </c>
      <c r="F26" s="272">
        <v>4868107.5999999996</v>
      </c>
      <c r="G26" s="389" t="s">
        <v>14</v>
      </c>
      <c r="H26" s="169"/>
    </row>
    <row r="27" spans="1:8" x14ac:dyDescent="0.25">
      <c r="A27" s="236" t="s">
        <v>36</v>
      </c>
      <c r="B27" s="166">
        <v>599385.59999999998</v>
      </c>
      <c r="C27" s="243">
        <v>748086.7</v>
      </c>
      <c r="D27" s="262">
        <v>764400.9</v>
      </c>
      <c r="E27" s="262">
        <v>992250.9</v>
      </c>
      <c r="F27" s="262">
        <v>1308934.8</v>
      </c>
      <c r="G27" s="237" t="s">
        <v>127</v>
      </c>
    </row>
    <row r="28" spans="1:8" x14ac:dyDescent="0.25">
      <c r="A28" s="236" t="s">
        <v>37</v>
      </c>
      <c r="B28" s="166">
        <v>694640.7</v>
      </c>
      <c r="C28" s="243">
        <v>730183.3</v>
      </c>
      <c r="D28" s="262">
        <v>849443.9</v>
      </c>
      <c r="E28" s="262">
        <v>1080503.8999999999</v>
      </c>
      <c r="F28" s="262">
        <v>1350766.4</v>
      </c>
      <c r="G28" s="237" t="s">
        <v>128</v>
      </c>
    </row>
    <row r="29" spans="1:8" x14ac:dyDescent="0.25">
      <c r="A29" s="236" t="s">
        <v>38</v>
      </c>
      <c r="B29" s="166">
        <v>254581.6</v>
      </c>
      <c r="C29" s="243">
        <v>307164.09999999998</v>
      </c>
      <c r="D29" s="262">
        <v>466783.3</v>
      </c>
      <c r="E29" s="262">
        <v>422455.2</v>
      </c>
      <c r="F29" s="262">
        <v>531519.9</v>
      </c>
      <c r="G29" s="237" t="s">
        <v>129</v>
      </c>
    </row>
    <row r="30" spans="1:8" x14ac:dyDescent="0.25">
      <c r="A30" s="236" t="s">
        <v>39</v>
      </c>
      <c r="B30" s="166">
        <v>439494.40000000002</v>
      </c>
      <c r="C30" s="243">
        <v>496202.7</v>
      </c>
      <c r="D30" s="262">
        <v>781156.6</v>
      </c>
      <c r="E30" s="262">
        <v>775714.3</v>
      </c>
      <c r="F30" s="262">
        <v>742372.4</v>
      </c>
      <c r="G30" s="237" t="s">
        <v>130</v>
      </c>
    </row>
    <row r="31" spans="1:8" x14ac:dyDescent="0.25">
      <c r="A31" s="236" t="s">
        <v>40</v>
      </c>
      <c r="B31" s="166">
        <v>437193.7</v>
      </c>
      <c r="C31" s="243">
        <v>527688.1</v>
      </c>
      <c r="D31" s="262">
        <v>695634.2</v>
      </c>
      <c r="E31" s="262">
        <v>784667.6</v>
      </c>
      <c r="F31" s="262">
        <v>934514.1</v>
      </c>
      <c r="G31" s="237" t="s">
        <v>131</v>
      </c>
      <c r="H31" s="169"/>
    </row>
    <row r="32" spans="1:8" s="164" customFormat="1" ht="15" x14ac:dyDescent="0.25">
      <c r="A32" s="234" t="s">
        <v>15</v>
      </c>
      <c r="B32" s="167">
        <v>952170.1</v>
      </c>
      <c r="C32" s="242">
        <v>1022356.9</v>
      </c>
      <c r="D32" s="272">
        <v>1379691.6</v>
      </c>
      <c r="E32" s="272">
        <v>1327976.8</v>
      </c>
      <c r="F32" s="272">
        <v>1447955</v>
      </c>
      <c r="G32" s="235" t="s">
        <v>16</v>
      </c>
      <c r="H32" s="169"/>
    </row>
    <row r="33" spans="1:8" x14ac:dyDescent="0.25">
      <c r="A33" s="236" t="s">
        <v>163</v>
      </c>
      <c r="B33" s="166">
        <v>455764.7</v>
      </c>
      <c r="C33" s="243">
        <v>490330.7</v>
      </c>
      <c r="D33" s="262">
        <v>531468.30000000005</v>
      </c>
      <c r="E33" s="262">
        <v>619891.80000000005</v>
      </c>
      <c r="F33" s="262">
        <v>633050.9</v>
      </c>
      <c r="G33" s="237" t="s">
        <v>132</v>
      </c>
    </row>
    <row r="34" spans="1:8" x14ac:dyDescent="0.25">
      <c r="A34" s="236" t="s">
        <v>41</v>
      </c>
      <c r="B34" s="166">
        <v>101069.9</v>
      </c>
      <c r="C34" s="243">
        <v>140056.70000000001</v>
      </c>
      <c r="D34" s="262">
        <v>260343.9</v>
      </c>
      <c r="E34" s="262">
        <v>178702.8</v>
      </c>
      <c r="F34" s="262">
        <v>188729.5</v>
      </c>
      <c r="G34" s="237" t="s">
        <v>133</v>
      </c>
    </row>
    <row r="35" spans="1:8" x14ac:dyDescent="0.25">
      <c r="A35" s="236" t="s">
        <v>42</v>
      </c>
      <c r="B35" s="166">
        <v>136958.5</v>
      </c>
      <c r="C35" s="243">
        <v>97371.7</v>
      </c>
      <c r="D35" s="262">
        <v>183669.2</v>
      </c>
      <c r="E35" s="262">
        <v>145322.70000000001</v>
      </c>
      <c r="F35" s="262">
        <v>155234.6</v>
      </c>
      <c r="G35" s="237" t="s">
        <v>134</v>
      </c>
    </row>
    <row r="36" spans="1:8" x14ac:dyDescent="0.25">
      <c r="A36" s="236" t="s">
        <v>43</v>
      </c>
      <c r="B36" s="166">
        <v>100625.1</v>
      </c>
      <c r="C36" s="243">
        <v>131076.4</v>
      </c>
      <c r="D36" s="262">
        <v>206385</v>
      </c>
      <c r="E36" s="262">
        <v>112764.1</v>
      </c>
      <c r="F36" s="262">
        <v>172480.3</v>
      </c>
      <c r="G36" s="237" t="s">
        <v>135</v>
      </c>
    </row>
    <row r="37" spans="1:8" x14ac:dyDescent="0.25">
      <c r="A37" s="236" t="s">
        <v>44</v>
      </c>
      <c r="B37" s="166">
        <v>157751.79999999999</v>
      </c>
      <c r="C37" s="243">
        <v>163521.5</v>
      </c>
      <c r="D37" s="262">
        <v>197825.2</v>
      </c>
      <c r="E37" s="262">
        <v>271295.40000000002</v>
      </c>
      <c r="F37" s="262">
        <v>298459.7</v>
      </c>
      <c r="G37" s="237" t="s">
        <v>136</v>
      </c>
      <c r="H37" s="169"/>
    </row>
    <row r="38" spans="1:8" s="164" customFormat="1" ht="15" x14ac:dyDescent="0.25">
      <c r="A38" s="234" t="s">
        <v>17</v>
      </c>
      <c r="B38" s="167">
        <v>1209070.2</v>
      </c>
      <c r="C38" s="242">
        <v>1496415.8</v>
      </c>
      <c r="D38" s="272">
        <v>1974124</v>
      </c>
      <c r="E38" s="272">
        <v>2136197.6</v>
      </c>
      <c r="F38" s="272">
        <v>2326323.9</v>
      </c>
      <c r="G38" s="235" t="s">
        <v>18</v>
      </c>
      <c r="H38" s="169"/>
    </row>
    <row r="39" spans="1:8" x14ac:dyDescent="0.25">
      <c r="A39" s="236" t="s">
        <v>164</v>
      </c>
      <c r="B39" s="165">
        <v>114293.1</v>
      </c>
      <c r="C39" s="243">
        <v>108442</v>
      </c>
      <c r="D39" s="262">
        <v>139382</v>
      </c>
      <c r="E39" s="262">
        <v>185327.2</v>
      </c>
      <c r="F39" s="262">
        <v>241175.2</v>
      </c>
      <c r="G39" s="237" t="s">
        <v>137</v>
      </c>
    </row>
    <row r="40" spans="1:8" x14ac:dyDescent="0.25">
      <c r="A40" s="236" t="s">
        <v>45</v>
      </c>
      <c r="B40" s="166">
        <v>544064.1</v>
      </c>
      <c r="C40" s="243">
        <v>629084.4</v>
      </c>
      <c r="D40" s="262">
        <v>765087.5</v>
      </c>
      <c r="E40" s="262">
        <v>898120.7</v>
      </c>
      <c r="F40" s="262">
        <v>807131.2</v>
      </c>
      <c r="G40" s="237" t="s">
        <v>138</v>
      </c>
    </row>
    <row r="41" spans="1:8" x14ac:dyDescent="0.25">
      <c r="A41" s="236" t="s">
        <v>46</v>
      </c>
      <c r="B41" s="166">
        <v>96644.7</v>
      </c>
      <c r="C41" s="243">
        <v>124985.8</v>
      </c>
      <c r="D41" s="262">
        <v>172092.5</v>
      </c>
      <c r="E41" s="262">
        <v>177039.2</v>
      </c>
      <c r="F41" s="262">
        <v>206052.1</v>
      </c>
      <c r="G41" s="237" t="s">
        <v>139</v>
      </c>
    </row>
    <row r="42" spans="1:8" x14ac:dyDescent="0.25">
      <c r="A42" s="236" t="s">
        <v>47</v>
      </c>
      <c r="B42" s="166">
        <v>69243.199999999997</v>
      </c>
      <c r="C42" s="243">
        <v>89163.5</v>
      </c>
      <c r="D42" s="262">
        <v>144260.29999999999</v>
      </c>
      <c r="E42" s="262">
        <v>126555.2</v>
      </c>
      <c r="F42" s="262">
        <v>156619.79999999999</v>
      </c>
      <c r="G42" s="237" t="s">
        <v>140</v>
      </c>
    </row>
    <row r="43" spans="1:8" x14ac:dyDescent="0.25">
      <c r="A43" s="236" t="s">
        <v>193</v>
      </c>
      <c r="B43" s="166">
        <v>131229.29999999999</v>
      </c>
      <c r="C43" s="243">
        <v>154310.70000000001</v>
      </c>
      <c r="D43" s="262">
        <v>231812.9</v>
      </c>
      <c r="E43" s="262">
        <v>219589.6</v>
      </c>
      <c r="F43" s="262">
        <v>254398.5</v>
      </c>
      <c r="G43" s="237" t="s">
        <v>141</v>
      </c>
    </row>
    <row r="44" spans="1:8" x14ac:dyDescent="0.25">
      <c r="A44" s="236" t="s">
        <v>48</v>
      </c>
      <c r="B44" s="166">
        <v>52352.9</v>
      </c>
      <c r="C44" s="243">
        <v>92423.8</v>
      </c>
      <c r="D44" s="262">
        <v>163604.29999999999</v>
      </c>
      <c r="E44" s="262">
        <v>131098.6</v>
      </c>
      <c r="F44" s="262">
        <v>157478.5</v>
      </c>
      <c r="G44" s="237" t="s">
        <v>142</v>
      </c>
    </row>
    <row r="45" spans="1:8" x14ac:dyDescent="0.25">
      <c r="A45" s="236" t="s">
        <v>49</v>
      </c>
      <c r="B45" s="166">
        <v>15312.9</v>
      </c>
      <c r="C45" s="243">
        <v>42633</v>
      </c>
      <c r="D45" s="262">
        <v>64865.3</v>
      </c>
      <c r="E45" s="262">
        <v>69825.899999999994</v>
      </c>
      <c r="F45" s="262">
        <v>92007.2</v>
      </c>
      <c r="G45" s="237" t="s">
        <v>143</v>
      </c>
    </row>
    <row r="46" spans="1:8" x14ac:dyDescent="0.25">
      <c r="A46" s="236" t="s">
        <v>165</v>
      </c>
      <c r="B46" s="166">
        <v>24147.200000000001</v>
      </c>
      <c r="C46" s="243">
        <v>52559.1</v>
      </c>
      <c r="D46" s="262">
        <v>69806</v>
      </c>
      <c r="E46" s="262">
        <v>100365.1</v>
      </c>
      <c r="F46" s="262">
        <v>115435.5</v>
      </c>
      <c r="G46" s="237" t="s">
        <v>144</v>
      </c>
    </row>
    <row r="47" spans="1:8" x14ac:dyDescent="0.25">
      <c r="A47" s="236" t="s">
        <v>50</v>
      </c>
      <c r="B47" s="166">
        <v>161782.9</v>
      </c>
      <c r="C47" s="243">
        <v>202813.6</v>
      </c>
      <c r="D47" s="262">
        <v>223213.3</v>
      </c>
      <c r="E47" s="262">
        <v>228276.1</v>
      </c>
      <c r="F47" s="262">
        <v>296025.90000000002</v>
      </c>
      <c r="G47" s="237" t="s">
        <v>145</v>
      </c>
      <c r="H47" s="169"/>
    </row>
    <row r="48" spans="1:8" s="164" customFormat="1" ht="15" x14ac:dyDescent="0.25">
      <c r="A48" s="234" t="s">
        <v>19</v>
      </c>
      <c r="B48" s="167">
        <v>785254.6</v>
      </c>
      <c r="C48" s="242">
        <v>907585.4</v>
      </c>
      <c r="D48" s="291">
        <v>1225637.3999999999</v>
      </c>
      <c r="E48" s="291">
        <v>1237021.3</v>
      </c>
      <c r="F48" s="291">
        <v>1423481.5</v>
      </c>
      <c r="G48" s="235" t="s">
        <v>456</v>
      </c>
      <c r="H48" s="169"/>
    </row>
    <row r="49" spans="1:8" x14ac:dyDescent="0.25">
      <c r="A49" s="236" t="s">
        <v>51</v>
      </c>
      <c r="B49" s="166">
        <v>176682.4</v>
      </c>
      <c r="C49" s="243">
        <v>207146.3</v>
      </c>
      <c r="D49" s="262">
        <v>280872.90000000002</v>
      </c>
      <c r="E49" s="262">
        <v>264392.2</v>
      </c>
      <c r="F49" s="262">
        <v>334325.8</v>
      </c>
      <c r="G49" s="237" t="s">
        <v>146</v>
      </c>
    </row>
    <row r="50" spans="1:8" x14ac:dyDescent="0.25">
      <c r="A50" s="236" t="s">
        <v>157</v>
      </c>
      <c r="B50" s="166">
        <v>207486.3</v>
      </c>
      <c r="C50" s="243">
        <v>241360.6</v>
      </c>
      <c r="D50" s="262">
        <v>334470.3</v>
      </c>
      <c r="E50" s="262">
        <v>362521.4</v>
      </c>
      <c r="F50" s="262">
        <v>441736.3</v>
      </c>
      <c r="G50" s="237" t="s">
        <v>147</v>
      </c>
    </row>
    <row r="51" spans="1:8" x14ac:dyDescent="0.25">
      <c r="A51" s="238" t="s">
        <v>166</v>
      </c>
      <c r="B51" s="166">
        <v>70255.7</v>
      </c>
      <c r="C51" s="243">
        <v>104814.1</v>
      </c>
      <c r="D51" s="262">
        <v>156603.4</v>
      </c>
      <c r="E51" s="262">
        <v>158022.5</v>
      </c>
      <c r="F51" s="262">
        <v>175285</v>
      </c>
      <c r="G51" s="237" t="s">
        <v>158</v>
      </c>
    </row>
    <row r="52" spans="1:8" x14ac:dyDescent="0.25">
      <c r="A52" s="236" t="s">
        <v>211</v>
      </c>
      <c r="B52" s="166">
        <v>206338.6</v>
      </c>
      <c r="C52" s="243">
        <v>234235.8</v>
      </c>
      <c r="D52" s="262">
        <v>305257.90000000002</v>
      </c>
      <c r="E52" s="262">
        <v>314603.7</v>
      </c>
      <c r="F52" s="262">
        <v>349933</v>
      </c>
      <c r="G52" s="237" t="s">
        <v>212</v>
      </c>
    </row>
    <row r="53" spans="1:8" x14ac:dyDescent="0.25">
      <c r="A53" s="239" t="s">
        <v>52</v>
      </c>
      <c r="B53" s="166">
        <v>124491.6</v>
      </c>
      <c r="C53" s="243">
        <v>120028.5</v>
      </c>
      <c r="D53" s="262">
        <v>148433</v>
      </c>
      <c r="E53" s="262">
        <v>137481.5</v>
      </c>
      <c r="F53" s="262">
        <v>122201.4</v>
      </c>
      <c r="G53" s="237" t="s">
        <v>148</v>
      </c>
      <c r="H53" s="169"/>
    </row>
    <row r="54" spans="1:8" x14ac:dyDescent="0.25">
      <c r="A54" s="2"/>
      <c r="B54" s="168"/>
      <c r="C54" s="168"/>
      <c r="D54" s="168"/>
      <c r="E54" s="34"/>
      <c r="F54" s="161"/>
    </row>
    <row r="55" spans="1:8" x14ac:dyDescent="0.25">
      <c r="A55" s="500" t="s">
        <v>210</v>
      </c>
      <c r="B55" s="500"/>
      <c r="C55" s="500"/>
      <c r="D55" s="176"/>
      <c r="E55" s="176"/>
      <c r="F55" s="161"/>
    </row>
    <row r="56" spans="1:8" x14ac:dyDescent="0.25">
      <c r="A56" s="501" t="s">
        <v>161</v>
      </c>
      <c r="B56" s="501"/>
      <c r="C56" s="501"/>
      <c r="D56" s="177"/>
      <c r="E56" s="177"/>
      <c r="F56" s="161"/>
    </row>
    <row r="57" spans="1:8" x14ac:dyDescent="0.25">
      <c r="F57" s="161"/>
    </row>
    <row r="58" spans="1:8" x14ac:dyDescent="0.25">
      <c r="F58" s="161"/>
    </row>
    <row r="59" spans="1:8" x14ac:dyDescent="0.25">
      <c r="F59" s="161"/>
    </row>
    <row r="60" spans="1:8" x14ac:dyDescent="0.25">
      <c r="F60" s="161"/>
    </row>
    <row r="61" spans="1:8" x14ac:dyDescent="0.25">
      <c r="F61" s="161"/>
    </row>
    <row r="62" spans="1:8" x14ac:dyDescent="0.25">
      <c r="F62" s="161"/>
    </row>
    <row r="63" spans="1:8" x14ac:dyDescent="0.25">
      <c r="F63" s="161"/>
    </row>
    <row r="64" spans="1:8" x14ac:dyDescent="0.25">
      <c r="F64" s="161"/>
    </row>
    <row r="65" spans="6:6" x14ac:dyDescent="0.25">
      <c r="F65" s="161"/>
    </row>
    <row r="66" spans="6:6" x14ac:dyDescent="0.25">
      <c r="F66" s="161"/>
    </row>
    <row r="67" spans="6:6" x14ac:dyDescent="0.25">
      <c r="F67" s="161"/>
    </row>
    <row r="68" spans="6:6" x14ac:dyDescent="0.25">
      <c r="F68" s="161"/>
    </row>
    <row r="69" spans="6:6" x14ac:dyDescent="0.25">
      <c r="F69" s="161"/>
    </row>
    <row r="70" spans="6:6" x14ac:dyDescent="0.25">
      <c r="F70" s="161"/>
    </row>
    <row r="71" spans="6:6" x14ac:dyDescent="0.25">
      <c r="F71" s="161"/>
    </row>
    <row r="72" spans="6:6" x14ac:dyDescent="0.25">
      <c r="F72" s="161"/>
    </row>
    <row r="73" spans="6:6" x14ac:dyDescent="0.25">
      <c r="F73" s="161"/>
    </row>
    <row r="74" spans="6:6" x14ac:dyDescent="0.25">
      <c r="F74" s="161"/>
    </row>
    <row r="75" spans="6:6" x14ac:dyDescent="0.25">
      <c r="F75" s="161"/>
    </row>
    <row r="76" spans="6:6" x14ac:dyDescent="0.25">
      <c r="F76" s="161"/>
    </row>
    <row r="77" spans="6:6" x14ac:dyDescent="0.25">
      <c r="F77" s="161"/>
    </row>
    <row r="78" spans="6:6" x14ac:dyDescent="0.25">
      <c r="F78" s="161"/>
    </row>
    <row r="79" spans="6:6" x14ac:dyDescent="0.25">
      <c r="F79" s="161"/>
    </row>
    <row r="80" spans="6:6" x14ac:dyDescent="0.25">
      <c r="F80" s="161"/>
    </row>
    <row r="81" spans="6:6" x14ac:dyDescent="0.25">
      <c r="F81" s="161"/>
    </row>
    <row r="82" spans="6:6" x14ac:dyDescent="0.25">
      <c r="F82" s="161"/>
    </row>
    <row r="83" spans="6:6" x14ac:dyDescent="0.25">
      <c r="F83" s="161"/>
    </row>
    <row r="84" spans="6:6" x14ac:dyDescent="0.25">
      <c r="F84" s="161"/>
    </row>
    <row r="85" spans="6:6" x14ac:dyDescent="0.25">
      <c r="F85" s="161"/>
    </row>
    <row r="86" spans="6:6" x14ac:dyDescent="0.25">
      <c r="F86" s="161"/>
    </row>
    <row r="87" spans="6:6" x14ac:dyDescent="0.25">
      <c r="F87" s="161"/>
    </row>
    <row r="88" spans="6:6" x14ac:dyDescent="0.25">
      <c r="F88" s="161"/>
    </row>
    <row r="89" spans="6:6" x14ac:dyDescent="0.25">
      <c r="F89" s="161"/>
    </row>
  </sheetData>
  <mergeCells count="5">
    <mergeCell ref="A1:G1"/>
    <mergeCell ref="A2:G2"/>
    <mergeCell ref="A55:C55"/>
    <mergeCell ref="A56:C56"/>
    <mergeCell ref="A4:G4"/>
  </mergeCells>
  <conditionalFormatting sqref="H6:H4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L73"/>
  <sheetViews>
    <sheetView zoomScaleNormal="100" workbookViewId="0">
      <pane ySplit="5" topLeftCell="A48" activePane="bottomLeft" state="frozen"/>
      <selection activeCell="O31" sqref="O31"/>
      <selection pane="bottomLeft" sqref="A1:G1"/>
    </sheetView>
  </sheetViews>
  <sheetFormatPr defaultRowHeight="12.75" x14ac:dyDescent="0.25"/>
  <cols>
    <col min="1" max="1" width="34.5703125" style="34" customWidth="1"/>
    <col min="2" max="2" width="11.28515625" style="34" customWidth="1"/>
    <col min="3" max="5" width="13.7109375" style="34" customWidth="1"/>
    <col min="6" max="6" width="16.28515625" style="34" customWidth="1"/>
    <col min="7" max="7" width="13.7109375" style="34" customWidth="1"/>
    <col min="8" max="8" width="10.140625" style="170" customWidth="1"/>
    <col min="9" max="10" width="9.140625" style="34"/>
    <col min="11" max="11" width="9.5703125" style="34" bestFit="1" customWidth="1"/>
    <col min="12" max="16384" width="9.140625" style="34"/>
  </cols>
  <sheetData>
    <row r="1" spans="1:12" ht="24.95" customHeight="1" x14ac:dyDescent="0.25">
      <c r="A1" s="523" t="s">
        <v>341</v>
      </c>
      <c r="B1" s="524"/>
      <c r="C1" s="524"/>
      <c r="D1" s="524"/>
      <c r="E1" s="524"/>
      <c r="F1" s="524"/>
      <c r="G1" s="524"/>
      <c r="H1" s="125" t="s">
        <v>6</v>
      </c>
    </row>
    <row r="2" spans="1:12" x14ac:dyDescent="0.25">
      <c r="A2" s="525" t="s">
        <v>472</v>
      </c>
      <c r="B2" s="525"/>
      <c r="C2" s="525"/>
      <c r="D2" s="525"/>
      <c r="E2" s="525"/>
      <c r="F2" s="525"/>
      <c r="G2" s="525"/>
    </row>
    <row r="3" spans="1:12" ht="35.25" customHeight="1" x14ac:dyDescent="0.25">
      <c r="A3" s="526" t="s">
        <v>216</v>
      </c>
      <c r="B3" s="527"/>
      <c r="C3" s="527" t="s">
        <v>204</v>
      </c>
      <c r="D3" s="528" t="s">
        <v>479</v>
      </c>
      <c r="E3" s="529"/>
      <c r="F3" s="529"/>
      <c r="G3" s="529"/>
    </row>
    <row r="4" spans="1:12" ht="24" customHeight="1" x14ac:dyDescent="0.25">
      <c r="A4" s="526"/>
      <c r="B4" s="527"/>
      <c r="C4" s="527"/>
      <c r="D4" s="527" t="s">
        <v>205</v>
      </c>
      <c r="E4" s="527" t="s">
        <v>208</v>
      </c>
      <c r="F4" s="527"/>
      <c r="G4" s="528" t="s">
        <v>207</v>
      </c>
    </row>
    <row r="5" spans="1:12" ht="54" customHeight="1" x14ac:dyDescent="0.25">
      <c r="A5" s="526"/>
      <c r="B5" s="527"/>
      <c r="C5" s="527"/>
      <c r="D5" s="527"/>
      <c r="E5" s="142" t="s">
        <v>206</v>
      </c>
      <c r="F5" s="276" t="s">
        <v>585</v>
      </c>
      <c r="G5" s="528"/>
    </row>
    <row r="6" spans="1:12" x14ac:dyDescent="0.25">
      <c r="A6" s="506" t="s">
        <v>567</v>
      </c>
      <c r="B6" s="507"/>
      <c r="C6" s="507"/>
      <c r="D6" s="507"/>
      <c r="E6" s="507"/>
      <c r="F6" s="507"/>
      <c r="G6" s="508"/>
    </row>
    <row r="7" spans="1:12" s="325" customFormat="1" x14ac:dyDescent="0.25">
      <c r="A7" s="78" t="s">
        <v>7</v>
      </c>
      <c r="B7" s="107">
        <v>2017</v>
      </c>
      <c r="C7" s="107">
        <v>5102</v>
      </c>
      <c r="D7" s="107">
        <v>20578461.699999999</v>
      </c>
      <c r="E7" s="107">
        <v>16542135.800000001</v>
      </c>
      <c r="F7" s="107">
        <v>9632925.9000000004</v>
      </c>
      <c r="G7" s="91">
        <v>4036325.9</v>
      </c>
      <c r="H7" s="285"/>
    </row>
    <row r="8" spans="1:12" s="325" customFormat="1" x14ac:dyDescent="0.25">
      <c r="A8" s="397" t="s">
        <v>53</v>
      </c>
      <c r="B8" s="107">
        <v>2018</v>
      </c>
      <c r="C8" s="107">
        <v>5779</v>
      </c>
      <c r="D8" s="107">
        <v>25647791.600000001</v>
      </c>
      <c r="E8" s="107">
        <v>20390747.399999999</v>
      </c>
      <c r="F8" s="107">
        <v>11786896.800000001</v>
      </c>
      <c r="G8" s="108">
        <v>5257044.2</v>
      </c>
      <c r="H8" s="285"/>
    </row>
    <row r="9" spans="1:12" s="325" customFormat="1" x14ac:dyDescent="0.25">
      <c r="A9" s="320"/>
      <c r="B9" s="107">
        <v>2019</v>
      </c>
      <c r="C9" s="107">
        <v>5863</v>
      </c>
      <c r="D9" s="107">
        <v>30284822.100000001</v>
      </c>
      <c r="E9" s="107">
        <v>24962926.800000001</v>
      </c>
      <c r="F9" s="107">
        <v>14412467.1</v>
      </c>
      <c r="G9" s="108">
        <v>5321895.3</v>
      </c>
      <c r="H9" s="285"/>
    </row>
    <row r="10" spans="1:12" x14ac:dyDescent="0.25">
      <c r="A10" s="78"/>
      <c r="B10" s="107">
        <v>2020</v>
      </c>
      <c r="C10" s="5">
        <v>6381</v>
      </c>
      <c r="D10" s="20">
        <v>32402089.100000001</v>
      </c>
      <c r="E10" s="20">
        <v>27286656.399999999</v>
      </c>
      <c r="F10" s="20">
        <v>16265889.9</v>
      </c>
      <c r="G10" s="12">
        <v>5115432.7</v>
      </c>
      <c r="H10" s="270"/>
    </row>
    <row r="11" spans="1:12" x14ac:dyDescent="0.25">
      <c r="A11" s="49"/>
      <c r="B11" s="106">
        <v>2021</v>
      </c>
      <c r="C11" s="137">
        <v>7370</v>
      </c>
      <c r="D11" s="16">
        <v>37675849.200000003</v>
      </c>
      <c r="E11" s="264">
        <v>31815127.699999999</v>
      </c>
      <c r="F11" s="17">
        <v>18732720.399999999</v>
      </c>
      <c r="G11" s="17">
        <v>5860721.5</v>
      </c>
      <c r="I11" s="270"/>
      <c r="J11" s="270"/>
      <c r="K11" s="270"/>
      <c r="L11" s="270"/>
    </row>
    <row r="12" spans="1:12" x14ac:dyDescent="0.25">
      <c r="A12" s="49"/>
      <c r="B12" s="265"/>
      <c r="C12" s="8"/>
      <c r="D12" s="17"/>
      <c r="E12" s="405"/>
      <c r="F12" s="405"/>
      <c r="G12" s="405"/>
      <c r="H12" s="270"/>
      <c r="J12" s="170"/>
      <c r="K12" s="170"/>
    </row>
    <row r="13" spans="1:12" s="161" customFormat="1" ht="14.25" x14ac:dyDescent="0.25">
      <c r="A13" s="509" t="s">
        <v>195</v>
      </c>
      <c r="B13" s="510"/>
      <c r="C13" s="60"/>
      <c r="D13" s="60"/>
      <c r="E13" s="60"/>
      <c r="F13" s="60"/>
      <c r="G13" s="169"/>
      <c r="H13" s="266"/>
    </row>
    <row r="14" spans="1:12" s="161" customFormat="1" ht="14.25" x14ac:dyDescent="0.25">
      <c r="A14" s="511" t="s">
        <v>196</v>
      </c>
      <c r="B14" s="512"/>
      <c r="C14" s="24"/>
      <c r="D14" s="24"/>
      <c r="E14" s="24"/>
      <c r="F14" s="24"/>
      <c r="G14" s="170"/>
      <c r="H14" s="186"/>
    </row>
    <row r="15" spans="1:12" s="161" customFormat="1" ht="14.25" x14ac:dyDescent="0.25">
      <c r="A15" s="532" t="s">
        <v>293</v>
      </c>
      <c r="B15" s="533"/>
      <c r="C15" s="273">
        <v>1875</v>
      </c>
      <c r="D15" s="245">
        <v>946072.7</v>
      </c>
      <c r="E15" s="245">
        <v>773356.9</v>
      </c>
      <c r="F15" s="245">
        <v>296919.3</v>
      </c>
      <c r="G15" s="391">
        <v>172715.8</v>
      </c>
      <c r="H15" s="393"/>
      <c r="I15" s="270"/>
      <c r="J15" s="270"/>
      <c r="K15" s="270"/>
      <c r="L15" s="270"/>
    </row>
    <row r="16" spans="1:12" s="161" customFormat="1" ht="14.25" x14ac:dyDescent="0.25">
      <c r="A16" s="534" t="s">
        <v>294</v>
      </c>
      <c r="B16" s="535"/>
      <c r="C16" s="273"/>
      <c r="D16" s="245"/>
      <c r="E16" s="245"/>
      <c r="F16" s="245"/>
      <c r="G16" s="391"/>
      <c r="H16" s="186"/>
      <c r="I16" s="186"/>
      <c r="J16" s="186"/>
    </row>
    <row r="17" spans="1:12" s="161" customFormat="1" ht="14.25" x14ac:dyDescent="0.25">
      <c r="A17" s="536" t="s">
        <v>297</v>
      </c>
      <c r="B17" s="537"/>
      <c r="C17" s="273">
        <v>2065</v>
      </c>
      <c r="D17" s="245">
        <v>2901678.3</v>
      </c>
      <c r="E17" s="245">
        <v>2369270.6</v>
      </c>
      <c r="F17" s="245">
        <v>1235036.3999999999</v>
      </c>
      <c r="G17" s="391">
        <v>532407.69999999995</v>
      </c>
      <c r="H17" s="393"/>
      <c r="I17" s="270"/>
      <c r="J17" s="270"/>
      <c r="K17" s="270"/>
      <c r="L17" s="270"/>
    </row>
    <row r="18" spans="1:12" s="161" customFormat="1" ht="14.25" x14ac:dyDescent="0.25">
      <c r="A18" s="534" t="s">
        <v>297</v>
      </c>
      <c r="B18" s="535"/>
      <c r="C18" s="273"/>
      <c r="D18" s="245"/>
      <c r="E18" s="245"/>
      <c r="F18" s="245"/>
      <c r="G18" s="391"/>
      <c r="H18" s="186"/>
      <c r="I18" s="186"/>
      <c r="J18" s="186"/>
    </row>
    <row r="19" spans="1:12" s="161" customFormat="1" ht="14.25" x14ac:dyDescent="0.25">
      <c r="A19" s="536" t="s">
        <v>302</v>
      </c>
      <c r="B19" s="537"/>
      <c r="C19" s="273">
        <v>2078</v>
      </c>
      <c r="D19" s="245">
        <v>5907261</v>
      </c>
      <c r="E19" s="245">
        <v>5101057.3</v>
      </c>
      <c r="F19" s="245">
        <v>2837989.6</v>
      </c>
      <c r="G19" s="391">
        <v>806203.7</v>
      </c>
      <c r="H19" s="393"/>
      <c r="I19" s="270"/>
      <c r="J19" s="270"/>
      <c r="K19" s="270"/>
      <c r="L19" s="270"/>
    </row>
    <row r="20" spans="1:12" s="161" customFormat="1" ht="14.25" x14ac:dyDescent="0.25">
      <c r="A20" s="534" t="s">
        <v>302</v>
      </c>
      <c r="B20" s="535"/>
      <c r="C20" s="273"/>
      <c r="D20" s="245"/>
      <c r="E20" s="245"/>
      <c r="F20" s="245"/>
      <c r="G20" s="391"/>
      <c r="H20" s="186"/>
      <c r="I20" s="186"/>
      <c r="J20" s="186"/>
    </row>
    <row r="21" spans="1:12" s="161" customFormat="1" ht="14.25" x14ac:dyDescent="0.25">
      <c r="A21" s="536" t="s">
        <v>305</v>
      </c>
      <c r="B21" s="537"/>
      <c r="C21" s="273">
        <v>1352</v>
      </c>
      <c r="D21" s="245">
        <v>27920837.199999999</v>
      </c>
      <c r="E21" s="245">
        <v>23571442.899999999</v>
      </c>
      <c r="F21" s="245">
        <v>14362775.1</v>
      </c>
      <c r="G21" s="391">
        <v>4349394.3</v>
      </c>
      <c r="H21" s="393"/>
      <c r="I21" s="270"/>
      <c r="J21" s="270"/>
      <c r="K21" s="270"/>
      <c r="L21" s="270"/>
    </row>
    <row r="22" spans="1:12" s="161" customFormat="1" ht="14.25" x14ac:dyDescent="0.25">
      <c r="A22" s="534" t="s">
        <v>304</v>
      </c>
      <c r="B22" s="535"/>
      <c r="C22" s="24"/>
      <c r="D22" s="24"/>
      <c r="E22" s="24"/>
      <c r="F22" s="24"/>
      <c r="G22" s="25"/>
      <c r="H22" s="186"/>
    </row>
    <row r="23" spans="1:12" s="161" customFormat="1" ht="14.25" x14ac:dyDescent="0.25">
      <c r="A23" s="530"/>
      <c r="B23" s="531"/>
      <c r="C23" s="24"/>
      <c r="D23" s="24"/>
      <c r="E23" s="24"/>
      <c r="F23" s="24"/>
      <c r="G23" s="25"/>
      <c r="H23" s="186"/>
    </row>
    <row r="24" spans="1:12" x14ac:dyDescent="0.25">
      <c r="A24" s="504" t="s">
        <v>54</v>
      </c>
      <c r="B24" s="505"/>
      <c r="C24" s="5">
        <v>6754</v>
      </c>
      <c r="D24" s="20">
        <v>23769059.399999999</v>
      </c>
      <c r="E24" s="20">
        <v>20036171</v>
      </c>
      <c r="F24" s="20">
        <v>11527454.5</v>
      </c>
      <c r="G24" s="12">
        <v>3732888.4</v>
      </c>
      <c r="H24" s="270"/>
      <c r="J24" s="170"/>
      <c r="K24" s="170"/>
    </row>
    <row r="25" spans="1:12" x14ac:dyDescent="0.25">
      <c r="A25" s="513" t="s">
        <v>55</v>
      </c>
      <c r="B25" s="514"/>
      <c r="C25" s="5"/>
      <c r="D25" s="20"/>
      <c r="E25" s="20"/>
      <c r="F25" s="20"/>
      <c r="G25" s="12"/>
      <c r="H25" s="270"/>
      <c r="J25" s="170"/>
      <c r="K25" s="170"/>
    </row>
    <row r="26" spans="1:12" x14ac:dyDescent="0.25">
      <c r="A26" s="504" t="s">
        <v>56</v>
      </c>
      <c r="B26" s="505"/>
      <c r="C26" s="5">
        <v>235</v>
      </c>
      <c r="D26" s="20">
        <v>770294</v>
      </c>
      <c r="E26" s="20">
        <v>619326.69999999995</v>
      </c>
      <c r="F26" s="20">
        <v>364711.6</v>
      </c>
      <c r="G26" s="12">
        <v>150967.29999999999</v>
      </c>
      <c r="H26" s="270"/>
      <c r="J26" s="170"/>
      <c r="K26" s="170"/>
    </row>
    <row r="27" spans="1:12" x14ac:dyDescent="0.25">
      <c r="A27" s="513" t="s">
        <v>57</v>
      </c>
      <c r="B27" s="514"/>
      <c r="C27" s="5"/>
      <c r="D27" s="20"/>
      <c r="E27" s="20"/>
      <c r="F27" s="20"/>
      <c r="G27" s="12"/>
      <c r="J27" s="170"/>
      <c r="K27" s="170"/>
    </row>
    <row r="28" spans="1:12" x14ac:dyDescent="0.25">
      <c r="A28" s="504" t="s">
        <v>58</v>
      </c>
      <c r="B28" s="505"/>
      <c r="C28" s="5">
        <v>262</v>
      </c>
      <c r="D28" s="20">
        <v>13058960</v>
      </c>
      <c r="E28" s="20">
        <v>11084995.5</v>
      </c>
      <c r="F28" s="20">
        <v>6812000.9000000004</v>
      </c>
      <c r="G28" s="12">
        <v>1973964.5</v>
      </c>
      <c r="J28" s="170"/>
      <c r="K28" s="170"/>
    </row>
    <row r="29" spans="1:12" x14ac:dyDescent="0.25">
      <c r="A29" s="513" t="s">
        <v>59</v>
      </c>
      <c r="B29" s="514"/>
      <c r="C29" s="5"/>
      <c r="D29" s="20"/>
      <c r="E29" s="20"/>
      <c r="F29" s="20"/>
      <c r="G29" s="12"/>
      <c r="J29" s="170"/>
      <c r="K29" s="170"/>
    </row>
    <row r="30" spans="1:12" x14ac:dyDescent="0.25">
      <c r="A30" s="515" t="s">
        <v>194</v>
      </c>
      <c r="B30" s="516"/>
      <c r="C30" s="5">
        <v>187</v>
      </c>
      <c r="D30" s="20">
        <v>11020702.4</v>
      </c>
      <c r="E30" s="198">
        <v>9364604.6999999993</v>
      </c>
      <c r="F30" s="198">
        <v>5869367.7000000002</v>
      </c>
      <c r="G30" s="91">
        <v>1656097.7</v>
      </c>
      <c r="J30" s="170"/>
      <c r="K30" s="170"/>
    </row>
    <row r="31" spans="1:12" x14ac:dyDescent="0.25">
      <c r="A31" s="517" t="s">
        <v>399</v>
      </c>
      <c r="B31" s="518"/>
      <c r="C31" s="5"/>
      <c r="D31" s="20"/>
      <c r="E31" s="20"/>
      <c r="F31" s="20"/>
      <c r="G31" s="12"/>
      <c r="J31" s="170"/>
      <c r="K31" s="170"/>
    </row>
    <row r="32" spans="1:12" x14ac:dyDescent="0.25">
      <c r="A32" s="519" t="s">
        <v>60</v>
      </c>
      <c r="B32" s="520"/>
      <c r="C32" s="5">
        <v>112</v>
      </c>
      <c r="D32" s="20">
        <v>10656329</v>
      </c>
      <c r="E32" s="20">
        <v>9024289.9000000004</v>
      </c>
      <c r="F32" s="20">
        <v>5644121.7000000002</v>
      </c>
      <c r="G32" s="12">
        <v>1632039.1</v>
      </c>
      <c r="J32" s="170"/>
      <c r="K32" s="170"/>
    </row>
    <row r="33" spans="1:11" x14ac:dyDescent="0.25">
      <c r="A33" s="521" t="s">
        <v>61</v>
      </c>
      <c r="B33" s="522"/>
      <c r="C33" s="5"/>
      <c r="D33" s="20"/>
      <c r="E33" s="20"/>
      <c r="F33" s="20"/>
      <c r="G33" s="12"/>
      <c r="J33" s="170"/>
      <c r="K33" s="170"/>
    </row>
    <row r="34" spans="1:11" x14ac:dyDescent="0.25">
      <c r="A34" s="519" t="s">
        <v>62</v>
      </c>
      <c r="B34" s="520"/>
      <c r="C34" s="5">
        <v>75</v>
      </c>
      <c r="D34" s="20">
        <v>364373.4</v>
      </c>
      <c r="E34" s="20">
        <v>340314.8</v>
      </c>
      <c r="F34" s="20">
        <v>225246</v>
      </c>
      <c r="G34" s="12">
        <v>24058.6</v>
      </c>
      <c r="J34" s="170"/>
      <c r="K34" s="170"/>
    </row>
    <row r="35" spans="1:11" x14ac:dyDescent="0.25">
      <c r="A35" s="521" t="s">
        <v>63</v>
      </c>
      <c r="B35" s="522"/>
      <c r="C35" s="5"/>
      <c r="D35" s="20"/>
      <c r="E35" s="20"/>
      <c r="F35" s="20"/>
      <c r="G35" s="12"/>
      <c r="J35" s="170"/>
      <c r="K35" s="170"/>
    </row>
    <row r="36" spans="1:11" x14ac:dyDescent="0.25">
      <c r="A36" s="504" t="s">
        <v>64</v>
      </c>
      <c r="B36" s="505"/>
      <c r="C36" s="5">
        <v>119</v>
      </c>
      <c r="D36" s="20">
        <v>77535.8</v>
      </c>
      <c r="E36" s="20">
        <v>74634.5</v>
      </c>
      <c r="F36" s="20">
        <v>28553.4</v>
      </c>
      <c r="G36" s="12">
        <v>2901.3</v>
      </c>
      <c r="J36" s="170"/>
    </row>
    <row r="37" spans="1:11" x14ac:dyDescent="0.25">
      <c r="A37" s="513" t="s">
        <v>65</v>
      </c>
      <c r="B37" s="514"/>
      <c r="C37" s="5"/>
      <c r="D37" s="5"/>
      <c r="E37" s="5"/>
      <c r="F37" s="5"/>
      <c r="G37" s="6"/>
      <c r="J37" s="175"/>
    </row>
    <row r="38" spans="1:11" x14ac:dyDescent="0.25">
      <c r="A38" s="506" t="s">
        <v>262</v>
      </c>
      <c r="B38" s="507"/>
      <c r="C38" s="507"/>
      <c r="D38" s="507"/>
      <c r="E38" s="507"/>
      <c r="F38" s="507"/>
      <c r="G38" s="508"/>
    </row>
    <row r="39" spans="1:11" x14ac:dyDescent="0.25">
      <c r="A39" s="321" t="s">
        <v>7</v>
      </c>
      <c r="B39" s="171">
        <v>2016</v>
      </c>
      <c r="C39" s="5" t="s">
        <v>156</v>
      </c>
      <c r="D39" s="20">
        <f t="shared" ref="D39:E43" si="0">ROUND(D7/$D7*100,1)</f>
        <v>100</v>
      </c>
      <c r="E39" s="20">
        <f t="shared" si="0"/>
        <v>80.400000000000006</v>
      </c>
      <c r="F39" s="20">
        <f t="shared" ref="F39:G39" si="1">ROUND(F7/$D7*100,1)</f>
        <v>46.8</v>
      </c>
      <c r="G39" s="12">
        <f t="shared" si="1"/>
        <v>19.600000000000001</v>
      </c>
      <c r="H39" s="168"/>
    </row>
    <row r="40" spans="1:11" x14ac:dyDescent="0.25">
      <c r="A40" s="397" t="s">
        <v>53</v>
      </c>
      <c r="B40" s="171">
        <v>2017</v>
      </c>
      <c r="C40" s="5" t="s">
        <v>156</v>
      </c>
      <c r="D40" s="20">
        <f t="shared" si="0"/>
        <v>100</v>
      </c>
      <c r="E40" s="20">
        <f t="shared" si="0"/>
        <v>79.5</v>
      </c>
      <c r="F40" s="20">
        <f t="shared" ref="F40:G40" si="2">ROUND(F8/$D8*100,1)</f>
        <v>46</v>
      </c>
      <c r="G40" s="12">
        <f t="shared" si="2"/>
        <v>20.5</v>
      </c>
      <c r="H40" s="168"/>
    </row>
    <row r="41" spans="1:11" x14ac:dyDescent="0.25">
      <c r="A41" s="321"/>
      <c r="B41" s="171">
        <v>2018</v>
      </c>
      <c r="C41" s="5" t="s">
        <v>156</v>
      </c>
      <c r="D41" s="20">
        <f t="shared" si="0"/>
        <v>100</v>
      </c>
      <c r="E41" s="20">
        <f t="shared" si="0"/>
        <v>82.4</v>
      </c>
      <c r="F41" s="20">
        <f t="shared" ref="F41" si="3">ROUND(F9/$D9*100,1)</f>
        <v>47.6</v>
      </c>
      <c r="G41" s="12">
        <f>ROUND(G9/$D9*100,1)</f>
        <v>17.600000000000001</v>
      </c>
      <c r="H41" s="168"/>
    </row>
    <row r="42" spans="1:11" x14ac:dyDescent="0.25">
      <c r="A42" s="321"/>
      <c r="B42" s="107">
        <v>2019</v>
      </c>
      <c r="C42" s="6" t="s">
        <v>156</v>
      </c>
      <c r="D42" s="20">
        <f t="shared" si="0"/>
        <v>100</v>
      </c>
      <c r="E42" s="20">
        <f t="shared" si="0"/>
        <v>84.2</v>
      </c>
      <c r="F42" s="20">
        <f t="shared" ref="F42:G43" si="4">ROUND(F10/$D10*100,1)</f>
        <v>50.2</v>
      </c>
      <c r="G42" s="12">
        <f t="shared" si="4"/>
        <v>15.8</v>
      </c>
      <c r="H42" s="168"/>
    </row>
    <row r="43" spans="1:11" x14ac:dyDescent="0.25">
      <c r="B43" s="106">
        <v>2020</v>
      </c>
      <c r="C43" s="6" t="s">
        <v>156</v>
      </c>
      <c r="D43" s="16">
        <f t="shared" si="0"/>
        <v>100</v>
      </c>
      <c r="E43" s="16">
        <f>ROUND(E11/$D11*100,1)</f>
        <v>84.4</v>
      </c>
      <c r="F43" s="16">
        <f t="shared" si="4"/>
        <v>49.7</v>
      </c>
      <c r="G43" s="17">
        <f t="shared" si="4"/>
        <v>15.6</v>
      </c>
    </row>
    <row r="44" spans="1:11" x14ac:dyDescent="0.25">
      <c r="A44" s="49"/>
      <c r="B44" s="265"/>
      <c r="C44" s="6"/>
      <c r="D44" s="17"/>
      <c r="E44" s="17"/>
      <c r="F44" s="17"/>
      <c r="G44" s="17"/>
    </row>
    <row r="45" spans="1:11" s="161" customFormat="1" ht="14.25" x14ac:dyDescent="0.25">
      <c r="A45" s="509" t="s">
        <v>195</v>
      </c>
      <c r="B45" s="510"/>
      <c r="C45" s="60"/>
      <c r="D45" s="60"/>
      <c r="E45" s="60"/>
      <c r="F45" s="61"/>
      <c r="G45" s="346"/>
      <c r="H45" s="170"/>
    </row>
    <row r="46" spans="1:11" s="161" customFormat="1" ht="14.25" x14ac:dyDescent="0.25">
      <c r="A46" s="511" t="s">
        <v>196</v>
      </c>
      <c r="B46" s="512"/>
      <c r="C46" s="24"/>
      <c r="D46" s="24"/>
      <c r="E46" s="24"/>
      <c r="F46" s="25"/>
      <c r="G46" s="346"/>
      <c r="H46" s="170"/>
    </row>
    <row r="47" spans="1:11" s="161" customFormat="1" ht="14.25" x14ac:dyDescent="0.25">
      <c r="A47" s="532" t="s">
        <v>293</v>
      </c>
      <c r="B47" s="533"/>
      <c r="C47" s="24" t="s">
        <v>156</v>
      </c>
      <c r="D47" s="20">
        <f>ROUND(D15/$D15*100,1)</f>
        <v>100</v>
      </c>
      <c r="E47" s="20">
        <f>ROUND(E15/$D15*100,1)</f>
        <v>81.7</v>
      </c>
      <c r="F47" s="12">
        <f>ROUND(F15/$D15*100,1)</f>
        <v>31.4</v>
      </c>
      <c r="G47" s="12">
        <f>ROUND(G15*100/$D15,1)</f>
        <v>18.3</v>
      </c>
      <c r="H47" s="170"/>
    </row>
    <row r="48" spans="1:11" s="161" customFormat="1" ht="14.25" x14ac:dyDescent="0.25">
      <c r="A48" s="534" t="s">
        <v>294</v>
      </c>
      <c r="B48" s="535"/>
      <c r="C48" s="24"/>
      <c r="D48" s="24"/>
      <c r="E48" s="20"/>
      <c r="F48" s="20"/>
      <c r="G48" s="12"/>
      <c r="H48" s="170"/>
    </row>
    <row r="49" spans="1:8" s="161" customFormat="1" ht="14.25" x14ac:dyDescent="0.25">
      <c r="A49" s="536" t="s">
        <v>297</v>
      </c>
      <c r="B49" s="537"/>
      <c r="C49" s="24" t="s">
        <v>156</v>
      </c>
      <c r="D49" s="24">
        <f>D17*100/$D17</f>
        <v>100</v>
      </c>
      <c r="E49" s="20">
        <f>E17*100/$D17</f>
        <v>81.651732378465255</v>
      </c>
      <c r="F49" s="20">
        <f>F17*100/$D17</f>
        <v>42.56282993190527</v>
      </c>
      <c r="G49" s="12">
        <f>ROUND(G17*100/$D17,1)</f>
        <v>18.3</v>
      </c>
      <c r="H49" s="170"/>
    </row>
    <row r="50" spans="1:8" s="161" customFormat="1" ht="14.25" x14ac:dyDescent="0.25">
      <c r="A50" s="534" t="s">
        <v>297</v>
      </c>
      <c r="B50" s="535"/>
      <c r="C50" s="24"/>
      <c r="D50" s="24"/>
      <c r="E50" s="20"/>
      <c r="F50" s="20"/>
      <c r="G50" s="12"/>
      <c r="H50" s="170"/>
    </row>
    <row r="51" spans="1:8" s="161" customFormat="1" ht="14.25" x14ac:dyDescent="0.25">
      <c r="A51" s="536" t="s">
        <v>302</v>
      </c>
      <c r="B51" s="537"/>
      <c r="C51" s="24" t="s">
        <v>156</v>
      </c>
      <c r="D51" s="24">
        <f>D19*100/$D19</f>
        <v>100</v>
      </c>
      <c r="E51" s="20">
        <f>E19*100/$D19</f>
        <v>86.352326399663056</v>
      </c>
      <c r="F51" s="20">
        <f>F19*100/$D19</f>
        <v>48.042393928421312</v>
      </c>
      <c r="G51" s="12">
        <f>ROUND(G19*100/$D19,1)</f>
        <v>13.6</v>
      </c>
      <c r="H51" s="170"/>
    </row>
    <row r="52" spans="1:8" s="161" customFormat="1" ht="14.25" x14ac:dyDescent="0.25">
      <c r="A52" s="534" t="s">
        <v>302</v>
      </c>
      <c r="B52" s="535"/>
      <c r="C52" s="24"/>
      <c r="D52" s="24"/>
      <c r="E52" s="20"/>
      <c r="F52" s="20"/>
      <c r="G52" s="12"/>
      <c r="H52" s="170"/>
    </row>
    <row r="53" spans="1:8" s="161" customFormat="1" ht="14.25" x14ac:dyDescent="0.25">
      <c r="A53" s="536" t="s">
        <v>305</v>
      </c>
      <c r="B53" s="537"/>
      <c r="C53" s="24" t="s">
        <v>156</v>
      </c>
      <c r="D53" s="24">
        <f>D21*100/$D21</f>
        <v>100</v>
      </c>
      <c r="E53" s="20">
        <f>E21*100/$D21</f>
        <v>84.422407290853016</v>
      </c>
      <c r="F53" s="20">
        <f>F21*100/$D21</f>
        <v>51.441061731487054</v>
      </c>
      <c r="G53" s="12">
        <f>ROUND(G21*100/$D21,1)</f>
        <v>15.6</v>
      </c>
      <c r="H53" s="170"/>
    </row>
    <row r="54" spans="1:8" s="161" customFormat="1" ht="14.25" x14ac:dyDescent="0.25">
      <c r="A54" s="534" t="s">
        <v>304</v>
      </c>
      <c r="B54" s="535"/>
      <c r="C54" s="24"/>
      <c r="D54" s="24"/>
      <c r="E54" s="20"/>
      <c r="F54" s="20"/>
      <c r="G54" s="12"/>
    </row>
    <row r="55" spans="1:8" s="161" customFormat="1" ht="14.25" x14ac:dyDescent="0.25">
      <c r="A55" s="530"/>
      <c r="B55" s="531"/>
      <c r="C55" s="24"/>
      <c r="D55" s="24"/>
      <c r="E55" s="24"/>
      <c r="F55" s="20"/>
    </row>
    <row r="56" spans="1:8" x14ac:dyDescent="0.25">
      <c r="A56" s="504" t="s">
        <v>54</v>
      </c>
      <c r="B56" s="505"/>
      <c r="C56" s="5" t="s">
        <v>156</v>
      </c>
      <c r="D56" s="20">
        <v>100</v>
      </c>
      <c r="E56" s="20">
        <f>E24*100/$D24</f>
        <v>84.295178293845325</v>
      </c>
      <c r="F56" s="20">
        <f>F24*100/$D24</f>
        <v>48.497731046101052</v>
      </c>
      <c r="G56" s="12">
        <f>ROUND(G24*100/$D24,1)</f>
        <v>15.7</v>
      </c>
    </row>
    <row r="57" spans="1:8" x14ac:dyDescent="0.25">
      <c r="A57" s="513" t="s">
        <v>55</v>
      </c>
      <c r="B57" s="514"/>
      <c r="C57" s="5"/>
      <c r="D57" s="20"/>
      <c r="E57" s="20"/>
      <c r="F57" s="20"/>
      <c r="G57" s="12"/>
    </row>
    <row r="58" spans="1:8" x14ac:dyDescent="0.25">
      <c r="A58" s="504" t="s">
        <v>56</v>
      </c>
      <c r="B58" s="505"/>
      <c r="C58" s="5" t="s">
        <v>156</v>
      </c>
      <c r="D58" s="20">
        <v>100</v>
      </c>
      <c r="E58" s="20">
        <f>E26*100/$D26</f>
        <v>80.401340267482283</v>
      </c>
      <c r="F58" s="20">
        <f>F26*100/$D26</f>
        <v>47.347064886913309</v>
      </c>
      <c r="G58" s="12">
        <f>ROUND(G26*100/$D26,1)</f>
        <v>19.600000000000001</v>
      </c>
    </row>
    <row r="59" spans="1:8" x14ac:dyDescent="0.25">
      <c r="A59" s="513" t="s">
        <v>57</v>
      </c>
      <c r="B59" s="514"/>
      <c r="C59" s="5"/>
      <c r="D59" s="20"/>
      <c r="E59" s="20"/>
      <c r="F59" s="20"/>
      <c r="G59" s="12"/>
    </row>
    <row r="60" spans="1:8" x14ac:dyDescent="0.25">
      <c r="A60" s="504" t="s">
        <v>58</v>
      </c>
      <c r="B60" s="505"/>
      <c r="C60" s="5" t="s">
        <v>156</v>
      </c>
      <c r="D60" s="20">
        <v>100</v>
      </c>
      <c r="E60" s="20">
        <f>E28*100/$D28</f>
        <v>84.884213597407452</v>
      </c>
      <c r="F60" s="20">
        <f>F28*100/$D28</f>
        <v>52.163425724559993</v>
      </c>
      <c r="G60" s="12">
        <f>ROUND(G28*100/$D28,1)</f>
        <v>15.1</v>
      </c>
    </row>
    <row r="61" spans="1:8" x14ac:dyDescent="0.25">
      <c r="A61" s="513" t="s">
        <v>59</v>
      </c>
      <c r="B61" s="514"/>
      <c r="C61" s="5"/>
      <c r="D61" s="20"/>
      <c r="E61" s="20"/>
      <c r="F61" s="20"/>
      <c r="G61" s="12"/>
    </row>
    <row r="62" spans="1:8" x14ac:dyDescent="0.25">
      <c r="A62" s="515" t="s">
        <v>194</v>
      </c>
      <c r="B62" s="516"/>
      <c r="C62" s="5" t="s">
        <v>156</v>
      </c>
      <c r="D62" s="20">
        <v>100</v>
      </c>
      <c r="E62" s="20">
        <f>E30*100/$D30</f>
        <v>84.972848010123187</v>
      </c>
      <c r="F62" s="20">
        <f>F30*100/$D30</f>
        <v>53.257655337830371</v>
      </c>
      <c r="G62" s="12">
        <f>ROUND(G30*100/$D30,1)</f>
        <v>15</v>
      </c>
    </row>
    <row r="63" spans="1:8" x14ac:dyDescent="0.25">
      <c r="A63" s="517" t="s">
        <v>399</v>
      </c>
      <c r="B63" s="518"/>
      <c r="C63" s="5"/>
      <c r="D63" s="20"/>
      <c r="E63" s="20"/>
      <c r="F63" s="20"/>
      <c r="G63" s="12"/>
    </row>
    <row r="64" spans="1:8" x14ac:dyDescent="0.25">
      <c r="A64" s="519" t="s">
        <v>60</v>
      </c>
      <c r="B64" s="520"/>
      <c r="C64" s="5" t="s">
        <v>156</v>
      </c>
      <c r="D64" s="20">
        <v>100</v>
      </c>
      <c r="E64" s="20">
        <f>E32*100/$D32</f>
        <v>84.684790606596323</v>
      </c>
      <c r="F64" s="20">
        <f>F32*100/$D32</f>
        <v>52.964972271407909</v>
      </c>
      <c r="G64" s="12">
        <f>ROUND(G32*100/$D32,1)</f>
        <v>15.3</v>
      </c>
    </row>
    <row r="65" spans="1:7" x14ac:dyDescent="0.25">
      <c r="A65" s="521" t="s">
        <v>61</v>
      </c>
      <c r="B65" s="522"/>
      <c r="C65" s="5"/>
      <c r="D65" s="20"/>
      <c r="E65" s="20"/>
      <c r="F65" s="20"/>
      <c r="G65" s="12"/>
    </row>
    <row r="66" spans="1:7" x14ac:dyDescent="0.25">
      <c r="A66" s="519" t="s">
        <v>62</v>
      </c>
      <c r="B66" s="520"/>
      <c r="C66" s="5" t="s">
        <v>156</v>
      </c>
      <c r="D66" s="20">
        <v>100</v>
      </c>
      <c r="E66" s="20">
        <f>E34*100/$D34</f>
        <v>93.397267747865229</v>
      </c>
      <c r="F66" s="20">
        <f>F34*100/$D34</f>
        <v>61.817355493018972</v>
      </c>
      <c r="G66" s="12">
        <f>ROUND(G34*100/$D34,1)</f>
        <v>6.6</v>
      </c>
    </row>
    <row r="67" spans="1:7" x14ac:dyDescent="0.25">
      <c r="A67" s="521" t="s">
        <v>63</v>
      </c>
      <c r="B67" s="522"/>
      <c r="C67" s="5"/>
      <c r="D67" s="20"/>
      <c r="E67" s="20"/>
      <c r="F67" s="20"/>
      <c r="G67" s="12"/>
    </row>
    <row r="68" spans="1:7" x14ac:dyDescent="0.25">
      <c r="A68" s="504" t="s">
        <v>64</v>
      </c>
      <c r="B68" s="505"/>
      <c r="C68" s="5" t="s">
        <v>156</v>
      </c>
      <c r="D68" s="20">
        <v>100</v>
      </c>
      <c r="E68" s="20">
        <f>E36*100/$D36</f>
        <v>96.258115605952341</v>
      </c>
      <c r="F68" s="20">
        <f>F36*100/$D36</f>
        <v>36.826085498569689</v>
      </c>
      <c r="G68" s="12">
        <f>ROUND(G36*100/$D36,1)</f>
        <v>3.7</v>
      </c>
    </row>
    <row r="69" spans="1:7" x14ac:dyDescent="0.25">
      <c r="A69" s="513" t="s">
        <v>65</v>
      </c>
      <c r="B69" s="514"/>
      <c r="C69" s="171"/>
      <c r="D69" s="171"/>
      <c r="E69" s="171"/>
      <c r="F69" s="171"/>
      <c r="G69" s="172"/>
    </row>
    <row r="70" spans="1:7" x14ac:dyDescent="0.25">
      <c r="A70" s="539"/>
      <c r="B70" s="539"/>
      <c r="C70" s="539"/>
      <c r="D70" s="539"/>
      <c r="E70" s="539"/>
      <c r="F70" s="539"/>
      <c r="G70" s="539"/>
    </row>
    <row r="71" spans="1:7" x14ac:dyDescent="0.25">
      <c r="A71" s="500" t="s">
        <v>203</v>
      </c>
      <c r="B71" s="500"/>
      <c r="C71" s="500"/>
      <c r="D71" s="500"/>
      <c r="E71" s="500"/>
      <c r="F71" s="500"/>
      <c r="G71" s="500"/>
    </row>
    <row r="72" spans="1:7" x14ac:dyDescent="0.25">
      <c r="A72" s="538" t="s">
        <v>179</v>
      </c>
      <c r="B72" s="538"/>
      <c r="C72" s="538"/>
      <c r="D72" s="538"/>
      <c r="E72" s="538"/>
      <c r="F72" s="538"/>
      <c r="G72" s="538"/>
    </row>
    <row r="73" spans="1:7" x14ac:dyDescent="0.25">
      <c r="A73" s="2"/>
      <c r="B73" s="2"/>
      <c r="C73" s="2"/>
      <c r="D73" s="2"/>
      <c r="E73" s="2"/>
      <c r="F73" s="2"/>
      <c r="G73" s="2"/>
    </row>
  </sheetData>
  <mergeCells count="63">
    <mergeCell ref="A52:B52"/>
    <mergeCell ref="A53:B53"/>
    <mergeCell ref="A54:B54"/>
    <mergeCell ref="A47:B47"/>
    <mergeCell ref="A48:B48"/>
    <mergeCell ref="A49:B49"/>
    <mergeCell ref="A50:B50"/>
    <mergeCell ref="A51:B51"/>
    <mergeCell ref="A72:G72"/>
    <mergeCell ref="A66:B66"/>
    <mergeCell ref="A67:B67"/>
    <mergeCell ref="A68:B68"/>
    <mergeCell ref="A69:B69"/>
    <mergeCell ref="A70:G70"/>
    <mergeCell ref="A71:G71"/>
    <mergeCell ref="A65:B65"/>
    <mergeCell ref="A55:B55"/>
    <mergeCell ref="A56:B56"/>
    <mergeCell ref="A57:B57"/>
    <mergeCell ref="A58:B58"/>
    <mergeCell ref="A64:B64"/>
    <mergeCell ref="A59:B59"/>
    <mergeCell ref="A60:B60"/>
    <mergeCell ref="A61:B61"/>
    <mergeCell ref="A62:B62"/>
    <mergeCell ref="A63:B63"/>
    <mergeCell ref="A6:G6"/>
    <mergeCell ref="A23:B23"/>
    <mergeCell ref="A24:B24"/>
    <mergeCell ref="A25:B25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1:G1"/>
    <mergeCell ref="A2:G2"/>
    <mergeCell ref="A3:B5"/>
    <mergeCell ref="C3:C5"/>
    <mergeCell ref="D3:G3"/>
    <mergeCell ref="D4:D5"/>
    <mergeCell ref="E4:F4"/>
    <mergeCell ref="G4:G5"/>
    <mergeCell ref="A26:B26"/>
    <mergeCell ref="A38:G38"/>
    <mergeCell ref="A45:B45"/>
    <mergeCell ref="A46:B4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R66"/>
  <sheetViews>
    <sheetView zoomScaleNormal="100" workbookViewId="0">
      <selection sqref="A1:G1"/>
    </sheetView>
  </sheetViews>
  <sheetFormatPr defaultRowHeight="14.25" x14ac:dyDescent="0.2"/>
  <cols>
    <col min="1" max="1" width="34" style="21" customWidth="1"/>
    <col min="2" max="2" width="12.140625" style="21" customWidth="1"/>
    <col min="3" max="7" width="15.85546875" style="21" customWidth="1"/>
    <col min="8" max="8" width="10.42578125" style="21" customWidth="1"/>
    <col min="9" max="9" width="10.7109375" style="21" bestFit="1" customWidth="1"/>
    <col min="10" max="15" width="13.7109375" style="21" customWidth="1"/>
    <col min="16" max="16384" width="9.140625" style="21"/>
  </cols>
  <sheetData>
    <row r="1" spans="1:17" ht="30.75" customHeight="1" x14ac:dyDescent="0.2">
      <c r="A1" s="540" t="s">
        <v>392</v>
      </c>
      <c r="B1" s="540"/>
      <c r="C1" s="541"/>
      <c r="D1" s="541"/>
      <c r="E1" s="541"/>
      <c r="F1" s="541"/>
      <c r="G1" s="542"/>
      <c r="H1" s="57" t="s">
        <v>6</v>
      </c>
    </row>
    <row r="2" spans="1:17" x14ac:dyDescent="0.2">
      <c r="A2" s="543" t="s">
        <v>473</v>
      </c>
      <c r="B2" s="543"/>
      <c r="C2" s="544"/>
      <c r="D2" s="544"/>
      <c r="E2" s="544"/>
      <c r="F2" s="544"/>
      <c r="G2" s="545"/>
    </row>
    <row r="3" spans="1:17" ht="29.25" customHeight="1" x14ac:dyDescent="0.2">
      <c r="A3" s="551" t="s">
        <v>216</v>
      </c>
      <c r="B3" s="552"/>
      <c r="C3" s="546" t="s">
        <v>213</v>
      </c>
      <c r="D3" s="528" t="s">
        <v>482</v>
      </c>
      <c r="E3" s="529"/>
      <c r="F3" s="529"/>
      <c r="G3" s="529"/>
    </row>
    <row r="4" spans="1:17" ht="37.5" customHeight="1" x14ac:dyDescent="0.2">
      <c r="A4" s="553"/>
      <c r="B4" s="554"/>
      <c r="C4" s="547"/>
      <c r="D4" s="546" t="s">
        <v>390</v>
      </c>
      <c r="E4" s="528" t="s">
        <v>391</v>
      </c>
      <c r="F4" s="526"/>
      <c r="G4" s="549" t="s">
        <v>215</v>
      </c>
    </row>
    <row r="5" spans="1:17" ht="76.5" customHeight="1" x14ac:dyDescent="0.2">
      <c r="A5" s="555"/>
      <c r="B5" s="556"/>
      <c r="C5" s="548"/>
      <c r="D5" s="548"/>
      <c r="E5" s="142" t="s">
        <v>206</v>
      </c>
      <c r="F5" s="142" t="s">
        <v>214</v>
      </c>
      <c r="G5" s="550"/>
    </row>
    <row r="6" spans="1:17" x14ac:dyDescent="0.2">
      <c r="A6" s="506" t="s">
        <v>567</v>
      </c>
      <c r="B6" s="506"/>
      <c r="C6" s="507"/>
      <c r="D6" s="507"/>
      <c r="E6" s="507"/>
      <c r="F6" s="507"/>
      <c r="G6" s="508"/>
    </row>
    <row r="7" spans="1:17" s="314" customFormat="1" x14ac:dyDescent="0.2">
      <c r="A7" s="78" t="s">
        <v>7</v>
      </c>
      <c r="B7" s="107">
        <v>2018</v>
      </c>
      <c r="C7" s="107">
        <v>5257044.2</v>
      </c>
      <c r="D7" s="107">
        <v>1025235.4</v>
      </c>
      <c r="E7" s="107">
        <v>3457204.4</v>
      </c>
      <c r="F7" s="107">
        <v>1047047.5</v>
      </c>
      <c r="G7" s="108">
        <v>774604.39999999991</v>
      </c>
      <c r="H7" s="138"/>
    </row>
    <row r="8" spans="1:17" s="314" customFormat="1" x14ac:dyDescent="0.2">
      <c r="A8" s="309" t="s">
        <v>8</v>
      </c>
      <c r="B8" s="107">
        <v>2019</v>
      </c>
      <c r="C8" s="107">
        <v>5321895.3</v>
      </c>
      <c r="D8" s="107">
        <v>1064564.8999999999</v>
      </c>
      <c r="E8" s="198">
        <v>3547407</v>
      </c>
      <c r="F8" s="107">
        <v>1497649.9</v>
      </c>
      <c r="G8" s="108">
        <v>709923.39999999944</v>
      </c>
      <c r="H8" s="138"/>
    </row>
    <row r="9" spans="1:17" x14ac:dyDescent="0.2">
      <c r="B9" s="267">
        <v>2020</v>
      </c>
      <c r="C9" s="409">
        <v>5115432.7</v>
      </c>
      <c r="D9" s="409">
        <v>1160020.5</v>
      </c>
      <c r="E9" s="409">
        <v>3112617</v>
      </c>
      <c r="F9" s="409">
        <v>1497630.5</v>
      </c>
      <c r="G9" s="403">
        <v>842795.2</v>
      </c>
      <c r="H9" s="138"/>
      <c r="I9" s="58"/>
      <c r="J9" s="58"/>
      <c r="K9" s="58"/>
      <c r="M9" s="58"/>
      <c r="N9" s="58"/>
      <c r="O9" s="58"/>
      <c r="P9" s="58"/>
      <c r="Q9" s="58"/>
    </row>
    <row r="10" spans="1:17" x14ac:dyDescent="0.2">
      <c r="B10" s="379">
        <v>2021</v>
      </c>
      <c r="C10" s="16">
        <v>5860721.5</v>
      </c>
      <c r="D10" s="16">
        <v>1367886.8</v>
      </c>
      <c r="E10" s="16">
        <v>3569363.8</v>
      </c>
      <c r="F10" s="16">
        <v>1860891.2</v>
      </c>
      <c r="G10" s="17">
        <v>923470.9</v>
      </c>
      <c r="H10" s="138"/>
      <c r="I10" s="58"/>
      <c r="J10" s="58"/>
      <c r="K10" s="58"/>
      <c r="M10" s="58"/>
      <c r="N10" s="58"/>
      <c r="O10" s="58"/>
      <c r="P10" s="58"/>
      <c r="Q10" s="58"/>
    </row>
    <row r="11" spans="1:17" x14ac:dyDescent="0.2">
      <c r="B11" s="183"/>
      <c r="C11" s="310"/>
      <c r="D11" s="16"/>
      <c r="E11" s="16"/>
      <c r="F11" s="16"/>
      <c r="G11" s="17"/>
      <c r="I11" s="58"/>
      <c r="J11" s="58"/>
      <c r="K11" s="58"/>
      <c r="M11" s="58"/>
      <c r="N11" s="58"/>
      <c r="O11" s="58"/>
      <c r="P11" s="58"/>
    </row>
    <row r="12" spans="1:17" ht="15" customHeight="1" x14ac:dyDescent="0.2">
      <c r="A12" s="509" t="s">
        <v>195</v>
      </c>
      <c r="B12" s="510"/>
      <c r="C12" s="310"/>
      <c r="D12" s="16"/>
      <c r="E12" s="16"/>
      <c r="F12" s="16"/>
      <c r="G12" s="17"/>
      <c r="H12" s="137"/>
      <c r="I12" s="58"/>
      <c r="J12" s="58"/>
      <c r="K12" s="58"/>
      <c r="M12" s="58"/>
      <c r="N12" s="58"/>
      <c r="O12" s="58"/>
      <c r="P12" s="58"/>
    </row>
    <row r="13" spans="1:17" ht="15" customHeight="1" x14ac:dyDescent="0.2">
      <c r="A13" s="511" t="s">
        <v>196</v>
      </c>
      <c r="B13" s="512"/>
      <c r="C13" s="310"/>
      <c r="D13" s="16"/>
      <c r="E13" s="16"/>
      <c r="F13" s="16"/>
      <c r="G13" s="17"/>
      <c r="H13" s="138"/>
      <c r="I13" s="58"/>
      <c r="J13" s="58"/>
      <c r="K13" s="58"/>
      <c r="M13" s="58"/>
      <c r="N13" s="58"/>
      <c r="O13" s="58"/>
      <c r="P13" s="58"/>
    </row>
    <row r="14" spans="1:17" ht="15" customHeight="1" x14ac:dyDescent="0.2">
      <c r="A14" s="532" t="s">
        <v>293</v>
      </c>
      <c r="B14" s="533"/>
      <c r="C14" s="311">
        <v>172715.8</v>
      </c>
      <c r="D14" s="293">
        <v>18591.3</v>
      </c>
      <c r="E14" s="20">
        <v>103913.4</v>
      </c>
      <c r="F14" s="20">
        <v>39597.1</v>
      </c>
      <c r="G14" s="292">
        <v>50211.1</v>
      </c>
      <c r="H14" s="138"/>
      <c r="I14" s="138"/>
      <c r="J14" s="138"/>
      <c r="K14" s="138"/>
      <c r="L14" s="138"/>
      <c r="M14" s="58"/>
      <c r="N14" s="58"/>
      <c r="O14" s="58"/>
      <c r="P14" s="58"/>
    </row>
    <row r="15" spans="1:17" ht="15" customHeight="1" x14ac:dyDescent="0.2">
      <c r="A15" s="534" t="s">
        <v>294</v>
      </c>
      <c r="B15" s="535"/>
      <c r="C15" s="311"/>
      <c r="D15" s="20"/>
      <c r="E15" s="20"/>
      <c r="F15" s="20"/>
      <c r="G15" s="12"/>
      <c r="H15" s="138"/>
      <c r="I15" s="138"/>
      <c r="J15" s="138"/>
      <c r="K15" s="138"/>
      <c r="L15" s="138"/>
      <c r="M15" s="58"/>
      <c r="N15" s="58"/>
      <c r="O15" s="58"/>
      <c r="P15" s="58"/>
    </row>
    <row r="16" spans="1:17" ht="15" customHeight="1" x14ac:dyDescent="0.2">
      <c r="A16" s="536" t="s">
        <v>297</v>
      </c>
      <c r="B16" s="537"/>
      <c r="C16" s="311">
        <v>532407.69999999995</v>
      </c>
      <c r="D16" s="293">
        <v>147036</v>
      </c>
      <c r="E16" s="20">
        <v>272945.8</v>
      </c>
      <c r="F16" s="20">
        <v>95069.3</v>
      </c>
      <c r="G16" s="292">
        <v>112425.9</v>
      </c>
      <c r="H16" s="138"/>
      <c r="I16" s="58"/>
      <c r="J16" s="58"/>
      <c r="K16" s="58"/>
      <c r="M16" s="58"/>
      <c r="N16" s="58"/>
      <c r="O16" s="58"/>
      <c r="P16" s="58"/>
    </row>
    <row r="17" spans="1:17" ht="15" customHeight="1" x14ac:dyDescent="0.2">
      <c r="A17" s="534" t="s">
        <v>297</v>
      </c>
      <c r="B17" s="535"/>
      <c r="C17" s="311"/>
      <c r="D17" s="20"/>
      <c r="E17" s="20"/>
      <c r="F17" s="20"/>
      <c r="G17" s="12"/>
      <c r="H17" s="138"/>
      <c r="I17" s="58"/>
      <c r="J17" s="58"/>
      <c r="K17" s="58"/>
      <c r="M17" s="58"/>
      <c r="N17" s="58"/>
      <c r="O17" s="58"/>
      <c r="P17" s="58"/>
    </row>
    <row r="18" spans="1:17" ht="15" customHeight="1" x14ac:dyDescent="0.2">
      <c r="A18" s="536" t="s">
        <v>302</v>
      </c>
      <c r="B18" s="537"/>
      <c r="C18" s="311">
        <v>806203.7</v>
      </c>
      <c r="D18" s="20">
        <v>137063.6</v>
      </c>
      <c r="E18" s="20">
        <v>586724.4</v>
      </c>
      <c r="F18" s="20">
        <v>263305.8</v>
      </c>
      <c r="G18" s="12">
        <v>82415.700000000012</v>
      </c>
      <c r="H18" s="138"/>
      <c r="I18" s="58"/>
      <c r="J18" s="58"/>
      <c r="K18" s="58"/>
      <c r="M18" s="58"/>
      <c r="N18" s="58"/>
      <c r="O18" s="58"/>
      <c r="P18" s="58"/>
    </row>
    <row r="19" spans="1:17" ht="15" customHeight="1" x14ac:dyDescent="0.2">
      <c r="A19" s="534" t="s">
        <v>302</v>
      </c>
      <c r="B19" s="535"/>
      <c r="C19" s="311"/>
      <c r="D19" s="20"/>
      <c r="E19" s="20"/>
      <c r="F19" s="20"/>
      <c r="G19" s="12"/>
      <c r="H19" s="138"/>
      <c r="I19" s="58"/>
      <c r="J19" s="58"/>
      <c r="K19" s="58"/>
      <c r="M19" s="58"/>
      <c r="N19" s="58"/>
      <c r="O19" s="58"/>
      <c r="P19" s="58"/>
    </row>
    <row r="20" spans="1:17" ht="15" customHeight="1" x14ac:dyDescent="0.2">
      <c r="A20" s="536" t="s">
        <v>305</v>
      </c>
      <c r="B20" s="537"/>
      <c r="C20" s="311">
        <v>4349394.3</v>
      </c>
      <c r="D20" s="20">
        <v>1065195.8999999999</v>
      </c>
      <c r="E20" s="20">
        <v>2605780.2000000002</v>
      </c>
      <c r="F20" s="20">
        <v>1462919</v>
      </c>
      <c r="G20" s="12">
        <v>678418.2</v>
      </c>
      <c r="H20" s="138"/>
      <c r="I20" s="58"/>
      <c r="J20" s="58"/>
      <c r="K20" s="58"/>
      <c r="M20" s="58"/>
      <c r="N20" s="58"/>
      <c r="O20" s="58"/>
      <c r="P20" s="58"/>
    </row>
    <row r="21" spans="1:17" ht="15" customHeight="1" x14ac:dyDescent="0.2">
      <c r="A21" s="534" t="s">
        <v>304</v>
      </c>
      <c r="B21" s="535"/>
      <c r="C21" s="311"/>
      <c r="D21" s="20"/>
      <c r="E21" s="20"/>
      <c r="F21" s="20"/>
      <c r="G21" s="138"/>
      <c r="H21" s="138"/>
      <c r="I21" s="58"/>
      <c r="J21" s="58"/>
      <c r="K21" s="58"/>
      <c r="M21" s="58"/>
      <c r="N21" s="58"/>
      <c r="O21" s="58"/>
      <c r="P21" s="58"/>
    </row>
    <row r="22" spans="1:17" ht="15" customHeight="1" x14ac:dyDescent="0.2">
      <c r="A22" s="530"/>
      <c r="B22" s="531"/>
      <c r="C22" s="311"/>
      <c r="D22" s="20"/>
      <c r="E22" s="20"/>
      <c r="F22" s="20"/>
      <c r="G22" s="138"/>
      <c r="H22" s="138"/>
      <c r="I22" s="58"/>
      <c r="J22" s="58"/>
      <c r="K22" s="58"/>
      <c r="M22" s="58"/>
      <c r="N22" s="58"/>
      <c r="O22" s="58"/>
      <c r="P22" s="58"/>
    </row>
    <row r="23" spans="1:17" ht="15" customHeight="1" x14ac:dyDescent="0.2">
      <c r="A23" s="504" t="s">
        <v>54</v>
      </c>
      <c r="B23" s="505"/>
      <c r="C23" s="311">
        <v>3732888.4</v>
      </c>
      <c r="D23" s="20">
        <v>601415.80000000005</v>
      </c>
      <c r="E23" s="20">
        <v>2334518.7000000002</v>
      </c>
      <c r="F23" s="20">
        <v>928919.3</v>
      </c>
      <c r="G23" s="12">
        <v>796953.89999999991</v>
      </c>
      <c r="H23" s="138"/>
      <c r="I23" s="58"/>
      <c r="J23" s="58"/>
      <c r="K23" s="58"/>
      <c r="M23" s="58"/>
      <c r="N23" s="58"/>
      <c r="O23" s="58"/>
      <c r="P23" s="58"/>
      <c r="Q23" s="58"/>
    </row>
    <row r="24" spans="1:17" ht="15" customHeight="1" x14ac:dyDescent="0.2">
      <c r="A24" s="513" t="s">
        <v>55</v>
      </c>
      <c r="B24" s="514"/>
      <c r="C24" s="311"/>
      <c r="D24" s="20"/>
      <c r="E24" s="20"/>
      <c r="F24" s="20"/>
      <c r="G24" s="12"/>
      <c r="H24" s="97"/>
      <c r="I24" s="97"/>
      <c r="J24" s="97"/>
      <c r="K24" s="97"/>
      <c r="L24" s="97"/>
      <c r="M24" s="58"/>
      <c r="N24" s="58"/>
      <c r="O24" s="58"/>
      <c r="P24" s="58"/>
    </row>
    <row r="25" spans="1:17" x14ac:dyDescent="0.2">
      <c r="A25" s="504" t="s">
        <v>56</v>
      </c>
      <c r="B25" s="505"/>
      <c r="C25" s="296">
        <v>150967.29999999999</v>
      </c>
      <c r="D25" s="11">
        <v>33749.800000000003</v>
      </c>
      <c r="E25" s="11">
        <v>69176</v>
      </c>
      <c r="F25" s="11">
        <v>49621.2</v>
      </c>
      <c r="G25" s="83">
        <v>48041.5</v>
      </c>
      <c r="H25" s="138"/>
      <c r="I25" s="97"/>
      <c r="J25" s="97"/>
      <c r="K25" s="97"/>
      <c r="L25" s="97"/>
      <c r="M25" s="58"/>
      <c r="N25" s="58"/>
      <c r="O25" s="58"/>
      <c r="P25" s="58"/>
      <c r="Q25" s="58"/>
    </row>
    <row r="26" spans="1:17" ht="15" customHeight="1" x14ac:dyDescent="0.2">
      <c r="A26" s="513" t="s">
        <v>57</v>
      </c>
      <c r="B26" s="514"/>
      <c r="C26" s="312"/>
      <c r="D26" s="20"/>
      <c r="E26" s="20"/>
      <c r="F26" s="20"/>
      <c r="G26" s="12"/>
      <c r="H26" s="97"/>
      <c r="I26" s="58"/>
      <c r="J26" s="58"/>
      <c r="K26" s="58"/>
      <c r="M26" s="58"/>
      <c r="N26" s="58"/>
      <c r="O26" s="58"/>
      <c r="P26" s="58"/>
    </row>
    <row r="27" spans="1:17" x14ac:dyDescent="0.2">
      <c r="A27" s="504" t="s">
        <v>58</v>
      </c>
      <c r="B27" s="505"/>
      <c r="C27" s="311">
        <v>1973964.5</v>
      </c>
      <c r="D27" s="20">
        <v>732721.2</v>
      </c>
      <c r="E27" s="20">
        <v>1163602.3</v>
      </c>
      <c r="F27" s="20">
        <v>880455.6</v>
      </c>
      <c r="G27" s="12">
        <v>77641</v>
      </c>
      <c r="H27" s="138"/>
      <c r="I27" s="58"/>
      <c r="J27" s="58"/>
      <c r="K27" s="58"/>
      <c r="M27" s="58"/>
      <c r="N27" s="58"/>
      <c r="O27" s="58"/>
      <c r="P27" s="58"/>
      <c r="Q27" s="58"/>
    </row>
    <row r="28" spans="1:17" x14ac:dyDescent="0.2">
      <c r="A28" s="513" t="s">
        <v>59</v>
      </c>
      <c r="B28" s="514"/>
      <c r="C28" s="311"/>
      <c r="D28" s="20"/>
      <c r="E28" s="20"/>
      <c r="F28" s="20"/>
      <c r="G28" s="12"/>
      <c r="H28" s="97"/>
      <c r="I28" s="58"/>
      <c r="J28" s="58"/>
      <c r="K28" s="58"/>
      <c r="M28" s="58"/>
      <c r="N28" s="58"/>
      <c r="O28" s="58"/>
      <c r="P28" s="58"/>
    </row>
    <row r="29" spans="1:17" x14ac:dyDescent="0.2">
      <c r="A29" s="515" t="s">
        <v>194</v>
      </c>
      <c r="B29" s="516"/>
      <c r="C29" s="311">
        <v>1656097.7</v>
      </c>
      <c r="D29" s="20">
        <v>684375.3</v>
      </c>
      <c r="E29" s="20">
        <v>919100.3</v>
      </c>
      <c r="F29" s="20">
        <v>711722.3</v>
      </c>
      <c r="G29" s="12">
        <v>52622.1</v>
      </c>
      <c r="H29" s="138"/>
      <c r="I29" s="97"/>
      <c r="J29" s="97"/>
      <c r="K29" s="97"/>
      <c r="L29" s="97"/>
      <c r="M29" s="58"/>
      <c r="N29" s="58"/>
      <c r="O29" s="58"/>
      <c r="P29" s="58"/>
      <c r="Q29" s="58"/>
    </row>
    <row r="30" spans="1:17" x14ac:dyDescent="0.2">
      <c r="A30" s="517" t="s">
        <v>399</v>
      </c>
      <c r="B30" s="518"/>
      <c r="C30" s="311"/>
      <c r="D30" s="20"/>
      <c r="E30" s="20"/>
      <c r="F30" s="20"/>
      <c r="G30" s="12"/>
      <c r="H30" s="97"/>
      <c r="I30" s="97"/>
      <c r="J30" s="97"/>
      <c r="K30" s="97"/>
      <c r="L30" s="97"/>
      <c r="M30" s="58"/>
      <c r="N30" s="58"/>
      <c r="O30" s="58"/>
      <c r="P30" s="58"/>
    </row>
    <row r="31" spans="1:17" x14ac:dyDescent="0.2">
      <c r="A31" s="519" t="s">
        <v>60</v>
      </c>
      <c r="B31" s="520"/>
      <c r="C31" s="311">
        <v>1632039.1</v>
      </c>
      <c r="D31" s="20">
        <v>674723.4</v>
      </c>
      <c r="E31" s="20">
        <v>909007</v>
      </c>
      <c r="F31" s="20">
        <v>708308.9</v>
      </c>
      <c r="G31" s="12">
        <v>48308.7</v>
      </c>
      <c r="H31" s="138"/>
      <c r="I31" s="58"/>
      <c r="J31" s="58"/>
      <c r="K31" s="58"/>
      <c r="M31" s="58"/>
      <c r="N31" s="58"/>
      <c r="O31" s="58"/>
      <c r="P31" s="58"/>
      <c r="Q31" s="58"/>
    </row>
    <row r="32" spans="1:17" ht="15" customHeight="1" x14ac:dyDescent="0.2">
      <c r="A32" s="521" t="s">
        <v>61</v>
      </c>
      <c r="B32" s="522"/>
      <c r="C32" s="311"/>
      <c r="D32" s="20"/>
      <c r="E32" s="20"/>
      <c r="F32" s="20"/>
      <c r="G32" s="12"/>
      <c r="H32" s="97"/>
      <c r="I32" s="58"/>
      <c r="J32" s="58"/>
      <c r="K32" s="58"/>
      <c r="M32" s="58"/>
      <c r="N32" s="58"/>
      <c r="O32" s="58"/>
      <c r="P32" s="58"/>
    </row>
    <row r="33" spans="1:18" x14ac:dyDescent="0.2">
      <c r="A33" s="519" t="s">
        <v>62</v>
      </c>
      <c r="B33" s="520"/>
      <c r="C33" s="311">
        <v>24058.6</v>
      </c>
      <c r="D33" s="20">
        <v>9651.9</v>
      </c>
      <c r="E33" s="20">
        <v>10093.299999999999</v>
      </c>
      <c r="F33" s="20">
        <v>3413.4</v>
      </c>
      <c r="G33" s="12">
        <v>4313.3999999999996</v>
      </c>
      <c r="H33" s="138"/>
      <c r="I33" s="58"/>
      <c r="J33" s="58"/>
      <c r="K33" s="58"/>
      <c r="M33" s="58"/>
      <c r="N33" s="58"/>
      <c r="O33" s="58"/>
      <c r="P33" s="58"/>
      <c r="Q33" s="58"/>
    </row>
    <row r="34" spans="1:18" x14ac:dyDescent="0.2">
      <c r="A34" s="521" t="s">
        <v>63</v>
      </c>
      <c r="B34" s="522"/>
      <c r="C34" s="313"/>
      <c r="D34" s="5"/>
      <c r="E34" s="29"/>
      <c r="F34" s="29"/>
      <c r="G34" s="30"/>
      <c r="H34" s="97"/>
      <c r="I34" s="58"/>
      <c r="J34" s="58"/>
      <c r="K34" s="58"/>
    </row>
    <row r="35" spans="1:18" ht="14.25" customHeight="1" x14ac:dyDescent="0.2">
      <c r="A35" s="504" t="s">
        <v>64</v>
      </c>
      <c r="B35" s="505"/>
      <c r="C35" s="311">
        <v>2901.3</v>
      </c>
      <c r="D35" s="20" t="s">
        <v>388</v>
      </c>
      <c r="E35" s="20">
        <v>2066.8000000000002</v>
      </c>
      <c r="F35" s="20">
        <v>1895.1</v>
      </c>
      <c r="G35" s="12">
        <v>834.5</v>
      </c>
      <c r="H35" s="138"/>
      <c r="I35" s="58"/>
      <c r="J35" s="58"/>
      <c r="K35" s="58"/>
    </row>
    <row r="36" spans="1:18" x14ac:dyDescent="0.2">
      <c r="A36" s="513" t="s">
        <v>65</v>
      </c>
      <c r="B36" s="514"/>
      <c r="C36" s="313"/>
      <c r="D36" s="5"/>
      <c r="E36" s="29"/>
      <c r="F36" s="29"/>
      <c r="G36" s="30"/>
      <c r="I36" s="58"/>
      <c r="J36" s="58"/>
      <c r="K36" s="58"/>
    </row>
    <row r="37" spans="1:18" x14ac:dyDescent="0.2">
      <c r="A37" s="506" t="s">
        <v>312</v>
      </c>
      <c r="B37" s="506"/>
      <c r="C37" s="507"/>
      <c r="D37" s="507"/>
      <c r="E37" s="507"/>
      <c r="F37" s="507"/>
      <c r="G37" s="508"/>
      <c r="J37" s="58"/>
      <c r="K37" s="58"/>
    </row>
    <row r="38" spans="1:18" x14ac:dyDescent="0.2">
      <c r="A38" s="78" t="s">
        <v>7</v>
      </c>
      <c r="B38" s="107">
        <v>2018</v>
      </c>
      <c r="C38" s="311">
        <v>100</v>
      </c>
      <c r="D38" s="20">
        <f>ROUND(D7/$C7*100,1)</f>
        <v>19.5</v>
      </c>
      <c r="E38" s="20">
        <f t="shared" ref="E38:G38" si="0">ROUND(E7/$C7*100,1)</f>
        <v>65.8</v>
      </c>
      <c r="F38" s="20">
        <f t="shared" si="0"/>
        <v>19.899999999999999</v>
      </c>
      <c r="G38" s="12">
        <f t="shared" si="0"/>
        <v>14.7</v>
      </c>
      <c r="H38" s="97"/>
      <c r="J38" s="58"/>
      <c r="K38" s="58"/>
      <c r="L38" s="58"/>
      <c r="M38" s="58"/>
      <c r="N38" s="58"/>
      <c r="O38" s="58"/>
      <c r="P38" s="58"/>
      <c r="Q38" s="58"/>
      <c r="R38" s="58"/>
    </row>
    <row r="39" spans="1:18" x14ac:dyDescent="0.2">
      <c r="A39" s="309" t="s">
        <v>8</v>
      </c>
      <c r="B39" s="107">
        <v>2019</v>
      </c>
      <c r="C39" s="20">
        <f t="shared" ref="C39:G39" si="1">ROUND(C8/$C8*100,1)</f>
        <v>100</v>
      </c>
      <c r="D39" s="20">
        <f t="shared" si="1"/>
        <v>20</v>
      </c>
      <c r="E39" s="20">
        <f t="shared" si="1"/>
        <v>66.7</v>
      </c>
      <c r="F39" s="20">
        <f t="shared" si="1"/>
        <v>28.1</v>
      </c>
      <c r="G39" s="12">
        <f t="shared" si="1"/>
        <v>13.3</v>
      </c>
      <c r="H39" s="97"/>
      <c r="J39" s="58"/>
      <c r="K39" s="58"/>
      <c r="L39" s="58"/>
      <c r="M39" s="58"/>
      <c r="N39" s="58"/>
      <c r="O39" s="58"/>
      <c r="P39" s="58"/>
      <c r="Q39" s="58"/>
      <c r="R39" s="58"/>
    </row>
    <row r="40" spans="1:18" x14ac:dyDescent="0.2">
      <c r="A40" s="309"/>
      <c r="B40" s="267">
        <v>2020</v>
      </c>
      <c r="C40" s="311">
        <v>100</v>
      </c>
      <c r="D40" s="409">
        <f>ROUND(D9/$C9*100,1)</f>
        <v>22.7</v>
      </c>
      <c r="E40" s="409">
        <f>ROUND(E9/$C9*100,1)</f>
        <v>60.8</v>
      </c>
      <c r="F40" s="409">
        <f t="shared" ref="E40:G41" si="2">ROUND(F9/$C9*100,1)</f>
        <v>29.3</v>
      </c>
      <c r="G40" s="403">
        <f t="shared" si="2"/>
        <v>16.5</v>
      </c>
      <c r="H40" s="97"/>
      <c r="J40" s="58"/>
      <c r="K40" s="58"/>
      <c r="L40" s="58"/>
      <c r="M40" s="58"/>
      <c r="N40" s="58"/>
      <c r="O40" s="58"/>
      <c r="P40" s="58"/>
      <c r="Q40" s="58"/>
      <c r="R40" s="58"/>
    </row>
    <row r="41" spans="1:18" x14ac:dyDescent="0.2">
      <c r="B41" s="379">
        <v>2021</v>
      </c>
      <c r="C41" s="310">
        <v>100</v>
      </c>
      <c r="D41" s="16">
        <f>ROUND(D10/$C10*100,1)</f>
        <v>23.3</v>
      </c>
      <c r="E41" s="16">
        <f t="shared" si="2"/>
        <v>60.9</v>
      </c>
      <c r="F41" s="16">
        <f t="shared" si="2"/>
        <v>31.8</v>
      </c>
      <c r="G41" s="17">
        <f t="shared" si="2"/>
        <v>15.8</v>
      </c>
      <c r="H41" s="97"/>
      <c r="J41" s="58"/>
      <c r="K41" s="58"/>
      <c r="L41" s="58"/>
      <c r="M41" s="58"/>
      <c r="N41" s="58"/>
      <c r="O41" s="58"/>
      <c r="P41" s="58"/>
      <c r="Q41" s="58"/>
      <c r="R41" s="58"/>
    </row>
    <row r="42" spans="1:18" ht="15" customHeight="1" x14ac:dyDescent="0.2">
      <c r="A42" s="509" t="s">
        <v>195</v>
      </c>
      <c r="B42" s="510"/>
      <c r="C42" s="311"/>
      <c r="D42" s="20"/>
      <c r="E42" s="20"/>
      <c r="F42" s="12"/>
      <c r="G42" s="12"/>
      <c r="H42" s="137"/>
      <c r="I42" s="137"/>
      <c r="J42" s="58"/>
    </row>
    <row r="43" spans="1:18" ht="15" customHeight="1" x14ac:dyDescent="0.2">
      <c r="A43" s="511" t="s">
        <v>196</v>
      </c>
      <c r="B43" s="512"/>
      <c r="C43" s="311"/>
      <c r="D43" s="20"/>
      <c r="E43" s="20"/>
      <c r="F43" s="12"/>
      <c r="G43" s="12"/>
      <c r="H43" s="138"/>
      <c r="I43" s="137"/>
      <c r="J43" s="58"/>
    </row>
    <row r="44" spans="1:18" ht="15" customHeight="1" x14ac:dyDescent="0.2">
      <c r="A44" s="532" t="s">
        <v>293</v>
      </c>
      <c r="B44" s="533"/>
      <c r="C44" s="311">
        <v>100</v>
      </c>
      <c r="D44" s="20">
        <f>ROUND(D14/$C14*100,1)</f>
        <v>10.8</v>
      </c>
      <c r="E44" s="20">
        <v>60.1</v>
      </c>
      <c r="F44" s="20">
        <f t="shared" ref="E44:G50" si="3">ROUND(F14/$C14*100,1)</f>
        <v>22.9</v>
      </c>
      <c r="G44" s="12">
        <f t="shared" si="3"/>
        <v>29.1</v>
      </c>
      <c r="H44" s="97"/>
      <c r="I44" s="84"/>
      <c r="J44" s="58"/>
    </row>
    <row r="45" spans="1:18" ht="15" customHeight="1" x14ac:dyDescent="0.2">
      <c r="A45" s="534" t="s">
        <v>294</v>
      </c>
      <c r="B45" s="535"/>
      <c r="C45" s="311"/>
      <c r="D45" s="20"/>
      <c r="E45" s="20"/>
      <c r="F45" s="12"/>
      <c r="G45" s="12"/>
      <c r="H45" s="138"/>
      <c r="I45" s="84"/>
      <c r="J45" s="58"/>
    </row>
    <row r="46" spans="1:18" ht="15" customHeight="1" x14ac:dyDescent="0.2">
      <c r="A46" s="536" t="s">
        <v>297</v>
      </c>
      <c r="B46" s="537"/>
      <c r="C46" s="311">
        <v>100</v>
      </c>
      <c r="D46" s="409">
        <f>ROUND(D16/$C16*100,1)</f>
        <v>27.6</v>
      </c>
      <c r="E46" s="409">
        <f t="shared" si="3"/>
        <v>51.3</v>
      </c>
      <c r="F46" s="409">
        <f t="shared" si="3"/>
        <v>17.899999999999999</v>
      </c>
      <c r="G46" s="403">
        <f t="shared" si="3"/>
        <v>21.1</v>
      </c>
      <c r="H46" s="97"/>
      <c r="I46" s="84"/>
      <c r="J46" s="58"/>
    </row>
    <row r="47" spans="1:18" ht="15" customHeight="1" x14ac:dyDescent="0.2">
      <c r="A47" s="534" t="s">
        <v>297</v>
      </c>
      <c r="B47" s="535"/>
      <c r="C47" s="311"/>
      <c r="D47" s="20"/>
      <c r="E47" s="20"/>
      <c r="F47" s="12"/>
      <c r="G47" s="12"/>
      <c r="H47" s="138"/>
      <c r="I47" s="84"/>
      <c r="J47" s="58"/>
    </row>
    <row r="48" spans="1:18" ht="15" customHeight="1" x14ac:dyDescent="0.2">
      <c r="A48" s="536" t="s">
        <v>302</v>
      </c>
      <c r="B48" s="537"/>
      <c r="C48" s="311">
        <v>100</v>
      </c>
      <c r="D48" s="20">
        <f>ROUND(D18/$C18*100,1)</f>
        <v>17</v>
      </c>
      <c r="E48" s="20">
        <f t="shared" si="3"/>
        <v>72.8</v>
      </c>
      <c r="F48" s="20">
        <f t="shared" si="3"/>
        <v>32.700000000000003</v>
      </c>
      <c r="G48" s="12">
        <f t="shared" si="3"/>
        <v>10.199999999999999</v>
      </c>
      <c r="H48" s="97"/>
      <c r="I48" s="84"/>
      <c r="J48" s="58"/>
    </row>
    <row r="49" spans="1:18" ht="15" customHeight="1" x14ac:dyDescent="0.2">
      <c r="A49" s="534" t="s">
        <v>302</v>
      </c>
      <c r="B49" s="535"/>
      <c r="C49" s="311"/>
      <c r="D49" s="20"/>
      <c r="E49" s="20"/>
      <c r="F49" s="12"/>
      <c r="G49" s="12"/>
      <c r="H49" s="138"/>
      <c r="I49" s="84"/>
      <c r="J49" s="58"/>
    </row>
    <row r="50" spans="1:18" ht="15" customHeight="1" x14ac:dyDescent="0.2">
      <c r="A50" s="536" t="s">
        <v>305</v>
      </c>
      <c r="B50" s="537"/>
      <c r="C50" s="311">
        <v>100</v>
      </c>
      <c r="D50" s="20">
        <f>ROUND(D20/$C20*100,1)</f>
        <v>24.5</v>
      </c>
      <c r="E50" s="20">
        <f t="shared" si="3"/>
        <v>59.9</v>
      </c>
      <c r="F50" s="20">
        <f t="shared" si="3"/>
        <v>33.6</v>
      </c>
      <c r="G50" s="12">
        <f t="shared" si="3"/>
        <v>15.6</v>
      </c>
      <c r="H50" s="97"/>
      <c r="I50" s="84"/>
      <c r="J50" s="58"/>
    </row>
    <row r="51" spans="1:18" ht="15" customHeight="1" x14ac:dyDescent="0.2">
      <c r="A51" s="534" t="s">
        <v>304</v>
      </c>
      <c r="B51" s="535"/>
      <c r="C51" s="316"/>
      <c r="D51" s="5"/>
      <c r="E51" s="5"/>
      <c r="F51" s="6"/>
      <c r="G51" s="6"/>
      <c r="H51" s="138"/>
      <c r="I51" s="84"/>
      <c r="J51" s="58"/>
    </row>
    <row r="52" spans="1:18" ht="15" customHeight="1" x14ac:dyDescent="0.2">
      <c r="A52" s="530"/>
      <c r="B52" s="531"/>
      <c r="C52" s="316"/>
      <c r="D52" s="5"/>
      <c r="E52" s="5"/>
      <c r="F52" s="6"/>
      <c r="G52" s="6"/>
      <c r="H52" s="138"/>
      <c r="I52" s="84"/>
      <c r="J52" s="58"/>
    </row>
    <row r="53" spans="1:18" x14ac:dyDescent="0.2">
      <c r="A53" s="504" t="s">
        <v>54</v>
      </c>
      <c r="B53" s="505"/>
      <c r="C53" s="311">
        <v>100</v>
      </c>
      <c r="D53" s="20">
        <f>ROUND(D23/$C23*100,1)</f>
        <v>16.100000000000001</v>
      </c>
      <c r="E53" s="20">
        <v>62.6</v>
      </c>
      <c r="F53" s="20">
        <f t="shared" ref="F53:G53" si="4">ROUND(F23/$C23*100,1)</f>
        <v>24.9</v>
      </c>
      <c r="G53" s="12">
        <f t="shared" si="4"/>
        <v>21.3</v>
      </c>
      <c r="H53" s="97"/>
      <c r="I53" s="76"/>
      <c r="J53" s="58"/>
      <c r="K53" s="58"/>
      <c r="L53" s="58"/>
      <c r="M53" s="58"/>
      <c r="N53" s="58"/>
      <c r="O53" s="58"/>
      <c r="P53" s="58"/>
      <c r="Q53" s="58"/>
      <c r="R53" s="58"/>
    </row>
    <row r="54" spans="1:18" x14ac:dyDescent="0.2">
      <c r="A54" s="513" t="s">
        <v>55</v>
      </c>
      <c r="B54" s="514"/>
      <c r="C54" s="311"/>
      <c r="D54" s="20"/>
      <c r="E54" s="20"/>
      <c r="F54" s="12"/>
      <c r="G54" s="12"/>
      <c r="H54" s="138"/>
      <c r="I54" s="76"/>
      <c r="J54" s="58"/>
      <c r="K54" s="58"/>
      <c r="L54" s="58"/>
      <c r="M54" s="58"/>
      <c r="N54" s="58"/>
      <c r="O54" s="58"/>
      <c r="P54" s="58"/>
      <c r="Q54" s="58"/>
      <c r="R54" s="58"/>
    </row>
    <row r="55" spans="1:18" x14ac:dyDescent="0.2">
      <c r="A55" s="504" t="s">
        <v>56</v>
      </c>
      <c r="B55" s="505"/>
      <c r="C55" s="311">
        <v>100</v>
      </c>
      <c r="D55" s="20">
        <f t="shared" ref="D55:G57" si="5">ROUND(D25/$C25*100,1)</f>
        <v>22.4</v>
      </c>
      <c r="E55" s="20">
        <f t="shared" si="5"/>
        <v>45.8</v>
      </c>
      <c r="F55" s="20">
        <f t="shared" si="5"/>
        <v>32.9</v>
      </c>
      <c r="G55" s="12">
        <f t="shared" si="5"/>
        <v>31.8</v>
      </c>
      <c r="H55" s="97"/>
      <c r="J55" s="58"/>
      <c r="K55" s="58"/>
      <c r="L55" s="58"/>
      <c r="M55" s="58"/>
      <c r="N55" s="58"/>
      <c r="O55" s="58"/>
      <c r="P55" s="58"/>
      <c r="Q55" s="58"/>
      <c r="R55" s="58"/>
    </row>
    <row r="56" spans="1:18" x14ac:dyDescent="0.2">
      <c r="A56" s="513" t="s">
        <v>57</v>
      </c>
      <c r="B56" s="514"/>
      <c r="C56" s="311"/>
      <c r="D56" s="20"/>
      <c r="E56" s="20"/>
      <c r="F56" s="12"/>
      <c r="G56" s="12"/>
      <c r="H56" s="138"/>
      <c r="J56" s="58"/>
      <c r="K56" s="58"/>
      <c r="L56" s="58"/>
      <c r="M56" s="58"/>
      <c r="N56" s="58"/>
      <c r="O56" s="58"/>
      <c r="P56" s="58"/>
      <c r="Q56" s="58"/>
      <c r="R56" s="58"/>
    </row>
    <row r="57" spans="1:18" x14ac:dyDescent="0.2">
      <c r="A57" s="504" t="s">
        <v>58</v>
      </c>
      <c r="B57" s="505"/>
      <c r="C57" s="311">
        <v>100</v>
      </c>
      <c r="D57" s="409">
        <f t="shared" si="5"/>
        <v>37.1</v>
      </c>
      <c r="E57" s="409">
        <v>59</v>
      </c>
      <c r="F57" s="409">
        <f t="shared" si="5"/>
        <v>44.6</v>
      </c>
      <c r="G57" s="403">
        <f t="shared" si="5"/>
        <v>3.9</v>
      </c>
      <c r="H57" s="97"/>
      <c r="J57" s="58"/>
      <c r="K57" s="58"/>
      <c r="L57" s="58"/>
      <c r="M57" s="58"/>
      <c r="N57" s="58"/>
      <c r="O57" s="58"/>
      <c r="P57" s="58"/>
      <c r="Q57" s="58"/>
      <c r="R57" s="58"/>
    </row>
    <row r="58" spans="1:18" x14ac:dyDescent="0.2">
      <c r="A58" s="513" t="s">
        <v>59</v>
      </c>
      <c r="B58" s="514"/>
      <c r="C58" s="311"/>
      <c r="D58" s="20"/>
      <c r="E58" s="20"/>
      <c r="F58" s="12"/>
      <c r="G58" s="12"/>
      <c r="H58" s="138"/>
      <c r="J58" s="58"/>
      <c r="K58" s="58"/>
      <c r="L58" s="58"/>
      <c r="M58" s="58"/>
      <c r="N58" s="58"/>
      <c r="O58" s="58"/>
      <c r="P58" s="58"/>
      <c r="Q58" s="58"/>
      <c r="R58" s="58"/>
    </row>
    <row r="59" spans="1:18" x14ac:dyDescent="0.2">
      <c r="A59" s="515" t="s">
        <v>194</v>
      </c>
      <c r="B59" s="516"/>
      <c r="C59" s="311">
        <v>100</v>
      </c>
      <c r="D59" s="20">
        <f t="shared" ref="D59:G59" si="6">ROUND(D29/$C29*100,1)</f>
        <v>41.3</v>
      </c>
      <c r="E59" s="20">
        <f t="shared" si="6"/>
        <v>55.5</v>
      </c>
      <c r="F59" s="20">
        <f t="shared" si="6"/>
        <v>43</v>
      </c>
      <c r="G59" s="12">
        <f t="shared" si="6"/>
        <v>3.2</v>
      </c>
      <c r="H59" s="97"/>
      <c r="J59" s="58"/>
      <c r="K59" s="58"/>
      <c r="L59" s="58"/>
      <c r="M59" s="58"/>
      <c r="N59" s="58"/>
      <c r="O59" s="58"/>
      <c r="P59" s="58"/>
      <c r="Q59" s="58"/>
      <c r="R59" s="58"/>
    </row>
    <row r="60" spans="1:18" x14ac:dyDescent="0.2">
      <c r="A60" s="517" t="s">
        <v>399</v>
      </c>
      <c r="B60" s="518"/>
      <c r="C60" s="311"/>
      <c r="D60" s="20"/>
      <c r="E60" s="20"/>
      <c r="F60" s="12"/>
      <c r="G60" s="12"/>
      <c r="H60" s="138"/>
      <c r="J60" s="58"/>
      <c r="K60" s="58"/>
      <c r="L60" s="58"/>
      <c r="M60" s="58"/>
      <c r="N60" s="58"/>
      <c r="O60" s="58"/>
      <c r="P60" s="58"/>
      <c r="Q60" s="58"/>
      <c r="R60" s="58"/>
    </row>
    <row r="61" spans="1:18" x14ac:dyDescent="0.2">
      <c r="A61" s="519" t="s">
        <v>60</v>
      </c>
      <c r="B61" s="520"/>
      <c r="C61" s="311">
        <v>100</v>
      </c>
      <c r="D61" s="20">
        <f t="shared" ref="D61:G61" si="7">ROUND(D31/$C31*100,1)</f>
        <v>41.3</v>
      </c>
      <c r="E61" s="20">
        <f t="shared" si="7"/>
        <v>55.7</v>
      </c>
      <c r="F61" s="20">
        <f t="shared" si="7"/>
        <v>43.4</v>
      </c>
      <c r="G61" s="12">
        <f t="shared" si="7"/>
        <v>3</v>
      </c>
      <c r="H61" s="97"/>
      <c r="J61" s="58"/>
      <c r="K61" s="58"/>
      <c r="L61" s="58"/>
      <c r="M61" s="58"/>
      <c r="N61" s="58"/>
      <c r="O61" s="58"/>
      <c r="P61" s="58"/>
      <c r="Q61" s="58"/>
      <c r="R61" s="58"/>
    </row>
    <row r="62" spans="1:18" x14ac:dyDescent="0.2">
      <c r="A62" s="521" t="s">
        <v>61</v>
      </c>
      <c r="B62" s="522"/>
      <c r="C62" s="311"/>
      <c r="D62" s="20"/>
      <c r="E62" s="20"/>
      <c r="F62" s="12"/>
      <c r="G62" s="12"/>
      <c r="H62" s="138"/>
      <c r="J62" s="58"/>
      <c r="K62" s="58"/>
      <c r="L62" s="58"/>
      <c r="M62" s="58"/>
      <c r="N62" s="58"/>
      <c r="O62" s="58"/>
      <c r="P62" s="58"/>
      <c r="Q62" s="58"/>
      <c r="R62" s="58"/>
    </row>
    <row r="63" spans="1:18" x14ac:dyDescent="0.2">
      <c r="A63" s="519" t="s">
        <v>62</v>
      </c>
      <c r="B63" s="520"/>
      <c r="C63" s="311">
        <v>100</v>
      </c>
      <c r="D63" s="20">
        <f t="shared" ref="D63:G63" si="8">ROUND(D33/$C33*100,1)</f>
        <v>40.1</v>
      </c>
      <c r="E63" s="20">
        <f t="shared" si="8"/>
        <v>42</v>
      </c>
      <c r="F63" s="20">
        <f t="shared" si="8"/>
        <v>14.2</v>
      </c>
      <c r="G63" s="12">
        <f t="shared" si="8"/>
        <v>17.899999999999999</v>
      </c>
      <c r="H63" s="97"/>
      <c r="J63" s="58"/>
      <c r="K63" s="58"/>
      <c r="L63" s="58"/>
      <c r="M63" s="58"/>
      <c r="N63" s="58"/>
      <c r="O63" s="58"/>
      <c r="P63" s="58"/>
      <c r="Q63" s="58"/>
      <c r="R63" s="58"/>
    </row>
    <row r="64" spans="1:18" x14ac:dyDescent="0.2">
      <c r="A64" s="521" t="s">
        <v>63</v>
      </c>
      <c r="B64" s="522"/>
      <c r="C64" s="316"/>
      <c r="D64" s="20"/>
      <c r="E64" s="20"/>
      <c r="F64" s="12"/>
      <c r="G64" s="12"/>
      <c r="H64" s="138"/>
    </row>
    <row r="65" spans="1:8" ht="14.25" customHeight="1" x14ac:dyDescent="0.2">
      <c r="A65" s="504" t="s">
        <v>64</v>
      </c>
      <c r="B65" s="505"/>
      <c r="C65" s="311">
        <v>100</v>
      </c>
      <c r="D65" s="20" t="s">
        <v>388</v>
      </c>
      <c r="E65" s="20">
        <f t="shared" ref="E65:G65" si="9">ROUND(E35/$C35*100,1)</f>
        <v>71.2</v>
      </c>
      <c r="F65" s="20">
        <f t="shared" si="9"/>
        <v>65.3</v>
      </c>
      <c r="G65" s="12">
        <f t="shared" si="9"/>
        <v>28.8</v>
      </c>
      <c r="H65" s="97"/>
    </row>
    <row r="66" spans="1:8" x14ac:dyDescent="0.2">
      <c r="A66" s="513" t="s">
        <v>65</v>
      </c>
      <c r="B66" s="514"/>
      <c r="C66" s="316"/>
      <c r="D66" s="20"/>
      <c r="E66" s="20"/>
      <c r="F66" s="12"/>
      <c r="G66" s="12"/>
      <c r="H66" s="138"/>
    </row>
  </sheetData>
  <mergeCells count="60">
    <mergeCell ref="A6:G6"/>
    <mergeCell ref="A37:G37"/>
    <mergeCell ref="A1:G1"/>
    <mergeCell ref="A2:G2"/>
    <mergeCell ref="C3:C5"/>
    <mergeCell ref="D3:G3"/>
    <mergeCell ref="D4:D5"/>
    <mergeCell ref="E4:F4"/>
    <mergeCell ref="G4:G5"/>
    <mergeCell ref="A3:B5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63:B63"/>
    <mergeCell ref="A64:B64"/>
    <mergeCell ref="A65:B65"/>
    <mergeCell ref="A66:B66"/>
    <mergeCell ref="A58:B58"/>
    <mergeCell ref="A59:B59"/>
    <mergeCell ref="A60:B60"/>
    <mergeCell ref="A61:B61"/>
    <mergeCell ref="A62:B62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P70"/>
  <sheetViews>
    <sheetView zoomScale="95" zoomScaleNormal="95" workbookViewId="0">
      <selection activeCell="E4" sqref="E4:F4"/>
    </sheetView>
  </sheetViews>
  <sheetFormatPr defaultRowHeight="14.25" x14ac:dyDescent="0.2"/>
  <cols>
    <col min="1" max="1" width="42.85546875" style="21" customWidth="1"/>
    <col min="2" max="2" width="10.140625" style="21" customWidth="1"/>
    <col min="3" max="6" width="17.85546875" style="21" customWidth="1"/>
    <col min="7" max="7" width="12.140625" style="21" customWidth="1"/>
    <col min="8" max="16384" width="9.140625" style="21"/>
  </cols>
  <sheetData>
    <row r="1" spans="1:16" ht="24.95" customHeight="1" x14ac:dyDescent="0.2">
      <c r="A1" s="557" t="s">
        <v>578</v>
      </c>
      <c r="B1" s="558"/>
      <c r="C1" s="558"/>
      <c r="D1" s="558"/>
      <c r="E1" s="558"/>
      <c r="F1" s="558"/>
      <c r="G1" s="57" t="s">
        <v>6</v>
      </c>
    </row>
    <row r="2" spans="1:16" x14ac:dyDescent="0.2">
      <c r="A2" s="559" t="s">
        <v>577</v>
      </c>
      <c r="B2" s="559"/>
      <c r="C2" s="559"/>
      <c r="D2" s="559"/>
      <c r="E2" s="559"/>
      <c r="F2" s="559"/>
    </row>
    <row r="3" spans="1:16" ht="39" customHeight="1" x14ac:dyDescent="0.2">
      <c r="A3" s="526" t="s">
        <v>216</v>
      </c>
      <c r="B3" s="527"/>
      <c r="C3" s="527" t="s">
        <v>213</v>
      </c>
      <c r="D3" s="527" t="s">
        <v>480</v>
      </c>
      <c r="E3" s="527"/>
      <c r="F3" s="528"/>
    </row>
    <row r="4" spans="1:16" ht="39.75" customHeight="1" x14ac:dyDescent="0.2">
      <c r="A4" s="526"/>
      <c r="B4" s="527"/>
      <c r="C4" s="527"/>
      <c r="D4" s="527" t="s">
        <v>224</v>
      </c>
      <c r="E4" s="527" t="s">
        <v>222</v>
      </c>
      <c r="F4" s="528"/>
    </row>
    <row r="5" spans="1:16" ht="79.5" customHeight="1" x14ac:dyDescent="0.2">
      <c r="A5" s="526"/>
      <c r="B5" s="527"/>
      <c r="C5" s="527"/>
      <c r="D5" s="527"/>
      <c r="E5" s="142" t="s">
        <v>223</v>
      </c>
      <c r="F5" s="227" t="s">
        <v>588</v>
      </c>
    </row>
    <row r="6" spans="1:16" x14ac:dyDescent="0.2">
      <c r="A6" s="506" t="s">
        <v>568</v>
      </c>
      <c r="B6" s="507"/>
      <c r="C6" s="507"/>
      <c r="D6" s="507"/>
      <c r="E6" s="507"/>
      <c r="F6" s="508"/>
    </row>
    <row r="7" spans="1:16" s="314" customFormat="1" x14ac:dyDescent="0.2">
      <c r="A7" s="347" t="s">
        <v>7</v>
      </c>
      <c r="B7" s="475">
        <v>2017</v>
      </c>
      <c r="C7" s="423">
        <v>20578461.699999999</v>
      </c>
      <c r="D7" s="423">
        <v>10891638.300000001</v>
      </c>
      <c r="E7" s="423">
        <v>9686823.4000000004</v>
      </c>
      <c r="F7" s="424">
        <v>7754085.5999999996</v>
      </c>
    </row>
    <row r="8" spans="1:16" s="314" customFormat="1" x14ac:dyDescent="0.2">
      <c r="A8" s="396" t="s">
        <v>8</v>
      </c>
      <c r="B8" s="475">
        <v>2018</v>
      </c>
      <c r="C8" s="423">
        <v>25647791.600000001</v>
      </c>
      <c r="D8" s="423">
        <v>14068664.6</v>
      </c>
      <c r="E8" s="423">
        <v>11579127</v>
      </c>
      <c r="F8" s="424">
        <v>8967050.0999999996</v>
      </c>
    </row>
    <row r="9" spans="1:16" s="314" customFormat="1" x14ac:dyDescent="0.2">
      <c r="A9" s="320"/>
      <c r="B9" s="475">
        <v>2019</v>
      </c>
      <c r="C9" s="423">
        <v>30284822.100000001</v>
      </c>
      <c r="D9" s="423">
        <v>15473570.1</v>
      </c>
      <c r="E9" s="423">
        <v>14811252</v>
      </c>
      <c r="F9" s="424">
        <v>11656671.9</v>
      </c>
    </row>
    <row r="10" spans="1:16" ht="15" customHeight="1" x14ac:dyDescent="0.2">
      <c r="A10" s="347"/>
      <c r="B10" s="101">
        <v>2020</v>
      </c>
      <c r="C10" s="409">
        <v>32402089.100000001</v>
      </c>
      <c r="D10" s="409">
        <v>16458393.300000001</v>
      </c>
      <c r="E10" s="409">
        <v>15943695.800000001</v>
      </c>
      <c r="F10" s="403">
        <v>12497512.5</v>
      </c>
      <c r="G10" s="58"/>
    </row>
    <row r="11" spans="1:16" ht="15" customHeight="1" x14ac:dyDescent="0.2">
      <c r="A11" s="271"/>
      <c r="B11" s="7">
        <v>2021</v>
      </c>
      <c r="C11" s="16">
        <v>37675849.200000003</v>
      </c>
      <c r="D11" s="16">
        <v>19535332.899999999</v>
      </c>
      <c r="E11" s="16">
        <v>18140516.300000001</v>
      </c>
      <c r="F11" s="17">
        <v>13947713.5</v>
      </c>
      <c r="G11" s="58"/>
    </row>
    <row r="12" spans="1:16" ht="15" customHeight="1" x14ac:dyDescent="0.2">
      <c r="A12" s="560"/>
      <c r="B12" s="561"/>
      <c r="C12" s="98"/>
      <c r="D12" s="16"/>
      <c r="E12" s="16"/>
      <c r="F12" s="17"/>
      <c r="G12" s="58"/>
    </row>
    <row r="13" spans="1:16" ht="15" customHeight="1" x14ac:dyDescent="0.2">
      <c r="A13" s="509" t="s">
        <v>195</v>
      </c>
      <c r="B13" s="510"/>
      <c r="C13" s="310"/>
      <c r="D13" s="408"/>
      <c r="E13" s="408"/>
      <c r="F13" s="405"/>
      <c r="G13" s="97"/>
      <c r="H13" s="137"/>
      <c r="I13" s="58"/>
      <c r="J13" s="58"/>
      <c r="K13" s="58"/>
      <c r="M13" s="58"/>
      <c r="N13" s="58"/>
      <c r="O13" s="58"/>
      <c r="P13" s="58"/>
    </row>
    <row r="14" spans="1:16" ht="15" customHeight="1" x14ac:dyDescent="0.2">
      <c r="A14" s="511" t="s">
        <v>196</v>
      </c>
      <c r="B14" s="512"/>
      <c r="C14" s="310"/>
      <c r="D14" s="408"/>
      <c r="E14" s="408"/>
      <c r="F14" s="405"/>
      <c r="G14" s="97"/>
      <c r="H14" s="138"/>
      <c r="I14" s="58"/>
      <c r="J14" s="58"/>
      <c r="K14" s="58"/>
      <c r="M14" s="58"/>
      <c r="N14" s="58"/>
      <c r="O14" s="58"/>
      <c r="P14" s="58"/>
    </row>
    <row r="15" spans="1:16" ht="15" customHeight="1" x14ac:dyDescent="0.2">
      <c r="A15" s="532" t="s">
        <v>293</v>
      </c>
      <c r="B15" s="533"/>
      <c r="C15" s="311">
        <v>946072.7</v>
      </c>
      <c r="D15" s="440">
        <v>454425.9</v>
      </c>
      <c r="E15" s="409">
        <v>491646.8</v>
      </c>
      <c r="F15" s="403">
        <v>272559.3</v>
      </c>
      <c r="G15" s="97"/>
      <c r="H15" s="138"/>
      <c r="I15" s="138"/>
      <c r="J15" s="138"/>
      <c r="K15" s="138"/>
      <c r="L15" s="138"/>
      <c r="M15" s="58"/>
      <c r="N15" s="58"/>
      <c r="O15" s="58"/>
      <c r="P15" s="58"/>
    </row>
    <row r="16" spans="1:16" ht="15" customHeight="1" x14ac:dyDescent="0.2">
      <c r="A16" s="534" t="s">
        <v>294</v>
      </c>
      <c r="B16" s="535"/>
      <c r="C16" s="311"/>
      <c r="D16" s="409"/>
      <c r="E16" s="409"/>
      <c r="F16" s="403"/>
      <c r="G16" s="97"/>
      <c r="H16" s="138"/>
      <c r="I16" s="138"/>
      <c r="J16" s="138"/>
      <c r="K16" s="138"/>
      <c r="L16" s="138"/>
      <c r="M16" s="58"/>
      <c r="N16" s="58"/>
      <c r="O16" s="58"/>
      <c r="P16" s="58"/>
    </row>
    <row r="17" spans="1:16" ht="15" customHeight="1" x14ac:dyDescent="0.2">
      <c r="A17" s="536" t="s">
        <v>297</v>
      </c>
      <c r="B17" s="537"/>
      <c r="C17" s="311">
        <v>2901678.3</v>
      </c>
      <c r="D17" s="440">
        <v>1679846.2</v>
      </c>
      <c r="E17" s="409">
        <v>1221832.1000000001</v>
      </c>
      <c r="F17" s="403">
        <v>625742</v>
      </c>
      <c r="G17" s="97"/>
      <c r="H17" s="138"/>
      <c r="I17" s="58"/>
      <c r="J17" s="58"/>
      <c r="K17" s="58"/>
      <c r="M17" s="58"/>
      <c r="N17" s="58"/>
      <c r="O17" s="58"/>
      <c r="P17" s="58"/>
    </row>
    <row r="18" spans="1:16" ht="15" customHeight="1" x14ac:dyDescent="0.2">
      <c r="A18" s="534" t="s">
        <v>297</v>
      </c>
      <c r="B18" s="535"/>
      <c r="C18" s="311"/>
      <c r="D18" s="409"/>
      <c r="E18" s="409"/>
      <c r="F18" s="403"/>
      <c r="G18" s="97"/>
      <c r="H18" s="138"/>
      <c r="I18" s="58"/>
      <c r="J18" s="58"/>
      <c r="K18" s="58"/>
      <c r="M18" s="58"/>
      <c r="N18" s="58"/>
      <c r="O18" s="58"/>
      <c r="P18" s="58"/>
    </row>
    <row r="19" spans="1:16" ht="15" customHeight="1" x14ac:dyDescent="0.2">
      <c r="A19" s="536" t="s">
        <v>302</v>
      </c>
      <c r="B19" s="537"/>
      <c r="C19" s="311">
        <v>5907261</v>
      </c>
      <c r="D19" s="409">
        <v>3269644.4</v>
      </c>
      <c r="E19" s="409">
        <v>2637616.6</v>
      </c>
      <c r="F19" s="403">
        <v>1816512.4</v>
      </c>
      <c r="G19" s="97"/>
      <c r="H19" s="138"/>
      <c r="I19" s="58"/>
      <c r="J19" s="58"/>
      <c r="K19" s="58"/>
      <c r="M19" s="58"/>
      <c r="N19" s="58"/>
      <c r="O19" s="58"/>
      <c r="P19" s="58"/>
    </row>
    <row r="20" spans="1:16" ht="15" customHeight="1" x14ac:dyDescent="0.2">
      <c r="A20" s="534" t="s">
        <v>302</v>
      </c>
      <c r="B20" s="535"/>
      <c r="C20" s="311"/>
      <c r="D20" s="409"/>
      <c r="E20" s="409"/>
      <c r="F20" s="403"/>
      <c r="G20" s="97"/>
      <c r="H20" s="138"/>
      <c r="I20" s="58"/>
      <c r="J20" s="58"/>
      <c r="K20" s="58"/>
      <c r="M20" s="58"/>
      <c r="N20" s="58"/>
      <c r="O20" s="58"/>
      <c r="P20" s="58"/>
    </row>
    <row r="21" spans="1:16" ht="15" customHeight="1" x14ac:dyDescent="0.2">
      <c r="A21" s="536" t="s">
        <v>305</v>
      </c>
      <c r="B21" s="537"/>
      <c r="C21" s="311">
        <v>27920837.199999999</v>
      </c>
      <c r="D21" s="409">
        <v>14131416.4</v>
      </c>
      <c r="E21" s="409">
        <v>13789420.800000001</v>
      </c>
      <c r="F21" s="403">
        <v>11232899.800000001</v>
      </c>
      <c r="G21" s="97"/>
      <c r="H21" s="138"/>
      <c r="I21" s="58"/>
      <c r="J21" s="58"/>
      <c r="K21" s="58"/>
      <c r="M21" s="58"/>
      <c r="N21" s="58"/>
      <c r="O21" s="58"/>
      <c r="P21" s="58"/>
    </row>
    <row r="22" spans="1:16" ht="15" customHeight="1" x14ac:dyDescent="0.2">
      <c r="A22" s="534" t="s">
        <v>304</v>
      </c>
      <c r="B22" s="535"/>
      <c r="C22" s="311"/>
      <c r="D22" s="409"/>
      <c r="E22" s="409"/>
      <c r="F22" s="403"/>
      <c r="G22" s="97"/>
      <c r="H22" s="138"/>
      <c r="I22" s="58"/>
      <c r="J22" s="58"/>
      <c r="K22" s="58"/>
      <c r="M22" s="58"/>
      <c r="N22" s="58"/>
      <c r="O22" s="58"/>
      <c r="P22" s="58"/>
    </row>
    <row r="23" spans="1:16" ht="15" customHeight="1" x14ac:dyDescent="0.2">
      <c r="A23" s="530"/>
      <c r="B23" s="531"/>
      <c r="C23" s="311"/>
      <c r="D23" s="409"/>
      <c r="E23" s="409"/>
      <c r="F23" s="403"/>
      <c r="G23" s="97"/>
      <c r="H23" s="138"/>
      <c r="I23" s="58"/>
      <c r="J23" s="58"/>
      <c r="K23" s="58"/>
      <c r="M23" s="58"/>
      <c r="N23" s="58"/>
      <c r="O23" s="58"/>
      <c r="P23" s="58"/>
    </row>
    <row r="24" spans="1:16" x14ac:dyDescent="0.2">
      <c r="A24" s="504" t="s">
        <v>54</v>
      </c>
      <c r="B24" s="505"/>
      <c r="C24" s="20">
        <v>23769059.399999999</v>
      </c>
      <c r="D24" s="20">
        <v>18369066.100000001</v>
      </c>
      <c r="E24" s="20">
        <v>5399993.2999999998</v>
      </c>
      <c r="F24" s="12">
        <v>3011621.3</v>
      </c>
      <c r="G24" s="97"/>
    </row>
    <row r="25" spans="1:16" x14ac:dyDescent="0.2">
      <c r="A25" s="513" t="s">
        <v>55</v>
      </c>
      <c r="B25" s="514"/>
      <c r="C25" s="20"/>
      <c r="D25" s="20"/>
      <c r="E25" s="20"/>
      <c r="F25" s="12"/>
      <c r="G25" s="58"/>
    </row>
    <row r="26" spans="1:16" x14ac:dyDescent="0.2">
      <c r="A26" s="504" t="s">
        <v>56</v>
      </c>
      <c r="B26" s="505"/>
      <c r="C26" s="20">
        <v>770294</v>
      </c>
      <c r="D26" s="20">
        <v>140646.29999999999</v>
      </c>
      <c r="E26" s="20">
        <v>629647.69999999995</v>
      </c>
      <c r="F26" s="12">
        <v>485680.5</v>
      </c>
      <c r="G26" s="58"/>
    </row>
    <row r="27" spans="1:16" ht="15" customHeight="1" x14ac:dyDescent="0.2">
      <c r="A27" s="513" t="s">
        <v>57</v>
      </c>
      <c r="B27" s="514"/>
      <c r="C27" s="20"/>
      <c r="D27" s="20"/>
      <c r="E27" s="20"/>
      <c r="F27" s="12"/>
      <c r="G27" s="58"/>
    </row>
    <row r="28" spans="1:16" ht="15" customHeight="1" x14ac:dyDescent="0.2">
      <c r="A28" s="504" t="s">
        <v>58</v>
      </c>
      <c r="B28" s="505"/>
      <c r="C28" s="20">
        <v>13058960</v>
      </c>
      <c r="D28" s="20">
        <v>1012232.6</v>
      </c>
      <c r="E28" s="20">
        <v>12046727.4</v>
      </c>
      <c r="F28" s="12">
        <v>10419729.9</v>
      </c>
      <c r="G28" s="58"/>
    </row>
    <row r="29" spans="1:16" ht="15" customHeight="1" x14ac:dyDescent="0.2">
      <c r="A29" s="513" t="s">
        <v>59</v>
      </c>
      <c r="B29" s="514"/>
      <c r="C29" s="20"/>
      <c r="D29" s="20"/>
      <c r="E29" s="20"/>
      <c r="F29" s="12"/>
      <c r="G29" s="58"/>
    </row>
    <row r="30" spans="1:16" x14ac:dyDescent="0.2">
      <c r="A30" s="515" t="s">
        <v>194</v>
      </c>
      <c r="B30" s="516"/>
      <c r="C30" s="20">
        <v>11020702.4</v>
      </c>
      <c r="D30" s="20">
        <v>841754</v>
      </c>
      <c r="E30" s="20">
        <v>10178948.4</v>
      </c>
      <c r="F30" s="12">
        <v>8882272</v>
      </c>
      <c r="G30" s="58"/>
    </row>
    <row r="31" spans="1:16" x14ac:dyDescent="0.2">
      <c r="A31" s="517" t="s">
        <v>399</v>
      </c>
      <c r="B31" s="518"/>
      <c r="C31" s="20"/>
      <c r="D31" s="20"/>
      <c r="E31" s="20"/>
      <c r="F31" s="12"/>
      <c r="G31" s="58"/>
    </row>
    <row r="32" spans="1:16" ht="15" customHeight="1" x14ac:dyDescent="0.2">
      <c r="A32" s="519" t="s">
        <v>60</v>
      </c>
      <c r="B32" s="520"/>
      <c r="C32" s="20">
        <v>10656329</v>
      </c>
      <c r="D32" s="20">
        <v>712945.4</v>
      </c>
      <c r="E32" s="20">
        <v>9943383.5999999996</v>
      </c>
      <c r="F32" s="12">
        <v>8676917.3000000007</v>
      </c>
      <c r="G32" s="58"/>
    </row>
    <row r="33" spans="1:16" ht="15" customHeight="1" x14ac:dyDescent="0.2">
      <c r="A33" s="521" t="s">
        <v>61</v>
      </c>
      <c r="B33" s="522"/>
      <c r="C33" s="20"/>
      <c r="D33" s="20"/>
      <c r="E33" s="20"/>
      <c r="F33" s="12"/>
      <c r="G33" s="58"/>
    </row>
    <row r="34" spans="1:16" ht="15" customHeight="1" x14ac:dyDescent="0.2">
      <c r="A34" s="519" t="s">
        <v>62</v>
      </c>
      <c r="B34" s="520"/>
      <c r="C34" s="20">
        <v>364373.4</v>
      </c>
      <c r="D34" s="20">
        <v>128808.6</v>
      </c>
      <c r="E34" s="20">
        <v>235564.79999999999</v>
      </c>
      <c r="F34" s="12">
        <v>205354.7</v>
      </c>
      <c r="G34" s="58"/>
    </row>
    <row r="35" spans="1:16" ht="15" customHeight="1" x14ac:dyDescent="0.2">
      <c r="A35" s="521" t="s">
        <v>63</v>
      </c>
      <c r="B35" s="522"/>
      <c r="C35" s="20"/>
      <c r="D35" s="20"/>
      <c r="E35" s="20"/>
      <c r="F35" s="12"/>
      <c r="G35" s="58"/>
    </row>
    <row r="36" spans="1:16" x14ac:dyDescent="0.2">
      <c r="A36" s="504" t="s">
        <v>64</v>
      </c>
      <c r="B36" s="505"/>
      <c r="C36" s="20">
        <v>77535.8</v>
      </c>
      <c r="D36" s="20">
        <v>13387.9</v>
      </c>
      <c r="E36" s="20">
        <v>64147.9</v>
      </c>
      <c r="F36" s="12">
        <v>30681.8</v>
      </c>
      <c r="G36" s="58"/>
    </row>
    <row r="37" spans="1:16" ht="15" customHeight="1" x14ac:dyDescent="0.2">
      <c r="A37" s="513" t="s">
        <v>65</v>
      </c>
      <c r="B37" s="514"/>
      <c r="C37" s="20"/>
      <c r="D37" s="20"/>
      <c r="E37" s="12"/>
      <c r="F37" s="12"/>
      <c r="G37" s="58"/>
    </row>
    <row r="38" spans="1:16" ht="15" customHeight="1" x14ac:dyDescent="0.2">
      <c r="A38" s="506" t="s">
        <v>311</v>
      </c>
      <c r="B38" s="507"/>
      <c r="C38" s="507"/>
      <c r="D38" s="507"/>
      <c r="E38" s="507"/>
      <c r="F38" s="508"/>
    </row>
    <row r="39" spans="1:16" s="314" customFormat="1" ht="15" customHeight="1" x14ac:dyDescent="0.2">
      <c r="A39" s="347" t="s">
        <v>7</v>
      </c>
      <c r="B39" s="5">
        <v>2017</v>
      </c>
      <c r="C39" s="20">
        <v>100</v>
      </c>
      <c r="D39" s="20">
        <f>ROUND(D7/$C7*100,1)</f>
        <v>52.9</v>
      </c>
      <c r="E39" s="20">
        <f t="shared" ref="E39:F39" si="0">ROUND(E7/$C7*100,1)</f>
        <v>47.1</v>
      </c>
      <c r="F39" s="12">
        <f t="shared" si="0"/>
        <v>37.700000000000003</v>
      </c>
    </row>
    <row r="40" spans="1:16" s="314" customFormat="1" ht="15" customHeight="1" x14ac:dyDescent="0.2">
      <c r="A40" s="396" t="s">
        <v>8</v>
      </c>
      <c r="B40" s="5">
        <v>2018</v>
      </c>
      <c r="C40" s="20">
        <v>100</v>
      </c>
      <c r="D40" s="20">
        <f t="shared" ref="D40:F40" si="1">ROUND(D8/$C8*100,1)</f>
        <v>54.9</v>
      </c>
      <c r="E40" s="20">
        <f t="shared" si="1"/>
        <v>45.1</v>
      </c>
      <c r="F40" s="12">
        <f t="shared" si="1"/>
        <v>35</v>
      </c>
    </row>
    <row r="41" spans="1:16" s="314" customFormat="1" ht="15" customHeight="1" x14ac:dyDescent="0.2">
      <c r="A41" s="320"/>
      <c r="B41" s="5">
        <v>2019</v>
      </c>
      <c r="C41" s="20">
        <v>100</v>
      </c>
      <c r="D41" s="20">
        <f t="shared" ref="D41:F41" si="2">ROUND(D9/$C9*100,1)</f>
        <v>51.1</v>
      </c>
      <c r="E41" s="20">
        <f t="shared" si="2"/>
        <v>48.9</v>
      </c>
      <c r="F41" s="12">
        <f t="shared" si="2"/>
        <v>38.5</v>
      </c>
    </row>
    <row r="42" spans="1:16" x14ac:dyDescent="0.2">
      <c r="A42" s="347"/>
      <c r="B42" s="5">
        <v>2020</v>
      </c>
      <c r="C42" s="20">
        <v>100</v>
      </c>
      <c r="D42" s="20">
        <f t="shared" ref="D42:F42" si="3">ROUND(D10/$C10*100,1)</f>
        <v>50.8</v>
      </c>
      <c r="E42" s="20">
        <f t="shared" si="3"/>
        <v>49.2</v>
      </c>
      <c r="F42" s="12">
        <f t="shared" si="3"/>
        <v>38.6</v>
      </c>
      <c r="G42" s="58"/>
      <c r="H42" s="58"/>
      <c r="I42" s="58"/>
      <c r="J42" s="58"/>
      <c r="K42" s="58"/>
      <c r="L42" s="58"/>
    </row>
    <row r="43" spans="1:16" x14ac:dyDescent="0.2">
      <c r="A43" s="271"/>
      <c r="B43" s="7">
        <v>2021</v>
      </c>
      <c r="C43" s="16">
        <v>100</v>
      </c>
      <c r="D43" s="16">
        <f>ROUND(D11/$C11*100,1)</f>
        <v>51.9</v>
      </c>
      <c r="E43" s="17">
        <f t="shared" ref="E43" si="4">ROUND(E11/$C11*100,1)</f>
        <v>48.1</v>
      </c>
      <c r="F43" s="17">
        <f>ROUND(F11/$C11*100,1)</f>
        <v>37</v>
      </c>
      <c r="G43" s="58"/>
      <c r="H43" s="58"/>
      <c r="I43" s="58"/>
      <c r="J43" s="58"/>
      <c r="K43" s="58"/>
      <c r="L43" s="58"/>
    </row>
    <row r="44" spans="1:16" x14ac:dyDescent="0.2">
      <c r="A44" s="562"/>
      <c r="B44" s="563"/>
      <c r="C44" s="16"/>
      <c r="D44" s="5"/>
      <c r="E44" s="6"/>
      <c r="F44" s="6"/>
      <c r="G44" s="58"/>
      <c r="H44" s="58"/>
      <c r="I44" s="58"/>
    </row>
    <row r="45" spans="1:16" ht="15" customHeight="1" x14ac:dyDescent="0.2">
      <c r="A45" s="509" t="s">
        <v>195</v>
      </c>
      <c r="B45" s="510"/>
      <c r="C45" s="310"/>
      <c r="D45" s="408"/>
      <c r="E45" s="408"/>
      <c r="F45" s="405"/>
      <c r="G45" s="97"/>
      <c r="H45" s="137"/>
      <c r="I45" s="58"/>
      <c r="J45" s="58"/>
      <c r="K45" s="58"/>
      <c r="M45" s="58"/>
      <c r="N45" s="58"/>
      <c r="O45" s="58"/>
      <c r="P45" s="58"/>
    </row>
    <row r="46" spans="1:16" ht="15" customHeight="1" x14ac:dyDescent="0.2">
      <c r="A46" s="511" t="s">
        <v>196</v>
      </c>
      <c r="B46" s="512"/>
      <c r="C46" s="310"/>
      <c r="D46" s="408"/>
      <c r="E46" s="408"/>
      <c r="F46" s="405"/>
      <c r="G46" s="97"/>
      <c r="H46" s="138"/>
      <c r="I46" s="58"/>
      <c r="J46" s="58"/>
      <c r="K46" s="58"/>
      <c r="M46" s="58"/>
      <c r="N46" s="58"/>
      <c r="O46" s="58"/>
      <c r="P46" s="58"/>
    </row>
    <row r="47" spans="1:16" ht="15" customHeight="1" x14ac:dyDescent="0.2">
      <c r="A47" s="532" t="s">
        <v>293</v>
      </c>
      <c r="B47" s="533"/>
      <c r="C47" s="311">
        <v>100</v>
      </c>
      <c r="D47" s="440">
        <f>ROUND(D15/$C15*100,1)</f>
        <v>48</v>
      </c>
      <c r="E47" s="409">
        <f t="shared" ref="E47" si="5">ROUND(E15/$C15*100,1)</f>
        <v>52</v>
      </c>
      <c r="F47" s="403">
        <f>ROUND(F15/$C15*100,1)</f>
        <v>28.8</v>
      </c>
      <c r="G47" s="97"/>
      <c r="H47" s="138"/>
      <c r="I47" s="138"/>
      <c r="J47" s="138"/>
      <c r="K47" s="138"/>
      <c r="L47" s="138"/>
      <c r="M47" s="58"/>
      <c r="N47" s="58"/>
      <c r="O47" s="58"/>
      <c r="P47" s="58"/>
    </row>
    <row r="48" spans="1:16" ht="15" customHeight="1" x14ac:dyDescent="0.2">
      <c r="A48" s="534" t="s">
        <v>294</v>
      </c>
      <c r="B48" s="535"/>
      <c r="C48" s="311"/>
      <c r="D48" s="409"/>
      <c r="E48" s="409"/>
      <c r="F48" s="403"/>
      <c r="G48" s="97"/>
      <c r="H48" s="138"/>
      <c r="I48" s="138"/>
      <c r="J48" s="138"/>
      <c r="K48" s="138"/>
      <c r="L48" s="138"/>
      <c r="M48" s="58"/>
      <c r="N48" s="58"/>
      <c r="O48" s="58"/>
      <c r="P48" s="58"/>
    </row>
    <row r="49" spans="1:16" ht="15" customHeight="1" x14ac:dyDescent="0.2">
      <c r="A49" s="536" t="s">
        <v>297</v>
      </c>
      <c r="B49" s="537"/>
      <c r="C49" s="311">
        <v>100</v>
      </c>
      <c r="D49" s="440">
        <f>ROUND(D17/$C17*100,1)</f>
        <v>57.9</v>
      </c>
      <c r="E49" s="409">
        <f t="shared" ref="E49" si="6">ROUND(E17/$C17*100,1)</f>
        <v>42.1</v>
      </c>
      <c r="F49" s="403">
        <f>ROUND(F17/$C17*100,1)</f>
        <v>21.6</v>
      </c>
      <c r="G49" s="97"/>
      <c r="H49" s="138"/>
      <c r="I49" s="58"/>
      <c r="J49" s="58"/>
      <c r="K49" s="58"/>
      <c r="M49" s="58"/>
      <c r="N49" s="58"/>
      <c r="O49" s="58"/>
      <c r="P49" s="58"/>
    </row>
    <row r="50" spans="1:16" ht="15" customHeight="1" x14ac:dyDescent="0.2">
      <c r="A50" s="534" t="s">
        <v>297</v>
      </c>
      <c r="B50" s="535"/>
      <c r="C50" s="311"/>
      <c r="D50" s="409"/>
      <c r="E50" s="409"/>
      <c r="F50" s="403"/>
      <c r="G50" s="97"/>
      <c r="H50" s="138"/>
      <c r="I50" s="58"/>
      <c r="J50" s="58"/>
      <c r="K50" s="58"/>
      <c r="M50" s="58"/>
      <c r="N50" s="58"/>
      <c r="O50" s="58"/>
      <c r="P50" s="58"/>
    </row>
    <row r="51" spans="1:16" ht="15" customHeight="1" x14ac:dyDescent="0.2">
      <c r="A51" s="536" t="s">
        <v>302</v>
      </c>
      <c r="B51" s="537"/>
      <c r="C51" s="311">
        <v>100</v>
      </c>
      <c r="D51" s="409">
        <f>ROUND(D19/$C19*100,1)</f>
        <v>55.3</v>
      </c>
      <c r="E51" s="409">
        <f t="shared" ref="E51" si="7">ROUND(E19/$C19*100,1)</f>
        <v>44.7</v>
      </c>
      <c r="F51" s="403">
        <f>ROUND(F19/$C19*100,1)</f>
        <v>30.8</v>
      </c>
      <c r="G51" s="97"/>
      <c r="H51" s="138"/>
      <c r="I51" s="58"/>
      <c r="J51" s="58"/>
      <c r="K51" s="58"/>
      <c r="M51" s="58"/>
      <c r="N51" s="58"/>
      <c r="O51" s="58"/>
      <c r="P51" s="58"/>
    </row>
    <row r="52" spans="1:16" ht="15" customHeight="1" x14ac:dyDescent="0.2">
      <c r="A52" s="534" t="s">
        <v>302</v>
      </c>
      <c r="B52" s="535"/>
      <c r="C52" s="311"/>
      <c r="D52" s="409"/>
      <c r="E52" s="409"/>
      <c r="F52" s="403"/>
      <c r="G52" s="97"/>
      <c r="H52" s="138"/>
      <c r="I52" s="58"/>
      <c r="J52" s="58"/>
      <c r="K52" s="58"/>
      <c r="M52" s="58"/>
      <c r="N52" s="58"/>
      <c r="O52" s="58"/>
      <c r="P52" s="58"/>
    </row>
    <row r="53" spans="1:16" ht="15" customHeight="1" x14ac:dyDescent="0.2">
      <c r="A53" s="536" t="s">
        <v>305</v>
      </c>
      <c r="B53" s="537"/>
      <c r="C53" s="311">
        <v>100</v>
      </c>
      <c r="D53" s="409">
        <f>ROUND(D21/$C21*100,1)</f>
        <v>50.6</v>
      </c>
      <c r="E53" s="409">
        <f t="shared" ref="E53" si="8">ROUND(E21/$C21*100,1)</f>
        <v>49.4</v>
      </c>
      <c r="F53" s="403">
        <f>ROUND(F21/$C21*100,1)</f>
        <v>40.200000000000003</v>
      </c>
      <c r="G53" s="97"/>
      <c r="H53" s="138"/>
      <c r="I53" s="58"/>
      <c r="J53" s="58"/>
      <c r="K53" s="58"/>
      <c r="M53" s="58"/>
      <c r="N53" s="58"/>
      <c r="O53" s="58"/>
      <c r="P53" s="58"/>
    </row>
    <row r="54" spans="1:16" ht="15" customHeight="1" x14ac:dyDescent="0.2">
      <c r="A54" s="534" t="s">
        <v>304</v>
      </c>
      <c r="B54" s="535"/>
      <c r="C54" s="311"/>
      <c r="D54" s="409"/>
      <c r="E54" s="409"/>
      <c r="F54" s="403"/>
      <c r="G54" s="97"/>
      <c r="H54" s="138"/>
      <c r="I54" s="58"/>
      <c r="J54" s="58"/>
      <c r="K54" s="58"/>
      <c r="M54" s="58"/>
      <c r="N54" s="58"/>
      <c r="O54" s="58"/>
      <c r="P54" s="58"/>
    </row>
    <row r="55" spans="1:16" ht="15" customHeight="1" x14ac:dyDescent="0.2">
      <c r="A55" s="530"/>
      <c r="B55" s="531"/>
      <c r="C55" s="311"/>
      <c r="D55" s="409"/>
      <c r="E55" s="409"/>
      <c r="F55" s="403"/>
      <c r="G55" s="97"/>
      <c r="H55" s="138"/>
      <c r="I55" s="58"/>
      <c r="J55" s="58"/>
      <c r="K55" s="58"/>
      <c r="M55" s="58"/>
      <c r="N55" s="58"/>
      <c r="O55" s="58"/>
      <c r="P55" s="58"/>
    </row>
    <row r="56" spans="1:16" x14ac:dyDescent="0.2">
      <c r="A56" s="504" t="s">
        <v>54</v>
      </c>
      <c r="B56" s="505"/>
      <c r="C56" s="20">
        <v>100</v>
      </c>
      <c r="D56" s="20">
        <f>ROUND(D24/$C24*100,1)</f>
        <v>77.3</v>
      </c>
      <c r="E56" s="12">
        <f t="shared" ref="E56:F56" si="9">ROUND(E24/$C24*100,1)</f>
        <v>22.7</v>
      </c>
      <c r="F56" s="12">
        <f t="shared" si="9"/>
        <v>12.7</v>
      </c>
      <c r="G56" s="58"/>
      <c r="H56" s="58"/>
      <c r="I56" s="58"/>
    </row>
    <row r="57" spans="1:16" x14ac:dyDescent="0.2">
      <c r="A57" s="513" t="s">
        <v>55</v>
      </c>
      <c r="B57" s="514"/>
      <c r="C57" s="20"/>
      <c r="D57" s="20"/>
      <c r="E57" s="12"/>
      <c r="F57" s="12"/>
      <c r="G57" s="58"/>
      <c r="H57" s="58"/>
      <c r="I57" s="58"/>
    </row>
    <row r="58" spans="1:16" x14ac:dyDescent="0.2">
      <c r="A58" s="504" t="s">
        <v>56</v>
      </c>
      <c r="B58" s="505"/>
      <c r="C58" s="20">
        <v>100</v>
      </c>
      <c r="D58" s="20">
        <f t="shared" ref="D58:F58" si="10">ROUND(D26/$C26*100,1)</f>
        <v>18.3</v>
      </c>
      <c r="E58" s="12">
        <f t="shared" si="10"/>
        <v>81.7</v>
      </c>
      <c r="F58" s="12">
        <f t="shared" si="10"/>
        <v>63.1</v>
      </c>
      <c r="G58" s="58"/>
      <c r="H58" s="58"/>
      <c r="I58" s="58"/>
    </row>
    <row r="59" spans="1:16" x14ac:dyDescent="0.2">
      <c r="A59" s="513" t="s">
        <v>57</v>
      </c>
      <c r="B59" s="514"/>
      <c r="C59" s="20"/>
      <c r="D59" s="20"/>
      <c r="E59" s="12"/>
      <c r="F59" s="12"/>
      <c r="G59" s="58"/>
      <c r="H59" s="58"/>
      <c r="I59" s="58"/>
    </row>
    <row r="60" spans="1:16" x14ac:dyDescent="0.2">
      <c r="A60" s="504" t="s">
        <v>58</v>
      </c>
      <c r="B60" s="505"/>
      <c r="C60" s="20">
        <v>100</v>
      </c>
      <c r="D60" s="20">
        <f t="shared" ref="D60:F60" si="11">ROUND(D28/$C28*100,1)</f>
        <v>7.8</v>
      </c>
      <c r="E60" s="12">
        <f t="shared" si="11"/>
        <v>92.2</v>
      </c>
      <c r="F60" s="12">
        <f t="shared" si="11"/>
        <v>79.8</v>
      </c>
      <c r="G60" s="58"/>
      <c r="H60" s="58"/>
      <c r="I60" s="58"/>
    </row>
    <row r="61" spans="1:16" x14ac:dyDescent="0.2">
      <c r="A61" s="513" t="s">
        <v>59</v>
      </c>
      <c r="B61" s="514"/>
      <c r="C61" s="20"/>
      <c r="D61" s="20"/>
      <c r="E61" s="12"/>
      <c r="F61" s="12"/>
      <c r="G61" s="58"/>
      <c r="H61" s="58"/>
      <c r="I61" s="58"/>
    </row>
    <row r="62" spans="1:16" x14ac:dyDescent="0.2">
      <c r="A62" s="515" t="s">
        <v>194</v>
      </c>
      <c r="B62" s="516"/>
      <c r="C62" s="20">
        <v>100</v>
      </c>
      <c r="D62" s="20">
        <f t="shared" ref="D62:F62" si="12">ROUND(D30/$C30*100,1)</f>
        <v>7.6</v>
      </c>
      <c r="E62" s="12">
        <f t="shared" si="12"/>
        <v>92.4</v>
      </c>
      <c r="F62" s="12">
        <f t="shared" si="12"/>
        <v>80.599999999999994</v>
      </c>
      <c r="G62" s="58"/>
      <c r="H62" s="58"/>
      <c r="I62" s="58"/>
    </row>
    <row r="63" spans="1:16" x14ac:dyDescent="0.2">
      <c r="A63" s="517" t="s">
        <v>399</v>
      </c>
      <c r="B63" s="518"/>
      <c r="C63" s="20"/>
      <c r="D63" s="20"/>
      <c r="E63" s="12"/>
      <c r="F63" s="12"/>
      <c r="G63" s="58"/>
      <c r="H63" s="58"/>
      <c r="I63" s="58"/>
    </row>
    <row r="64" spans="1:16" x14ac:dyDescent="0.2">
      <c r="A64" s="519" t="s">
        <v>60</v>
      </c>
      <c r="B64" s="520"/>
      <c r="C64" s="20">
        <v>100</v>
      </c>
      <c r="D64" s="20">
        <f t="shared" ref="D64:F64" si="13">ROUND(D32/$C32*100,1)</f>
        <v>6.7</v>
      </c>
      <c r="E64" s="12">
        <f t="shared" si="13"/>
        <v>93.3</v>
      </c>
      <c r="F64" s="12">
        <f t="shared" si="13"/>
        <v>81.400000000000006</v>
      </c>
      <c r="G64" s="58"/>
      <c r="H64" s="58"/>
      <c r="I64" s="58"/>
    </row>
    <row r="65" spans="1:9" x14ac:dyDescent="0.2">
      <c r="A65" s="521" t="s">
        <v>61</v>
      </c>
      <c r="B65" s="522"/>
      <c r="C65" s="20"/>
      <c r="D65" s="20"/>
      <c r="E65" s="12"/>
      <c r="F65" s="12"/>
      <c r="G65" s="58"/>
      <c r="H65" s="58"/>
      <c r="I65" s="58"/>
    </row>
    <row r="66" spans="1:9" x14ac:dyDescent="0.2">
      <c r="A66" s="519" t="s">
        <v>62</v>
      </c>
      <c r="B66" s="520"/>
      <c r="C66" s="20">
        <v>100</v>
      </c>
      <c r="D66" s="20">
        <f t="shared" ref="D66:F66" si="14">ROUND(D34/$C34*100,1)</f>
        <v>35.4</v>
      </c>
      <c r="E66" s="12">
        <f t="shared" si="14"/>
        <v>64.599999999999994</v>
      </c>
      <c r="F66" s="12">
        <f t="shared" si="14"/>
        <v>56.4</v>
      </c>
      <c r="G66" s="58"/>
      <c r="H66" s="58"/>
      <c r="I66" s="58"/>
    </row>
    <row r="67" spans="1:9" x14ac:dyDescent="0.2">
      <c r="A67" s="521" t="s">
        <v>63</v>
      </c>
      <c r="B67" s="522"/>
      <c r="C67" s="20"/>
      <c r="D67" s="20"/>
      <c r="E67" s="12"/>
      <c r="F67" s="12"/>
      <c r="G67" s="58"/>
      <c r="H67" s="58"/>
      <c r="I67" s="58"/>
    </row>
    <row r="68" spans="1:9" x14ac:dyDescent="0.2">
      <c r="A68" s="504" t="s">
        <v>64</v>
      </c>
      <c r="B68" s="505"/>
      <c r="C68" s="20">
        <v>100</v>
      </c>
      <c r="D68" s="20">
        <f>ROUND(D36/$C36*100,1)</f>
        <v>17.3</v>
      </c>
      <c r="E68" s="12">
        <f>ROUND(E36/$C36*100,1)</f>
        <v>82.7</v>
      </c>
      <c r="F68" s="12">
        <f>ROUND(F36/$C36*100,1)</f>
        <v>39.6</v>
      </c>
      <c r="G68" s="58"/>
      <c r="H68" s="58"/>
      <c r="I68" s="58"/>
    </row>
    <row r="69" spans="1:9" x14ac:dyDescent="0.2">
      <c r="A69" s="513" t="s">
        <v>65</v>
      </c>
      <c r="B69" s="514"/>
      <c r="C69" s="10"/>
      <c r="D69" s="10"/>
      <c r="E69" s="10"/>
      <c r="F69" s="10"/>
    </row>
    <row r="70" spans="1:9" x14ac:dyDescent="0.2">
      <c r="A70" s="22"/>
      <c r="B70" s="71"/>
      <c r="C70" s="71"/>
      <c r="D70" s="71"/>
      <c r="E70" s="71"/>
      <c r="F70" s="71"/>
    </row>
  </sheetData>
  <mergeCells count="61">
    <mergeCell ref="A54:B54"/>
    <mergeCell ref="A55:B55"/>
    <mergeCell ref="A49:B49"/>
    <mergeCell ref="A50:B50"/>
    <mergeCell ref="A51:B51"/>
    <mergeCell ref="A52:B52"/>
    <mergeCell ref="A53:B53"/>
    <mergeCell ref="A23:B23"/>
    <mergeCell ref="A45:B45"/>
    <mergeCell ref="A46:B46"/>
    <mergeCell ref="A47:B47"/>
    <mergeCell ref="A48:B48"/>
    <mergeCell ref="A34:B34"/>
    <mergeCell ref="A35:B35"/>
    <mergeCell ref="A36:B36"/>
    <mergeCell ref="A38:F38"/>
    <mergeCell ref="A44:B44"/>
    <mergeCell ref="A37:B37"/>
    <mergeCell ref="A29:B29"/>
    <mergeCell ref="A30:B30"/>
    <mergeCell ref="A31:B31"/>
    <mergeCell ref="A32:B32"/>
    <mergeCell ref="A33:B33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68:B68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9:B69"/>
    <mergeCell ref="A27:B27"/>
    <mergeCell ref="A1:F1"/>
    <mergeCell ref="A2:F2"/>
    <mergeCell ref="A3:B5"/>
    <mergeCell ref="C3:C5"/>
    <mergeCell ref="D3:F3"/>
    <mergeCell ref="D4:D5"/>
    <mergeCell ref="E4:F4"/>
    <mergeCell ref="A6:F6"/>
    <mergeCell ref="A12:B12"/>
    <mergeCell ref="A24:B24"/>
    <mergeCell ref="A25:B25"/>
    <mergeCell ref="A26:B26"/>
    <mergeCell ref="A56:B56"/>
    <mergeCell ref="A28:B28"/>
  </mergeCells>
  <hyperlinks>
    <hyperlink ref="G1" location="'Spis treści'!A1" display="Spis treści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I69"/>
  <sheetViews>
    <sheetView zoomScale="90" zoomScaleNormal="90" workbookViewId="0">
      <selection sqref="A1:H1"/>
    </sheetView>
  </sheetViews>
  <sheetFormatPr defaultRowHeight="14.25" x14ac:dyDescent="0.2"/>
  <cols>
    <col min="1" max="1" width="40.28515625" style="21" customWidth="1"/>
    <col min="2" max="2" width="9.5703125" style="21" customWidth="1"/>
    <col min="3" max="3" width="12.7109375" style="21" customWidth="1"/>
    <col min="4" max="6" width="14.7109375" style="21" customWidth="1"/>
    <col min="7" max="7" width="15.5703125" style="21" customWidth="1"/>
    <col min="8" max="8" width="14.7109375" style="21" customWidth="1"/>
    <col min="9" max="9" width="11.42578125" style="21" customWidth="1"/>
    <col min="10" max="16384" width="9.140625" style="21"/>
  </cols>
  <sheetData>
    <row r="1" spans="1:9" ht="24.95" customHeight="1" x14ac:dyDescent="0.2">
      <c r="A1" s="523" t="s">
        <v>393</v>
      </c>
      <c r="B1" s="523"/>
      <c r="C1" s="523"/>
      <c r="D1" s="523"/>
      <c r="E1" s="523"/>
      <c r="F1" s="523"/>
      <c r="G1" s="523"/>
      <c r="H1" s="523"/>
      <c r="I1" s="57" t="s">
        <v>6</v>
      </c>
    </row>
    <row r="2" spans="1:9" x14ac:dyDescent="0.2">
      <c r="A2" s="567" t="s">
        <v>474</v>
      </c>
      <c r="B2" s="567"/>
      <c r="C2" s="567"/>
      <c r="D2" s="567"/>
      <c r="E2" s="567"/>
      <c r="F2" s="567"/>
      <c r="G2" s="567"/>
      <c r="H2" s="567"/>
    </row>
    <row r="3" spans="1:9" ht="36" customHeight="1" x14ac:dyDescent="0.2">
      <c r="A3" s="551" t="s">
        <v>216</v>
      </c>
      <c r="B3" s="552"/>
      <c r="C3" s="527" t="s">
        <v>217</v>
      </c>
      <c r="D3" s="527" t="s">
        <v>333</v>
      </c>
      <c r="E3" s="527"/>
      <c r="F3" s="527"/>
      <c r="G3" s="527"/>
      <c r="H3" s="528"/>
    </row>
    <row r="4" spans="1:9" ht="51" x14ac:dyDescent="0.2">
      <c r="A4" s="555"/>
      <c r="B4" s="556"/>
      <c r="C4" s="527"/>
      <c r="D4" s="276" t="s">
        <v>218</v>
      </c>
      <c r="E4" s="276" t="s">
        <v>219</v>
      </c>
      <c r="F4" s="276" t="s">
        <v>220</v>
      </c>
      <c r="G4" s="276" t="s">
        <v>221</v>
      </c>
      <c r="H4" s="376" t="s">
        <v>484</v>
      </c>
      <c r="I4" s="76"/>
    </row>
    <row r="5" spans="1:9" ht="15" customHeight="1" x14ac:dyDescent="0.2">
      <c r="A5" s="506" t="s">
        <v>568</v>
      </c>
      <c r="B5" s="506"/>
      <c r="C5" s="507"/>
      <c r="D5" s="507"/>
      <c r="E5" s="507"/>
      <c r="F5" s="507"/>
      <c r="G5" s="507"/>
      <c r="H5" s="508"/>
    </row>
    <row r="6" spans="1:9" s="314" customFormat="1" ht="15" customHeight="1" x14ac:dyDescent="0.2">
      <c r="A6" s="78" t="s">
        <v>7</v>
      </c>
      <c r="B6" s="107">
        <v>2017</v>
      </c>
      <c r="C6" s="198">
        <v>20578461.699999999</v>
      </c>
      <c r="D6" s="198">
        <v>10812206.800000001</v>
      </c>
      <c r="E6" s="198">
        <v>7877717.7000000002</v>
      </c>
      <c r="F6" s="198">
        <v>609298.1</v>
      </c>
      <c r="G6" s="198">
        <v>54113.7</v>
      </c>
      <c r="H6" s="91">
        <v>1225125.3999999999</v>
      </c>
    </row>
    <row r="7" spans="1:9" s="314" customFormat="1" ht="15" customHeight="1" x14ac:dyDescent="0.2">
      <c r="A7" s="179" t="s">
        <v>53</v>
      </c>
      <c r="B7" s="107">
        <v>2018</v>
      </c>
      <c r="C7" s="198">
        <v>25647791.600000001</v>
      </c>
      <c r="D7" s="198">
        <v>13642935.300000001</v>
      </c>
      <c r="E7" s="198">
        <v>9083674.4000000004</v>
      </c>
      <c r="F7" s="198">
        <v>1055042.7</v>
      </c>
      <c r="G7" s="198">
        <v>61605</v>
      </c>
      <c r="H7" s="91">
        <v>1804534.2</v>
      </c>
    </row>
    <row r="8" spans="1:9" s="314" customFormat="1" ht="15" customHeight="1" x14ac:dyDescent="0.2">
      <c r="A8" s="78"/>
      <c r="B8" s="107">
        <v>2019</v>
      </c>
      <c r="C8" s="198">
        <v>30284822.100000001</v>
      </c>
      <c r="D8" s="198">
        <v>15348425.6</v>
      </c>
      <c r="E8" s="198">
        <v>11755321.5</v>
      </c>
      <c r="F8" s="198">
        <v>894846.1</v>
      </c>
      <c r="G8" s="198">
        <v>152022.70000000001</v>
      </c>
      <c r="H8" s="91">
        <v>2134206.2000000002</v>
      </c>
    </row>
    <row r="9" spans="1:9" s="314" customFormat="1" ht="15" customHeight="1" x14ac:dyDescent="0.2">
      <c r="A9" s="78"/>
      <c r="B9" s="107">
        <v>2020</v>
      </c>
      <c r="C9" s="198">
        <v>32402089.100000001</v>
      </c>
      <c r="D9" s="198">
        <v>16407169.6</v>
      </c>
      <c r="E9" s="198">
        <v>12625501.6</v>
      </c>
      <c r="F9" s="198">
        <v>881783.6</v>
      </c>
      <c r="G9" s="198">
        <v>162244.29999999999</v>
      </c>
      <c r="H9" s="91">
        <v>2325390</v>
      </c>
    </row>
    <row r="10" spans="1:9" ht="15" customHeight="1" x14ac:dyDescent="0.2">
      <c r="B10" s="379">
        <v>2021</v>
      </c>
      <c r="C10" s="16">
        <v>37675849.200000003</v>
      </c>
      <c r="D10" s="16">
        <v>19203720.300000001</v>
      </c>
      <c r="E10" s="16">
        <v>14088359.800000001</v>
      </c>
      <c r="F10" s="16">
        <v>1150751.8</v>
      </c>
      <c r="G10" s="16">
        <v>153895.29999999999</v>
      </c>
      <c r="H10" s="17">
        <v>3079122</v>
      </c>
      <c r="I10" s="76"/>
    </row>
    <row r="11" spans="1:9" ht="15" customHeight="1" x14ac:dyDescent="0.2">
      <c r="A11" s="179"/>
      <c r="B11" s="179"/>
      <c r="C11" s="16"/>
      <c r="D11" s="18"/>
      <c r="E11" s="18"/>
      <c r="F11" s="18"/>
      <c r="G11" s="18"/>
      <c r="H11" s="19"/>
      <c r="I11" s="76"/>
    </row>
    <row r="12" spans="1:9" ht="15" customHeight="1" x14ac:dyDescent="0.2">
      <c r="A12" s="509" t="s">
        <v>195</v>
      </c>
      <c r="B12" s="510"/>
      <c r="C12" s="16"/>
      <c r="D12" s="16"/>
      <c r="E12" s="16"/>
      <c r="F12" s="16"/>
      <c r="G12" s="16"/>
      <c r="H12" s="17"/>
      <c r="I12" s="137"/>
    </row>
    <row r="13" spans="1:9" ht="15" customHeight="1" x14ac:dyDescent="0.2">
      <c r="A13" s="511" t="s">
        <v>196</v>
      </c>
      <c r="B13" s="512"/>
      <c r="C13" s="16"/>
      <c r="D13" s="16"/>
      <c r="E13" s="16"/>
      <c r="F13" s="16"/>
      <c r="G13" s="16"/>
      <c r="H13" s="12"/>
      <c r="I13" s="137"/>
    </row>
    <row r="14" spans="1:9" ht="15" customHeight="1" x14ac:dyDescent="0.2">
      <c r="A14" s="532" t="s">
        <v>293</v>
      </c>
      <c r="B14" s="533"/>
      <c r="C14" s="20">
        <v>946072.7</v>
      </c>
      <c r="D14" s="20">
        <v>475971.6</v>
      </c>
      <c r="E14" s="20">
        <v>272630.5</v>
      </c>
      <c r="F14" s="20">
        <v>2196.1</v>
      </c>
      <c r="G14" s="20">
        <v>7261.5</v>
      </c>
      <c r="H14" s="12">
        <v>188013</v>
      </c>
      <c r="I14" s="84"/>
    </row>
    <row r="15" spans="1:9" ht="15" customHeight="1" x14ac:dyDescent="0.2">
      <c r="A15" s="534" t="s">
        <v>294</v>
      </c>
      <c r="B15" s="535"/>
      <c r="C15" s="20"/>
      <c r="D15" s="20"/>
      <c r="E15" s="20"/>
      <c r="F15" s="20"/>
      <c r="G15" s="20"/>
      <c r="H15" s="12"/>
      <c r="I15" s="84"/>
    </row>
    <row r="16" spans="1:9" ht="15" customHeight="1" x14ac:dyDescent="0.2">
      <c r="A16" s="536" t="s">
        <v>297</v>
      </c>
      <c r="B16" s="537"/>
      <c r="C16" s="20">
        <v>2901678.3</v>
      </c>
      <c r="D16" s="20">
        <v>1684770.1</v>
      </c>
      <c r="E16" s="20">
        <v>640215.9</v>
      </c>
      <c r="F16" s="20">
        <v>13377.2</v>
      </c>
      <c r="G16" s="20">
        <v>16560.900000000001</v>
      </c>
      <c r="H16" s="12">
        <v>546754.19999999995</v>
      </c>
      <c r="I16" s="84"/>
    </row>
    <row r="17" spans="1:9" ht="15" customHeight="1" x14ac:dyDescent="0.2">
      <c r="A17" s="534" t="s">
        <v>297</v>
      </c>
      <c r="B17" s="535"/>
      <c r="C17" s="20"/>
      <c r="D17" s="20"/>
      <c r="E17" s="20"/>
      <c r="F17" s="20"/>
      <c r="G17" s="20"/>
      <c r="H17" s="12"/>
      <c r="I17" s="84"/>
    </row>
    <row r="18" spans="1:9" ht="15" customHeight="1" x14ac:dyDescent="0.2">
      <c r="A18" s="536" t="s">
        <v>302</v>
      </c>
      <c r="B18" s="537"/>
      <c r="C18" s="20">
        <v>5907261</v>
      </c>
      <c r="D18" s="20">
        <v>3322598.6</v>
      </c>
      <c r="E18" s="20">
        <v>1874755</v>
      </c>
      <c r="F18" s="20">
        <v>139170.5</v>
      </c>
      <c r="G18" s="20">
        <v>14219</v>
      </c>
      <c r="H18" s="12">
        <v>556517.9</v>
      </c>
      <c r="I18" s="84"/>
    </row>
    <row r="19" spans="1:9" ht="15" customHeight="1" x14ac:dyDescent="0.2">
      <c r="A19" s="534" t="s">
        <v>302</v>
      </c>
      <c r="B19" s="535"/>
      <c r="C19" s="20"/>
      <c r="D19" s="20"/>
      <c r="E19" s="20"/>
      <c r="F19" s="20"/>
      <c r="G19" s="20"/>
      <c r="H19" s="12"/>
      <c r="I19" s="84"/>
    </row>
    <row r="20" spans="1:9" ht="15" customHeight="1" x14ac:dyDescent="0.2">
      <c r="A20" s="536" t="s">
        <v>305</v>
      </c>
      <c r="B20" s="537"/>
      <c r="C20" s="20">
        <v>27920837.199999999</v>
      </c>
      <c r="D20" s="20">
        <v>13720380</v>
      </c>
      <c r="E20" s="20">
        <v>11300758.4</v>
      </c>
      <c r="F20" s="20">
        <v>996008</v>
      </c>
      <c r="G20" s="20">
        <v>115853.9</v>
      </c>
      <c r="H20" s="12">
        <v>1787836.9</v>
      </c>
      <c r="I20" s="84"/>
    </row>
    <row r="21" spans="1:9" ht="15" customHeight="1" x14ac:dyDescent="0.2">
      <c r="A21" s="534" t="s">
        <v>304</v>
      </c>
      <c r="B21" s="535"/>
      <c r="C21" s="20"/>
      <c r="D21" s="20"/>
      <c r="E21" s="20"/>
      <c r="F21" s="20"/>
      <c r="G21" s="20"/>
      <c r="H21" s="12"/>
      <c r="I21" s="84"/>
    </row>
    <row r="22" spans="1:9" ht="15" customHeight="1" x14ac:dyDescent="0.2">
      <c r="A22" s="530"/>
      <c r="B22" s="531"/>
      <c r="C22" s="20"/>
      <c r="D22" s="20"/>
      <c r="E22" s="20"/>
      <c r="F22" s="20"/>
      <c r="G22" s="20"/>
      <c r="H22" s="12"/>
      <c r="I22" s="84"/>
    </row>
    <row r="23" spans="1:9" ht="15" customHeight="1" x14ac:dyDescent="0.2">
      <c r="A23" s="504" t="s">
        <v>54</v>
      </c>
      <c r="B23" s="505"/>
      <c r="C23" s="20">
        <v>23769059.399999999</v>
      </c>
      <c r="D23" s="20">
        <v>18822424.199999999</v>
      </c>
      <c r="E23" s="20">
        <v>3011621.3</v>
      </c>
      <c r="F23" s="20">
        <v>18505.3</v>
      </c>
      <c r="G23" s="20">
        <v>20487</v>
      </c>
      <c r="H23" s="12">
        <v>1896021.6</v>
      </c>
      <c r="I23" s="76"/>
    </row>
    <row r="24" spans="1:9" ht="15" customHeight="1" x14ac:dyDescent="0.2">
      <c r="A24" s="513" t="s">
        <v>55</v>
      </c>
      <c r="B24" s="514"/>
      <c r="C24" s="20"/>
      <c r="D24" s="20"/>
      <c r="E24" s="20"/>
      <c r="F24" s="20"/>
      <c r="G24" s="20"/>
      <c r="H24" s="12"/>
    </row>
    <row r="25" spans="1:9" x14ac:dyDescent="0.2">
      <c r="A25" s="504" t="s">
        <v>56</v>
      </c>
      <c r="B25" s="505"/>
      <c r="C25" s="20">
        <v>770294</v>
      </c>
      <c r="D25" s="20">
        <v>27220</v>
      </c>
      <c r="E25" s="20">
        <v>626326.80000000005</v>
      </c>
      <c r="F25" s="20" t="s">
        <v>386</v>
      </c>
      <c r="G25" s="20" t="s">
        <v>386</v>
      </c>
      <c r="H25" s="12">
        <v>93825.1</v>
      </c>
    </row>
    <row r="26" spans="1:9" x14ac:dyDescent="0.2">
      <c r="A26" s="513" t="s">
        <v>57</v>
      </c>
      <c r="B26" s="514"/>
      <c r="C26" s="20"/>
      <c r="D26" s="20"/>
      <c r="E26" s="20"/>
      <c r="F26" s="20"/>
      <c r="G26" s="20"/>
      <c r="H26" s="12"/>
    </row>
    <row r="27" spans="1:9" x14ac:dyDescent="0.2">
      <c r="A27" s="504" t="s">
        <v>58</v>
      </c>
      <c r="B27" s="505"/>
      <c r="C27" s="20">
        <v>13058960</v>
      </c>
      <c r="D27" s="20">
        <v>352940.79999999999</v>
      </c>
      <c r="E27" s="20">
        <v>10419729.9</v>
      </c>
      <c r="F27" s="20">
        <v>1123463.3999999999</v>
      </c>
      <c r="G27" s="20">
        <v>101874.9</v>
      </c>
      <c r="H27" s="12">
        <v>1060951</v>
      </c>
    </row>
    <row r="28" spans="1:9" x14ac:dyDescent="0.2">
      <c r="A28" s="513" t="s">
        <v>59</v>
      </c>
      <c r="B28" s="514"/>
      <c r="C28" s="20"/>
      <c r="D28" s="20"/>
      <c r="E28" s="20"/>
      <c r="F28" s="20"/>
      <c r="G28" s="20"/>
      <c r="H28" s="12"/>
    </row>
    <row r="29" spans="1:9" x14ac:dyDescent="0.2">
      <c r="A29" s="515" t="s">
        <v>194</v>
      </c>
      <c r="B29" s="516"/>
      <c r="C29" s="20">
        <v>11020702.4</v>
      </c>
      <c r="D29" s="20">
        <v>288420.2</v>
      </c>
      <c r="E29" s="20">
        <v>8882272</v>
      </c>
      <c r="F29" s="20">
        <v>928797.5</v>
      </c>
      <c r="G29" s="20">
        <v>70311.5</v>
      </c>
      <c r="H29" s="12">
        <v>850901.2</v>
      </c>
    </row>
    <row r="30" spans="1:9" ht="15" customHeight="1" x14ac:dyDescent="0.2">
      <c r="A30" s="517" t="s">
        <v>399</v>
      </c>
      <c r="B30" s="518"/>
      <c r="C30" s="20"/>
      <c r="D30" s="20"/>
      <c r="E30" s="20"/>
      <c r="F30" s="20"/>
      <c r="G30" s="20"/>
      <c r="H30" s="12"/>
    </row>
    <row r="31" spans="1:9" x14ac:dyDescent="0.2">
      <c r="A31" s="519" t="s">
        <v>60</v>
      </c>
      <c r="B31" s="520"/>
      <c r="C31" s="20">
        <v>10656329</v>
      </c>
      <c r="D31" s="198">
        <v>282313</v>
      </c>
      <c r="E31" s="198">
        <v>8676917.3000000007</v>
      </c>
      <c r="F31" s="198">
        <v>799464.5</v>
      </c>
      <c r="G31" s="198">
        <v>67960.5</v>
      </c>
      <c r="H31" s="12">
        <v>829673.7</v>
      </c>
    </row>
    <row r="32" spans="1:9" x14ac:dyDescent="0.2">
      <c r="A32" s="521" t="s">
        <v>61</v>
      </c>
      <c r="B32" s="522"/>
      <c r="C32" s="20"/>
      <c r="D32" s="198"/>
      <c r="E32" s="198"/>
      <c r="F32" s="198"/>
      <c r="G32" s="198"/>
      <c r="H32" s="12"/>
    </row>
    <row r="33" spans="1:9" ht="15" customHeight="1" x14ac:dyDescent="0.2">
      <c r="A33" s="519" t="s">
        <v>62</v>
      </c>
      <c r="B33" s="520"/>
      <c r="C33" s="20">
        <v>364373.4</v>
      </c>
      <c r="D33" s="198">
        <v>6107.2</v>
      </c>
      <c r="E33" s="198">
        <v>205354.7</v>
      </c>
      <c r="F33" s="198">
        <v>129333</v>
      </c>
      <c r="G33" s="198">
        <v>2351</v>
      </c>
      <c r="H33" s="12">
        <v>21227.5</v>
      </c>
    </row>
    <row r="34" spans="1:9" x14ac:dyDescent="0.2">
      <c r="A34" s="521" t="s">
        <v>63</v>
      </c>
      <c r="B34" s="522"/>
      <c r="C34" s="20"/>
      <c r="D34" s="20"/>
      <c r="E34" s="20"/>
      <c r="F34" s="20"/>
      <c r="G34" s="20"/>
      <c r="H34" s="12"/>
    </row>
    <row r="35" spans="1:9" x14ac:dyDescent="0.2">
      <c r="A35" s="504" t="s">
        <v>64</v>
      </c>
      <c r="B35" s="505"/>
      <c r="C35" s="20">
        <v>77535.8</v>
      </c>
      <c r="D35" s="20">
        <v>1135.3</v>
      </c>
      <c r="E35" s="20">
        <v>30681.8</v>
      </c>
      <c r="F35" s="20" t="s">
        <v>386</v>
      </c>
      <c r="G35" s="20" t="s">
        <v>386</v>
      </c>
      <c r="H35" s="12">
        <v>28324.3</v>
      </c>
    </row>
    <row r="36" spans="1:9" x14ac:dyDescent="0.2">
      <c r="A36" s="513" t="s">
        <v>65</v>
      </c>
      <c r="B36" s="514"/>
      <c r="C36" s="20"/>
      <c r="D36" s="20"/>
      <c r="E36" s="20"/>
      <c r="F36" s="20"/>
      <c r="G36" s="20"/>
      <c r="H36" s="12"/>
    </row>
    <row r="37" spans="1:9" x14ac:dyDescent="0.2">
      <c r="A37" s="564"/>
      <c r="B37" s="564"/>
      <c r="C37" s="565"/>
      <c r="D37" s="565"/>
      <c r="E37" s="565"/>
      <c r="F37" s="565"/>
      <c r="G37" s="565"/>
      <c r="H37" s="566"/>
    </row>
    <row r="38" spans="1:9" x14ac:dyDescent="0.2">
      <c r="A38" s="506" t="s">
        <v>309</v>
      </c>
      <c r="B38" s="506"/>
      <c r="C38" s="507"/>
      <c r="D38" s="507"/>
      <c r="E38" s="507"/>
      <c r="F38" s="507"/>
      <c r="G38" s="507"/>
      <c r="H38" s="508"/>
    </row>
    <row r="39" spans="1:9" s="314" customFormat="1" x14ac:dyDescent="0.2">
      <c r="A39" s="78" t="s">
        <v>7</v>
      </c>
      <c r="B39" s="107">
        <v>2017</v>
      </c>
      <c r="C39" s="198">
        <v>100</v>
      </c>
      <c r="D39" s="20">
        <v>52.4</v>
      </c>
      <c r="E39" s="20">
        <f t="shared" ref="E39:H39" si="0">ROUND(E6/$C6*100,1)</f>
        <v>38.299999999999997</v>
      </c>
      <c r="F39" s="20">
        <f t="shared" si="0"/>
        <v>3</v>
      </c>
      <c r="G39" s="20">
        <f t="shared" si="0"/>
        <v>0.3</v>
      </c>
      <c r="H39" s="12">
        <f t="shared" si="0"/>
        <v>6</v>
      </c>
      <c r="I39" s="395"/>
    </row>
    <row r="40" spans="1:9" s="314" customFormat="1" x14ac:dyDescent="0.2">
      <c r="A40" s="309" t="s">
        <v>53</v>
      </c>
      <c r="B40" s="107">
        <v>2018</v>
      </c>
      <c r="C40" s="198">
        <f t="shared" ref="C40:H40" si="1">ROUND(C7/$C7*100,1)</f>
        <v>100</v>
      </c>
      <c r="D40" s="20">
        <v>53.3</v>
      </c>
      <c r="E40" s="20">
        <f t="shared" si="1"/>
        <v>35.4</v>
      </c>
      <c r="F40" s="20">
        <f t="shared" si="1"/>
        <v>4.0999999999999996</v>
      </c>
      <c r="G40" s="12">
        <f t="shared" si="1"/>
        <v>0.2</v>
      </c>
      <c r="H40" s="12">
        <f t="shared" si="1"/>
        <v>7</v>
      </c>
      <c r="I40" s="395"/>
    </row>
    <row r="41" spans="1:9" s="314" customFormat="1" x14ac:dyDescent="0.2">
      <c r="A41" s="78"/>
      <c r="B41" s="107">
        <v>2019</v>
      </c>
      <c r="C41" s="198">
        <f t="shared" ref="C41:H41" si="2">ROUND(C8/$C8*100,1)</f>
        <v>100</v>
      </c>
      <c r="D41" s="20">
        <f t="shared" si="2"/>
        <v>50.7</v>
      </c>
      <c r="E41" s="20">
        <f t="shared" si="2"/>
        <v>38.799999999999997</v>
      </c>
      <c r="F41" s="20">
        <f t="shared" si="2"/>
        <v>3</v>
      </c>
      <c r="G41" s="12">
        <f t="shared" si="2"/>
        <v>0.5</v>
      </c>
      <c r="H41" s="12">
        <f t="shared" si="2"/>
        <v>7</v>
      </c>
      <c r="I41" s="395"/>
    </row>
    <row r="42" spans="1:9" s="314" customFormat="1" x14ac:dyDescent="0.2">
      <c r="A42" s="78"/>
      <c r="B42" s="107">
        <v>2020</v>
      </c>
      <c r="C42" s="198">
        <f t="shared" ref="C42:H42" si="3">ROUND(C9/$C9*100,1)</f>
        <v>100</v>
      </c>
      <c r="D42" s="20">
        <f t="shared" si="3"/>
        <v>50.6</v>
      </c>
      <c r="E42" s="20">
        <f t="shared" si="3"/>
        <v>39</v>
      </c>
      <c r="F42" s="20">
        <f t="shared" si="3"/>
        <v>2.7</v>
      </c>
      <c r="G42" s="12">
        <f t="shared" si="3"/>
        <v>0.5</v>
      </c>
      <c r="H42" s="12">
        <f t="shared" si="3"/>
        <v>7.2</v>
      </c>
      <c r="I42" s="395"/>
    </row>
    <row r="43" spans="1:9" x14ac:dyDescent="0.2">
      <c r="B43" s="379">
        <v>2021</v>
      </c>
      <c r="C43" s="16">
        <f t="shared" ref="C43:H43" si="4">ROUND(C10/$C10*100,1)</f>
        <v>100</v>
      </c>
      <c r="D43" s="16">
        <v>50.9</v>
      </c>
      <c r="E43" s="16">
        <f t="shared" si="4"/>
        <v>37.4</v>
      </c>
      <c r="F43" s="16">
        <f t="shared" si="4"/>
        <v>3.1</v>
      </c>
      <c r="G43" s="17">
        <f t="shared" si="4"/>
        <v>0.4</v>
      </c>
      <c r="H43" s="17">
        <f t="shared" si="4"/>
        <v>8.1999999999999993</v>
      </c>
      <c r="I43" s="395"/>
    </row>
    <row r="44" spans="1:9" x14ac:dyDescent="0.2">
      <c r="B44" s="179"/>
      <c r="C44" s="16"/>
      <c r="D44" s="16"/>
      <c r="E44" s="16"/>
      <c r="F44" s="16"/>
      <c r="G44" s="17"/>
      <c r="H44" s="17"/>
      <c r="I44" s="76"/>
    </row>
    <row r="45" spans="1:9" x14ac:dyDescent="0.2">
      <c r="A45" s="509" t="s">
        <v>195</v>
      </c>
      <c r="B45" s="510"/>
      <c r="C45" s="7"/>
      <c r="D45" s="7"/>
      <c r="E45" s="7"/>
      <c r="F45" s="7"/>
      <c r="G45" s="8"/>
      <c r="H45" s="8"/>
      <c r="I45" s="97"/>
    </row>
    <row r="46" spans="1:9" x14ac:dyDescent="0.2">
      <c r="A46" s="511" t="s">
        <v>196</v>
      </c>
      <c r="B46" s="512"/>
      <c r="C46" s="7"/>
      <c r="D46" s="7"/>
      <c r="E46" s="7"/>
      <c r="F46" s="7"/>
      <c r="G46" s="8"/>
      <c r="H46" s="12"/>
      <c r="I46" s="76"/>
    </row>
    <row r="47" spans="1:9" x14ac:dyDescent="0.2">
      <c r="A47" s="532" t="s">
        <v>293</v>
      </c>
      <c r="B47" s="533"/>
      <c r="C47" s="198">
        <f t="shared" ref="C47:H47" si="5">ROUND(C14/$C14*100,1)</f>
        <v>100</v>
      </c>
      <c r="D47" s="409">
        <f t="shared" si="5"/>
        <v>50.3</v>
      </c>
      <c r="E47" s="409">
        <f t="shared" si="5"/>
        <v>28.8</v>
      </c>
      <c r="F47" s="409">
        <f t="shared" si="5"/>
        <v>0.2</v>
      </c>
      <c r="G47" s="403">
        <f t="shared" si="5"/>
        <v>0.8</v>
      </c>
      <c r="H47" s="403">
        <f t="shared" si="5"/>
        <v>19.899999999999999</v>
      </c>
      <c r="I47" s="395"/>
    </row>
    <row r="48" spans="1:9" x14ac:dyDescent="0.2">
      <c r="A48" s="534" t="s">
        <v>294</v>
      </c>
      <c r="B48" s="535"/>
      <c r="C48" s="20"/>
      <c r="D48" s="20"/>
      <c r="E48" s="20"/>
      <c r="F48" s="20"/>
      <c r="G48" s="12"/>
      <c r="H48" s="12"/>
      <c r="I48" s="76"/>
    </row>
    <row r="49" spans="1:9" x14ac:dyDescent="0.2">
      <c r="A49" s="536" t="s">
        <v>297</v>
      </c>
      <c r="B49" s="537"/>
      <c r="C49" s="198">
        <f t="shared" ref="C49:H49" si="6">ROUND(C16/$C16*100,1)</f>
        <v>100</v>
      </c>
      <c r="D49" s="409">
        <v>58</v>
      </c>
      <c r="E49" s="409">
        <f t="shared" si="6"/>
        <v>22.1</v>
      </c>
      <c r="F49" s="409">
        <f t="shared" si="6"/>
        <v>0.5</v>
      </c>
      <c r="G49" s="403">
        <f t="shared" si="6"/>
        <v>0.6</v>
      </c>
      <c r="H49" s="403">
        <f t="shared" si="6"/>
        <v>18.8</v>
      </c>
      <c r="I49" s="395"/>
    </row>
    <row r="50" spans="1:9" x14ac:dyDescent="0.2">
      <c r="A50" s="534" t="s">
        <v>297</v>
      </c>
      <c r="B50" s="535"/>
      <c r="C50" s="20"/>
      <c r="D50" s="20"/>
      <c r="E50" s="20"/>
      <c r="F50" s="20"/>
      <c r="G50" s="12"/>
      <c r="H50" s="12"/>
      <c r="I50" s="76"/>
    </row>
    <row r="51" spans="1:9" x14ac:dyDescent="0.2">
      <c r="A51" s="536" t="s">
        <v>302</v>
      </c>
      <c r="B51" s="537"/>
      <c r="C51" s="198">
        <f t="shared" ref="C51:H53" si="7">ROUND(C18/$C18*100,1)</f>
        <v>100</v>
      </c>
      <c r="D51" s="409">
        <v>56.3</v>
      </c>
      <c r="E51" s="409">
        <f t="shared" si="7"/>
        <v>31.7</v>
      </c>
      <c r="F51" s="409">
        <f t="shared" si="7"/>
        <v>2.4</v>
      </c>
      <c r="G51" s="403">
        <f t="shared" si="7"/>
        <v>0.2</v>
      </c>
      <c r="H51" s="403">
        <f t="shared" si="7"/>
        <v>9.4</v>
      </c>
      <c r="I51" s="395"/>
    </row>
    <row r="52" spans="1:9" x14ac:dyDescent="0.2">
      <c r="A52" s="534" t="s">
        <v>302</v>
      </c>
      <c r="B52" s="535"/>
      <c r="C52" s="20"/>
      <c r="D52" s="20"/>
      <c r="E52" s="20"/>
      <c r="F52" s="20"/>
      <c r="G52" s="12"/>
      <c r="H52" s="12"/>
      <c r="I52" s="76"/>
    </row>
    <row r="53" spans="1:9" x14ac:dyDescent="0.2">
      <c r="A53" s="536" t="s">
        <v>305</v>
      </c>
      <c r="B53" s="537"/>
      <c r="C53" s="423">
        <f t="shared" si="7"/>
        <v>100</v>
      </c>
      <c r="D53" s="409">
        <f>ROUND(D20/$C20*100,1)</f>
        <v>49.1</v>
      </c>
      <c r="E53" s="409">
        <f>ROUND(E20/$C20*100,1)</f>
        <v>40.5</v>
      </c>
      <c r="F53" s="409">
        <f>ROUND(F20/$C20*100,1)</f>
        <v>3.6</v>
      </c>
      <c r="G53" s="403">
        <f>ROUND(G20/$C20*100,1)</f>
        <v>0.4</v>
      </c>
      <c r="H53" s="403">
        <f>ROUND(H20/$C20*100,1)</f>
        <v>6.4</v>
      </c>
      <c r="I53" s="395"/>
    </row>
    <row r="54" spans="1:9" x14ac:dyDescent="0.2">
      <c r="A54" s="534" t="s">
        <v>304</v>
      </c>
      <c r="B54" s="535"/>
      <c r="C54" s="20"/>
      <c r="D54" s="20"/>
      <c r="E54" s="20"/>
      <c r="F54" s="20"/>
      <c r="G54" s="12"/>
      <c r="H54" s="12"/>
      <c r="I54" s="76"/>
    </row>
    <row r="55" spans="1:9" x14ac:dyDescent="0.2">
      <c r="A55" s="530"/>
      <c r="B55" s="530"/>
      <c r="C55" s="81"/>
      <c r="D55" s="81"/>
      <c r="E55" s="81"/>
      <c r="F55" s="81"/>
      <c r="G55" s="81"/>
      <c r="H55" s="56"/>
      <c r="I55" s="97"/>
    </row>
    <row r="56" spans="1:9" x14ac:dyDescent="0.2">
      <c r="A56" s="504" t="s">
        <v>54</v>
      </c>
      <c r="B56" s="505"/>
      <c r="C56" s="198">
        <f t="shared" ref="C56:H56" si="8">ROUND(C23/$C23*100,1)</f>
        <v>100</v>
      </c>
      <c r="D56" s="20">
        <v>79.099999999999994</v>
      </c>
      <c r="E56" s="20">
        <f t="shared" si="8"/>
        <v>12.7</v>
      </c>
      <c r="F56" s="20">
        <f t="shared" si="8"/>
        <v>0.1</v>
      </c>
      <c r="G56" s="12">
        <f t="shared" si="8"/>
        <v>0.1</v>
      </c>
      <c r="H56" s="12">
        <f t="shared" si="8"/>
        <v>8</v>
      </c>
      <c r="I56" s="395"/>
    </row>
    <row r="57" spans="1:9" x14ac:dyDescent="0.2">
      <c r="A57" s="513" t="s">
        <v>55</v>
      </c>
      <c r="B57" s="514"/>
      <c r="C57" s="20"/>
      <c r="D57" s="20"/>
      <c r="E57" s="20"/>
      <c r="F57" s="20"/>
      <c r="G57" s="12"/>
      <c r="H57" s="12"/>
      <c r="I57" s="76"/>
    </row>
    <row r="58" spans="1:9" x14ac:dyDescent="0.2">
      <c r="A58" s="504" t="s">
        <v>56</v>
      </c>
      <c r="B58" s="505"/>
      <c r="C58" s="198">
        <f t="shared" ref="C58" si="9">ROUND(C25/$C25*100,1)</f>
        <v>100</v>
      </c>
      <c r="D58" s="409">
        <f t="shared" ref="C58:H60" si="10">ROUND(D25/$C25*100,1)</f>
        <v>3.5</v>
      </c>
      <c r="E58" s="409">
        <f t="shared" si="10"/>
        <v>81.3</v>
      </c>
      <c r="F58" s="409" t="s">
        <v>386</v>
      </c>
      <c r="G58" s="403" t="s">
        <v>386</v>
      </c>
      <c r="H58" s="403">
        <f t="shared" si="10"/>
        <v>12.2</v>
      </c>
      <c r="I58" s="395"/>
    </row>
    <row r="59" spans="1:9" x14ac:dyDescent="0.2">
      <c r="A59" s="513" t="s">
        <v>57</v>
      </c>
      <c r="B59" s="514"/>
      <c r="C59" s="20"/>
      <c r="D59" s="20"/>
      <c r="E59" s="20"/>
      <c r="F59" s="20"/>
      <c r="G59" s="12"/>
      <c r="H59" s="12"/>
      <c r="I59" s="76"/>
    </row>
    <row r="60" spans="1:9" x14ac:dyDescent="0.2">
      <c r="A60" s="504" t="s">
        <v>58</v>
      </c>
      <c r="B60" s="505"/>
      <c r="C60" s="198">
        <f t="shared" si="10"/>
        <v>100</v>
      </c>
      <c r="D60" s="20">
        <f t="shared" si="10"/>
        <v>2.7</v>
      </c>
      <c r="E60" s="20">
        <f t="shared" si="10"/>
        <v>79.8</v>
      </c>
      <c r="F60" s="20">
        <f t="shared" si="10"/>
        <v>8.6</v>
      </c>
      <c r="G60" s="12">
        <f t="shared" si="10"/>
        <v>0.8</v>
      </c>
      <c r="H60" s="12">
        <f t="shared" si="10"/>
        <v>8.1</v>
      </c>
      <c r="I60" s="395"/>
    </row>
    <row r="61" spans="1:9" x14ac:dyDescent="0.2">
      <c r="A61" s="513" t="s">
        <v>59</v>
      </c>
      <c r="B61" s="514"/>
      <c r="C61" s="20"/>
      <c r="D61" s="20"/>
      <c r="E61" s="20"/>
      <c r="F61" s="20"/>
      <c r="G61" s="12"/>
      <c r="H61" s="12"/>
      <c r="I61" s="76"/>
    </row>
    <row r="62" spans="1:9" x14ac:dyDescent="0.2">
      <c r="A62" s="515" t="s">
        <v>194</v>
      </c>
      <c r="B62" s="516"/>
      <c r="C62" s="423">
        <f t="shared" ref="C62" si="11">ROUND(C29/$C29*100,1)</f>
        <v>100</v>
      </c>
      <c r="D62" s="409">
        <f>ROUND(D29/$C29*100,1)</f>
        <v>2.6</v>
      </c>
      <c r="E62" s="409">
        <v>80.7</v>
      </c>
      <c r="F62" s="409">
        <f>ROUND(F29/$C29*100,1)</f>
        <v>8.4</v>
      </c>
      <c r="G62" s="403">
        <f>ROUND(G29/$C29*100,1)</f>
        <v>0.6</v>
      </c>
      <c r="H62" s="403">
        <f>ROUND(H29/$C29*100,1)</f>
        <v>7.7</v>
      </c>
      <c r="I62" s="395"/>
    </row>
    <row r="63" spans="1:9" x14ac:dyDescent="0.2">
      <c r="A63" s="517" t="s">
        <v>399</v>
      </c>
      <c r="B63" s="518"/>
      <c r="C63" s="20"/>
      <c r="D63" s="20"/>
      <c r="E63" s="20"/>
      <c r="F63" s="20"/>
      <c r="G63" s="12"/>
      <c r="H63" s="12"/>
      <c r="I63" s="76"/>
    </row>
    <row r="64" spans="1:9" x14ac:dyDescent="0.2">
      <c r="A64" s="519" t="s">
        <v>60</v>
      </c>
      <c r="B64" s="520"/>
      <c r="C64" s="423">
        <f t="shared" ref="C64" si="12">ROUND(C31/$C31*100,1)</f>
        <v>100</v>
      </c>
      <c r="D64" s="20">
        <f>ROUND(D31/$C31*100,1)</f>
        <v>2.6</v>
      </c>
      <c r="E64" s="20">
        <v>81.5</v>
      </c>
      <c r="F64" s="20">
        <f>ROUND(F31/$C31*100,1)</f>
        <v>7.5</v>
      </c>
      <c r="G64" s="12">
        <f>ROUND(G31/$C31*100,1)</f>
        <v>0.6</v>
      </c>
      <c r="H64" s="12">
        <f>ROUND(H31/$C31*100,1)</f>
        <v>7.8</v>
      </c>
      <c r="I64" s="395"/>
    </row>
    <row r="65" spans="1:9" x14ac:dyDescent="0.2">
      <c r="A65" s="521" t="s">
        <v>61</v>
      </c>
      <c r="B65" s="522"/>
      <c r="C65" s="20"/>
      <c r="D65" s="20"/>
      <c r="E65" s="20"/>
      <c r="F65" s="20"/>
      <c r="G65" s="12"/>
      <c r="H65" s="12"/>
      <c r="I65" s="76"/>
    </row>
    <row r="66" spans="1:9" x14ac:dyDescent="0.2">
      <c r="A66" s="519" t="s">
        <v>62</v>
      </c>
      <c r="B66" s="520"/>
      <c r="C66" s="423">
        <f t="shared" ref="C66" si="13">ROUND(C33/$C33*100,1)</f>
        <v>100</v>
      </c>
      <c r="D66" s="409">
        <f>ROUND(D33/$C33*100,1)</f>
        <v>1.7</v>
      </c>
      <c r="E66" s="409">
        <f>ROUND(E33/$C33*100,1)</f>
        <v>56.4</v>
      </c>
      <c r="F66" s="409">
        <f>ROUND(F33/$C33*100,1)</f>
        <v>35.5</v>
      </c>
      <c r="G66" s="403">
        <f>ROUND(G33/$C33*100,1)</f>
        <v>0.6</v>
      </c>
      <c r="H66" s="403">
        <f>ROUND(H33/$C33*100,1)</f>
        <v>5.8</v>
      </c>
      <c r="I66" s="395"/>
    </row>
    <row r="67" spans="1:9" x14ac:dyDescent="0.2">
      <c r="A67" s="521" t="s">
        <v>63</v>
      </c>
      <c r="B67" s="522"/>
      <c r="C67" s="20"/>
      <c r="D67" s="20"/>
      <c r="E67" s="20"/>
      <c r="F67" s="20"/>
      <c r="G67" s="12"/>
      <c r="H67" s="12"/>
      <c r="I67" s="76"/>
    </row>
    <row r="68" spans="1:9" x14ac:dyDescent="0.2">
      <c r="A68" s="504" t="s">
        <v>64</v>
      </c>
      <c r="B68" s="505"/>
      <c r="C68" s="423">
        <f t="shared" ref="C68" si="14">ROUND(C35/$C35*100,1)</f>
        <v>100</v>
      </c>
      <c r="D68" s="409">
        <f>ROUND(D35/$C35*100,1)</f>
        <v>1.5</v>
      </c>
      <c r="E68" s="409">
        <f>ROUND(E35/$C35*100,1)</f>
        <v>39.6</v>
      </c>
      <c r="F68" s="409" t="s">
        <v>386</v>
      </c>
      <c r="G68" s="403" t="s">
        <v>386</v>
      </c>
      <c r="H68" s="403">
        <f>ROUND(H35/$C35*100,1)</f>
        <v>36.5</v>
      </c>
      <c r="I68" s="395"/>
    </row>
    <row r="69" spans="1:9" x14ac:dyDescent="0.2">
      <c r="A69" s="513" t="s">
        <v>65</v>
      </c>
      <c r="B69" s="514"/>
      <c r="C69" s="20"/>
      <c r="D69" s="20"/>
      <c r="E69" s="20"/>
      <c r="F69" s="20"/>
      <c r="G69" s="12"/>
      <c r="H69" s="12"/>
      <c r="I69" s="76"/>
    </row>
  </sheetData>
  <mergeCells count="58">
    <mergeCell ref="A69:B69"/>
    <mergeCell ref="A64:B64"/>
    <mergeCell ref="A65:B65"/>
    <mergeCell ref="A66:B66"/>
    <mergeCell ref="A67:B67"/>
    <mergeCell ref="A68:B68"/>
    <mergeCell ref="A59:B59"/>
    <mergeCell ref="A60:B60"/>
    <mergeCell ref="A61:B61"/>
    <mergeCell ref="A62:B62"/>
    <mergeCell ref="A63:B63"/>
    <mergeCell ref="A54:B54"/>
    <mergeCell ref="A55:B55"/>
    <mergeCell ref="A56:B56"/>
    <mergeCell ref="A57:B57"/>
    <mergeCell ref="A58:B58"/>
    <mergeCell ref="A49:B49"/>
    <mergeCell ref="A50:B50"/>
    <mergeCell ref="A51:B51"/>
    <mergeCell ref="A52:B52"/>
    <mergeCell ref="A53:B53"/>
    <mergeCell ref="A34:B34"/>
    <mergeCell ref="A45:B45"/>
    <mergeCell ref="A46:B46"/>
    <mergeCell ref="A47:B47"/>
    <mergeCell ref="A48:B48"/>
    <mergeCell ref="A29:B29"/>
    <mergeCell ref="A36:B36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31:B31"/>
    <mergeCell ref="A32:B32"/>
    <mergeCell ref="A33:B33"/>
    <mergeCell ref="A30:B30"/>
    <mergeCell ref="A35:B35"/>
    <mergeCell ref="A37:H37"/>
    <mergeCell ref="A38:H38"/>
    <mergeCell ref="A1:H1"/>
    <mergeCell ref="A2:H2"/>
    <mergeCell ref="C3:C4"/>
    <mergeCell ref="D3:H3"/>
    <mergeCell ref="A5:H5"/>
    <mergeCell ref="A3:B4"/>
    <mergeCell ref="A23:B23"/>
    <mergeCell ref="A24:B24"/>
    <mergeCell ref="A25:B25"/>
    <mergeCell ref="A26:B26"/>
    <mergeCell ref="A27:B27"/>
    <mergeCell ref="A28:B28"/>
  </mergeCells>
  <hyperlinks>
    <hyperlink ref="I1" location="'Spis treści'!A1" display="Spis treści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AD3641B4-23D9-4536-AF9E-7D0EADDEB824">Dzialalnosc badawcza i rozwojowa w Polsce w 2021 r. - tablice.xlsx</NazwaPliku>
    <Odbiorcy2 xmlns="AD3641B4-23D9-4536-AF9E-7D0EADDEB824" xsi:nil="true"/>
    <Osoba xmlns="AD3641B4-23D9-4536-AF9E-7D0EADDEB824">STAT\OLSZEWSKAK</Osoba>
  </documentManagement>
</p:properties>
</file>

<file path=customXml/item3.xml>��< ? x m l   v e r s i o n = " 1 . 0 "   e n c o d i n g = " u t f - 1 6 " ? > < D a t a M a s h u p   i d = " 8 c b d 7 b 6 3 - 2 8 a a - 4 0 8 a - b 8 7 f - e 5 4 d 3 6 5 e 4 f 2 2 "   s q m i d = " c 4 1 8 1 5 c e - 4 1 6 5 - 4 4 0 9 - b 7 d 1 - 2 7 7 3 0 3 e 4 5 f 0 a "   x m l n s = " h t t p : / / s c h e m a s . m i c r o s o f t . c o m / D a t a M a s h u p " > A A A A A O w E A A B Q S w M E F A A C A A g A P V G R T z r i g t m r A A A A + w A A A B I A H A B D b 2 5 m a W c v U G F j a 2 F n Z S 5 4 b W w g o h g A K K A U A A A A A A A A A A A A A A A A A A A A A A A A A A A A h Y 9 B D o I w F E S v Q r r n l x Z F I J + y c A s J i Y l x S 6 B C I x Q C R b i b C 4 / k F T R R j D t 3 M y 9 v M f O 4 3 T F e 2 s a 6 y m F U n Y 4 I A 4 d Y U h d d q X Q V k c m c b Z / E A r O 8 u O S V t F 6 y H s N l L C N S G 9 O H l M 7 z D L M L 3 V B R 7 j i M n t L k U N S y z c l X V v 9 l W + n R 5 L q Q R O D x P U Z w 4 A F s O N s B 8 z 2 G d O W Y K r 1 m B l t w e e C B g / Q H 4 3 5 q z D R I 0 T d 2 l i B d K 9 L P E f E E U E s D B B Q A A g A I A D 1 R k U 8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U Z F P O p 5 P M N 8 B A A D Q B Q A A E w A c A E Z v c m 1 1 b G F z L 1 N l Y 3 R p b 2 4 x L m 0 g o h g A K K A U A A A A A A A A A A A A A A A A A A A A A A A A A A A A 7 V N N b 9 M w G L 5 X 6 n 9 4 5 V 0 S E a K l J x g f B 9 Y h 0 C Q 0 t Z t 2 W K r I T V 5 U L 4 5 d 2 Q 7 J M u 2 y C 7 8 B 7 W d w 4 s z y v 7 C T 0 l a C s g M g L u R i 5 7 H 9 v s / z + L H G 1 D A p Y N q P 0 b P h Y D j Q C 6 o w g z 1 y L J e M Q t Y w y i k X U q f J n G a 0 S h u a s E T J p p K X s q J J l S w l 1 y n a y W g / e m J X 8 j I x d M 6 Z x S z y N B r t j 6 D m m s A L 4 G i G A 7 B f + 0 V 9 / Z y 1 t 9 K C R 3 W K P D y X K p 9 L m X u v G c f w U A q D w m i P j A / i k 9 J W y 2 l 6 i f H Y 0 m l v H Z / 2 7 v 4 j f G c E D N a M 4 l e P J u A a x 6 c 9 C 3 j c t 4 j / p K L Q K q q J H 4 A o O Q / A q B L 9 o N e 2 R 0 5 U g + 8 Z N 8 q W E x I q h k o 3 6 A x w l D C c I r e W T 2 S l v b U R A S B N F + B d H D O R z e x W M l 0 g G u I D F Z m F 3 9 E C Z / D 8 p c W X T E P P h 3 S L P 6 w p b O 9 S R v w N o 4 l V x w S 7 / 2 S u w D Y v r L c w p o Z u O B 3 V S 1 u r m x 9 K X h b C 2 6 k j A N K d D e C a 9 H s j c u N + H B q u k Y f 8 i H 5 q y C + 4 r i w 6 x d q E U 0 O V 0 e f M L L y L 7 b Y z S 6 6 / d 7 q t / 0 y X X U U J e b f v a t N 7 g o X 8 s N K s d 4 q O S H B N n M 9 O / R u W Z S j c z F 2 W G 9 8 a L K z i 4 Y C J 3 S 3 / 4 v v y R v 7 / 9 / U P 3 9 d v 5 8 v F a x X y P k x b 4 V r F 7 c F 4 f Q N Q S w E C L Q A U A A I A C A A 9 U Z F P O u K C 2 a s A A A D 7 A A A A E g A A A A A A A A A A A A A A A A A A A A A A Q 2 9 u Z m l n L 1 B h Y 2 t h Z 2 U u e G 1 s U E s B A i 0 A F A A C A A g A P V G R T w / K 6 a u k A A A A 6 Q A A A B M A A A A A A A A A A A A A A A A A 9 w A A A F t D b 2 5 0 Z W 5 0 X 1 R 5 c G V z X S 5 4 b W x Q S w E C L Q A U A A I A C A A 9 U Z F P O p 5 P M N 8 B A A D Q B Q A A E w A A A A A A A A A A A A A A A A D o A Q A A R m 9 y b X V s Y X M v U 2 V j d G l v b j E u b V B L B Q Y A A A A A A w A D A M I A A A A U B A A A A A A 0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6 9 F w A A A A A A A J s X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L b 3 B p Y S U y M G R 6 a W F s Y W x u b 3 N j X 2 J h Z G F 3 Y 3 p h X 2 l f c m 9 6 d 2 9 q b 3 d h X 3 d f c G 9 s c 2 N l X 3 d f M j A x O F 9 y b 2 t 1 X 3 R h Y m x p Y 2 V f M j A x O T E y M D I l M j B 4 b H M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2 l n Y W N q Y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U Y X J n Z X Q i I F Z h b H V l P S J z S 2 9 w a W F f Z H p p Y W x h b G 5 v c 2 N f Y m F k Y X d j e m F f a V 9 y b 3 p 3 b 2 p v d 2 F f d 1 9 w b 2 x z Y 2 V f d 1 8 y M D E 4 X 3 J v a 3 V f d G F i b G l j Z V 8 y M D E 5 M T I w M l 9 4 b H N f M i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N w a X M g d G F i b G l j I i A v P j x F b n R y e S B U e X B l P S J S Z W N v d m V y e V R h c m d l d E N v b H V t b i I g V m F s d W U 9 I m w z I i A v P j x F b n R y e S B U e X B l P S J S Z W N v d m V y e V R h c m d l d F J v d y I g V m F s d W U 9 I m w 0 I i A v P j x F b n R y e S B U e X B l P S J B Z G R l Z F R v R G F 0 Y U 1 v Z G V s I i B W Y W x 1 Z T 0 i b D A i I C 8 + P E V u d H J 5 I F R 5 c G U 9 I k Z p b G x D b 3 V u d C I g V m F s d W U 9 I m w 0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x M i 0 x M F Q x M D o 1 M z o y N y 4 4 M j I y O T U 2 W i I g L z 4 8 R W 5 0 c n k g V H l w Z T 0 i R m l s b E N v b H V t b l R 5 c G V z I i B W Y W x 1 Z T 0 i c 0 F B P T 0 i I C 8 + P E V u d H J 5 I F R 5 c G U 9 I k Z p b G x D b 2 x 1 b W 5 O Y W 1 l c y I g V m F s d W U 9 I n N b J n F 1 b 3 Q 7 R G F 0 Y S 5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2 9 w a W E g Z H p p Y W x h b G 5 v c 2 N f Y m F k Y X d j e m F f a V 9 y b 3 p 3 b 2 p v d 2 F f d 1 9 w b 2 x z Y 2 V f d 1 8 y M D E 4 X 3 J v a 3 V f d G F i b G l j Z V 8 y M D E 5 M T I w M i B 4 b H M v U m 9 6 d 2 l u a c S Z d H k g Z W x l b W V u d C B E Y X R h L n t E Y X R h L k N v b H V t b j E s M X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S 2 9 w a W E g Z H p p Y W x h b G 5 v c 2 N f Y m F k Y X d j e m F f a V 9 y b 3 p 3 b 2 p v d 2 F f d 1 9 w b 2 x z Y 2 V f d 1 8 y M D E 4 X 3 J v a 3 V f d G F i b G l j Z V 8 y M D E 5 M T I w M i B 4 b H M v U m 9 6 d 2 l u a c S Z d H k g Z W x l b W V u d C B E Y X R h L n t E Y X R h L k N v b H V t b j E s M X 0 m c X V v d D t d L C Z x d W 9 0 O 1 J l b G F 0 a W 9 u c 2 h p c E l u Z m 8 m c X V v d D s 6 W 1 1 9 I i A v P j x F b n R y e S B U e X B l P S J R d W V y e U l E I i B W Y W x 1 Z T 0 i c 2 N k O D V h O G F i L T U 4 Y T k t N D U 4 M i 0 4 Y T g x L W N h M T B l M W F j N D I y N S I g L z 4 8 L 1 N 0 Y W J s Z U V u d H J p Z X M + P C 9 J d G V t P j x J d G V t P j x J d G V t T G 9 j Y X R p b 2 4 + P E l 0 Z W 1 U e X B l P k Z v c m 1 1 b G E 8 L 0 l 0 Z W 1 U e X B l P j x J d G V t U G F 0 a D 5 T Z W N 0 a W 9 u M S 9 L b 3 B p Y S U y M G R 6 a W F s Y W x u b 3 N j X 2 J h Z G F 3 Y 3 p h X 2 l f c m 9 6 d 2 9 q b 3 d h X 3 d f c G 9 s c 2 N l X 3 d f M j A x O F 9 y b 2 t 1 X 3 R h Y m x p Y 2 V f M j A x O T E y M D I l M j B 4 b H M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9 w a W E l M j B k e m l h b G F s b m 9 z Y 1 9 i Y W R h d 2 N 6 Y V 9 p X 3 J v e n d v a m 9 3 Y V 9 3 X 3 B v b H N j Z V 9 3 X z I w M T h f c m 9 r d V 9 0 Y W J s a W N l X z I w M T k x M j A y J T I w e G x z L 1 B y e m V m a W x 0 c m 9 3 Y W 5 v J T I w d 2 l l c n N 6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v c G l h J T I w Z H p p Y W x h b G 5 v c 2 N f Y m F k Y X d j e m F f a V 9 y b 3 p 3 b 2 p v d 2 F f d 1 9 w b 2 x z Y 2 V f d 1 8 y M D E 4 X 3 J v a 3 V f d G F i b G l j Z V 8 y M D E 5 M T I w M i U y M H h s c y 9 S b 3 p 3 a W 5 p J U M 0 J T k 5 d H k l M j B l b G V t Z W 5 0 J T I w R G F 0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v c G l h J T I w Z H p p Y W x h b G 5 v c 2 N f Y m F k Y X d j e m F f a V 9 y b 3 p 3 b 2 p v d 2 F f d 1 9 w b 2 x z Y 2 V f d 1 8 y M D E 4 X 3 J v a 3 V f d G F i b G l j Z V 8 y M D E 5 M T I w M i U y M H h s c y 9 Q c n p l Z m l s d H J v d 2 F u b y U y M H d p Z X J z e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9 w a W E l M j B k e m l h b G F s b m 9 z Y 1 9 i Y W R h d 2 N 6 Y V 9 p X 3 J v e n d v a m 9 3 Y V 9 3 X 3 B v b H N j Z V 9 3 X z I w M T h f c m 9 r d V 9 0 Y W J s a W N l X z I w M T k x M j A y J T I w e G x z L 1 V z d W 5 p J U M 0 J T k 5 d G 8 l M j B r b 2 x 1 b W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9 w a W E l M j B k e m l h b G F s b m 9 z Y 1 9 i Y W R h d 2 N 6 Y V 9 p X 3 J v e n d v a m 9 3 Y V 9 3 X 3 B v b H N j Z V 9 3 X z I w M T h f c m 9 r d V 9 0 Y W J s a W N l X z I w M T k x M j A y J T I w K D I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d p Z 2 F j a m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G a W x s V G F y Z 2 V 0 I i B W Y W x 1 Z T 0 i c 0 t v c G l h X 2 R 6 a W F s Y W x u b 3 N j X 2 J h Z G F 3 Y 3 p h X 2 l f c m 9 6 d 2 9 q b 3 d h X 3 d f c G 9 s c 2 N l X 3 d f M j A x O F 9 y b 2 t 1 X 3 R h Y m x p Y 2 V f M j A x O T E y M D J f X z I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T c G l z I H R h Y m x p Y y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N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T I t M T B U M T A 6 N T U 6 N D I u M T M 5 N z E x N l o i I C 8 + P E V u d H J 5 I F R 5 c G U 9 I k Z p b G x D b 2 x 1 b W 5 U e X B l c y I g V m F s d W U 9 I n N C Z z 0 9 I i A v P j x F b n R y e S B U e X B l P S J G a W x s Q 2 9 s d W 1 u T m F t Z X M i I F Z h b H V l P S J z W y Z x d W 9 0 O 0 5 h b W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b 3 B p Y S B k e m l h b G F s b m 9 z Y 1 9 i Y W R h d 2 N 6 Y V 9 p X 3 J v e n d v a m 9 3 Y V 9 3 X 3 B v b H N j Z V 9 3 X z I w M T h f c m 9 r d V 9 0 Y W J s a W N l X z I w M T k x M j A y I C g y K S / F u X L D s 2 T F g m 8 u e 0 5 h b W U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S 2 9 w a W E g Z H p p Y W x h b G 5 v c 2 N f Y m F k Y X d j e m F f a V 9 y b 3 p 3 b 2 p v d 2 F f d 1 9 w b 2 x z Y 2 V f d 1 8 y M D E 4 X 3 J v a 3 V f d G F i b G l j Z V 8 y M D E 5 M T I w M i A o M i k v x b l y w 7 N k x Y J v L n t O Y W 1 l L D B 9 J n F 1 b 3 Q 7 X S w m c X V v d D t S Z W x h d G l v b n N o a X B J b m Z v J n F 1 b 3 Q 7 O l t d f S I g L z 4 8 R W 5 0 c n k g V H l w Z T 0 i U X V l c n l J R C I g V m F s d W U 9 I n N i N D d k Z j E x M C 0 3 M D I z L T R k Y W E t Y m Q x Y S 0 1 N z k 3 M z c y M 2 F h Y j M i I C 8 + P C 9 T d G F i b G V F b n R y a W V z P j w v S X R l b T 4 8 S X R l b T 4 8 S X R l b U x v Y 2 F 0 a W 9 u P j x J d G V t V H l w Z T 5 G b 3 J t d W x h P C 9 J d G V t V H l w Z T 4 8 S X R l b V B h d G g + U 2 V j d G l v b j E v S 2 9 w a W E l M j B k e m l h b G F s b m 9 z Y 1 9 i Y W R h d 2 N 6 Y V 9 p X 3 J v e n d v a m 9 3 Y V 9 3 X 3 B v b H N j Z V 9 3 X z I w M T h f c m 9 r d V 9 0 Y W J s a W N l X z I w M T k x M j A y J T I w K D I p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v c G l h J T I w Z H p p Y W x h b G 5 v c 2 N f Y m F k Y X d j e m F f a V 9 y b 3 p 3 b 2 p v d 2 F f d 1 9 w b 2 x z Y 2 V f d 1 8 y M D E 4 X 3 J v a 3 V f d G F i b G l j Z V 8 y M D E 5 M T I w M i U y M C g y K S 9 Q c n p l Z m l s d H J v d 2 F u b y U y M H d p Z X J z e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b 3 B p Y S U y M G R 6 a W F s Y W x u b 3 N j X 2 J h Z G F 3 Y 3 p h X 2 l f c m 9 6 d 2 9 q b 3 d h X 3 d f c G 9 s c 2 N l X 3 d f M j A x O F 9 y b 2 t 1 X 3 R h Y m x p Y 2 V f M j A x O T E y M D I l M j A o M i k v V X N 1 b m k l Q z Q l O T l 0 b y U y M G t v b H V t b n k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/ 2 l 1 M + o Z Q k 6 d f r w V t / D A h g A A A A A C A A A A A A A D Z g A A w A A A A B A A A A A 3 6 h 1 O Z H Q G 1 R I p 3 o u S Q 2 x v A A A A A A S A A A C g A A A A E A A A A O m j j 5 + I n m 4 t o Q p s t 4 C w m 5 x Q A A A A 4 K y d e E r p M k F U F J v C d K U V d / 8 m h f F U S w n T c Q p d I R q 6 X a Y q 0 Q E K l D / F p T B z d t 1 M e f Y e 2 k 7 c / + U m v K Y k Q 3 T 3 r g J e L s 7 1 S o X S c p A 9 v U t z h L A F R f k U A A A A v 4 o H H x c f r m S S 1 1 x Z 9 2 X a M / Q g m i c = < / D a t a M a s h u p > 
</file>

<file path=customXml/itemProps1.xml><?xml version="1.0" encoding="utf-8"?>
<ds:datastoreItem xmlns:ds="http://schemas.openxmlformats.org/officeDocument/2006/customXml" ds:itemID="{6E1D1B5E-C01D-4549-A491-0F6E225D8BDD}"/>
</file>

<file path=customXml/itemProps2.xml><?xml version="1.0" encoding="utf-8"?>
<ds:datastoreItem xmlns:ds="http://schemas.openxmlformats.org/officeDocument/2006/customXml" ds:itemID="{F6524A5E-9BF2-4B45-8855-55FBA50D3974}"/>
</file>

<file path=customXml/itemProps3.xml><?xml version="1.0" encoding="utf-8"?>
<ds:datastoreItem xmlns:ds="http://schemas.openxmlformats.org/officeDocument/2006/customXml" ds:itemID="{2400354F-4780-483B-B60D-E42A33CA70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46</vt:i4>
      </vt:variant>
      <vt:variant>
        <vt:lpstr>Zakresy nazwane</vt:lpstr>
      </vt:variant>
      <vt:variant>
        <vt:i4>1</vt:i4>
      </vt:variant>
    </vt:vector>
  </HeadingPairs>
  <TitlesOfParts>
    <vt:vector size="47" baseType="lpstr">
      <vt:lpstr>Spis treści</vt:lpstr>
      <vt:lpstr>Tabl. 1.</vt:lpstr>
      <vt:lpstr>Tabl. 2. </vt:lpstr>
      <vt:lpstr>Tabl. 3.</vt:lpstr>
      <vt:lpstr>Tabl. 4. </vt:lpstr>
      <vt:lpstr>Tabl. 1.5. </vt:lpstr>
      <vt:lpstr>Tabl. 2.6.</vt:lpstr>
      <vt:lpstr>Tabl. 3.7</vt:lpstr>
      <vt:lpstr>Tabl. 4.8</vt:lpstr>
      <vt:lpstr>Tabl. 5.9</vt:lpstr>
      <vt:lpstr>Tabl. 6.10</vt:lpstr>
      <vt:lpstr>Tabl. 7.11</vt:lpstr>
      <vt:lpstr>Tab. 8.12.</vt:lpstr>
      <vt:lpstr>Tabl. 9.13 </vt:lpstr>
      <vt:lpstr>Tabl. 10.14.</vt:lpstr>
      <vt:lpstr>Tabl. 11.15.</vt:lpstr>
      <vt:lpstr>Tabl. 12.16.</vt:lpstr>
      <vt:lpstr>Tabl. 13.17.</vt:lpstr>
      <vt:lpstr>Tabl. 14.18</vt:lpstr>
      <vt:lpstr>Tabl. 15.19.</vt:lpstr>
      <vt:lpstr>Tabl. 16.20.</vt:lpstr>
      <vt:lpstr>Tabl. 17.21.</vt:lpstr>
      <vt:lpstr>Tabl. 1.22. </vt:lpstr>
      <vt:lpstr>Tabl. 2.23. </vt:lpstr>
      <vt:lpstr>Tabl. 3.24.</vt:lpstr>
      <vt:lpstr>Tabl. 4.25.</vt:lpstr>
      <vt:lpstr>Tabl. 5.26.</vt:lpstr>
      <vt:lpstr>Tabl. 6.27.</vt:lpstr>
      <vt:lpstr>Tabl. 7.28. </vt:lpstr>
      <vt:lpstr>Tabl. 8.29.</vt:lpstr>
      <vt:lpstr>Tabl. 9.30.</vt:lpstr>
      <vt:lpstr>Tabl. 10.31.</vt:lpstr>
      <vt:lpstr>Tabl. 11.32.</vt:lpstr>
      <vt:lpstr>Tabl. 12.33.</vt:lpstr>
      <vt:lpstr>Tabl. 1.34.</vt:lpstr>
      <vt:lpstr>Tabl. 2.35.</vt:lpstr>
      <vt:lpstr>Tabl. 3.36.</vt:lpstr>
      <vt:lpstr>Tabl. 4.37.</vt:lpstr>
      <vt:lpstr>Tabl. 5.38.</vt:lpstr>
      <vt:lpstr>Tabl. 6.39.</vt:lpstr>
      <vt:lpstr>Tabl. 7.40.</vt:lpstr>
      <vt:lpstr>Tabl. 8.41.</vt:lpstr>
      <vt:lpstr>Tabl. 9.42.</vt:lpstr>
      <vt:lpstr>Tabl. 10.43.</vt:lpstr>
      <vt:lpstr>Tabl. 11.44.</vt:lpstr>
      <vt:lpstr>Tabl. 12.45.</vt:lpstr>
      <vt:lpstr>Tabl._9__12_.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Działalność badawcza i rozwojowa w Polsce w 2017 roku</dc:title>
  <dc:subject>Działalność badawcza i rozwojowa w Polsce</dc:subject>
  <dc:creator/>
  <cp:keywords>działalność badawcza i rozwojowa; nakłady na działalność badawczą i rozwojową; personel w działalności badawczej i rozwojowej; epc; aparatura naukowo-badawcza; wskaźnik intensywności prac b-r; sektory wykonawcze</cp:keywords>
  <dc:description>Działalność badawcza i rozwojowa w Polsce w 2017 roku</dc:description>
  <cp:lastModifiedBy/>
  <dcterms:created xsi:type="dcterms:W3CDTF">2006-09-16T00:00:00Z</dcterms:created>
  <dcterms:modified xsi:type="dcterms:W3CDTF">2022-12-28T12:24:30Z</dcterms:modified>
  <cp:category>Działalność badawcza;Działalność rozwojowa</cp:category>
</cp:coreProperties>
</file>