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14055" windowHeight="1219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0.31." sheetId="35" r:id="rId32"/>
    <sheet name="Tabl. 11.32." sheetId="33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H42" i="28" l="1"/>
  <c r="G42" i="28"/>
  <c r="F42" i="28"/>
  <c r="D42" i="28"/>
  <c r="C42" i="28"/>
  <c r="H41" i="28"/>
  <c r="G41" i="28"/>
  <c r="F41" i="28"/>
  <c r="E41" i="28"/>
  <c r="D41" i="28"/>
  <c r="C41" i="28"/>
  <c r="H40" i="28"/>
  <c r="G40" i="28"/>
  <c r="F40" i="28"/>
  <c r="E40" i="28"/>
  <c r="D40" i="28"/>
  <c r="C40" i="28"/>
  <c r="H39" i="28"/>
  <c r="G39" i="28"/>
  <c r="F39" i="28"/>
  <c r="E39" i="28"/>
  <c r="C39" i="28"/>
  <c r="H38" i="28"/>
  <c r="G38" i="28"/>
  <c r="F38" i="28"/>
  <c r="E38" i="28"/>
  <c r="D38" i="28"/>
  <c r="C38" i="28"/>
  <c r="H37" i="28"/>
  <c r="G37" i="28"/>
  <c r="F37" i="28"/>
  <c r="E37" i="28"/>
  <c r="D37" i="28"/>
  <c r="C37" i="28"/>
  <c r="H36" i="28"/>
  <c r="G36" i="28"/>
  <c r="F36" i="28"/>
  <c r="E36" i="28"/>
  <c r="D36" i="28"/>
  <c r="C36" i="28"/>
  <c r="H35" i="28"/>
  <c r="G35" i="28"/>
  <c r="F35" i="28"/>
  <c r="E35" i="28"/>
  <c r="C35" i="28"/>
  <c r="H34" i="28"/>
  <c r="G34" i="28"/>
  <c r="F34" i="28"/>
  <c r="E34" i="28"/>
  <c r="D34" i="28"/>
  <c r="C34" i="28"/>
  <c r="H33" i="28"/>
  <c r="G33" i="28"/>
  <c r="F33" i="28"/>
  <c r="E33" i="28"/>
  <c r="C33" i="28"/>
  <c r="H32" i="28"/>
  <c r="G32" i="28"/>
  <c r="F32" i="28"/>
  <c r="E32" i="28"/>
  <c r="D32" i="28"/>
  <c r="C32" i="28"/>
  <c r="H31" i="28"/>
  <c r="G31" i="28"/>
  <c r="F31" i="28"/>
  <c r="E31" i="28"/>
  <c r="D31" i="28"/>
  <c r="C31" i="28"/>
  <c r="H30" i="28"/>
  <c r="G30" i="28"/>
  <c r="F30" i="28"/>
  <c r="E30" i="28"/>
  <c r="D30" i="28"/>
  <c r="C30" i="28"/>
  <c r="H29" i="28"/>
  <c r="G29" i="28"/>
  <c r="F29" i="28"/>
  <c r="E29" i="28"/>
  <c r="D29" i="28"/>
  <c r="C29" i="28"/>
  <c r="H28" i="28"/>
  <c r="G28" i="28"/>
  <c r="F28" i="28"/>
  <c r="E28" i="28"/>
  <c r="D28" i="28"/>
  <c r="C28" i="28"/>
  <c r="H27" i="28"/>
  <c r="G27" i="28"/>
  <c r="F27" i="28"/>
  <c r="E27" i="28"/>
  <c r="D27" i="28"/>
  <c r="C27" i="28"/>
  <c r="H26" i="28"/>
  <c r="G26" i="28"/>
  <c r="F26" i="28"/>
  <c r="E26" i="28"/>
  <c r="D26" i="28"/>
  <c r="C26" i="28"/>
  <c r="H25" i="28"/>
  <c r="G25" i="28"/>
  <c r="F25" i="28"/>
  <c r="E25" i="28"/>
  <c r="D25" i="28"/>
  <c r="C25" i="28"/>
  <c r="E25" i="71" l="1"/>
  <c r="G25" i="71"/>
  <c r="F26" i="71"/>
  <c r="G26" i="71"/>
  <c r="F27" i="71"/>
  <c r="G27" i="71"/>
  <c r="F28" i="71"/>
  <c r="G28" i="71"/>
  <c r="E29" i="71"/>
  <c r="H29" i="71"/>
  <c r="E30" i="71"/>
  <c r="F30" i="71"/>
  <c r="G30" i="71"/>
  <c r="H30" i="71"/>
  <c r="E31" i="71"/>
  <c r="F31" i="71"/>
  <c r="G31" i="71"/>
  <c r="H31" i="71"/>
  <c r="E32" i="71"/>
  <c r="F32" i="71"/>
  <c r="F33" i="71"/>
  <c r="G33" i="71"/>
  <c r="F34" i="71"/>
  <c r="G34" i="71"/>
  <c r="E35" i="71"/>
  <c r="F35" i="71"/>
  <c r="G35" i="71"/>
  <c r="H35" i="71"/>
  <c r="E36" i="71"/>
  <c r="F36" i="71"/>
  <c r="G36" i="71"/>
  <c r="H36" i="71"/>
  <c r="E37" i="71"/>
  <c r="F37" i="71"/>
  <c r="G37" i="71"/>
  <c r="H37" i="71"/>
  <c r="F38" i="71"/>
  <c r="G38" i="71"/>
  <c r="F39" i="71"/>
  <c r="G39" i="71"/>
  <c r="F40" i="71"/>
  <c r="G40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24" i="71"/>
  <c r="C25" i="38" l="1"/>
  <c r="D25" i="38"/>
  <c r="E25" i="38"/>
  <c r="F25" i="38"/>
  <c r="G25" i="38"/>
  <c r="C26" i="38"/>
  <c r="D26" i="38"/>
  <c r="E26" i="38"/>
  <c r="F26" i="38"/>
  <c r="G26" i="38"/>
  <c r="C27" i="38"/>
  <c r="D27" i="38"/>
  <c r="G27" i="38"/>
  <c r="C28" i="38"/>
  <c r="D28" i="38"/>
  <c r="C29" i="38"/>
  <c r="D29" i="38"/>
  <c r="E29" i="38"/>
  <c r="F29" i="38"/>
  <c r="G29" i="38"/>
  <c r="C30" i="38"/>
  <c r="D30" i="38"/>
  <c r="E30" i="38"/>
  <c r="F30" i="38"/>
  <c r="G30" i="38"/>
  <c r="C31" i="38"/>
  <c r="D31" i="38"/>
  <c r="E31" i="38"/>
  <c r="F31" i="38"/>
  <c r="G31" i="38"/>
  <c r="C32" i="38"/>
  <c r="D32" i="38"/>
  <c r="G32" i="38"/>
  <c r="C33" i="38"/>
  <c r="D33" i="38"/>
  <c r="G33" i="38"/>
  <c r="C34" i="38"/>
  <c r="D34" i="38"/>
  <c r="G34" i="38"/>
  <c r="C35" i="38"/>
  <c r="D35" i="38"/>
  <c r="G35" i="38"/>
  <c r="C36" i="38"/>
  <c r="D36" i="38"/>
  <c r="E36" i="38"/>
  <c r="F36" i="38"/>
  <c r="G36" i="38"/>
  <c r="C37" i="38"/>
  <c r="D37" i="38"/>
  <c r="G37" i="38"/>
  <c r="C38" i="38"/>
  <c r="D38" i="38"/>
  <c r="E38" i="38"/>
  <c r="F38" i="38"/>
  <c r="G38" i="38"/>
  <c r="C39" i="38"/>
  <c r="D39" i="38"/>
  <c r="E39" i="38"/>
  <c r="F39" i="38"/>
  <c r="G39" i="38"/>
  <c r="C40" i="38"/>
  <c r="D40" i="38"/>
  <c r="G24" i="38"/>
  <c r="F24" i="38"/>
  <c r="E24" i="38"/>
  <c r="D24" i="38"/>
  <c r="C24" i="38"/>
  <c r="E25" i="115" l="1"/>
  <c r="E26" i="115"/>
  <c r="E27" i="115"/>
  <c r="E28" i="115"/>
  <c r="E29" i="115"/>
  <c r="E30" i="115"/>
  <c r="E31" i="115"/>
  <c r="E32" i="115"/>
  <c r="E33" i="115"/>
  <c r="E34" i="115"/>
  <c r="E36" i="115"/>
  <c r="E37" i="115"/>
  <c r="E39" i="115"/>
  <c r="E40" i="115"/>
  <c r="E24" i="115"/>
  <c r="D25" i="115"/>
  <c r="D26" i="115"/>
  <c r="D27" i="115"/>
  <c r="D29" i="115"/>
  <c r="D30" i="115"/>
  <c r="D31" i="115"/>
  <c r="D32" i="115"/>
  <c r="D33" i="115"/>
  <c r="D34" i="115"/>
  <c r="D36" i="115"/>
  <c r="D37" i="115"/>
  <c r="D39" i="115"/>
  <c r="D40" i="115"/>
  <c r="C25" i="115"/>
  <c r="C26" i="115"/>
  <c r="C27" i="115"/>
  <c r="C29" i="115"/>
  <c r="C30" i="115"/>
  <c r="C31" i="115"/>
  <c r="C32" i="115"/>
  <c r="C33" i="115"/>
  <c r="C34" i="115"/>
  <c r="C35" i="115"/>
  <c r="C36" i="115"/>
  <c r="C37" i="115"/>
  <c r="C39" i="115"/>
  <c r="C40" i="115"/>
  <c r="C24" i="115"/>
  <c r="D52" i="113" l="1"/>
  <c r="I52" i="113"/>
  <c r="H52" i="113"/>
  <c r="G52" i="113"/>
  <c r="F52" i="113"/>
  <c r="E52" i="113"/>
  <c r="I50" i="113"/>
  <c r="H50" i="113"/>
  <c r="G50" i="113"/>
  <c r="F50" i="113"/>
  <c r="E50" i="113"/>
  <c r="D50" i="113"/>
  <c r="I48" i="113"/>
  <c r="H48" i="113"/>
  <c r="G48" i="113"/>
  <c r="F48" i="113"/>
  <c r="E48" i="113"/>
  <c r="D48" i="113"/>
  <c r="I46" i="113"/>
  <c r="H46" i="113"/>
  <c r="G46" i="113"/>
  <c r="F46" i="113"/>
  <c r="E46" i="113"/>
  <c r="D46" i="113"/>
  <c r="D55" i="113"/>
  <c r="E55" i="113"/>
  <c r="F55" i="113"/>
  <c r="G55" i="113"/>
  <c r="H55" i="113"/>
  <c r="I55" i="113"/>
  <c r="D57" i="113"/>
  <c r="E57" i="113"/>
  <c r="F57" i="113"/>
  <c r="G57" i="113"/>
  <c r="H57" i="113"/>
  <c r="I57" i="113"/>
  <c r="E59" i="113"/>
  <c r="F59" i="113"/>
  <c r="G59" i="113"/>
  <c r="H59" i="113"/>
  <c r="I59" i="113"/>
  <c r="D61" i="113"/>
  <c r="E61" i="113"/>
  <c r="F61" i="113"/>
  <c r="G61" i="113"/>
  <c r="H61" i="113"/>
  <c r="I61" i="113"/>
  <c r="D63" i="113"/>
  <c r="E63" i="113"/>
  <c r="F63" i="113"/>
  <c r="G63" i="113"/>
  <c r="H63" i="113"/>
  <c r="I63" i="113"/>
  <c r="D65" i="113"/>
  <c r="E65" i="113"/>
  <c r="F65" i="113"/>
  <c r="G65" i="113"/>
  <c r="H65" i="113"/>
  <c r="I65" i="113"/>
  <c r="I67" i="113"/>
  <c r="H67" i="113"/>
  <c r="G67" i="113"/>
  <c r="F67" i="113"/>
  <c r="E67" i="113"/>
  <c r="D67" i="113"/>
  <c r="E38" i="113"/>
  <c r="F38" i="113"/>
  <c r="G38" i="113"/>
  <c r="H38" i="113"/>
  <c r="I38" i="113"/>
  <c r="E39" i="113"/>
  <c r="F39" i="113"/>
  <c r="G39" i="113"/>
  <c r="H39" i="113"/>
  <c r="I39" i="113"/>
  <c r="E40" i="113"/>
  <c r="F40" i="113"/>
  <c r="G40" i="113"/>
  <c r="H40" i="113"/>
  <c r="I40" i="113"/>
  <c r="E41" i="113"/>
  <c r="F41" i="113"/>
  <c r="G41" i="113"/>
  <c r="H41" i="113"/>
  <c r="I41" i="113"/>
  <c r="E42" i="113"/>
  <c r="F42" i="113"/>
  <c r="G42" i="113"/>
  <c r="H42" i="113"/>
  <c r="I42" i="113"/>
  <c r="D38" i="113"/>
  <c r="D39" i="113"/>
  <c r="D40" i="113"/>
  <c r="D41" i="113"/>
  <c r="D42" i="113"/>
  <c r="D66" i="112"/>
  <c r="D54" i="112"/>
  <c r="D37" i="112"/>
  <c r="E37" i="112"/>
  <c r="D38" i="112"/>
  <c r="E38" i="112"/>
  <c r="F38" i="112"/>
  <c r="D39" i="112"/>
  <c r="E39" i="112"/>
  <c r="D40" i="112"/>
  <c r="E40" i="112"/>
  <c r="F40" i="112"/>
  <c r="E41" i="112"/>
  <c r="D41" i="112"/>
  <c r="F66" i="112"/>
  <c r="C66" i="112"/>
  <c r="F64" i="112"/>
  <c r="E64" i="112"/>
  <c r="D64" i="112"/>
  <c r="C64" i="112"/>
  <c r="F62" i="112"/>
  <c r="E62" i="112"/>
  <c r="C62" i="112"/>
  <c r="F60" i="112"/>
  <c r="E60" i="112"/>
  <c r="D60" i="112"/>
  <c r="C60" i="112"/>
  <c r="F58" i="112"/>
  <c r="E58" i="112"/>
  <c r="D58" i="112"/>
  <c r="C58" i="112"/>
  <c r="F56" i="112"/>
  <c r="E56" i="112"/>
  <c r="D56" i="112"/>
  <c r="C56" i="112"/>
  <c r="E54" i="112"/>
  <c r="C54" i="112"/>
  <c r="F51" i="112"/>
  <c r="E51" i="112"/>
  <c r="D51" i="112"/>
  <c r="C51" i="112"/>
  <c r="F49" i="112"/>
  <c r="E49" i="112"/>
  <c r="D49" i="112"/>
  <c r="C49" i="112"/>
  <c r="E47" i="112"/>
  <c r="D47" i="112"/>
  <c r="C47" i="112"/>
  <c r="E45" i="112"/>
  <c r="C45" i="112"/>
  <c r="D45" i="112"/>
  <c r="C53" i="109"/>
  <c r="H53" i="109"/>
  <c r="G53" i="109"/>
  <c r="F53" i="109"/>
  <c r="E53" i="109"/>
  <c r="H68" i="109" l="1"/>
  <c r="E68" i="109"/>
  <c r="D68" i="109"/>
  <c r="C68" i="109"/>
  <c r="H66" i="109"/>
  <c r="G66" i="109"/>
  <c r="F66" i="109"/>
  <c r="D66" i="109"/>
  <c r="C66" i="109"/>
  <c r="H64" i="109"/>
  <c r="G64" i="109"/>
  <c r="F64" i="109"/>
  <c r="E64" i="109"/>
  <c r="D64" i="109"/>
  <c r="C64" i="109"/>
  <c r="H62" i="109"/>
  <c r="G62" i="109"/>
  <c r="F62" i="109"/>
  <c r="D62" i="109"/>
  <c r="C62" i="109"/>
  <c r="H60" i="109"/>
  <c r="G60" i="109"/>
  <c r="F60" i="109"/>
  <c r="E60" i="109"/>
  <c r="D60" i="109"/>
  <c r="C60" i="109"/>
  <c r="H58" i="109"/>
  <c r="E58" i="109"/>
  <c r="D58" i="109"/>
  <c r="C58" i="109"/>
  <c r="H56" i="109"/>
  <c r="G56" i="109"/>
  <c r="F56" i="109"/>
  <c r="E56" i="109"/>
  <c r="D56" i="109"/>
  <c r="C56" i="109"/>
  <c r="C49" i="109"/>
  <c r="E49" i="109"/>
  <c r="F49" i="109"/>
  <c r="G49" i="109"/>
  <c r="H49" i="109"/>
  <c r="C51" i="109"/>
  <c r="E51" i="109"/>
  <c r="F51" i="109"/>
  <c r="G51" i="109"/>
  <c r="H51" i="109"/>
  <c r="H47" i="109"/>
  <c r="G47" i="109"/>
  <c r="F47" i="109"/>
  <c r="E47" i="109"/>
  <c r="C47" i="109"/>
  <c r="H43" i="109"/>
  <c r="G43" i="109"/>
  <c r="F43" i="109"/>
  <c r="E43" i="109"/>
  <c r="D43" i="109"/>
  <c r="C43" i="109"/>
  <c r="H42" i="109"/>
  <c r="G42" i="109"/>
  <c r="F42" i="109"/>
  <c r="E42" i="109"/>
  <c r="D42" i="109"/>
  <c r="C42" i="109"/>
  <c r="H41" i="109"/>
  <c r="G41" i="109"/>
  <c r="F41" i="109"/>
  <c r="E41" i="109"/>
  <c r="C41" i="109"/>
  <c r="H40" i="109"/>
  <c r="G40" i="109"/>
  <c r="F40" i="109"/>
  <c r="E40" i="109"/>
  <c r="C40" i="109"/>
  <c r="H39" i="109"/>
  <c r="G39" i="109"/>
  <c r="F39" i="109"/>
  <c r="E39" i="109"/>
  <c r="D39" i="107"/>
  <c r="D40" i="107"/>
  <c r="D41" i="107"/>
  <c r="D42" i="107"/>
  <c r="D43" i="107"/>
  <c r="G41" i="107"/>
  <c r="E40" i="107"/>
  <c r="E39" i="107"/>
  <c r="E43" i="107"/>
  <c r="E42" i="107"/>
  <c r="F39" i="107"/>
  <c r="G39" i="107"/>
  <c r="F40" i="107"/>
  <c r="G40" i="107"/>
  <c r="F41" i="107"/>
  <c r="E41" i="107"/>
  <c r="F46" i="110" l="1"/>
  <c r="D34" i="110"/>
  <c r="D28" i="110"/>
  <c r="F32" i="110"/>
  <c r="E46" i="110"/>
  <c r="D46" i="110"/>
  <c r="F44" i="110"/>
  <c r="E44" i="110"/>
  <c r="D44" i="110"/>
  <c r="F42" i="110"/>
  <c r="E42" i="110"/>
  <c r="D42" i="110"/>
  <c r="F40" i="110"/>
  <c r="E40" i="110"/>
  <c r="D40" i="110"/>
  <c r="F38" i="110"/>
  <c r="E38" i="110"/>
  <c r="D38" i="110"/>
  <c r="F36" i="110"/>
  <c r="E36" i="110"/>
  <c r="D36" i="110"/>
  <c r="F34" i="110"/>
  <c r="E34" i="110"/>
  <c r="E32" i="110"/>
  <c r="F31" i="110"/>
  <c r="E31" i="110"/>
  <c r="D31" i="110"/>
  <c r="F30" i="110"/>
  <c r="E30" i="110"/>
  <c r="D30" i="110"/>
  <c r="F29" i="110"/>
  <c r="E29" i="110"/>
  <c r="D29" i="110"/>
  <c r="F28" i="110"/>
  <c r="E28" i="110"/>
  <c r="D32" i="110"/>
  <c r="D53" i="108"/>
  <c r="E53" i="108"/>
  <c r="F53" i="108"/>
  <c r="G53" i="108"/>
  <c r="D55" i="108"/>
  <c r="F55" i="108"/>
  <c r="G55" i="108"/>
  <c r="D57" i="108"/>
  <c r="E57" i="108"/>
  <c r="F57" i="108"/>
  <c r="G57" i="108"/>
  <c r="D59" i="108"/>
  <c r="E59" i="108"/>
  <c r="F59" i="108"/>
  <c r="G59" i="108"/>
  <c r="D61" i="108"/>
  <c r="E61" i="108"/>
  <c r="F61" i="108"/>
  <c r="G61" i="108"/>
  <c r="E63" i="108"/>
  <c r="F63" i="108"/>
  <c r="G63" i="108"/>
  <c r="D51" i="108"/>
  <c r="G51" i="108"/>
  <c r="F51" i="108"/>
  <c r="E51" i="108"/>
  <c r="G48" i="108"/>
  <c r="F48" i="108"/>
  <c r="E48" i="108"/>
  <c r="D48" i="108"/>
  <c r="G46" i="108"/>
  <c r="F46" i="108"/>
  <c r="E46" i="108"/>
  <c r="D46" i="108"/>
  <c r="G44" i="108"/>
  <c r="F44" i="108"/>
  <c r="D44" i="108"/>
  <c r="E42" i="108"/>
  <c r="F42" i="108"/>
  <c r="G42" i="108"/>
  <c r="D42" i="108"/>
  <c r="C38" i="108"/>
  <c r="D38" i="108"/>
  <c r="E38" i="108"/>
  <c r="F38" i="108"/>
  <c r="G38" i="108"/>
  <c r="D39" i="108"/>
  <c r="E39" i="108"/>
  <c r="F39" i="108"/>
  <c r="G39" i="108"/>
  <c r="E37" i="108"/>
  <c r="F37" i="108"/>
  <c r="G37" i="108"/>
  <c r="D37" i="108"/>
  <c r="E53" i="107"/>
  <c r="G47" i="107"/>
  <c r="F47" i="107"/>
  <c r="E47" i="107"/>
  <c r="D47" i="107" l="1"/>
  <c r="G43" i="107"/>
  <c r="F43" i="107"/>
  <c r="F42" i="107"/>
  <c r="G42" i="107"/>
  <c r="E56" i="107" l="1"/>
  <c r="H24" i="71" l="1"/>
  <c r="G24" i="71"/>
  <c r="F24" i="71"/>
  <c r="E24" i="71"/>
  <c r="C25" i="71"/>
  <c r="C26" i="71"/>
  <c r="C27" i="71"/>
  <c r="C28" i="71"/>
  <c r="C29" i="71"/>
  <c r="C30" i="71"/>
  <c r="C31" i="71"/>
  <c r="C32" i="71"/>
  <c r="C33" i="71"/>
  <c r="C34" i="71"/>
  <c r="C35" i="71"/>
  <c r="C36" i="71"/>
  <c r="C37" i="71"/>
  <c r="C38" i="71"/>
  <c r="C39" i="71"/>
  <c r="C40" i="71"/>
  <c r="C24" i="71"/>
  <c r="D24" i="115" l="1"/>
  <c r="F60" i="107" l="1"/>
  <c r="G62" i="107"/>
  <c r="G68" i="107"/>
  <c r="E68" i="107"/>
  <c r="F68" i="107" l="1"/>
  <c r="G66" i="107"/>
  <c r="F66" i="107"/>
  <c r="E66" i="107"/>
  <c r="G64" i="107"/>
  <c r="F64" i="107"/>
  <c r="E64" i="107"/>
  <c r="F62" i="107"/>
  <c r="E62" i="107"/>
  <c r="G60" i="107"/>
  <c r="E60" i="107"/>
  <c r="G58" i="107"/>
  <c r="F58" i="107"/>
  <c r="E58" i="107"/>
  <c r="G56" i="107"/>
  <c r="F56" i="107"/>
  <c r="G53" i="107" l="1"/>
  <c r="F53" i="107"/>
  <c r="D53" i="107"/>
  <c r="G51" i="107"/>
  <c r="F51" i="107"/>
  <c r="E51" i="107"/>
  <c r="D51" i="107"/>
  <c r="G49" i="107"/>
  <c r="F49" i="107"/>
  <c r="E49" i="107"/>
  <c r="D49" i="107"/>
  <c r="K8" i="35" l="1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7" i="35"/>
  <c r="J24" i="35" l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7" i="35"/>
</calcChain>
</file>

<file path=xl/sharedStrings.xml><?xml version="1.0" encoding="utf-8"?>
<sst xmlns="http://schemas.openxmlformats.org/spreadsheetml/2006/main" count="3064" uniqueCount="592">
  <si>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</si>
  <si>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</si>
  <si>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</si>
  <si>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</si>
  <si>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</si>
  <si>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</si>
  <si>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</si>
  <si>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</si>
  <si>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</si>
  <si>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</si>
  <si>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</si>
  <si>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</si>
  <si>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</si>
  <si>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</si>
  <si>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</si>
  <si>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</si>
  <si>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</si>
  <si>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</si>
  <si>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</si>
  <si>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</si>
  <si>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</si>
  <si>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</si>
  <si>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</si>
  <si>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</si>
  <si>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</si>
  <si>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</si>
  <si>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</si>
  <si>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</si>
  <si>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</si>
  <si>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</si>
  <si>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</si>
  <si>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</si>
  <si>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</si>
  <si>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</si>
  <si>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</si>
  <si>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</si>
  <si>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</si>
  <si>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</si>
  <si>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</si>
  <si>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</si>
  <si>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</si>
  <si>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</si>
  <si>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</si>
  <si>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</si>
  <si>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</si>
  <si>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</si>
  <si>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</si>
  <si>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</si>
  <si>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</si>
  <si>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</si>
  <si>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</si>
  <si>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</si>
  <si>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</si>
  <si>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</si>
  <si>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</si>
  <si>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</si>
  <si>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</si>
  <si>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</si>
  <si>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</si>
  <si>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</si>
  <si>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</si>
  <si>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</si>
  <si>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</si>
  <si>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</si>
  <si>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</si>
  <si>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</si>
  <si>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</si>
  <si>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</si>
  <si>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</si>
  <si>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</si>
  <si>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</si>
  <si>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</si>
  <si>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</si>
  <si>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</si>
  <si>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</si>
  <si>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</si>
  <si>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</si>
  <si>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</si>
  <si>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</si>
  <si>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</si>
  <si>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</si>
  <si>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</si>
  <si>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</si>
  <si>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</si>
  <si>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</si>
  <si>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</si>
  <si>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</si>
  <si>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</si>
  <si>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</si>
  <si>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</si>
  <si>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</si>
  <si>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</si>
  <si>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</si>
  <si>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</si>
  <si>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</si>
  <si>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</si>
  <si>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</si>
  <si>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</si>
  <si>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</si>
  <si>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</si>
  <si>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</si>
  <si>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</si>
  <si>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</si>
  <si>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</si>
  <si>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</si>
  <si>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</si>
  <si>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</si>
  <si>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</si>
  <si>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</si>
  <si>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</si>
  <si>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</si>
  <si>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</si>
  <si>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</si>
  <si>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</si>
  <si>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</si>
  <si>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</si>
  <si>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</si>
  <si>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</si>
  <si>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</si>
  <si>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</si>
  <si>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</si>
  <si>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</si>
  <si>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</si>
  <si>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</si>
  <si>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</si>
  <si>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</si>
  <si>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</si>
  <si>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</si>
  <si>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</si>
  <si>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</si>
  <si>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</si>
  <si>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</si>
  <si>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</si>
  <si>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</si>
  <si>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</si>
  <si>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</si>
  <si>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</si>
  <si>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</si>
  <si>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</si>
  <si>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</si>
  <si>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</si>
  <si>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</si>
  <si>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</si>
  <si>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</si>
  <si>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</si>
  <si>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</si>
  <si>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</si>
  <si>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</si>
  <si>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</si>
  <si>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</si>
  <si>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</si>
  <si>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</si>
  <si>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</si>
  <si>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</si>
  <si>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</si>
  <si>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</si>
  <si>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x</t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</si>
  <si>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</si>
  <si>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</si>
  <si>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</si>
  <si>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</si>
  <si>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</si>
  <si>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</si>
  <si>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</si>
  <si>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</si>
  <si>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</si>
  <si>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</si>
  <si>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</si>
  <si>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</si>
  <si>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Nakłady wewnętrzne na działalność B+R na 1 mieszkańca w zł</t>
  </si>
  <si>
    <t>Liczba podmiotów w działalności B+R</t>
  </si>
  <si>
    <t>Number of entities in R&amp;D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</si>
  <si>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</si>
  <si>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</si>
  <si>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</si>
  <si>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</si>
  <si>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</si>
  <si>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</si>
  <si>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</si>
  <si>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</si>
  <si>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a In R&amp;D. </t>
  </si>
  <si>
    <t xml:space="preserve">a In R&amp;D. b Sections G-U. </t>
  </si>
  <si>
    <t>a In R&amp;D.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</si>
  <si>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</si>
  <si>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</si>
  <si>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</si>
  <si>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</si>
  <si>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</si>
  <si>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</si>
  <si>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</si>
  <si>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</si>
  <si>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</si>
  <si>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</si>
  <si>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</si>
  <si>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</si>
  <si>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</si>
  <si>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</si>
  <si>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</si>
  <si>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</si>
  <si>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</si>
  <si>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</si>
  <si>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</si>
  <si>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Tablica 6 (10). 
Nakłady wewnętrzne na działalność B+R według rodzajów działalności B+R, klas wielkości i sektorów wykonawczych</t>
  </si>
  <si>
    <t>powyżej 249</t>
  </si>
  <si>
    <t>a W działalności B+R.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</si>
  <si>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</si>
  <si>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</si>
  <si>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</si>
  <si>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</si>
  <si>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</si>
  <si>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</si>
  <si>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</si>
  <si>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</si>
  <si>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</si>
  <si>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</si>
  <si>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</si>
  <si>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</si>
  <si>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</si>
  <si>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</si>
  <si>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</si>
  <si>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</si>
  <si>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</si>
  <si>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</si>
  <si>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zagranica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</si>
  <si>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</si>
  <si>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</si>
  <si>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</si>
  <si>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</si>
  <si>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GERD per capita in PLN</t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</si>
  <si>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</si>
  <si>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</si>
  <si>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</si>
  <si>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</si>
  <si>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</si>
  <si>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</si>
  <si>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</si>
  <si>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</si>
  <si>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</si>
  <si>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</si>
  <si>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</si>
  <si>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</si>
  <si>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</si>
  <si>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</si>
  <si>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</si>
  <si>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</si>
  <si>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</si>
  <si>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</si>
  <si>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</si>
  <si>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</si>
  <si>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</si>
  <si>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</si>
  <si>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</si>
  <si>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</si>
  <si>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</si>
  <si>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</si>
  <si>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</si>
  <si>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</si>
  <si>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</si>
  <si>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</si>
  <si>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</si>
  <si>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</si>
  <si>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</si>
  <si>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</si>
  <si>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</si>
  <si>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</si>
  <si>
    <t>a W działalności B+R. b Sekcje G-U.</t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</si>
  <si>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</si>
  <si>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</si>
  <si>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</si>
  <si>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</si>
  <si>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</si>
  <si>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</si>
  <si>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</si>
  <si>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</si>
  <si>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</si>
  <si>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</si>
  <si>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</si>
  <si>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</si>
  <si>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</si>
  <si>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</si>
  <si>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</si>
  <si>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tym badacze
of which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</si>
  <si>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</si>
  <si>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WOJEWÓDZTWO = 100     </t>
    </r>
    <r>
      <rPr>
        <sz val="10"/>
        <color theme="0" tint="-0.499984740745262"/>
        <rFont val="Arial"/>
        <family val="2"/>
        <charset val="238"/>
      </rPr>
      <t>VOIVODSHIP = 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</si>
  <si>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</si>
  <si>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</si>
  <si>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</si>
  <si>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</si>
  <si>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</si>
  <si>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</si>
  <si>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</si>
  <si>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</si>
  <si>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</si>
  <si>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</si>
  <si>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</si>
  <si>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</si>
  <si>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</si>
  <si>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</si>
  <si>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</si>
  <si>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</si>
  <si>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</si>
  <si>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</si>
  <si>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</si>
  <si>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</si>
  <si>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</si>
  <si>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</si>
  <si>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</si>
  <si>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</si>
  <si>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</si>
  <si>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</si>
  <si>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</si>
  <si>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10-49</t>
  </si>
  <si>
    <t>50-249</t>
  </si>
  <si>
    <r>
      <t xml:space="preserve">SEKTOR/PODGRUPA = 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</si>
  <si>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</si>
  <si>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SEKTOR/PODGRUPA =100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</si>
  <si>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SEKTOR/PODGRUPA = 100   </t>
    </r>
    <r>
      <rPr>
        <sz val="10"/>
        <color theme="0" tint="-0.499984740745262"/>
        <rFont val="Arial"/>
        <family val="2"/>
        <charset val="238"/>
      </rPr>
      <t xml:space="preserve">  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</si>
  <si>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</si>
  <si>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</si>
  <si>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</si>
  <si>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</si>
  <si>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</si>
  <si>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</si>
  <si>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</si>
  <si>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</si>
  <si>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</si>
  <si>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</si>
  <si>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</si>
  <si>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</si>
  <si>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</si>
  <si>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</si>
  <si>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</si>
  <si>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</si>
  <si>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</si>
  <si>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</si>
  <si>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</si>
  <si>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</si>
  <si>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</si>
  <si>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</si>
  <si>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</si>
  <si>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</si>
  <si>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</si>
  <si>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</si>
  <si>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</si>
  <si>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</si>
  <si>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t>Tablica 1 (5). 
Nakłady wewnętrzne na działalność B+R według rodzajów kosztów, klasy wielkości i sektorów wykonawczych</t>
  </si>
  <si>
    <t>Tablica 6 (10). 
Nakłady wewnętrzne na działalność B+R według rodzajów działalności B+R, klasy wielkości i sektorów wykonawczych</t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</si>
  <si>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</si>
  <si>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</si>
  <si>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</si>
  <si>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</si>
  <si>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</si>
  <si>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</si>
  <si>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</si>
  <si>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others</t>
    </r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</si>
  <si>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</si>
  <si>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</si>
  <si>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</si>
  <si>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</si>
  <si>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</si>
  <si>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</si>
  <si>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</si>
  <si>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</si>
  <si>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</si>
  <si>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</si>
  <si>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</si>
  <si>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</si>
  <si>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</si>
  <si>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</si>
  <si>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</si>
  <si>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</si>
  <si>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</si>
  <si>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</si>
  <si>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</si>
  <si>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</si>
  <si>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</si>
  <si>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</si>
  <si>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</si>
  <si>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</si>
  <si>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</si>
  <si>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</si>
  <si>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</si>
  <si>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</si>
  <si>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</si>
  <si>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</si>
  <si>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</si>
  <si>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Udział środków z zagranicy w nakładach krajowych brutto na działalność B+R w %</t>
  </si>
  <si>
    <t>edukacja</t>
  </si>
  <si>
    <t>instytuty</t>
  </si>
  <si>
    <t>education</t>
  </si>
  <si>
    <t>institutes</t>
  </si>
  <si>
    <t>.</t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</si>
  <si>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labour costs</t>
    </r>
  </si>
  <si>
    <t xml:space="preserve">Tablica 3 (7). 
Nakłady wewnętrzne na działalność B+R według pochodzenia środków i sektorów wykonawczych 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</si>
  <si>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</si>
  <si>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</si>
  <si>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</si>
  <si>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</si>
  <si>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</si>
  <si>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2 (6). 
Nakłady inwestycyjne na działalność B+R według rodzajów kosztów, klasy wielkości i sektorów wykonawczych</t>
  </si>
  <si>
    <t>Tablica 4 (8). 
Nakłady wewnętrzne na działalność B+R według klasy wielkości, sektorów finansujących i sektorów wykonawczych</t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</si>
  <si>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</si>
  <si>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</si>
  <si>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</si>
  <si>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</si>
  <si>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 xml:space="preserve">Tablica 7 (11). 
Nakłady wewnętrzne na działalność B+R według dziedzin B+R, klasy wielkości i sektorów wykonawczych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</si>
  <si>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</si>
  <si>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</si>
  <si>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</si>
  <si>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</si>
  <si>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</si>
  <si>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</si>
  <si>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</si>
  <si>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</si>
  <si>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</si>
  <si>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</si>
  <si>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</si>
  <si>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</si>
  <si>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</si>
  <si>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</si>
  <si>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</si>
  <si>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</si>
  <si>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</si>
  <si>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</si>
  <si>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goverment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</si>
  <si>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</si>
  <si>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</si>
  <si>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</si>
  <si>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</si>
  <si>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</si>
  <si>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</si>
  <si>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</si>
  <si>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</si>
  <si>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</si>
  <si>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</si>
  <si>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</si>
  <si>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</si>
  <si>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</si>
  <si>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</si>
  <si>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</si>
  <si>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</si>
  <si>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</si>
  <si>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</si>
  <si>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</si>
  <si>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</si>
  <si>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</si>
  <si>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</si>
  <si>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</si>
  <si>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</si>
  <si>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</si>
  <si>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</si>
  <si>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</si>
  <si>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</si>
  <si>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</si>
  <si>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</si>
  <si>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</si>
  <si>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t>Number of entities financing R&amp;D from foreign funds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</si>
  <si>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</si>
  <si>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</si>
  <si>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</si>
  <si>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</si>
  <si>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</si>
  <si>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</si>
  <si>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</si>
  <si>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</si>
  <si>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</si>
  <si>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</si>
  <si>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</si>
  <si>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</si>
  <si>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 xml:space="preserve">Działalność badawcza i rozwojowa w Polsce w 2020 r. </t>
  </si>
  <si>
    <t>Research and experimental development in Poland in 2020</t>
  </si>
  <si>
    <t>Tablica 15 (19). 
Personel B+R (w EPC) według klasy wielkości oraz funkcji w 2020 r.</t>
  </si>
  <si>
    <t>R&amp;D personnel (in FTE) by size class and R&amp;D functions in 2020</t>
  </si>
  <si>
    <t>Tablica 1 (22). 
Nakłady wewnętrzne na działalność B+R według rodzajów kosztów, przeważającej działalności oraz w podmiotach wyspecjalizowanych badawczo w 2020 r.</t>
  </si>
  <si>
    <t>Tablica 2 (23). 
Nakłady wewnętrzne na działalność B+R według pochodzenia środków, przeważającej działalności oraz w podmiotach wyspecjalizowanych badawczo w 2020 r.</t>
  </si>
  <si>
    <t>Tablica 3 (24). 
Nakłady wewnętrzne na działalność B+R według sektrów finansujących, przeważającej działalności oraz podmiotów wyspecjalizowanych badawczo w 2020 r.</t>
  </si>
  <si>
    <t>Tablica 5 (26). 
Nakłady wewnętrzne na działalność B+R według rodzajów działalności B+R, przeważającej działalności oraz podmiotów wyspecjalizowanych badawczo w 2020 r.</t>
  </si>
  <si>
    <t>Tablica 6 (27).  
Nakłady wewnętrzne na działalność B+R według dziedzin B+R, przeważającej działalności oraz podmiotów wyspecjalizowanych badawczo w 2020 r.</t>
  </si>
  <si>
    <t>Tablica 7 (28).  
Aparatura naukowo-badawcza zaliczona do środków trwałych według przeważającej działalności oraz podmiotów wyspecjalizowanych badawczo w 2020 r.</t>
  </si>
  <si>
    <t>Research equipment classified as fixed assets by principal economic activity and dedicated research entities in 2020</t>
  </si>
  <si>
    <t>Tablica 8 (29). 
Personel B+R według głównych grup, funkcji, przeważającej działalności oraz podmiotów wyspecjalizowanych badawczo w 2020 r.</t>
  </si>
  <si>
    <t>R&amp;D personnel by main groups, R&amp;D functions, principal economic activity and dedicated research entities in 2020</t>
  </si>
  <si>
    <t>Tablica 9 (30). 
Personel B+R według głównych grup, poziomu wykształcenia, przeważającej działalności oraz podmiotów wyspecjalizowanych badawczo w 2020 r.</t>
  </si>
  <si>
    <t>R&amp;D personnel by main groups, educational level, principal economic activity and dedicated research entities in 2020</t>
  </si>
  <si>
    <t>Tablica 10 (31). 
Badacze w personelu wewnętrznym B+R według poziomu wykształcenia, przeważającej działalności oraz podmiotów wyspecjalizowanych badawczo w 2020 r.</t>
  </si>
  <si>
    <t>Researchers in internal R&amp;D personnel by educational level, principal economic activity and dedicated research entities in 2020</t>
  </si>
  <si>
    <t>Tablica 11 (32). 
Personel B+R (w EPC) według głównych grup, funkcji, przeważającej działalności oraz podmiotów wyspecjalizowanych badawczo w 2020 r.</t>
  </si>
  <si>
    <t>R&amp;D personnel (in FTE) by main groups, R&amp;D functions, principal economic activity and dedicated research entities in 2020</t>
  </si>
  <si>
    <t>Tablica 12 (33). 
Relacja nakładów wewnętrznych na dzialalność B+R do personelu B+R według przeważającej działalności oraz podmiotów wyspecjalizowanych badawczo w 2020 r.</t>
  </si>
  <si>
    <t>Tablica 1 (34). 
Nakłady wewnętrzne na działalność B+R według rodzajów kosztów oraz województw w 2020 r.</t>
  </si>
  <si>
    <t>Tablica 2 (35). 
Nakłady wewnętrzne na działalność B+R według sektorów wykonawczych oraz województw w 2020 r.</t>
  </si>
  <si>
    <t>Tablica 3 (36). 
Nakłady wewnętrzne na działalność B+R według sektorów finansujących i województw w 2020 r.</t>
  </si>
  <si>
    <t>Tablica 4 (37). 
Nakłady wewnętrzne na działalność B+R według pochodzenia środków i województw w 2020 r.</t>
  </si>
  <si>
    <t>Tablica 5 (38). 
Nakłady wewnętrzne na działalność B+R według rodzajów działalności B+R i województw w 2020 r.</t>
  </si>
  <si>
    <t>Tablica 6 (39). 
Nakłady wewnętrzne na działalność B+R według dziedzin B+R i województw w 2020 r.</t>
  </si>
  <si>
    <t>Tablica 7 (40). 
Aparatura naukowo-badawcza zaliczona do środków trwałych według województw w 2020 r.</t>
  </si>
  <si>
    <t>Research equipment classified as fixed assets by voivodships in 2020</t>
  </si>
  <si>
    <t>Tablica 8 (41). 
Personel B+R według głównych grup, funcji i województw w 2020 r.</t>
  </si>
  <si>
    <t>R&amp;D personnel by main groups, R&amp;D functions and voivodships in 2020</t>
  </si>
  <si>
    <t>Tablica 9 (42).  
Personel B+R według głównych grup, wykształcenia i województw w 2020 r.</t>
  </si>
  <si>
    <t>R&amp;D personnel by main groups, educational level and voivodships in 2020</t>
  </si>
  <si>
    <t>Tablica 10 (43). 
Badacze w personelu wewnętrznym B+R według poziomu wykształcenia i województw w 2020 r.</t>
  </si>
  <si>
    <t>Researchers in internal R&amp;D personnel by educational level and voivodships in 2020</t>
  </si>
  <si>
    <t>Tablica 11 (44). 
Personel B+R (w EPC) według głównych grup, funkcji oraz województw w 2020 r.</t>
  </si>
  <si>
    <t>R&amp;D personnel (in FTE) by main groups, R&amp;D functions and voivodships in 2020</t>
  </si>
  <si>
    <t>Tablica 12 (45). 
Relacja nakładów wewnętrznych na działalność B+R do personelu B+R według województw w 2020 r.</t>
  </si>
  <si>
    <t>Gross domestic expenditure on R&amp;D (GERD) in PLN millions (current prices)</t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</si>
  <si>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</si>
  <si>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</si>
  <si>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</si>
  <si>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</si>
  <si>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</si>
  <si>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a W ekwiwalentach pełnego czasu pracy (EPC). b Aktywni zawodowo (wszystkie osoby pracujące oraz uznane za bezrobotne) – na podstawie badania aktywności ekonomicznej ludności – dane średnioroczne. c Pracujący na podstawie badania aktywności ekonomicznej ludności – dane średnioroczne.</t>
  </si>
  <si>
    <t xml:space="preserve">a In full–time equivalents (FTE). b Active population (all persons employed and considered as unemployed) – based on the Labour Force Survey – average annual data. c Persons employed  – based on the Labour Force Survey (LFS) – average annual data.         </t>
  </si>
  <si>
    <t xml:space="preserve">Nakłady wewnętrzne na działalność B+R finansowane z sektora reszta świata w mln zł </t>
  </si>
  <si>
    <t>Intramural expenditure on R&amp;D financed from the rest of the world sector in PLN millions</t>
  </si>
  <si>
    <t xml:space="preserve">Środki Komisji Europejskiej w mln zł </t>
  </si>
  <si>
    <t>European Commission funds in PLN millions</t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</si>
  <si>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</si>
  <si>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</si>
  <si>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</si>
  <si>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</si>
  <si>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</si>
  <si>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</si>
  <si>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>Intramural expenditure on R&amp;D by origin of funds and sectors of performance</t>
  </si>
  <si>
    <t xml:space="preserve">Intramural expenditure on R&amp;D by size class, funding sectors and sectors of performance </t>
  </si>
  <si>
    <t xml:space="preserve">Intramural expenditure on R&amp;D by types of R&amp;D, size class and sectors of performance  </t>
  </si>
  <si>
    <t xml:space="preserve">Intramural expenditure on R&amp;D by fields of R&amp;D,size class and sectors of performance </t>
  </si>
  <si>
    <t>Intramural expenditure on R&amp;D by size class, funding sectors and sectors of performance</t>
  </si>
  <si>
    <t>Intramural expenditure on R&amp;D by fields of R&amp;D,size class and sectors of performance</t>
  </si>
  <si>
    <t>Intramural expenditure on R&amp;D by type of costs, principal economic activity and in dedicated research entities in 2020</t>
  </si>
  <si>
    <t>Intramural expenditure on R&amp;D by origin of funds, principal economic activity and dedicated research entities in 2020</t>
  </si>
  <si>
    <t>Intramural expenditure on R&amp;D by funding sectors, principal economic activity and dedicated research entities in 2020</t>
  </si>
  <si>
    <t>Intramural expenditure on R&amp;D by fields of R&amp;D, principal economic activity and dedicated research entities in 2020</t>
  </si>
  <si>
    <t>Intramural expenditure on R&amp;D by type of costs and voivodships in 2020</t>
  </si>
  <si>
    <t>Intramural expenditure on R&amp;D by sectors of performance and voivodships in 2020</t>
  </si>
  <si>
    <t>Intramural expenditure on R&amp;D by funding sectors and voivodships in 2020</t>
  </si>
  <si>
    <t>Intramural expenditure on R&amp;D by origin of funds and voivodships in 2020</t>
  </si>
  <si>
    <t>Intramural expenditure on R&amp;D by types of R&amp;D and voivodships in 2020</t>
  </si>
  <si>
    <t>Intramural expenditure on R&amp;D by fields of R&amp;D and voivodships in 2020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</si>
  <si>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</si>
  <si>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</si>
  <si>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</si>
  <si>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</si>
  <si>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</si>
  <si>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PLN THOUSANDS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</si>
  <si>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PLN THOUSANDS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</si>
  <si>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</si>
  <si>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 xml:space="preserve"> IN PLN THOUSANDS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</si>
  <si>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PLN THOUSANDS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</si>
  <si>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PLN THOUSANDS</t>
    </r>
  </si>
  <si>
    <t>Tablica 5 (9). 
Środki zagraniczne finansujące działalność B+R oraz środki budżetowe w projektach współfinansowanych ze środków UE według sektorów wykonawczych</t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</si>
  <si>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</si>
  <si>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</si>
  <si>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</si>
  <si>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t>Tablica 1 (34). 
Nakłady wewnętrzne na działalność B+R według rodzajów kosztów i województw w 2020 r.</t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</si>
  <si>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>IN  PLN THOUSANDS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</si>
  <si>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IN PLN THOUSANDS 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</si>
  <si>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PLN THOUSANDS</t>
    </r>
  </si>
  <si>
    <t>Tablica 8 (41).
Personel B+R według głównych grup, funcji i województw w 2020 r.</t>
  </si>
  <si>
    <t>Tablica 9 (42).  
Personel B+R według głównych grup, poziomu wykształcenia i województw w 2020 r.</t>
  </si>
  <si>
    <t>Tablica 12 (45).  
Relacja nakładów wewnętrznych na działalność B+R do personelu B+R według województw w 2020r.</t>
  </si>
  <si>
    <t>Tablica 11 (15). 
Personel B+R według klasy wielkości i poziomu wykształcenia</t>
  </si>
  <si>
    <t>R&amp;D personnel by size class and educational level</t>
  </si>
  <si>
    <t>Tablica 11 (15). 
Personel B+R według klas wielkości i wykształcenia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</si>
  <si>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</si>
  <si>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PLN thousands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</si>
  <si>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</si>
  <si>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</si>
  <si>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t>Tablica 1 (22). 
Nakłady wewnętrzne na działalność B+R według rodzajów kosztów, przeważającej działalności oraz podmiotów wyspecjalizowanych badawczo w 2020 r.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</si>
  <si>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PLN thousands</t>
    </r>
  </si>
  <si>
    <t>Tablica 2 (23). 
Nakłady wewnętrzne na działalność B+R według pochodzenia środków, przeważającej działalności oraz podmiotów wyspecjalizowanych badawczo w 2020 r.</t>
  </si>
  <si>
    <r>
      <t xml:space="preserve">w tym maszyny i wyposażenie 
</t>
    </r>
    <r>
      <rPr>
        <sz val="10"/>
        <color theme="0" tint="-0.499984740745262"/>
        <rFont val="Arial"/>
        <family val="2"/>
        <charset val="238"/>
      </rPr>
      <t xml:space="preserve">of machinery and equipment </t>
    </r>
  </si>
  <si>
    <t>Tablica 4 (25).  
Środki zagraniczne finansujące działalność B+R oraz środki budżetowe w projektach współfinansowanych ze środków UE według przeważającej działalności oraz podmiotów wyspecjalizowanych badawczo w 2020 r.</t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</si>
  <si>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PLN thousands</t>
    </r>
  </si>
  <si>
    <t>Foreign funds financing on R&amp;D and budgetary funds earmarked for projects co-financed from EU funds by principal economic activity and dedicated research entities in 2020</t>
  </si>
  <si>
    <t>Intramural expenditure on R&amp;D by types of R&amp;D, principal economic activity and dedicated research entities in 2020</t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</si>
  <si>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</si>
  <si>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</si>
  <si>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</si>
  <si>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</si>
  <si>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W TYS. ZŁ      IN PLN THOUSANDS</t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</si>
  <si>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PLN thousands per 1 FTE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</si>
  <si>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PLN thousands per 1 FTE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</si>
  <si>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PLN thousands</t>
    </r>
  </si>
  <si>
    <t>Relation of intramural expenditure on R&amp;D to R&amp;D personnel by principal economic activity in dedicated research entities in 2020</t>
  </si>
  <si>
    <t>Relation of intramural expenditure on R&amp;D to R&amp;D personnel by sectors of performance</t>
  </si>
  <si>
    <t>Relation of intramural expenditure on R&amp;D to R&amp;D personnel by voivodships in 2020</t>
  </si>
  <si>
    <t xml:space="preserve">Relation of intramural expenditure on R&amp;D to R&amp;D personnel by sectors of performance </t>
  </si>
  <si>
    <t>a Finansujących nakłady ze środków pochodzących z sektora reszta świata.</t>
  </si>
  <si>
    <t>a Financing expenditure with funds from the rest of the world sector.</t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</si>
  <si>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 with at least scientific degree of doctor (PhD)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</si>
</sst>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4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sz val="8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10"/>
      <color theme="3" tint="-0.24994659260841701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2" fillId="0" borderId="0" applyFill="0" applyBorder="0" applyAlignment="0" applyProtection="0"/>
    <xf numFmtId="0" fontId="27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662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10" fillId="0" borderId="0" xfId="0" applyFont="1" applyAlignment="1">
      <alignment horizontal="left" vertical="center" indent="4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20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3" fillId="0" borderId="11" xfId="0" applyFont="1" applyBorder="1"/>
    <xf numFmtId="0" fontId="23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2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11" fillId="0" borderId="0" xfId="0" applyFont="1"/>
    <xf numFmtId="0" fontId="42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42" fillId="0" borderId="0" xfId="1" applyFill="1"/>
    <xf numFmtId="0" fontId="13" fillId="0" borderId="0" xfId="0" applyFont="1" applyBorder="1"/>
    <xf numFmtId="164" fontId="2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9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2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2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165" fontId="5" fillId="0" borderId="10" xfId="3" applyNumberFormat="1" applyFont="1" applyFill="1" applyBorder="1" applyAlignment="1">
      <alignment horizontal="right" vertical="center" wrapText="1"/>
    </xf>
    <xf numFmtId="165" fontId="9" fillId="0" borderId="10" xfId="3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4" fontId="23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19" fillId="0" borderId="10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4" fontId="2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Fill="1" applyBorder="1" applyAlignment="1">
      <alignment vertical="center" wrapText="1"/>
    </xf>
    <xf numFmtId="0" fontId="11" fillId="0" borderId="0" xfId="0" applyFont="1" applyFill="1"/>
    <xf numFmtId="0" fontId="5" fillId="0" borderId="0" xfId="0" applyFont="1" applyAlignment="1"/>
    <xf numFmtId="0" fontId="11" fillId="0" borderId="0" xfId="0" applyFont="1" applyFill="1" applyBorder="1"/>
    <xf numFmtId="0" fontId="23" fillId="0" borderId="0" xfId="1" applyFont="1" applyFill="1" applyAlignment="1">
      <alignment horizontal="center" vertical="center"/>
    </xf>
    <xf numFmtId="0" fontId="21" fillId="0" borderId="0" xfId="0" applyFont="1" applyFill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0" xfId="0" quotePrefix="1" applyFont="1" applyBorder="1" applyAlignment="1">
      <alignment horizontal="left" vertical="center" wrapText="1" indent="3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164" fontId="9" fillId="0" borderId="8" xfId="0" applyNumberFormat="1" applyFont="1" applyBorder="1" applyAlignment="1">
      <alignment vertical="center" wrapText="1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13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164" fontId="19" fillId="0" borderId="11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6" fillId="0" borderId="9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 wrapText="1" indent="3"/>
    </xf>
    <xf numFmtId="0" fontId="36" fillId="0" borderId="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36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6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 indent="3"/>
    </xf>
    <xf numFmtId="0" fontId="34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2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4" fontId="5" fillId="0" borderId="10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3" fillId="0" borderId="13" xfId="0" applyFont="1" applyBorder="1"/>
    <xf numFmtId="0" fontId="13" fillId="0" borderId="14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3" fillId="0" borderId="0" xfId="1" applyFont="1" applyFill="1" applyAlignment="1">
      <alignment vertical="center"/>
    </xf>
    <xf numFmtId="0" fontId="5" fillId="4" borderId="0" xfId="0" applyFont="1" applyFill="1"/>
    <xf numFmtId="0" fontId="37" fillId="4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vertical="center"/>
    </xf>
    <xf numFmtId="0" fontId="34" fillId="0" borderId="11" xfId="0" applyFont="1" applyBorder="1" applyAlignment="1">
      <alignment horizontal="left" vertical="center" wrapText="1" indent="2"/>
    </xf>
    <xf numFmtId="0" fontId="37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4" fontId="36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4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2" fillId="0" borderId="8" xfId="0" applyNumberFormat="1" applyFont="1" applyBorder="1" applyAlignment="1">
      <alignment vertical="center" wrapText="1"/>
    </xf>
    <xf numFmtId="164" fontId="22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vertical="center"/>
    </xf>
    <xf numFmtId="0" fontId="32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2" fillId="0" borderId="0" xfId="1" applyFont="1" applyFill="1" applyBorder="1" applyAlignment="1">
      <alignment vertical="center" wrapText="1"/>
    </xf>
    <xf numFmtId="0" fontId="42" fillId="0" borderId="0" xfId="1" applyFont="1" applyFill="1" applyBorder="1" applyAlignment="1">
      <alignment horizontal="left" vertical="center" wrapText="1"/>
    </xf>
    <xf numFmtId="0" fontId="43" fillId="0" borderId="0" xfId="1" applyFont="1" applyFill="1" applyBorder="1" applyAlignment="1">
      <alignment vertical="center" wrapText="1"/>
    </xf>
    <xf numFmtId="0" fontId="43" fillId="0" borderId="0" xfId="1" applyFont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42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4" fontId="5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" fontId="10" fillId="0" borderId="13" xfId="0" applyNumberFormat="1" applyFont="1" applyBorder="1" applyAlignment="1">
      <alignment horizontal="right" vertical="center" wrapText="1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2" fillId="0" borderId="0" xfId="1" applyFill="1" applyBorder="1" applyAlignment="1">
      <alignment vertical="center" wrapText="1"/>
    </xf>
    <xf numFmtId="0" fontId="42" fillId="0" borderId="0" xfId="1" applyFont="1" applyFill="1" applyBorder="1" applyAlignment="1">
      <alignment horizontal="left" vertical="center" wrapText="1"/>
    </xf>
    <xf numFmtId="0" fontId="42" fillId="0" borderId="0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8" fillId="0" borderId="0" xfId="0" applyNumberFormat="1" applyFont="1"/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10" fillId="0" borderId="0" xfId="0" quotePrefix="1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34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8" fillId="0" borderId="0" xfId="0" applyFont="1"/>
    <xf numFmtId="0" fontId="36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9" xfId="0" applyFont="1" applyBorder="1"/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4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5" fillId="3" borderId="16" xfId="0" applyFont="1" applyFill="1" applyBorder="1" applyAlignment="1">
      <alignment horizontal="center" vertical="center" wrapText="1"/>
    </xf>
    <xf numFmtId="165" fontId="5" fillId="0" borderId="10" xfId="3" quotePrefix="1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2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5" fillId="0" borderId="26" xfId="0" quotePrefix="1" applyFont="1" applyFill="1" applyBorder="1" applyAlignment="1">
      <alignment horizontal="right" vertical="center" wrapText="1"/>
    </xf>
    <xf numFmtId="0" fontId="13" fillId="0" borderId="11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10" fillId="0" borderId="10" xfId="0" quotePrefix="1" applyNumberFormat="1" applyFont="1" applyBorder="1" applyAlignment="1">
      <alignment horizontal="right" vertical="center" wrapText="1"/>
    </xf>
    <xf numFmtId="165" fontId="9" fillId="0" borderId="0" xfId="3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/>
    <xf numFmtId="164" fontId="5" fillId="0" borderId="10" xfId="0" applyNumberFormat="1" applyFont="1" applyBorder="1"/>
    <xf numFmtId="166" fontId="5" fillId="0" borderId="0" xfId="0" applyNumberFormat="1" applyFont="1" applyFill="1"/>
    <xf numFmtId="164" fontId="9" fillId="0" borderId="11" xfId="0" applyNumberFormat="1" applyFont="1" applyBorder="1"/>
    <xf numFmtId="164" fontId="5" fillId="0" borderId="11" xfId="0" applyNumberFormat="1" applyFont="1" applyBorder="1"/>
    <xf numFmtId="0" fontId="5" fillId="0" borderId="11" xfId="0" applyFont="1" applyFill="1" applyBorder="1" applyAlignment="1">
      <alignment horizontal="right"/>
    </xf>
    <xf numFmtId="0" fontId="5" fillId="0" borderId="11" xfId="0" quotePrefix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13" fillId="0" borderId="0" xfId="0" applyFont="1" applyFill="1" applyBorder="1"/>
    <xf numFmtId="0" fontId="5" fillId="0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right" vertical="center" wrapText="1"/>
    </xf>
    <xf numFmtId="0" fontId="34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7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6" xfId="0" applyFont="1" applyFill="1" applyBorder="1" applyAlignment="1">
      <alignment horizontal="right" vertical="center" wrapText="1"/>
    </xf>
    <xf numFmtId="164" fontId="9" fillId="0" borderId="0" xfId="0" applyNumberFormat="1" applyFont="1" applyFill="1"/>
    <xf numFmtId="164" fontId="22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4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6" fillId="0" borderId="9" xfId="0" applyNumberFormat="1" applyFont="1" applyBorder="1" applyAlignment="1">
      <alignment horizontal="left" vertical="top" wrapText="1"/>
    </xf>
    <xf numFmtId="164" fontId="37" fillId="3" borderId="4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/>
    <xf numFmtId="0" fontId="39" fillId="0" borderId="0" xfId="0" applyFont="1" applyBorder="1" applyAlignment="1">
      <alignment vertical="top" wrapText="1"/>
    </xf>
    <xf numFmtId="0" fontId="39" fillId="0" borderId="0" xfId="0" applyFont="1" applyFill="1" applyBorder="1" applyAlignment="1">
      <alignment vertical="center" wrapText="1"/>
    </xf>
    <xf numFmtId="0" fontId="41" fillId="0" borderId="0" xfId="0" applyFont="1" applyAlignment="1"/>
    <xf numFmtId="164" fontId="5" fillId="0" borderId="0" xfId="0" applyNumberFormat="1" applyFont="1" applyFill="1" applyBorder="1" applyAlignment="1">
      <alignment horizontal="right" vertical="center" wrapText="1"/>
    </xf>
    <xf numFmtId="0" fontId="41" fillId="0" borderId="10" xfId="0" applyFont="1" applyBorder="1" applyAlignment="1"/>
    <xf numFmtId="0" fontId="41" fillId="0" borderId="9" xfId="0" applyFont="1" applyBorder="1" applyAlignment="1"/>
    <xf numFmtId="0" fontId="39" fillId="0" borderId="9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3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0" fillId="0" borderId="0" xfId="0" applyFill="1"/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2" fillId="0" borderId="10" xfId="0" applyNumberFormat="1" applyFont="1" applyBorder="1" applyAlignment="1">
      <alignment horizontal="right" vertical="center" wrapText="1"/>
    </xf>
    <xf numFmtId="164" fontId="19" fillId="0" borderId="13" xfId="0" applyNumberFormat="1" applyFont="1" applyBorder="1" applyAlignment="1">
      <alignment horizontal="right" vertical="center" wrapText="1"/>
    </xf>
    <xf numFmtId="164" fontId="19" fillId="0" borderId="14" xfId="0" applyNumberFormat="1" applyFont="1" applyBorder="1" applyAlignment="1">
      <alignment horizontal="right" vertical="center" wrapText="1"/>
    </xf>
    <xf numFmtId="164" fontId="22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right" vertical="center" wrapText="1"/>
    </xf>
    <xf numFmtId="0" fontId="10" fillId="0" borderId="11" xfId="0" quotePrefix="1" applyFont="1" applyFill="1" applyBorder="1" applyAlignment="1">
      <alignment horizontal="right" vertical="center" wrapText="1"/>
    </xf>
    <xf numFmtId="164" fontId="5" fillId="0" borderId="10" xfId="0" quotePrefix="1" applyNumberFormat="1" applyFont="1" applyBorder="1" applyAlignment="1">
      <alignment horizontal="right"/>
    </xf>
    <xf numFmtId="164" fontId="2" fillId="0" borderId="13" xfId="0" applyNumberFormat="1" applyFont="1" applyFill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19" fillId="0" borderId="10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37" fillId="4" borderId="19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37" fillId="4" borderId="19" xfId="0" applyFont="1" applyFill="1" applyBorder="1" applyAlignment="1">
      <alignment horizontal="left" vertical="center" wrapText="1"/>
    </xf>
    <xf numFmtId="164" fontId="40" fillId="4" borderId="0" xfId="0" applyNumberFormat="1" applyFont="1" applyFill="1" applyAlignment="1">
      <alignment horizontal="left" vertical="center" wrapText="1"/>
    </xf>
    <xf numFmtId="164" fontId="37" fillId="4" borderId="19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4" fillId="0" borderId="0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4" fillId="0" borderId="0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34" fillId="0" borderId="0" xfId="0" applyFont="1" applyBorder="1" applyAlignment="1">
      <alignment horizontal="left" vertical="center" wrapText="1" indent="2"/>
    </xf>
    <xf numFmtId="0" fontId="34" fillId="0" borderId="12" xfId="0" applyFont="1" applyBorder="1" applyAlignment="1">
      <alignment horizontal="left" vertical="center" wrapText="1" indent="2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2" fillId="4" borderId="9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 wrapText="1"/>
    </xf>
    <xf numFmtId="0" fontId="22" fillId="4" borderId="11" xfId="0" applyFont="1" applyFill="1" applyBorder="1" applyAlignment="1">
      <alignment vertical="center" wrapText="1"/>
    </xf>
    <xf numFmtId="0" fontId="37" fillId="4" borderId="9" xfId="0" applyFont="1" applyFill="1" applyBorder="1" applyAlignment="1">
      <alignment vertical="center" wrapText="1"/>
    </xf>
    <xf numFmtId="0" fontId="37" fillId="4" borderId="10" xfId="0" applyFont="1" applyFill="1" applyBorder="1" applyAlignment="1">
      <alignment vertical="center" wrapText="1"/>
    </xf>
    <xf numFmtId="0" fontId="37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vertical="center" wrapText="1"/>
    </xf>
    <xf numFmtId="0" fontId="40" fillId="4" borderId="0" xfId="0" applyFont="1" applyFill="1" applyAlignment="1">
      <alignment vertical="center"/>
    </xf>
    <xf numFmtId="0" fontId="37" fillId="4" borderId="0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7" fillId="4" borderId="0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37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26" fillId="0" borderId="0" xfId="0" applyFont="1" applyBorder="1"/>
    <xf numFmtId="0" fontId="37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7" fillId="4" borderId="18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130"/>
  <sheetViews>
    <sheetView tabSelected="1" topLeftCell="B1" workbookViewId="0">
      <pane ySplit="2" topLeftCell="A25" activePane="bottomLeft" state="frozen"/>
      <selection activeCell="E35" sqref="E35"/>
      <selection pane="bottomLeft" activeCell="B1" sqref="B1"/>
    </sheetView>
  </sheetViews>
  <sheetFormatPr defaultRowHeight="12.75" x14ac:dyDescent="0.2"/>
  <cols>
    <col min="1" max="1" width="13.7109375" style="51" customWidth="1"/>
    <col min="2" max="2" width="181.140625" style="140" customWidth="1"/>
    <col min="3" max="16384" width="9.140625" style="51"/>
  </cols>
  <sheetData>
    <row r="1" spans="1:8" ht="21.95" customHeight="1" x14ac:dyDescent="0.2">
      <c r="A1" s="257"/>
      <c r="B1" s="258" t="s">
        <v>469</v>
      </c>
    </row>
    <row r="2" spans="1:8" ht="21.95" customHeight="1" x14ac:dyDescent="0.2">
      <c r="A2" s="258"/>
      <c r="B2" s="259" t="s">
        <v>470</v>
      </c>
      <c r="C2" s="74"/>
    </row>
    <row r="3" spans="1:8" s="62" customFormat="1" ht="20.100000000000001" customHeight="1" x14ac:dyDescent="0.2">
      <c r="A3" s="260"/>
      <c r="B3" s="261" t="s">
        <v>102</v>
      </c>
      <c r="C3" s="79"/>
    </row>
    <row r="4" spans="1:8" s="62" customFormat="1" ht="20.100000000000001" customHeight="1" x14ac:dyDescent="0.2">
      <c r="A4" s="260"/>
      <c r="B4" s="262" t="s">
        <v>103</v>
      </c>
      <c r="C4" s="79"/>
    </row>
    <row r="5" spans="1:8" ht="25.5" x14ac:dyDescent="0.2">
      <c r="A5" s="228" t="s">
        <v>0</v>
      </c>
      <c r="B5" s="218" t="s">
        <v>191</v>
      </c>
      <c r="C5" s="62"/>
      <c r="D5" s="62"/>
      <c r="E5" s="62"/>
      <c r="F5" s="62"/>
      <c r="G5" s="62"/>
      <c r="H5" s="62"/>
    </row>
    <row r="6" spans="1:8" s="73" customFormat="1" ht="15" customHeight="1" x14ac:dyDescent="0.2">
      <c r="A6" s="228"/>
      <c r="B6" s="74" t="s">
        <v>192</v>
      </c>
      <c r="C6" s="139"/>
      <c r="D6" s="139"/>
      <c r="E6" s="139"/>
      <c r="F6" s="139"/>
      <c r="G6" s="139"/>
      <c r="H6" s="139"/>
    </row>
    <row r="7" spans="1:8" ht="25.5" x14ac:dyDescent="0.2">
      <c r="A7" s="228" t="s">
        <v>359</v>
      </c>
      <c r="B7" s="263" t="s">
        <v>183</v>
      </c>
      <c r="C7" s="62"/>
      <c r="D7" s="62"/>
      <c r="E7" s="62"/>
      <c r="F7" s="62"/>
      <c r="G7" s="62"/>
      <c r="H7" s="62"/>
    </row>
    <row r="8" spans="1:8" s="73" customFormat="1" ht="15" customHeight="1" x14ac:dyDescent="0.2">
      <c r="A8" s="228"/>
      <c r="B8" s="263" t="s">
        <v>184</v>
      </c>
      <c r="C8" s="139"/>
      <c r="D8" s="139"/>
      <c r="E8" s="139"/>
      <c r="F8" s="139"/>
      <c r="G8" s="139"/>
      <c r="H8" s="139"/>
    </row>
    <row r="9" spans="1:8" ht="25.5" x14ac:dyDescent="0.2">
      <c r="A9" s="228" t="s">
        <v>1</v>
      </c>
      <c r="B9" s="263" t="s">
        <v>419</v>
      </c>
      <c r="C9" s="62"/>
      <c r="D9" s="62"/>
      <c r="E9" s="62"/>
      <c r="F9" s="62"/>
      <c r="G9" s="62"/>
      <c r="H9" s="62"/>
    </row>
    <row r="10" spans="1:8" s="73" customFormat="1" ht="15" customHeight="1" x14ac:dyDescent="0.2">
      <c r="A10" s="228"/>
      <c r="B10" s="264" t="s">
        <v>420</v>
      </c>
      <c r="C10" s="139"/>
      <c r="D10" s="139"/>
      <c r="E10" s="139"/>
      <c r="F10" s="139"/>
      <c r="G10" s="139"/>
      <c r="H10" s="139"/>
    </row>
    <row r="11" spans="1:8" ht="25.5" x14ac:dyDescent="0.2">
      <c r="A11" s="228" t="s">
        <v>360</v>
      </c>
      <c r="B11" s="263" t="s">
        <v>179</v>
      </c>
      <c r="C11" s="62"/>
      <c r="D11" s="62"/>
      <c r="E11" s="62"/>
      <c r="F11" s="62"/>
      <c r="G11" s="62"/>
      <c r="H11" s="62"/>
    </row>
    <row r="12" spans="1:8" s="73" customFormat="1" ht="15" customHeight="1" x14ac:dyDescent="0.2">
      <c r="A12" s="228"/>
      <c r="B12" s="263" t="s">
        <v>519</v>
      </c>
      <c r="C12" s="139"/>
      <c r="D12" s="139"/>
      <c r="E12" s="139"/>
      <c r="F12" s="139"/>
      <c r="G12" s="139"/>
      <c r="H12" s="139"/>
    </row>
    <row r="13" spans="1:8" s="75" customFormat="1" ht="20.100000000000001" customHeight="1" x14ac:dyDescent="0.2">
      <c r="A13" s="260"/>
      <c r="B13" s="261" t="s">
        <v>104</v>
      </c>
      <c r="C13" s="62"/>
      <c r="D13" s="62"/>
      <c r="E13" s="62"/>
      <c r="F13" s="62"/>
      <c r="G13" s="62"/>
      <c r="H13" s="62"/>
    </row>
    <row r="14" spans="1:8" s="75" customFormat="1" ht="20.100000000000001" customHeight="1" x14ac:dyDescent="0.2">
      <c r="A14" s="260"/>
      <c r="B14" s="262" t="s">
        <v>105</v>
      </c>
      <c r="C14" s="62"/>
      <c r="D14" s="62"/>
      <c r="E14" s="62"/>
      <c r="F14" s="62"/>
      <c r="G14" s="62"/>
      <c r="H14" s="62"/>
    </row>
    <row r="15" spans="1:8" ht="25.5" x14ac:dyDescent="0.2">
      <c r="A15" s="49" t="s">
        <v>361</v>
      </c>
      <c r="B15" s="263" t="s">
        <v>362</v>
      </c>
      <c r="C15" s="62"/>
      <c r="D15" s="62"/>
      <c r="E15" s="62"/>
      <c r="F15" s="62"/>
      <c r="G15" s="62"/>
      <c r="H15" s="62"/>
    </row>
    <row r="16" spans="1:8" ht="15" customHeight="1" x14ac:dyDescent="0.2">
      <c r="A16" s="265"/>
      <c r="B16" s="263" t="s">
        <v>522</v>
      </c>
      <c r="C16" s="62"/>
      <c r="D16" s="62"/>
      <c r="E16" s="62"/>
      <c r="F16" s="62"/>
      <c r="G16" s="62"/>
      <c r="H16" s="62"/>
    </row>
    <row r="17" spans="1:8" ht="25.5" x14ac:dyDescent="0.2">
      <c r="A17" s="49" t="s">
        <v>363</v>
      </c>
      <c r="B17" s="263" t="s">
        <v>421</v>
      </c>
      <c r="C17" s="63"/>
      <c r="D17" s="63"/>
      <c r="E17" s="63"/>
      <c r="F17" s="63"/>
      <c r="G17" s="63"/>
      <c r="H17" s="63"/>
    </row>
    <row r="18" spans="1:8" ht="15" customHeight="1" x14ac:dyDescent="0.2">
      <c r="A18" s="265"/>
      <c r="B18" s="263" t="s">
        <v>523</v>
      </c>
      <c r="C18" s="63"/>
      <c r="D18" s="63"/>
      <c r="E18" s="64"/>
      <c r="F18" s="64"/>
      <c r="G18" s="64"/>
      <c r="H18" s="64"/>
    </row>
    <row r="19" spans="1:8" ht="25.5" x14ac:dyDescent="0.2">
      <c r="A19" s="293" t="s">
        <v>364</v>
      </c>
      <c r="B19" s="218" t="s">
        <v>393</v>
      </c>
      <c r="C19" s="63"/>
      <c r="D19" s="63"/>
      <c r="E19" s="68"/>
      <c r="F19" s="68"/>
      <c r="G19" s="48"/>
      <c r="H19" s="48"/>
    </row>
    <row r="20" spans="1:8" s="73" customFormat="1" ht="15" customHeight="1" x14ac:dyDescent="0.2">
      <c r="A20" s="293"/>
      <c r="B20" s="74" t="s">
        <v>524</v>
      </c>
      <c r="C20" s="63"/>
      <c r="D20" s="63"/>
      <c r="E20" s="65"/>
      <c r="F20" s="65"/>
      <c r="G20" s="141"/>
      <c r="H20" s="141"/>
    </row>
    <row r="21" spans="1:8" ht="25.5" x14ac:dyDescent="0.2">
      <c r="A21" s="293" t="s">
        <v>365</v>
      </c>
      <c r="B21" s="218" t="s">
        <v>422</v>
      </c>
      <c r="C21" s="63"/>
      <c r="D21" s="63"/>
      <c r="E21" s="68"/>
      <c r="F21" s="68"/>
      <c r="G21" s="68"/>
      <c r="H21" s="48"/>
    </row>
    <row r="22" spans="1:8" s="73" customFormat="1" ht="15" customHeight="1" x14ac:dyDescent="0.2">
      <c r="A22" s="293"/>
      <c r="B22" s="74" t="s">
        <v>528</v>
      </c>
      <c r="C22" s="63"/>
      <c r="D22" s="63"/>
      <c r="E22" s="66"/>
      <c r="F22" s="66"/>
      <c r="G22" s="66"/>
      <c r="H22" s="141"/>
    </row>
    <row r="23" spans="1:8" ht="25.5" x14ac:dyDescent="0.2">
      <c r="A23" s="49" t="s">
        <v>366</v>
      </c>
      <c r="B23" s="293" t="s">
        <v>553</v>
      </c>
      <c r="C23" s="69"/>
      <c r="D23" s="69"/>
      <c r="E23" s="69"/>
      <c r="F23" s="69"/>
      <c r="G23" s="48"/>
      <c r="H23" s="48"/>
    </row>
    <row r="24" spans="1:8" s="73" customFormat="1" ht="15" customHeight="1" x14ac:dyDescent="0.2">
      <c r="A24" s="265"/>
      <c r="B24" s="293" t="s">
        <v>554</v>
      </c>
      <c r="C24" s="70"/>
      <c r="D24" s="70"/>
      <c r="E24" s="70"/>
      <c r="F24" s="70"/>
      <c r="G24" s="141"/>
      <c r="H24" s="141"/>
    </row>
    <row r="25" spans="1:8" ht="25.5" x14ac:dyDescent="0.2">
      <c r="A25" s="49" t="s">
        <v>2</v>
      </c>
      <c r="B25" s="263" t="s">
        <v>202</v>
      </c>
      <c r="C25" s="67"/>
      <c r="D25" s="67"/>
      <c r="E25" s="67"/>
      <c r="F25" s="67"/>
      <c r="G25" s="67"/>
      <c r="H25" s="48"/>
    </row>
    <row r="26" spans="1:8" s="73" customFormat="1" x14ac:dyDescent="0.2">
      <c r="A26" s="265"/>
      <c r="B26" s="263" t="s">
        <v>526</v>
      </c>
      <c r="C26" s="64"/>
      <c r="D26" s="64"/>
      <c r="E26" s="64"/>
      <c r="F26" s="64"/>
      <c r="G26" s="64"/>
      <c r="H26" s="141"/>
    </row>
    <row r="27" spans="1:8" ht="25.5" x14ac:dyDescent="0.2">
      <c r="A27" s="49" t="s">
        <v>3</v>
      </c>
      <c r="B27" s="263" t="s">
        <v>425</v>
      </c>
      <c r="C27" s="67"/>
      <c r="D27" s="67"/>
      <c r="E27" s="67"/>
      <c r="F27" s="67"/>
      <c r="G27" s="67"/>
      <c r="H27" s="67"/>
    </row>
    <row r="28" spans="1:8" ht="15" customHeight="1" x14ac:dyDescent="0.2">
      <c r="A28" s="266"/>
      <c r="B28" s="263" t="s">
        <v>529</v>
      </c>
      <c r="C28" s="64"/>
      <c r="D28" s="64"/>
      <c r="E28" s="64"/>
      <c r="F28" s="64"/>
      <c r="G28" s="64"/>
      <c r="H28" s="64"/>
    </row>
    <row r="29" spans="1:8" ht="25.5" x14ac:dyDescent="0.2">
      <c r="A29" s="49" t="s">
        <v>367</v>
      </c>
      <c r="B29" s="263" t="s">
        <v>326</v>
      </c>
      <c r="C29" s="67"/>
      <c r="D29" s="67"/>
      <c r="E29" s="67"/>
      <c r="F29" s="48"/>
      <c r="G29" s="48"/>
      <c r="H29" s="48"/>
    </row>
    <row r="30" spans="1:8" ht="15" customHeight="1" x14ac:dyDescent="0.2">
      <c r="A30" s="266"/>
      <c r="B30" s="263" t="s">
        <v>66</v>
      </c>
      <c r="C30" s="65"/>
      <c r="D30" s="65"/>
      <c r="E30" s="65"/>
      <c r="F30" s="48"/>
      <c r="G30" s="48"/>
      <c r="H30" s="48"/>
    </row>
    <row r="31" spans="1:8" ht="25.5" x14ac:dyDescent="0.2">
      <c r="A31" s="49" t="s">
        <v>368</v>
      </c>
      <c r="B31" s="263" t="s">
        <v>401</v>
      </c>
      <c r="C31" s="67"/>
      <c r="D31" s="67"/>
      <c r="E31" s="67"/>
      <c r="F31" s="67"/>
      <c r="G31" s="67"/>
      <c r="H31" s="48"/>
    </row>
    <row r="32" spans="1:8" ht="15" customHeight="1" x14ac:dyDescent="0.2">
      <c r="A32" s="266"/>
      <c r="B32" s="263" t="s">
        <v>426</v>
      </c>
      <c r="C32" s="65"/>
      <c r="D32" s="65"/>
      <c r="E32" s="65"/>
      <c r="F32" s="65"/>
      <c r="G32" s="65"/>
      <c r="H32" s="48"/>
    </row>
    <row r="33" spans="1:8" ht="15" customHeight="1" x14ac:dyDescent="0.2">
      <c r="A33" s="49" t="s">
        <v>369</v>
      </c>
      <c r="B33" s="263" t="s">
        <v>427</v>
      </c>
      <c r="C33" s="67"/>
      <c r="D33" s="67"/>
      <c r="E33" s="67"/>
      <c r="F33" s="67"/>
      <c r="G33" s="67"/>
      <c r="H33" s="48"/>
    </row>
    <row r="34" spans="1:8" x14ac:dyDescent="0.2">
      <c r="A34" s="244"/>
      <c r="B34" s="263" t="s">
        <v>403</v>
      </c>
      <c r="C34" s="64"/>
      <c r="D34" s="64"/>
      <c r="E34" s="64"/>
      <c r="F34" s="64"/>
      <c r="G34" s="64"/>
      <c r="H34" s="48"/>
    </row>
    <row r="35" spans="1:8" ht="25.5" x14ac:dyDescent="0.2">
      <c r="A35" s="49" t="s">
        <v>370</v>
      </c>
      <c r="B35" s="263" t="s">
        <v>564</v>
      </c>
      <c r="C35" s="67"/>
      <c r="D35" s="67"/>
      <c r="E35" s="67"/>
      <c r="F35" s="67"/>
      <c r="G35" s="67"/>
      <c r="H35" s="67"/>
    </row>
    <row r="36" spans="1:8" ht="15" customHeight="1" x14ac:dyDescent="0.2">
      <c r="A36" s="244"/>
      <c r="B36" s="263" t="s">
        <v>563</v>
      </c>
      <c r="C36" s="64"/>
      <c r="D36" s="64"/>
      <c r="E36" s="64"/>
      <c r="F36" s="64"/>
      <c r="G36" s="64"/>
      <c r="H36" s="64"/>
    </row>
    <row r="37" spans="1:8" ht="25.5" x14ac:dyDescent="0.2">
      <c r="A37" s="49" t="s">
        <v>4</v>
      </c>
      <c r="B37" s="218" t="s">
        <v>429</v>
      </c>
      <c r="C37" s="67"/>
      <c r="D37" s="67"/>
      <c r="E37" s="48"/>
      <c r="F37" s="48"/>
      <c r="G37" s="48"/>
      <c r="H37" s="48"/>
    </row>
    <row r="38" spans="1:8" ht="15" customHeight="1" x14ac:dyDescent="0.2">
      <c r="A38" s="244"/>
      <c r="B38" s="74" t="s">
        <v>430</v>
      </c>
      <c r="C38" s="64"/>
      <c r="D38" s="64"/>
      <c r="E38" s="48"/>
      <c r="F38" s="48"/>
      <c r="G38" s="48"/>
      <c r="H38" s="48"/>
    </row>
    <row r="39" spans="1:8" ht="25.5" x14ac:dyDescent="0.2">
      <c r="A39" s="49" t="s">
        <v>5</v>
      </c>
      <c r="B39" s="263" t="s">
        <v>431</v>
      </c>
      <c r="C39" s="67"/>
      <c r="D39" s="67"/>
      <c r="E39" s="67"/>
      <c r="F39" s="67"/>
      <c r="G39" s="67"/>
      <c r="H39" s="67"/>
    </row>
    <row r="40" spans="1:8" ht="15" customHeight="1" x14ac:dyDescent="0.2">
      <c r="A40" s="244"/>
      <c r="B40" s="263" t="s">
        <v>415</v>
      </c>
      <c r="C40" s="64"/>
      <c r="D40" s="64"/>
      <c r="E40" s="64"/>
      <c r="F40" s="64"/>
      <c r="G40" s="64"/>
      <c r="H40" s="64"/>
    </row>
    <row r="41" spans="1:8" ht="25.5" x14ac:dyDescent="0.2">
      <c r="A41" s="49" t="s">
        <v>371</v>
      </c>
      <c r="B41" s="218" t="s">
        <v>432</v>
      </c>
      <c r="C41" s="67"/>
      <c r="D41" s="67"/>
      <c r="E41" s="67"/>
      <c r="F41" s="67"/>
      <c r="G41" s="67"/>
      <c r="H41" s="67"/>
    </row>
    <row r="42" spans="1:8" ht="15" customHeight="1" x14ac:dyDescent="0.2">
      <c r="A42" s="49"/>
      <c r="B42" s="74" t="s">
        <v>404</v>
      </c>
      <c r="C42" s="64"/>
      <c r="D42" s="64"/>
      <c r="E42" s="64"/>
      <c r="F42" s="64"/>
      <c r="G42" s="64"/>
      <c r="H42" s="64"/>
    </row>
    <row r="43" spans="1:8" ht="25.5" x14ac:dyDescent="0.2">
      <c r="A43" s="49" t="s">
        <v>372</v>
      </c>
      <c r="B43" s="218" t="s">
        <v>471</v>
      </c>
      <c r="C43" s="71"/>
      <c r="D43" s="71"/>
      <c r="E43" s="71"/>
      <c r="F43" s="71"/>
      <c r="G43" s="71"/>
      <c r="H43" s="48"/>
    </row>
    <row r="44" spans="1:8" x14ac:dyDescent="0.2">
      <c r="A44" s="49"/>
      <c r="B44" s="74" t="s">
        <v>472</v>
      </c>
      <c r="C44" s="64"/>
      <c r="D44" s="64"/>
      <c r="E44" s="64"/>
      <c r="F44" s="64"/>
      <c r="G44" s="64"/>
      <c r="H44" s="48"/>
    </row>
    <row r="45" spans="1:8" s="75" customFormat="1" ht="25.5" x14ac:dyDescent="0.2">
      <c r="A45" s="49" t="s">
        <v>373</v>
      </c>
      <c r="B45" s="264" t="s">
        <v>434</v>
      </c>
      <c r="C45" s="64"/>
      <c r="D45" s="64"/>
      <c r="E45" s="64"/>
      <c r="F45" s="64"/>
      <c r="G45" s="64"/>
      <c r="H45" s="48"/>
    </row>
    <row r="46" spans="1:8" s="75" customFormat="1" ht="20.100000000000001" customHeight="1" x14ac:dyDescent="0.2">
      <c r="A46" s="49"/>
      <c r="B46" s="263" t="s">
        <v>416</v>
      </c>
      <c r="C46" s="64"/>
      <c r="D46" s="64"/>
      <c r="E46" s="64"/>
      <c r="F46" s="64"/>
      <c r="G46" s="64"/>
      <c r="H46" s="48"/>
    </row>
    <row r="47" spans="1:8" ht="25.5" x14ac:dyDescent="0.2">
      <c r="A47" s="49" t="s">
        <v>374</v>
      </c>
      <c r="B47" s="218" t="s">
        <v>435</v>
      </c>
    </row>
    <row r="48" spans="1:8" ht="15" customHeight="1" x14ac:dyDescent="0.2">
      <c r="A48" s="267"/>
      <c r="B48" s="74" t="s">
        <v>586</v>
      </c>
    </row>
    <row r="49" spans="1:2" ht="15" customHeight="1" x14ac:dyDescent="0.2">
      <c r="A49" s="260"/>
      <c r="B49" s="261" t="s">
        <v>106</v>
      </c>
    </row>
    <row r="50" spans="1:2" ht="15" customHeight="1" x14ac:dyDescent="0.2">
      <c r="A50" s="268"/>
      <c r="B50" s="262" t="s">
        <v>107</v>
      </c>
    </row>
    <row r="51" spans="1:2" ht="25.5" x14ac:dyDescent="0.2">
      <c r="A51" s="49" t="s">
        <v>375</v>
      </c>
      <c r="B51" s="263" t="s">
        <v>473</v>
      </c>
    </row>
    <row r="52" spans="1:2" ht="15" customHeight="1" x14ac:dyDescent="0.2">
      <c r="A52" s="49"/>
      <c r="B52" s="294" t="s">
        <v>530</v>
      </c>
    </row>
    <row r="53" spans="1:2" ht="25.5" x14ac:dyDescent="0.2">
      <c r="A53" s="49" t="s">
        <v>376</v>
      </c>
      <c r="B53" s="263" t="s">
        <v>474</v>
      </c>
    </row>
    <row r="54" spans="1:2" ht="15" customHeight="1" x14ac:dyDescent="0.2">
      <c r="A54" s="49"/>
      <c r="B54" s="295" t="s">
        <v>531</v>
      </c>
    </row>
    <row r="55" spans="1:2" ht="25.5" x14ac:dyDescent="0.2">
      <c r="A55" s="49" t="s">
        <v>377</v>
      </c>
      <c r="B55" s="263" t="s">
        <v>475</v>
      </c>
    </row>
    <row r="56" spans="1:2" ht="15" customHeight="1" x14ac:dyDescent="0.2">
      <c r="A56" s="49"/>
      <c r="B56" s="295" t="s">
        <v>532</v>
      </c>
    </row>
    <row r="57" spans="1:2" ht="30.75" customHeight="1" x14ac:dyDescent="0.2">
      <c r="A57" s="49" t="s">
        <v>378</v>
      </c>
      <c r="B57" s="218" t="s">
        <v>573</v>
      </c>
    </row>
    <row r="58" spans="1:2" x14ac:dyDescent="0.2">
      <c r="A58" s="49"/>
      <c r="B58" s="74" t="s">
        <v>575</v>
      </c>
    </row>
    <row r="59" spans="1:2" ht="25.5" x14ac:dyDescent="0.2">
      <c r="A59" s="49" t="s">
        <v>379</v>
      </c>
      <c r="B59" s="263" t="s">
        <v>476</v>
      </c>
    </row>
    <row r="60" spans="1:2" ht="15" customHeight="1" x14ac:dyDescent="0.2">
      <c r="A60" s="49"/>
      <c r="B60" s="263" t="s">
        <v>533</v>
      </c>
    </row>
    <row r="61" spans="1:2" ht="25.5" x14ac:dyDescent="0.2">
      <c r="A61" s="49" t="s">
        <v>380</v>
      </c>
      <c r="B61" s="218" t="s">
        <v>477</v>
      </c>
    </row>
    <row r="62" spans="1:2" ht="15" customHeight="1" x14ac:dyDescent="0.2">
      <c r="A62" s="49"/>
      <c r="B62" s="74" t="s">
        <v>533</v>
      </c>
    </row>
    <row r="63" spans="1:2" ht="25.5" x14ac:dyDescent="0.2">
      <c r="A63" s="49" t="s">
        <v>381</v>
      </c>
      <c r="B63" s="218" t="s">
        <v>478</v>
      </c>
    </row>
    <row r="64" spans="1:2" ht="15" customHeight="1" x14ac:dyDescent="0.2">
      <c r="A64" s="49"/>
      <c r="B64" s="74" t="s">
        <v>479</v>
      </c>
    </row>
    <row r="65" spans="1:2" ht="25.5" x14ac:dyDescent="0.2">
      <c r="A65" s="49" t="s">
        <v>382</v>
      </c>
      <c r="B65" s="263" t="s">
        <v>480</v>
      </c>
    </row>
    <row r="66" spans="1:2" ht="15" customHeight="1" x14ac:dyDescent="0.2">
      <c r="A66" s="49"/>
      <c r="B66" s="263" t="s">
        <v>481</v>
      </c>
    </row>
    <row r="67" spans="1:2" ht="25.5" x14ac:dyDescent="0.2">
      <c r="A67" s="49" t="s">
        <v>383</v>
      </c>
      <c r="B67" s="263" t="s">
        <v>482</v>
      </c>
    </row>
    <row r="68" spans="1:2" ht="15" customHeight="1" x14ac:dyDescent="0.2">
      <c r="A68" s="49"/>
      <c r="B68" s="263" t="s">
        <v>483</v>
      </c>
    </row>
    <row r="69" spans="1:2" s="75" customFormat="1" ht="25.5" x14ac:dyDescent="0.2">
      <c r="A69" s="49" t="s">
        <v>384</v>
      </c>
      <c r="B69" s="273" t="s">
        <v>484</v>
      </c>
    </row>
    <row r="70" spans="1:2" s="75" customFormat="1" ht="20.100000000000001" customHeight="1" x14ac:dyDescent="0.2">
      <c r="A70" s="49"/>
      <c r="B70" s="273" t="s">
        <v>485</v>
      </c>
    </row>
    <row r="71" spans="1:2" ht="25.5" x14ac:dyDescent="0.2">
      <c r="A71" s="49" t="s">
        <v>385</v>
      </c>
      <c r="B71" s="293" t="s">
        <v>486</v>
      </c>
    </row>
    <row r="72" spans="1:2" ht="15" customHeight="1" x14ac:dyDescent="0.2">
      <c r="A72" s="267"/>
      <c r="B72" s="293" t="s">
        <v>487</v>
      </c>
    </row>
    <row r="73" spans="1:2" s="75" customFormat="1" ht="25.5" x14ac:dyDescent="0.2">
      <c r="A73" s="49" t="s">
        <v>439</v>
      </c>
      <c r="B73" s="293" t="s">
        <v>488</v>
      </c>
    </row>
    <row r="74" spans="1:2" s="75" customFormat="1" ht="15" customHeight="1" x14ac:dyDescent="0.2">
      <c r="A74" s="267"/>
      <c r="B74" s="293" t="s">
        <v>585</v>
      </c>
    </row>
    <row r="75" spans="1:2" ht="15" customHeight="1" x14ac:dyDescent="0.2">
      <c r="A75" s="269"/>
      <c r="B75" s="270" t="s">
        <v>108</v>
      </c>
    </row>
    <row r="76" spans="1:2" ht="15" customHeight="1" x14ac:dyDescent="0.2">
      <c r="A76" s="271"/>
      <c r="B76" s="272" t="s">
        <v>109</v>
      </c>
    </row>
    <row r="77" spans="1:2" ht="25.5" customHeight="1" x14ac:dyDescent="0.2">
      <c r="A77" s="49" t="s">
        <v>440</v>
      </c>
      <c r="B77" s="218" t="s">
        <v>489</v>
      </c>
    </row>
    <row r="78" spans="1:2" x14ac:dyDescent="0.2">
      <c r="A78" s="49"/>
      <c r="B78" s="74" t="s">
        <v>534</v>
      </c>
    </row>
    <row r="79" spans="1:2" ht="25.5" x14ac:dyDescent="0.2">
      <c r="A79" s="49" t="s">
        <v>441</v>
      </c>
      <c r="B79" s="218" t="s">
        <v>490</v>
      </c>
    </row>
    <row r="80" spans="1:2" ht="15" customHeight="1" x14ac:dyDescent="0.2">
      <c r="A80" s="49"/>
      <c r="B80" s="74" t="s">
        <v>535</v>
      </c>
    </row>
    <row r="81" spans="1:2" ht="25.5" x14ac:dyDescent="0.2">
      <c r="A81" s="49" t="s">
        <v>442</v>
      </c>
      <c r="B81" s="218" t="s">
        <v>491</v>
      </c>
    </row>
    <row r="82" spans="1:2" x14ac:dyDescent="0.2">
      <c r="A82" s="49"/>
      <c r="B82" s="74" t="s">
        <v>536</v>
      </c>
    </row>
    <row r="83" spans="1:2" ht="25.5" x14ac:dyDescent="0.2">
      <c r="A83" s="49" t="s">
        <v>443</v>
      </c>
      <c r="B83" s="218" t="s">
        <v>492</v>
      </c>
    </row>
    <row r="84" spans="1:2" x14ac:dyDescent="0.2">
      <c r="A84" s="49"/>
      <c r="B84" s="74" t="s">
        <v>537</v>
      </c>
    </row>
    <row r="85" spans="1:2" ht="25.5" x14ac:dyDescent="0.2">
      <c r="A85" s="49" t="s">
        <v>444</v>
      </c>
      <c r="B85" s="218" t="s">
        <v>493</v>
      </c>
    </row>
    <row r="86" spans="1:2" ht="15" customHeight="1" x14ac:dyDescent="0.2">
      <c r="A86" s="49"/>
      <c r="B86" s="74" t="s">
        <v>538</v>
      </c>
    </row>
    <row r="87" spans="1:2" ht="27" customHeight="1" x14ac:dyDescent="0.2">
      <c r="A87" s="49" t="s">
        <v>445</v>
      </c>
      <c r="B87" s="218" t="s">
        <v>494</v>
      </c>
    </row>
    <row r="88" spans="1:2" ht="15" customHeight="1" x14ac:dyDescent="0.2">
      <c r="A88" s="49"/>
      <c r="B88" s="74" t="s">
        <v>539</v>
      </c>
    </row>
    <row r="89" spans="1:2" ht="26.25" customHeight="1" x14ac:dyDescent="0.2">
      <c r="A89" s="49" t="s">
        <v>446</v>
      </c>
      <c r="B89" s="218" t="s">
        <v>495</v>
      </c>
    </row>
    <row r="90" spans="1:2" ht="15" customHeight="1" x14ac:dyDescent="0.2">
      <c r="A90" s="244"/>
      <c r="B90" s="74" t="s">
        <v>496</v>
      </c>
    </row>
    <row r="91" spans="1:2" ht="25.5" x14ac:dyDescent="0.2">
      <c r="A91" s="49" t="s">
        <v>447</v>
      </c>
      <c r="B91" s="218" t="s">
        <v>497</v>
      </c>
    </row>
    <row r="92" spans="1:2" ht="15" customHeight="1" x14ac:dyDescent="0.2">
      <c r="A92" s="244"/>
      <c r="B92" s="74" t="s">
        <v>498</v>
      </c>
    </row>
    <row r="93" spans="1:2" ht="25.5" x14ac:dyDescent="0.2">
      <c r="A93" s="49" t="s">
        <v>448</v>
      </c>
      <c r="B93" s="218" t="s">
        <v>499</v>
      </c>
    </row>
    <row r="94" spans="1:2" ht="15" customHeight="1" x14ac:dyDescent="0.2">
      <c r="A94" s="274"/>
      <c r="B94" s="74" t="s">
        <v>500</v>
      </c>
    </row>
    <row r="95" spans="1:2" ht="25.5" x14ac:dyDescent="0.2">
      <c r="A95" s="49" t="s">
        <v>449</v>
      </c>
      <c r="B95" s="218" t="s">
        <v>501</v>
      </c>
    </row>
    <row r="96" spans="1:2" ht="15" x14ac:dyDescent="0.2">
      <c r="A96" s="274"/>
      <c r="B96" s="74" t="s">
        <v>502</v>
      </c>
    </row>
    <row r="97" spans="1:2" ht="25.5" x14ac:dyDescent="0.2">
      <c r="A97" s="49" t="s">
        <v>450</v>
      </c>
      <c r="B97" s="218" t="s">
        <v>503</v>
      </c>
    </row>
    <row r="98" spans="1:2" ht="15" x14ac:dyDescent="0.2">
      <c r="A98" s="274"/>
      <c r="B98" s="74" t="s">
        <v>504</v>
      </c>
    </row>
    <row r="99" spans="1:2" ht="25.5" x14ac:dyDescent="0.2">
      <c r="A99" s="49" t="s">
        <v>451</v>
      </c>
      <c r="B99" s="218" t="s">
        <v>505</v>
      </c>
    </row>
    <row r="100" spans="1:2" ht="15" x14ac:dyDescent="0.2">
      <c r="A100" s="274"/>
      <c r="B100" s="74" t="s">
        <v>587</v>
      </c>
    </row>
    <row r="101" spans="1:2" ht="15" x14ac:dyDescent="0.2">
      <c r="A101" s="275"/>
      <c r="B101" s="275"/>
    </row>
    <row r="102" spans="1:2" ht="15" x14ac:dyDescent="0.2">
      <c r="A102" s="275"/>
      <c r="B102" s="275"/>
    </row>
    <row r="103" spans="1:2" ht="15" x14ac:dyDescent="0.2">
      <c r="A103" s="275"/>
      <c r="B103" s="275"/>
    </row>
    <row r="104" spans="1:2" ht="15" x14ac:dyDescent="0.2">
      <c r="A104" s="275"/>
      <c r="B104" s="275"/>
    </row>
    <row r="105" spans="1:2" ht="15" x14ac:dyDescent="0.2">
      <c r="A105" s="275"/>
      <c r="B105" s="243"/>
    </row>
    <row r="130" spans="1:1" x14ac:dyDescent="0.2">
      <c r="A130" s="74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33"/>
  <sheetViews>
    <sheetView topLeftCell="A12" workbookViewId="0">
      <selection activeCell="A29" sqref="A29:G29"/>
    </sheetView>
  </sheetViews>
  <sheetFormatPr defaultRowHeight="14.25" x14ac:dyDescent="0.2"/>
  <cols>
    <col min="1" max="1" width="34.7109375" style="21" customWidth="1"/>
    <col min="2" max="6" width="13.7109375" style="21" customWidth="1"/>
    <col min="7" max="7" width="15.85546875" style="21" customWidth="1"/>
    <col min="8" max="16384" width="9.140625" style="21"/>
  </cols>
  <sheetData>
    <row r="1" spans="1:8" ht="39.950000000000003" customHeight="1" x14ac:dyDescent="0.2">
      <c r="A1" s="573" t="s">
        <v>551</v>
      </c>
      <c r="B1" s="574"/>
      <c r="C1" s="574"/>
      <c r="D1" s="574"/>
      <c r="E1" s="574"/>
      <c r="F1" s="574"/>
      <c r="G1" s="574"/>
      <c r="H1" s="57" t="s">
        <v>6</v>
      </c>
    </row>
    <row r="2" spans="1:8" x14ac:dyDescent="0.2">
      <c r="A2" s="583" t="s">
        <v>554</v>
      </c>
      <c r="B2" s="583"/>
      <c r="C2" s="583"/>
      <c r="D2" s="583"/>
      <c r="E2" s="583"/>
      <c r="F2" s="583"/>
      <c r="G2" s="583"/>
    </row>
    <row r="3" spans="1:8" ht="30" customHeight="1" x14ac:dyDescent="0.2">
      <c r="A3" s="543" t="s">
        <v>217</v>
      </c>
      <c r="B3" s="543"/>
      <c r="C3" s="585" t="s">
        <v>227</v>
      </c>
      <c r="D3" s="543" t="s">
        <v>552</v>
      </c>
      <c r="E3" s="543"/>
      <c r="F3" s="543"/>
      <c r="G3" s="544" t="s">
        <v>394</v>
      </c>
    </row>
    <row r="4" spans="1:8" ht="27.75" customHeight="1" x14ac:dyDescent="0.2">
      <c r="A4" s="543"/>
      <c r="B4" s="543"/>
      <c r="C4" s="585"/>
      <c r="D4" s="543" t="s">
        <v>225</v>
      </c>
      <c r="E4" s="543" t="s">
        <v>314</v>
      </c>
      <c r="F4" s="543"/>
      <c r="G4" s="544"/>
    </row>
    <row r="5" spans="1:8" ht="75.75" customHeight="1" x14ac:dyDescent="0.2">
      <c r="A5" s="543"/>
      <c r="B5" s="543"/>
      <c r="C5" s="585"/>
      <c r="D5" s="543"/>
      <c r="E5" s="149" t="s">
        <v>229</v>
      </c>
      <c r="F5" s="308" t="s">
        <v>230</v>
      </c>
      <c r="G5" s="544"/>
    </row>
    <row r="6" spans="1:8" ht="21" customHeight="1" x14ac:dyDescent="0.2">
      <c r="A6" s="543"/>
      <c r="B6" s="543"/>
      <c r="C6" s="585"/>
      <c r="D6" s="544" t="s">
        <v>546</v>
      </c>
      <c r="E6" s="545"/>
      <c r="F6" s="545"/>
      <c r="G6" s="545"/>
    </row>
    <row r="7" spans="1:8" s="334" customFormat="1" x14ac:dyDescent="0.2">
      <c r="A7" s="82" t="s">
        <v>7</v>
      </c>
      <c r="B7" s="384">
        <v>2016</v>
      </c>
      <c r="C7" s="119">
        <v>826</v>
      </c>
      <c r="D7" s="113">
        <v>981123.4</v>
      </c>
      <c r="E7" s="396">
        <v>510209.3</v>
      </c>
      <c r="F7" s="396">
        <v>299483.7</v>
      </c>
      <c r="G7" s="396">
        <v>441585.3</v>
      </c>
    </row>
    <row r="8" spans="1:8" s="334" customFormat="1" x14ac:dyDescent="0.2">
      <c r="A8" s="188" t="s">
        <v>8</v>
      </c>
      <c r="B8" s="112">
        <v>2017</v>
      </c>
      <c r="C8" s="119">
        <v>714</v>
      </c>
      <c r="D8" s="113">
        <v>1225125.3999999999</v>
      </c>
      <c r="E8" s="113">
        <v>623438.4</v>
      </c>
      <c r="F8" s="113">
        <v>494611.6</v>
      </c>
      <c r="G8" s="113">
        <v>136236.20000000001</v>
      </c>
    </row>
    <row r="9" spans="1:8" s="334" customFormat="1" x14ac:dyDescent="0.2">
      <c r="A9" s="340"/>
      <c r="B9" s="112">
        <v>2018</v>
      </c>
      <c r="C9" s="119">
        <v>1032</v>
      </c>
      <c r="D9" s="113">
        <v>1804534.2</v>
      </c>
      <c r="E9" s="113">
        <v>1035712.6</v>
      </c>
      <c r="F9" s="113">
        <v>646386.5</v>
      </c>
      <c r="G9" s="113">
        <v>253520.9</v>
      </c>
    </row>
    <row r="10" spans="1:8" x14ac:dyDescent="0.2">
      <c r="A10" s="82"/>
      <c r="B10" s="5">
        <v>2019</v>
      </c>
      <c r="C10" s="5">
        <v>1159</v>
      </c>
      <c r="D10" s="5">
        <v>2134206.2000000002</v>
      </c>
      <c r="E10" s="6">
        <v>1424501.2</v>
      </c>
      <c r="F10" s="6">
        <v>576908.30000000005</v>
      </c>
      <c r="G10" s="6">
        <v>267009.09999999998</v>
      </c>
    </row>
    <row r="11" spans="1:8" x14ac:dyDescent="0.2">
      <c r="A11" s="188"/>
      <c r="B11" s="7">
        <v>2020</v>
      </c>
      <c r="C11" s="7">
        <v>1259</v>
      </c>
      <c r="D11" s="17">
        <v>2325390</v>
      </c>
      <c r="E11" s="8">
        <v>1712342.7</v>
      </c>
      <c r="F11" s="7">
        <v>463824.2</v>
      </c>
      <c r="G11" s="8">
        <v>583265.30000000005</v>
      </c>
    </row>
    <row r="12" spans="1:8" ht="15.75" customHeight="1" x14ac:dyDescent="0.2">
      <c r="A12" s="546"/>
      <c r="B12" s="584"/>
      <c r="C12" s="5"/>
      <c r="D12" s="19"/>
      <c r="E12" s="5"/>
      <c r="F12" s="5"/>
      <c r="G12" s="6"/>
    </row>
    <row r="13" spans="1:8" x14ac:dyDescent="0.2">
      <c r="A13" s="520" t="s">
        <v>54</v>
      </c>
      <c r="B13" s="521"/>
      <c r="C13" s="5">
        <v>1025</v>
      </c>
      <c r="D13" s="12">
        <v>1489391.3</v>
      </c>
      <c r="E13" s="20">
        <v>972472.3</v>
      </c>
      <c r="F13" s="20">
        <v>438739.3</v>
      </c>
      <c r="G13" s="12" t="s">
        <v>391</v>
      </c>
    </row>
    <row r="14" spans="1:8" x14ac:dyDescent="0.2">
      <c r="A14" s="529" t="s">
        <v>55</v>
      </c>
      <c r="B14" s="530"/>
      <c r="C14" s="5"/>
      <c r="D14" s="12"/>
      <c r="E14" s="20"/>
      <c r="F14" s="20"/>
      <c r="G14" s="12"/>
    </row>
    <row r="15" spans="1:8" x14ac:dyDescent="0.2">
      <c r="A15" s="520" t="s">
        <v>56</v>
      </c>
      <c r="B15" s="521"/>
      <c r="C15" s="5">
        <v>63</v>
      </c>
      <c r="D15" s="12">
        <v>59130.1</v>
      </c>
      <c r="E15" s="20">
        <v>54243.5</v>
      </c>
      <c r="F15" s="20">
        <v>1725.2</v>
      </c>
      <c r="G15" s="12">
        <v>28559.1</v>
      </c>
    </row>
    <row r="16" spans="1:8" x14ac:dyDescent="0.2">
      <c r="A16" s="529" t="s">
        <v>57</v>
      </c>
      <c r="B16" s="530"/>
      <c r="C16" s="5"/>
      <c r="D16" s="12"/>
      <c r="E16" s="20"/>
      <c r="F16" s="20"/>
      <c r="G16" s="12"/>
    </row>
    <row r="17" spans="1:7" ht="15" customHeight="1" x14ac:dyDescent="0.2">
      <c r="A17" s="520" t="s">
        <v>58</v>
      </c>
      <c r="B17" s="521"/>
      <c r="C17" s="5">
        <v>144</v>
      </c>
      <c r="D17" s="12">
        <v>754263.1</v>
      </c>
      <c r="E17" s="20">
        <v>669502.80000000005</v>
      </c>
      <c r="F17" s="20">
        <v>23359.7</v>
      </c>
      <c r="G17" s="12">
        <v>381181</v>
      </c>
    </row>
    <row r="18" spans="1:7" ht="15" customHeight="1" x14ac:dyDescent="0.2">
      <c r="A18" s="529" t="s">
        <v>59</v>
      </c>
      <c r="B18" s="530"/>
      <c r="C18" s="5"/>
      <c r="D18" s="12"/>
      <c r="E18" s="20"/>
      <c r="F18" s="20"/>
      <c r="G18" s="12"/>
    </row>
    <row r="19" spans="1:7" x14ac:dyDescent="0.2">
      <c r="A19" s="531" t="s">
        <v>195</v>
      </c>
      <c r="B19" s="532"/>
      <c r="C19" s="5">
        <v>90</v>
      </c>
      <c r="D19" s="12">
        <v>593786.6</v>
      </c>
      <c r="E19" s="20">
        <v>543299.69999999995</v>
      </c>
      <c r="F19" s="20">
        <v>14554.5</v>
      </c>
      <c r="G19" s="12" t="s">
        <v>391</v>
      </c>
    </row>
    <row r="20" spans="1:7" x14ac:dyDescent="0.2">
      <c r="A20" s="533" t="s">
        <v>406</v>
      </c>
      <c r="B20" s="534"/>
      <c r="C20" s="5"/>
      <c r="D20" s="12"/>
      <c r="E20" s="20"/>
      <c r="F20" s="20"/>
      <c r="G20" s="12"/>
    </row>
    <row r="21" spans="1:7" x14ac:dyDescent="0.2">
      <c r="A21" s="535" t="s">
        <v>60</v>
      </c>
      <c r="B21" s="536"/>
      <c r="C21" s="5">
        <v>71</v>
      </c>
      <c r="D21" s="12">
        <v>577860.80000000005</v>
      </c>
      <c r="E21" s="20">
        <v>530507.80000000005</v>
      </c>
      <c r="F21" s="311" t="s">
        <v>391</v>
      </c>
      <c r="G21" s="12">
        <v>306907.59999999998</v>
      </c>
    </row>
    <row r="22" spans="1:7" x14ac:dyDescent="0.2">
      <c r="A22" s="537" t="s">
        <v>61</v>
      </c>
      <c r="B22" s="538"/>
      <c r="C22" s="5"/>
      <c r="D22" s="12"/>
      <c r="E22" s="20"/>
      <c r="F22" s="20"/>
      <c r="G22" s="12"/>
    </row>
    <row r="23" spans="1:7" ht="15" customHeight="1" x14ac:dyDescent="0.2">
      <c r="A23" s="535" t="s">
        <v>62</v>
      </c>
      <c r="B23" s="536"/>
      <c r="C23" s="5">
        <v>19</v>
      </c>
      <c r="D23" s="12">
        <v>15925.8</v>
      </c>
      <c r="E23" s="20">
        <v>12791.9</v>
      </c>
      <c r="F23" s="311" t="s">
        <v>391</v>
      </c>
      <c r="G23" s="12" t="s">
        <v>391</v>
      </c>
    </row>
    <row r="24" spans="1:7" ht="15" customHeight="1" x14ac:dyDescent="0.2">
      <c r="A24" s="537" t="s">
        <v>63</v>
      </c>
      <c r="B24" s="538"/>
      <c r="C24" s="5"/>
      <c r="D24" s="12"/>
      <c r="E24" s="20"/>
      <c r="F24" s="20"/>
      <c r="G24" s="12"/>
    </row>
    <row r="25" spans="1:7" x14ac:dyDescent="0.2">
      <c r="A25" s="520" t="s">
        <v>64</v>
      </c>
      <c r="B25" s="521"/>
      <c r="C25" s="5">
        <v>27</v>
      </c>
      <c r="D25" s="12">
        <v>22605.5</v>
      </c>
      <c r="E25" s="11">
        <v>16124.1</v>
      </c>
      <c r="F25" s="118" t="s">
        <v>395</v>
      </c>
      <c r="G25" s="87" t="s">
        <v>391</v>
      </c>
    </row>
    <row r="26" spans="1:7" ht="15" customHeight="1" x14ac:dyDescent="0.2">
      <c r="A26" s="529" t="s">
        <v>65</v>
      </c>
      <c r="B26" s="530"/>
      <c r="C26" s="9"/>
      <c r="D26" s="12"/>
      <c r="E26" s="9"/>
      <c r="F26" s="9"/>
      <c r="G26" s="10"/>
    </row>
    <row r="28" spans="1:7" ht="15" customHeight="1" x14ac:dyDescent="0.2">
      <c r="A28" s="586" t="s">
        <v>589</v>
      </c>
      <c r="B28" s="586"/>
      <c r="C28" s="586"/>
      <c r="D28" s="586"/>
      <c r="E28" s="586"/>
      <c r="F28" s="586"/>
      <c r="G28" s="516"/>
    </row>
    <row r="29" spans="1:7" ht="15" customHeight="1" x14ac:dyDescent="0.2">
      <c r="A29" s="587" t="s">
        <v>590</v>
      </c>
      <c r="B29" s="588"/>
      <c r="C29" s="588"/>
      <c r="D29" s="588"/>
      <c r="E29" s="588"/>
      <c r="F29" s="588"/>
      <c r="G29" s="589"/>
    </row>
    <row r="30" spans="1:7" ht="22.5" customHeight="1" x14ac:dyDescent="0.2"/>
    <row r="31" spans="1:7" ht="15" customHeight="1" x14ac:dyDescent="0.2"/>
    <row r="32" spans="1:7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67"/>
  <sheetViews>
    <sheetView zoomScale="96" zoomScaleNormal="96" workbookViewId="0">
      <selection activeCell="B9" sqref="B9"/>
    </sheetView>
  </sheetViews>
  <sheetFormatPr defaultRowHeight="14.25" x14ac:dyDescent="0.2"/>
  <cols>
    <col min="1" max="1" width="34.7109375" style="21" customWidth="1"/>
    <col min="2" max="2" width="13.7109375" style="21" customWidth="1"/>
    <col min="3" max="6" width="18.85546875" style="21" customWidth="1"/>
    <col min="7" max="7" width="12.85546875" style="21" bestFit="1" customWidth="1"/>
    <col min="8" max="8" width="36" style="21" customWidth="1"/>
    <col min="9" max="13" width="13.7109375" style="21" customWidth="1"/>
    <col min="14" max="16384" width="9.140625" style="21"/>
  </cols>
  <sheetData>
    <row r="1" spans="1:8" ht="30" customHeight="1" x14ac:dyDescent="0.2">
      <c r="A1" s="539" t="s">
        <v>346</v>
      </c>
      <c r="B1" s="539"/>
      <c r="C1" s="539"/>
      <c r="D1" s="539"/>
      <c r="E1" s="539"/>
      <c r="F1" s="539"/>
      <c r="G1" s="57" t="s">
        <v>6</v>
      </c>
    </row>
    <row r="2" spans="1:8" x14ac:dyDescent="0.2">
      <c r="A2" s="593" t="s">
        <v>526</v>
      </c>
      <c r="B2" s="593"/>
      <c r="C2" s="593"/>
      <c r="D2" s="593"/>
      <c r="E2" s="593"/>
      <c r="F2" s="593"/>
    </row>
    <row r="3" spans="1:8" ht="36" customHeight="1" x14ac:dyDescent="0.2">
      <c r="A3" s="594" t="s">
        <v>217</v>
      </c>
      <c r="B3" s="595"/>
      <c r="C3" s="595" t="s">
        <v>218</v>
      </c>
      <c r="D3" s="595" t="s">
        <v>542</v>
      </c>
      <c r="E3" s="595"/>
      <c r="F3" s="596"/>
    </row>
    <row r="4" spans="1:8" ht="60.75" customHeight="1" x14ac:dyDescent="0.2">
      <c r="A4" s="594"/>
      <c r="B4" s="595"/>
      <c r="C4" s="595"/>
      <c r="D4" s="152" t="s">
        <v>231</v>
      </c>
      <c r="E4" s="152" t="s">
        <v>358</v>
      </c>
      <c r="F4" s="153" t="s">
        <v>232</v>
      </c>
    </row>
    <row r="5" spans="1:8" x14ac:dyDescent="0.2">
      <c r="A5" s="590" t="s">
        <v>545</v>
      </c>
      <c r="B5" s="591"/>
      <c r="C5" s="591"/>
      <c r="D5" s="591"/>
      <c r="E5" s="591"/>
      <c r="F5" s="592"/>
    </row>
    <row r="6" spans="1:8" s="334" customFormat="1" x14ac:dyDescent="0.2">
      <c r="A6" s="337" t="s">
        <v>7</v>
      </c>
      <c r="B6" s="23">
        <v>2016</v>
      </c>
      <c r="C6" s="24">
        <v>17943044.600000001</v>
      </c>
      <c r="D6" s="24">
        <v>5403123.5</v>
      </c>
      <c r="E6" s="24">
        <v>2824367.8</v>
      </c>
      <c r="F6" s="25">
        <v>9715553.3000000007</v>
      </c>
    </row>
    <row r="7" spans="1:8" s="334" customFormat="1" x14ac:dyDescent="0.2">
      <c r="A7" s="380" t="s">
        <v>8</v>
      </c>
      <c r="B7" s="23">
        <v>2017</v>
      </c>
      <c r="C7" s="24">
        <v>20578461.699999999</v>
      </c>
      <c r="D7" s="24">
        <v>5971495.2999999998</v>
      </c>
      <c r="E7" s="24">
        <v>3620438.9</v>
      </c>
      <c r="F7" s="25">
        <v>10986527.5</v>
      </c>
    </row>
    <row r="8" spans="1:8" s="334" customFormat="1" x14ac:dyDescent="0.2">
      <c r="A8" s="340"/>
      <c r="B8" s="23">
        <v>2018</v>
      </c>
      <c r="C8" s="24">
        <v>25647791.600000001</v>
      </c>
      <c r="D8" s="24">
        <v>8346527</v>
      </c>
      <c r="E8" s="24">
        <v>3395652.2</v>
      </c>
      <c r="F8" s="25">
        <v>13905612.4</v>
      </c>
    </row>
    <row r="9" spans="1:8" x14ac:dyDescent="0.2">
      <c r="A9" s="337"/>
      <c r="B9" s="313">
        <v>2019</v>
      </c>
      <c r="C9" s="24">
        <v>30284822.100000001</v>
      </c>
      <c r="D9" s="24">
        <v>12146532.9</v>
      </c>
      <c r="E9" s="24">
        <v>4064805.1</v>
      </c>
      <c r="F9" s="25">
        <v>14073484.1</v>
      </c>
      <c r="H9" s="334"/>
    </row>
    <row r="10" spans="1:8" x14ac:dyDescent="0.2">
      <c r="A10" s="324"/>
      <c r="B10" s="364">
        <v>2020</v>
      </c>
      <c r="C10" s="60">
        <v>32402089.100000001</v>
      </c>
      <c r="D10" s="60">
        <v>10768992.9</v>
      </c>
      <c r="E10" s="60">
        <v>5102293.5999999996</v>
      </c>
      <c r="F10" s="61">
        <v>16530802.6</v>
      </c>
      <c r="H10" s="334"/>
    </row>
    <row r="11" spans="1:8" x14ac:dyDescent="0.2">
      <c r="A11" s="525" t="s">
        <v>196</v>
      </c>
      <c r="B11" s="526"/>
      <c r="C11" s="60"/>
      <c r="D11" s="60"/>
      <c r="E11" s="60"/>
      <c r="F11" s="61"/>
      <c r="H11" s="334"/>
    </row>
    <row r="12" spans="1:8" x14ac:dyDescent="0.2">
      <c r="A12" s="527" t="s">
        <v>197</v>
      </c>
      <c r="B12" s="528"/>
      <c r="C12" s="24"/>
      <c r="D12" s="24"/>
      <c r="E12" s="24"/>
      <c r="F12" s="25"/>
      <c r="H12" s="334"/>
    </row>
    <row r="13" spans="1:8" x14ac:dyDescent="0.2">
      <c r="A13" s="548" t="s">
        <v>297</v>
      </c>
      <c r="B13" s="549"/>
      <c r="C13" s="24">
        <v>746221.9</v>
      </c>
      <c r="D13" s="24">
        <v>77207.399999999994</v>
      </c>
      <c r="E13" s="24">
        <v>184365.3</v>
      </c>
      <c r="F13" s="25">
        <v>484649.2</v>
      </c>
      <c r="H13" s="334"/>
    </row>
    <row r="14" spans="1:8" x14ac:dyDescent="0.2">
      <c r="A14" s="550" t="s">
        <v>298</v>
      </c>
      <c r="B14" s="551"/>
      <c r="C14" s="24"/>
      <c r="D14" s="24"/>
      <c r="E14" s="24"/>
      <c r="F14" s="25"/>
      <c r="H14" s="334"/>
    </row>
    <row r="15" spans="1:8" x14ac:dyDescent="0.2">
      <c r="A15" s="552" t="s">
        <v>301</v>
      </c>
      <c r="B15" s="553"/>
      <c r="C15" s="24">
        <v>2259066.2000000002</v>
      </c>
      <c r="D15" s="24">
        <v>233378</v>
      </c>
      <c r="E15" s="24">
        <v>502122.4</v>
      </c>
      <c r="F15" s="25">
        <v>1523565.8</v>
      </c>
      <c r="H15" s="334"/>
    </row>
    <row r="16" spans="1:8" x14ac:dyDescent="0.2">
      <c r="A16" s="550" t="s">
        <v>301</v>
      </c>
      <c r="B16" s="551"/>
      <c r="C16" s="24"/>
      <c r="D16" s="24"/>
      <c r="E16" s="24"/>
      <c r="F16" s="25"/>
      <c r="H16" s="334"/>
    </row>
    <row r="17" spans="1:8" x14ac:dyDescent="0.2">
      <c r="A17" s="552" t="s">
        <v>306</v>
      </c>
      <c r="B17" s="553"/>
      <c r="C17" s="24">
        <v>5060510.2</v>
      </c>
      <c r="D17" s="24">
        <v>1143727.8</v>
      </c>
      <c r="E17" s="24">
        <v>1081237.3999999999</v>
      </c>
      <c r="F17" s="25">
        <v>2835545</v>
      </c>
      <c r="H17" s="334"/>
    </row>
    <row r="18" spans="1:8" x14ac:dyDescent="0.2">
      <c r="A18" s="550" t="s">
        <v>306</v>
      </c>
      <c r="B18" s="551"/>
      <c r="C18" s="24"/>
      <c r="D18" s="24"/>
      <c r="E18" s="24"/>
      <c r="F18" s="25"/>
      <c r="H18" s="334"/>
    </row>
    <row r="19" spans="1:8" x14ac:dyDescent="0.2">
      <c r="A19" s="552" t="s">
        <v>309</v>
      </c>
      <c r="B19" s="553"/>
      <c r="C19" s="24">
        <v>24336290.800000001</v>
      </c>
      <c r="D19" s="24">
        <v>9314679.6999999993</v>
      </c>
      <c r="E19" s="24">
        <v>3334568.5</v>
      </c>
      <c r="F19" s="25">
        <v>11687042.6</v>
      </c>
    </row>
    <row r="20" spans="1:8" x14ac:dyDescent="0.2">
      <c r="A20" s="550" t="s">
        <v>308</v>
      </c>
      <c r="B20" s="551"/>
      <c r="C20" s="24"/>
      <c r="D20" s="24"/>
      <c r="E20" s="24"/>
      <c r="F20" s="25"/>
    </row>
    <row r="21" spans="1:8" x14ac:dyDescent="0.2">
      <c r="A21" s="578"/>
      <c r="B21" s="597"/>
      <c r="C21" s="24"/>
      <c r="D21" s="24"/>
      <c r="E21" s="24"/>
      <c r="F21" s="25"/>
    </row>
    <row r="22" spans="1:8" ht="15" customHeight="1" x14ac:dyDescent="0.2">
      <c r="A22" s="520" t="s">
        <v>54</v>
      </c>
      <c r="B22" s="521"/>
      <c r="C22" s="24">
        <v>20359056.800000001</v>
      </c>
      <c r="D22" s="24">
        <v>1815708.4</v>
      </c>
      <c r="E22" s="24">
        <v>3264633.8</v>
      </c>
      <c r="F22" s="25">
        <v>15278714.6</v>
      </c>
      <c r="G22" s="58"/>
    </row>
    <row r="23" spans="1:8" ht="15" customHeight="1" x14ac:dyDescent="0.2">
      <c r="A23" s="529" t="s">
        <v>55</v>
      </c>
      <c r="B23" s="530"/>
      <c r="C23" s="24"/>
      <c r="D23" s="24"/>
      <c r="E23" s="24"/>
      <c r="F23" s="25"/>
    </row>
    <row r="24" spans="1:8" x14ac:dyDescent="0.2">
      <c r="A24" s="520" t="s">
        <v>56</v>
      </c>
      <c r="B24" s="521"/>
      <c r="C24" s="24">
        <v>639096</v>
      </c>
      <c r="D24" s="24">
        <v>300208.7</v>
      </c>
      <c r="E24" s="24">
        <v>171812</v>
      </c>
      <c r="F24" s="25">
        <v>167075.29999999999</v>
      </c>
    </row>
    <row r="25" spans="1:8" ht="14.25" customHeight="1" x14ac:dyDescent="0.2">
      <c r="A25" s="529" t="s">
        <v>57</v>
      </c>
      <c r="B25" s="530"/>
      <c r="C25" s="24"/>
      <c r="D25" s="24"/>
      <c r="E25" s="24"/>
      <c r="F25" s="25"/>
    </row>
    <row r="26" spans="1:8" ht="15" customHeight="1" x14ac:dyDescent="0.2">
      <c r="A26" s="520" t="s">
        <v>58</v>
      </c>
      <c r="B26" s="521"/>
      <c r="C26" s="24">
        <v>11324448.4</v>
      </c>
      <c r="D26" s="24">
        <v>8637190.9000000004</v>
      </c>
      <c r="E26" s="24">
        <v>1632263.3</v>
      </c>
      <c r="F26" s="25">
        <v>1054994.2</v>
      </c>
    </row>
    <row r="27" spans="1:8" x14ac:dyDescent="0.2">
      <c r="A27" s="529" t="s">
        <v>59</v>
      </c>
      <c r="B27" s="530"/>
      <c r="C27" s="24"/>
      <c r="D27" s="24"/>
      <c r="E27" s="24"/>
      <c r="F27" s="25"/>
    </row>
    <row r="28" spans="1:8" ht="15" customHeight="1" x14ac:dyDescent="0.2">
      <c r="A28" s="531" t="s">
        <v>195</v>
      </c>
      <c r="B28" s="532"/>
      <c r="C28" s="24">
        <v>9534783.0999999996</v>
      </c>
      <c r="D28" s="24">
        <v>7454780.7000000002</v>
      </c>
      <c r="E28" s="24">
        <v>1296089.3999999999</v>
      </c>
      <c r="F28" s="25">
        <v>783913</v>
      </c>
    </row>
    <row r="29" spans="1:8" ht="15" customHeight="1" x14ac:dyDescent="0.2">
      <c r="A29" s="533" t="s">
        <v>406</v>
      </c>
      <c r="B29" s="534"/>
      <c r="C29" s="24"/>
      <c r="D29" s="24"/>
      <c r="E29" s="24"/>
      <c r="F29" s="25"/>
    </row>
    <row r="30" spans="1:8" ht="15" customHeight="1" x14ac:dyDescent="0.2">
      <c r="A30" s="535" t="s">
        <v>60</v>
      </c>
      <c r="B30" s="536"/>
      <c r="C30" s="24">
        <v>9199860.9000000004</v>
      </c>
      <c r="D30" s="24">
        <v>7197596.2000000002</v>
      </c>
      <c r="E30" s="24">
        <v>1264596.1000000001</v>
      </c>
      <c r="F30" s="25">
        <v>737668.6</v>
      </c>
    </row>
    <row r="31" spans="1:8" ht="15" customHeight="1" x14ac:dyDescent="0.2">
      <c r="A31" s="537" t="s">
        <v>61</v>
      </c>
      <c r="B31" s="538"/>
      <c r="C31" s="24"/>
      <c r="D31" s="24"/>
      <c r="E31" s="24"/>
      <c r="F31" s="25"/>
    </row>
    <row r="32" spans="1:8" ht="15" customHeight="1" x14ac:dyDescent="0.2">
      <c r="A32" s="535" t="s">
        <v>62</v>
      </c>
      <c r="B32" s="536"/>
      <c r="C32" s="24">
        <v>334922.2</v>
      </c>
      <c r="D32" s="24">
        <v>257184.5</v>
      </c>
      <c r="E32" s="24">
        <v>31493.3</v>
      </c>
      <c r="F32" s="25">
        <v>46244.4</v>
      </c>
    </row>
    <row r="33" spans="1:11" ht="15" customHeight="1" x14ac:dyDescent="0.2">
      <c r="A33" s="537" t="s">
        <v>63</v>
      </c>
      <c r="B33" s="538"/>
      <c r="C33" s="24"/>
      <c r="D33" s="24"/>
      <c r="E33" s="24"/>
      <c r="F33" s="25"/>
      <c r="G33" s="75"/>
    </row>
    <row r="34" spans="1:11" ht="15" customHeight="1" x14ac:dyDescent="0.2">
      <c r="A34" s="520" t="s">
        <v>64</v>
      </c>
      <c r="B34" s="521"/>
      <c r="C34" s="24">
        <v>79487.899999999994</v>
      </c>
      <c r="D34" s="24">
        <v>15884.9</v>
      </c>
      <c r="E34" s="24">
        <v>33584.5</v>
      </c>
      <c r="F34" s="25">
        <v>30018.5</v>
      </c>
    </row>
    <row r="35" spans="1:11" ht="15" customHeight="1" x14ac:dyDescent="0.2">
      <c r="A35" s="529" t="s">
        <v>65</v>
      </c>
      <c r="B35" s="530"/>
      <c r="C35" s="27"/>
      <c r="D35" s="27"/>
      <c r="E35" s="27"/>
      <c r="F35" s="28"/>
    </row>
    <row r="36" spans="1:11" ht="15" customHeight="1" x14ac:dyDescent="0.2">
      <c r="A36" s="590" t="s">
        <v>264</v>
      </c>
      <c r="B36" s="591"/>
      <c r="C36" s="591"/>
      <c r="D36" s="591"/>
      <c r="E36" s="591"/>
      <c r="F36" s="592"/>
    </row>
    <row r="37" spans="1:11" s="334" customFormat="1" ht="15" customHeight="1" x14ac:dyDescent="0.2">
      <c r="A37" s="120" t="s">
        <v>7</v>
      </c>
      <c r="B37" s="96">
        <v>2016</v>
      </c>
      <c r="C37" s="90">
        <v>100</v>
      </c>
      <c r="D37" s="90">
        <f t="shared" ref="D37:E37" si="0">ROUND(D6/$C6*100,1)</f>
        <v>30.1</v>
      </c>
      <c r="E37" s="90">
        <f t="shared" si="0"/>
        <v>15.7</v>
      </c>
      <c r="F37" s="91">
        <v>54.2</v>
      </c>
      <c r="G37" s="416"/>
    </row>
    <row r="38" spans="1:11" s="334" customFormat="1" ht="15" customHeight="1" x14ac:dyDescent="0.2">
      <c r="A38" s="380" t="s">
        <v>8</v>
      </c>
      <c r="B38" s="96">
        <v>2017</v>
      </c>
      <c r="C38" s="90">
        <v>100</v>
      </c>
      <c r="D38" s="90">
        <f t="shared" ref="D38:F38" si="1">ROUND(D7/$C7*100,1)</f>
        <v>29</v>
      </c>
      <c r="E38" s="90">
        <f t="shared" si="1"/>
        <v>17.600000000000001</v>
      </c>
      <c r="F38" s="91">
        <f t="shared" si="1"/>
        <v>53.4</v>
      </c>
      <c r="G38" s="416"/>
    </row>
    <row r="39" spans="1:11" s="334" customFormat="1" ht="15" customHeight="1" x14ac:dyDescent="0.2">
      <c r="A39" s="380"/>
      <c r="B39" s="96">
        <v>2018</v>
      </c>
      <c r="C39" s="90">
        <v>100</v>
      </c>
      <c r="D39" s="90">
        <f t="shared" ref="D39:E39" si="2">ROUND(D8/$C8*100,1)</f>
        <v>32.5</v>
      </c>
      <c r="E39" s="90">
        <f t="shared" si="2"/>
        <v>13.2</v>
      </c>
      <c r="F39" s="91">
        <v>54.3</v>
      </c>
      <c r="G39" s="416"/>
    </row>
    <row r="40" spans="1:11" x14ac:dyDescent="0.2">
      <c r="A40" s="120"/>
      <c r="B40" s="23">
        <v>2019</v>
      </c>
      <c r="C40" s="90">
        <v>100</v>
      </c>
      <c r="D40" s="90">
        <f t="shared" ref="D40:F40" si="3">ROUND(D9/$C9*100,1)</f>
        <v>40.1</v>
      </c>
      <c r="E40" s="90">
        <f t="shared" si="3"/>
        <v>13.4</v>
      </c>
      <c r="F40" s="91">
        <f t="shared" si="3"/>
        <v>46.5</v>
      </c>
      <c r="G40" s="416"/>
      <c r="H40" s="77"/>
      <c r="I40" s="58"/>
      <c r="J40" s="58"/>
      <c r="K40" s="58"/>
    </row>
    <row r="41" spans="1:11" x14ac:dyDescent="0.2">
      <c r="A41" s="324"/>
      <c r="B41" s="364">
        <v>2020</v>
      </c>
      <c r="C41" s="89">
        <v>100</v>
      </c>
      <c r="D41" s="90">
        <f>ROUND(D10/$C10*100,1)</f>
        <v>33.200000000000003</v>
      </c>
      <c r="E41" s="90">
        <f t="shared" ref="E41" si="4">ROUND(E10/$C10*100,1)</f>
        <v>15.7</v>
      </c>
      <c r="F41" s="91">
        <v>51.1</v>
      </c>
      <c r="G41" s="416"/>
      <c r="H41" s="77"/>
      <c r="I41" s="58"/>
      <c r="J41" s="58"/>
      <c r="K41" s="58"/>
    </row>
    <row r="42" spans="1:11" x14ac:dyDescent="0.2">
      <c r="A42" s="578"/>
      <c r="B42" s="597"/>
      <c r="C42" s="90"/>
      <c r="D42" s="90"/>
      <c r="E42" s="91"/>
      <c r="F42" s="95"/>
      <c r="H42" s="77"/>
      <c r="I42" s="58"/>
      <c r="J42" s="58"/>
      <c r="K42" s="58"/>
    </row>
    <row r="43" spans="1:11" x14ac:dyDescent="0.2">
      <c r="A43" s="525" t="s">
        <v>196</v>
      </c>
      <c r="B43" s="526"/>
      <c r="C43" s="90"/>
      <c r="E43" s="91"/>
      <c r="F43" s="95"/>
      <c r="G43" s="416"/>
      <c r="H43" s="77"/>
      <c r="I43" s="58"/>
      <c r="J43" s="58"/>
      <c r="K43" s="58"/>
    </row>
    <row r="44" spans="1:11" x14ac:dyDescent="0.2">
      <c r="A44" s="527" t="s">
        <v>197</v>
      </c>
      <c r="B44" s="528"/>
      <c r="C44" s="90"/>
      <c r="D44" s="90"/>
      <c r="E44" s="91"/>
      <c r="F44" s="95"/>
      <c r="G44" s="80"/>
      <c r="H44" s="77"/>
      <c r="I44" s="58"/>
      <c r="J44" s="58"/>
      <c r="K44" s="58"/>
    </row>
    <row r="45" spans="1:11" x14ac:dyDescent="0.2">
      <c r="A45" s="548" t="s">
        <v>297</v>
      </c>
      <c r="B45" s="549"/>
      <c r="C45" s="90">
        <f>ROUND(C13/$C13*100,1)</f>
        <v>100</v>
      </c>
      <c r="D45" s="90">
        <f>ROUND(D13/$C13*100,1)</f>
        <v>10.3</v>
      </c>
      <c r="E45" s="90">
        <f>ROUND(E13/$C13*100,1)</f>
        <v>24.7</v>
      </c>
      <c r="F45" s="91">
        <v>65</v>
      </c>
      <c r="G45" s="416"/>
      <c r="H45" s="77"/>
      <c r="I45" s="58"/>
      <c r="J45" s="58"/>
      <c r="K45" s="58"/>
    </row>
    <row r="46" spans="1:11" x14ac:dyDescent="0.2">
      <c r="A46" s="550" t="s">
        <v>298</v>
      </c>
      <c r="B46" s="551"/>
      <c r="C46" s="90"/>
      <c r="D46" s="90"/>
      <c r="E46" s="91"/>
      <c r="F46" s="95"/>
      <c r="G46" s="80"/>
      <c r="H46" s="77"/>
      <c r="I46" s="58"/>
      <c r="J46" s="58"/>
      <c r="K46" s="58"/>
    </row>
    <row r="47" spans="1:11" x14ac:dyDescent="0.2">
      <c r="A47" s="552" t="s">
        <v>301</v>
      </c>
      <c r="B47" s="553"/>
      <c r="C47" s="90">
        <f>ROUND(C15/$C15*100,1)</f>
        <v>100</v>
      </c>
      <c r="D47" s="90">
        <f>ROUND(D15/$C15*100,1)</f>
        <v>10.3</v>
      </c>
      <c r="E47" s="90">
        <f>ROUND(E15/$C15*100,1)</f>
        <v>22.2</v>
      </c>
      <c r="F47" s="91">
        <v>67.5</v>
      </c>
      <c r="G47" s="416"/>
      <c r="H47" s="77"/>
      <c r="I47" s="58"/>
      <c r="J47" s="58"/>
      <c r="K47" s="58"/>
    </row>
    <row r="48" spans="1:11" x14ac:dyDescent="0.2">
      <c r="A48" s="550" t="s">
        <v>301</v>
      </c>
      <c r="B48" s="551"/>
      <c r="C48" s="90"/>
      <c r="D48" s="90"/>
      <c r="E48" s="91"/>
      <c r="F48" s="95"/>
      <c r="G48" s="80"/>
      <c r="H48" s="77"/>
      <c r="I48" s="58"/>
      <c r="J48" s="58"/>
      <c r="K48" s="58"/>
    </row>
    <row r="49" spans="1:11" x14ac:dyDescent="0.2">
      <c r="A49" s="552" t="s">
        <v>306</v>
      </c>
      <c r="B49" s="553"/>
      <c r="C49" s="90">
        <f>ROUND(C17/$C17*100,1)</f>
        <v>100</v>
      </c>
      <c r="D49" s="90">
        <f>ROUND(D17/$C17*100,1)</f>
        <v>22.6</v>
      </c>
      <c r="E49" s="90">
        <f>ROUND(E17/$C17*100,1)</f>
        <v>21.4</v>
      </c>
      <c r="F49" s="91">
        <f>ROUND(F17/$C17*100,1)</f>
        <v>56</v>
      </c>
      <c r="G49" s="416"/>
      <c r="H49" s="77"/>
      <c r="I49" s="58"/>
      <c r="J49" s="58"/>
      <c r="K49" s="58"/>
    </row>
    <row r="50" spans="1:11" x14ac:dyDescent="0.2">
      <c r="A50" s="550" t="s">
        <v>306</v>
      </c>
      <c r="B50" s="551"/>
      <c r="C50" s="90"/>
      <c r="D50" s="90"/>
      <c r="E50" s="91"/>
      <c r="F50" s="95"/>
      <c r="G50" s="80"/>
      <c r="H50" s="77"/>
      <c r="I50" s="58"/>
      <c r="J50" s="58"/>
      <c r="K50" s="58"/>
    </row>
    <row r="51" spans="1:11" x14ac:dyDescent="0.2">
      <c r="A51" s="552" t="s">
        <v>309</v>
      </c>
      <c r="B51" s="553"/>
      <c r="C51" s="90">
        <f>ROUND(C19/$C19*100,1)</f>
        <v>100</v>
      </c>
      <c r="D51" s="90">
        <f>ROUND(D19/$C19*100,1)</f>
        <v>38.299999999999997</v>
      </c>
      <c r="E51" s="90">
        <f>ROUND(E19/$C19*100,1)</f>
        <v>13.7</v>
      </c>
      <c r="F51" s="91">
        <f>ROUND(F19/$C19*100,1)</f>
        <v>48</v>
      </c>
      <c r="G51" s="416"/>
      <c r="H51" s="77"/>
      <c r="I51" s="58"/>
      <c r="J51" s="58"/>
      <c r="K51" s="58"/>
    </row>
    <row r="52" spans="1:11" x14ac:dyDescent="0.2">
      <c r="A52" s="550" t="s">
        <v>308</v>
      </c>
      <c r="B52" s="551"/>
      <c r="C52" s="90"/>
      <c r="D52" s="90"/>
      <c r="E52" s="91"/>
      <c r="F52" s="95"/>
      <c r="G52" s="80"/>
    </row>
    <row r="53" spans="1:11" ht="15" customHeight="1" x14ac:dyDescent="0.2">
      <c r="A53" s="546"/>
      <c r="B53" s="546"/>
      <c r="C53" s="90"/>
      <c r="D53" s="90"/>
      <c r="E53" s="90"/>
      <c r="F53" s="91"/>
      <c r="G53" s="80"/>
    </row>
    <row r="54" spans="1:11" x14ac:dyDescent="0.2">
      <c r="A54" s="520" t="s">
        <v>54</v>
      </c>
      <c r="B54" s="521"/>
      <c r="C54" s="91">
        <f>ROUND(C22/$C22*100,1)</f>
        <v>100</v>
      </c>
      <c r="D54" s="207">
        <f>ROUND(D22/$C22*100,1)</f>
        <v>8.9</v>
      </c>
      <c r="E54" s="347">
        <f>ROUND(E22/$C22*100,1)</f>
        <v>16</v>
      </c>
      <c r="F54" s="420">
        <v>75.099999999999994</v>
      </c>
      <c r="G54" s="416"/>
    </row>
    <row r="55" spans="1:11" x14ac:dyDescent="0.2">
      <c r="A55" s="529" t="s">
        <v>55</v>
      </c>
      <c r="B55" s="530"/>
      <c r="C55" s="91"/>
      <c r="D55" s="207"/>
      <c r="E55" s="347"/>
      <c r="F55" s="420"/>
      <c r="G55" s="416"/>
    </row>
    <row r="56" spans="1:11" x14ac:dyDescent="0.2">
      <c r="A56" s="520" t="s">
        <v>56</v>
      </c>
      <c r="B56" s="521"/>
      <c r="C56" s="91">
        <f>ROUND(C24/$C24*100,1)</f>
        <v>100</v>
      </c>
      <c r="D56" s="207">
        <f>ROUND(D24/$C24*100,1)</f>
        <v>47</v>
      </c>
      <c r="E56" s="347">
        <f>ROUND(E24/$C24*100,1)</f>
        <v>26.9</v>
      </c>
      <c r="F56" s="420">
        <f>ROUND(F24/$C24*100,1)</f>
        <v>26.1</v>
      </c>
      <c r="G56" s="416"/>
    </row>
    <row r="57" spans="1:11" x14ac:dyDescent="0.2">
      <c r="A57" s="529" t="s">
        <v>57</v>
      </c>
      <c r="B57" s="530"/>
      <c r="C57" s="419"/>
      <c r="D57" s="421"/>
      <c r="E57" s="422"/>
      <c r="F57" s="419"/>
      <c r="G57" s="416"/>
    </row>
    <row r="58" spans="1:11" x14ac:dyDescent="0.2">
      <c r="A58" s="520" t="s">
        <v>58</v>
      </c>
      <c r="B58" s="521"/>
      <c r="C58" s="91">
        <f>ROUND(C26/$C26*100,1)</f>
        <v>100</v>
      </c>
      <c r="D58" s="207">
        <f>ROUND(D26/$C26*100,1)</f>
        <v>76.3</v>
      </c>
      <c r="E58" s="347">
        <f>ROUND(E26/$C26*100,1)</f>
        <v>14.4</v>
      </c>
      <c r="F58" s="420">
        <f>ROUND(F26/$C26*100,1)</f>
        <v>9.3000000000000007</v>
      </c>
      <c r="G58" s="416"/>
    </row>
    <row r="59" spans="1:11" x14ac:dyDescent="0.2">
      <c r="A59" s="529" t="s">
        <v>59</v>
      </c>
      <c r="B59" s="530"/>
      <c r="D59" s="85"/>
      <c r="E59" s="333"/>
      <c r="G59" s="416"/>
    </row>
    <row r="60" spans="1:11" x14ac:dyDescent="0.2">
      <c r="A60" s="531" t="s">
        <v>195</v>
      </c>
      <c r="B60" s="532"/>
      <c r="C60" s="91">
        <f>ROUND(C28/$C28*100,1)</f>
        <v>100</v>
      </c>
      <c r="D60" s="207">
        <f>ROUND(D28/$C28*100,1)</f>
        <v>78.2</v>
      </c>
      <c r="E60" s="347">
        <f>ROUND(E28/$C28*100,1)</f>
        <v>13.6</v>
      </c>
      <c r="F60" s="420">
        <f>ROUND(F28/$C28*100,1)</f>
        <v>8.1999999999999993</v>
      </c>
      <c r="G60" s="416"/>
    </row>
    <row r="61" spans="1:11" x14ac:dyDescent="0.2">
      <c r="A61" s="533" t="s">
        <v>406</v>
      </c>
      <c r="B61" s="534"/>
      <c r="D61" s="85"/>
      <c r="E61" s="333"/>
      <c r="G61" s="416"/>
    </row>
    <row r="62" spans="1:11" x14ac:dyDescent="0.2">
      <c r="A62" s="535" t="s">
        <v>60</v>
      </c>
      <c r="B62" s="536"/>
      <c r="C62" s="91">
        <f>ROUND(C30/$C30*100,1)</f>
        <v>100</v>
      </c>
      <c r="D62" s="207">
        <v>78.3</v>
      </c>
      <c r="E62" s="347">
        <f>ROUND(E30/$C30*100,1)</f>
        <v>13.7</v>
      </c>
      <c r="F62" s="420">
        <f>ROUND(F30/$C30*100,1)</f>
        <v>8</v>
      </c>
      <c r="G62" s="416"/>
    </row>
    <row r="63" spans="1:11" x14ac:dyDescent="0.2">
      <c r="A63" s="537" t="s">
        <v>61</v>
      </c>
      <c r="B63" s="538"/>
      <c r="D63" s="85"/>
      <c r="E63" s="333"/>
      <c r="G63" s="416"/>
    </row>
    <row r="64" spans="1:11" x14ac:dyDescent="0.2">
      <c r="A64" s="535" t="s">
        <v>62</v>
      </c>
      <c r="B64" s="536"/>
      <c r="C64" s="91">
        <f>ROUND(C32/$C32*100,1)</f>
        <v>100</v>
      </c>
      <c r="D64" s="207">
        <f>ROUND(D32/$C32*100,1)</f>
        <v>76.8</v>
      </c>
      <c r="E64" s="347">
        <f>ROUND(E32/$C32*100,1)</f>
        <v>9.4</v>
      </c>
      <c r="F64" s="420">
        <f>ROUND(F32/$C32*100,1)</f>
        <v>13.8</v>
      </c>
      <c r="G64" s="416"/>
    </row>
    <row r="65" spans="1:7" x14ac:dyDescent="0.2">
      <c r="A65" s="537" t="s">
        <v>63</v>
      </c>
      <c r="B65" s="538"/>
      <c r="D65" s="85"/>
      <c r="E65" s="333"/>
      <c r="G65" s="416"/>
    </row>
    <row r="66" spans="1:7" x14ac:dyDescent="0.2">
      <c r="A66" s="520" t="s">
        <v>64</v>
      </c>
      <c r="B66" s="521"/>
      <c r="C66" s="91">
        <f>ROUND(C34/$C34*100,1)</f>
        <v>100</v>
      </c>
      <c r="D66" s="207">
        <f>ROUND(D34/$C34*100,1)</f>
        <v>20</v>
      </c>
      <c r="E66" s="347">
        <v>42.2</v>
      </c>
      <c r="F66" s="420">
        <f>ROUND(F34/$C34*100,1)</f>
        <v>37.799999999999997</v>
      </c>
      <c r="G66" s="416"/>
    </row>
    <row r="67" spans="1:7" x14ac:dyDescent="0.2">
      <c r="A67" s="529" t="s">
        <v>65</v>
      </c>
      <c r="B67" s="530"/>
      <c r="D67" s="85"/>
      <c r="E67" s="85"/>
      <c r="F67" s="56"/>
      <c r="G67" s="80"/>
    </row>
  </sheetData>
  <mergeCells count="58">
    <mergeCell ref="A57:B57"/>
    <mergeCell ref="A58:B58"/>
    <mergeCell ref="A56:B56"/>
    <mergeCell ref="A50:B50"/>
    <mergeCell ref="A51:B51"/>
    <mergeCell ref="A52:B52"/>
    <mergeCell ref="A53:B53"/>
    <mergeCell ref="A54:B54"/>
    <mergeCell ref="A55:B55"/>
    <mergeCell ref="A49:B49"/>
    <mergeCell ref="A33:B33"/>
    <mergeCell ref="A34:B34"/>
    <mergeCell ref="A35:B35"/>
    <mergeCell ref="A36:F36"/>
    <mergeCell ref="A42:B42"/>
    <mergeCell ref="A43:B43"/>
    <mergeCell ref="A44:B44"/>
    <mergeCell ref="A45:B45"/>
    <mergeCell ref="A46:B46"/>
    <mergeCell ref="A47:B47"/>
    <mergeCell ref="A48:B4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:F5"/>
    <mergeCell ref="A1:F1"/>
    <mergeCell ref="A2:F2"/>
    <mergeCell ref="A3:B4"/>
    <mergeCell ref="C3:C4"/>
    <mergeCell ref="D3:F3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  <mergeCell ref="A64:B64"/>
    <mergeCell ref="A65:B65"/>
    <mergeCell ref="A66:B66"/>
    <mergeCell ref="A67:B67"/>
    <mergeCell ref="A59:B59"/>
    <mergeCell ref="A60:B60"/>
    <mergeCell ref="A61:B61"/>
    <mergeCell ref="A62:B62"/>
    <mergeCell ref="A63:B63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78"/>
  <sheetViews>
    <sheetView zoomScaleNormal="100" workbookViewId="0">
      <pane ySplit="4" topLeftCell="A5" activePane="bottomLeft" state="frozen"/>
      <selection sqref="A1:H1"/>
      <selection pane="bottomLeft" activeCell="L8" sqref="L8"/>
    </sheetView>
  </sheetViews>
  <sheetFormatPr defaultRowHeight="14.25" x14ac:dyDescent="0.25"/>
  <cols>
    <col min="1" max="1" width="35.28515625" style="169" customWidth="1"/>
    <col min="2" max="2" width="9" style="169" customWidth="1"/>
    <col min="3" max="9" width="13.7109375" style="169" customWidth="1"/>
    <col min="10" max="11" width="12.42578125" style="169" bestFit="1" customWidth="1"/>
    <col min="12" max="12" width="13.7109375" style="169" bestFit="1" customWidth="1"/>
    <col min="13" max="13" width="12.42578125" style="169" bestFit="1" customWidth="1"/>
    <col min="14" max="14" width="11.28515625" style="169" bestFit="1" customWidth="1"/>
    <col min="15" max="15" width="12.42578125" style="169" bestFit="1" customWidth="1"/>
    <col min="16" max="16" width="11.28515625" style="169" bestFit="1" customWidth="1"/>
    <col min="17" max="18" width="12.7109375" style="169" customWidth="1"/>
    <col min="19" max="16384" width="9.140625" style="169"/>
  </cols>
  <sheetData>
    <row r="1" spans="1:13" ht="24.95" customHeight="1" x14ac:dyDescent="0.25">
      <c r="A1" s="539" t="s">
        <v>405</v>
      </c>
      <c r="B1" s="539"/>
      <c r="C1" s="539"/>
      <c r="D1" s="539"/>
      <c r="E1" s="539"/>
      <c r="F1" s="539"/>
      <c r="G1" s="539"/>
      <c r="H1" s="539"/>
      <c r="I1" s="539"/>
      <c r="J1" s="57" t="s">
        <v>6</v>
      </c>
    </row>
    <row r="2" spans="1:13" x14ac:dyDescent="0.25">
      <c r="A2" s="598" t="s">
        <v>527</v>
      </c>
      <c r="B2" s="598"/>
      <c r="C2" s="598"/>
      <c r="D2" s="598"/>
      <c r="E2" s="598"/>
      <c r="F2" s="598"/>
      <c r="G2" s="598"/>
      <c r="H2" s="598"/>
      <c r="I2" s="598"/>
    </row>
    <row r="3" spans="1:13" ht="35.25" customHeight="1" x14ac:dyDescent="0.25">
      <c r="A3" s="567" t="s">
        <v>217</v>
      </c>
      <c r="B3" s="568"/>
      <c r="C3" s="543" t="s">
        <v>234</v>
      </c>
      <c r="D3" s="543"/>
      <c r="E3" s="543"/>
      <c r="F3" s="543"/>
      <c r="G3" s="543"/>
      <c r="H3" s="543"/>
      <c r="I3" s="544"/>
    </row>
    <row r="4" spans="1:13" ht="93.75" customHeight="1" x14ac:dyDescent="0.25">
      <c r="A4" s="569"/>
      <c r="B4" s="570"/>
      <c r="C4" s="151" t="s">
        <v>225</v>
      </c>
      <c r="D4" s="38" t="s">
        <v>233</v>
      </c>
      <c r="E4" s="38" t="s">
        <v>356</v>
      </c>
      <c r="F4" s="151" t="s">
        <v>565</v>
      </c>
      <c r="G4" s="151" t="s">
        <v>457</v>
      </c>
      <c r="H4" s="151" t="s">
        <v>235</v>
      </c>
      <c r="I4" s="39" t="s">
        <v>465</v>
      </c>
      <c r="L4" s="189"/>
      <c r="M4" s="189"/>
    </row>
    <row r="5" spans="1:13" ht="15" customHeight="1" x14ac:dyDescent="0.25">
      <c r="A5" s="522" t="s">
        <v>581</v>
      </c>
      <c r="B5" s="522"/>
      <c r="C5" s="523"/>
      <c r="D5" s="523"/>
      <c r="E5" s="523"/>
      <c r="F5" s="523"/>
      <c r="G5" s="523"/>
      <c r="H5" s="523"/>
      <c r="I5" s="524"/>
    </row>
    <row r="6" spans="1:13" s="338" customFormat="1" ht="15" customHeight="1" x14ac:dyDescent="0.25">
      <c r="A6" s="339" t="s">
        <v>7</v>
      </c>
      <c r="B6" s="335">
        <v>2016</v>
      </c>
      <c r="C6" s="112">
        <v>17943044.600000001</v>
      </c>
      <c r="D6" s="112">
        <v>4508036.5</v>
      </c>
      <c r="E6" s="112">
        <v>8950885.3000000007</v>
      </c>
      <c r="F6" s="112">
        <v>1747384.8</v>
      </c>
      <c r="G6" s="112">
        <v>776466.4</v>
      </c>
      <c r="H6" s="112">
        <v>1304845.1000000001</v>
      </c>
      <c r="I6" s="113">
        <v>655426.6</v>
      </c>
    </row>
    <row r="7" spans="1:13" s="338" customFormat="1" ht="15" customHeight="1" x14ac:dyDescent="0.25">
      <c r="A7" s="423" t="s">
        <v>8</v>
      </c>
      <c r="B7" s="335">
        <v>2017</v>
      </c>
      <c r="C7" s="112">
        <v>20578461.699999999</v>
      </c>
      <c r="D7" s="112">
        <v>4448458.5</v>
      </c>
      <c r="E7" s="112">
        <v>10758212.4</v>
      </c>
      <c r="F7" s="112">
        <v>2425295.9</v>
      </c>
      <c r="G7" s="112">
        <v>952170.1</v>
      </c>
      <c r="H7" s="112">
        <v>1209070.2</v>
      </c>
      <c r="I7" s="113">
        <v>785254.6</v>
      </c>
    </row>
    <row r="8" spans="1:13" s="338" customFormat="1" ht="15" customHeight="1" x14ac:dyDescent="0.25">
      <c r="A8" s="339"/>
      <c r="B8" s="335">
        <v>2018</v>
      </c>
      <c r="C8" s="112">
        <v>25647791.600000001</v>
      </c>
      <c r="D8" s="112">
        <v>5668100.5999999996</v>
      </c>
      <c r="E8" s="112">
        <v>13744008</v>
      </c>
      <c r="F8" s="112">
        <v>2809324.9</v>
      </c>
      <c r="G8" s="112">
        <v>1022356.9</v>
      </c>
      <c r="H8" s="112">
        <v>1496415.8</v>
      </c>
      <c r="I8" s="113">
        <v>907585.4</v>
      </c>
    </row>
    <row r="9" spans="1:13" s="338" customFormat="1" ht="15" customHeight="1" x14ac:dyDescent="0.25">
      <c r="A9" s="339"/>
      <c r="B9" s="335">
        <v>2019</v>
      </c>
      <c r="C9" s="112">
        <v>30284822.100000001</v>
      </c>
      <c r="D9" s="112">
        <v>6830115.5</v>
      </c>
      <c r="E9" s="112">
        <v>15317834.6</v>
      </c>
      <c r="F9" s="112">
        <v>3557419</v>
      </c>
      <c r="G9" s="112">
        <v>1379691.6</v>
      </c>
      <c r="H9" s="112">
        <v>1974124</v>
      </c>
      <c r="I9" s="113">
        <v>1225637.3999999999</v>
      </c>
    </row>
    <row r="10" spans="1:13" ht="15" customHeight="1" x14ac:dyDescent="0.25">
      <c r="B10" s="400">
        <v>2020</v>
      </c>
      <c r="C10" s="16">
        <v>32402089.100000001</v>
      </c>
      <c r="D10" s="81">
        <v>7546123.7999999998</v>
      </c>
      <c r="E10" s="81">
        <v>16099177.699999999</v>
      </c>
      <c r="F10" s="81">
        <v>4055591.9</v>
      </c>
      <c r="G10" s="81">
        <v>1327976.8</v>
      </c>
      <c r="H10" s="81">
        <v>2136197.6</v>
      </c>
      <c r="I10" s="86">
        <v>1237021.3</v>
      </c>
    </row>
    <row r="11" spans="1:13" ht="15" customHeight="1" x14ac:dyDescent="0.25">
      <c r="A11" s="338"/>
      <c r="B11" s="341"/>
      <c r="C11" s="16"/>
      <c r="D11" s="81"/>
      <c r="E11" s="81"/>
      <c r="F11" s="81"/>
      <c r="G11" s="81"/>
      <c r="H11" s="81"/>
      <c r="I11" s="86"/>
    </row>
    <row r="12" spans="1:13" ht="15" customHeight="1" x14ac:dyDescent="0.25">
      <c r="A12" s="413" t="s">
        <v>196</v>
      </c>
      <c r="B12" s="413"/>
      <c r="C12" s="16"/>
      <c r="D12" s="81"/>
      <c r="E12" s="81"/>
      <c r="F12" s="81"/>
      <c r="G12" s="81"/>
      <c r="H12" s="81"/>
      <c r="I12" s="86"/>
    </row>
    <row r="13" spans="1:13" ht="15" customHeight="1" x14ac:dyDescent="0.25">
      <c r="A13" s="413" t="s">
        <v>197</v>
      </c>
      <c r="B13" s="413"/>
      <c r="C13" s="16"/>
      <c r="D13" s="81"/>
      <c r="E13" s="81"/>
      <c r="F13" s="81"/>
      <c r="G13" s="81"/>
      <c r="H13" s="81"/>
      <c r="I13" s="86"/>
    </row>
    <row r="14" spans="1:13" ht="15" customHeight="1" x14ac:dyDescent="0.25">
      <c r="A14" s="424" t="s">
        <v>198</v>
      </c>
      <c r="B14" s="424"/>
      <c r="C14" s="20">
        <v>746221.9</v>
      </c>
      <c r="D14" s="11">
        <v>169628.2</v>
      </c>
      <c r="E14" s="11">
        <v>431792.1</v>
      </c>
      <c r="F14" s="11">
        <v>92998.5</v>
      </c>
      <c r="G14" s="11">
        <v>15115.3</v>
      </c>
      <c r="H14" s="11">
        <v>30643.3</v>
      </c>
      <c r="I14" s="87">
        <v>6044.4</v>
      </c>
    </row>
    <row r="15" spans="1:13" ht="15" customHeight="1" x14ac:dyDescent="0.25">
      <c r="A15" s="187" t="s">
        <v>199</v>
      </c>
      <c r="B15" s="187"/>
      <c r="C15" s="20"/>
      <c r="D15" s="11"/>
      <c r="E15" s="11"/>
      <c r="F15" s="11"/>
      <c r="G15" s="11"/>
      <c r="H15" s="11"/>
      <c r="I15" s="87"/>
    </row>
    <row r="16" spans="1:13" ht="15" customHeight="1" x14ac:dyDescent="0.25">
      <c r="A16" s="146" t="s">
        <v>311</v>
      </c>
      <c r="B16" s="146"/>
      <c r="C16" s="434">
        <v>2259066.2000000002</v>
      </c>
      <c r="D16" s="432">
        <v>521063.8</v>
      </c>
      <c r="E16" s="432">
        <v>1405465.3</v>
      </c>
      <c r="F16" s="432">
        <v>191173.2</v>
      </c>
      <c r="G16" s="432">
        <v>45242.5</v>
      </c>
      <c r="H16" s="432">
        <v>77984.600000000006</v>
      </c>
      <c r="I16" s="441">
        <v>18136.8</v>
      </c>
    </row>
    <row r="17" spans="1:9" ht="15" customHeight="1" x14ac:dyDescent="0.25">
      <c r="A17" s="187" t="s">
        <v>311</v>
      </c>
      <c r="B17" s="187"/>
      <c r="C17" s="20"/>
      <c r="D17" s="11"/>
      <c r="E17" s="11"/>
      <c r="F17" s="11"/>
      <c r="G17" s="11"/>
      <c r="H17" s="11"/>
      <c r="I17" s="87"/>
    </row>
    <row r="18" spans="1:9" ht="15" customHeight="1" x14ac:dyDescent="0.25">
      <c r="A18" s="146" t="s">
        <v>312</v>
      </c>
      <c r="B18" s="146"/>
      <c r="C18" s="434">
        <v>5060510.2</v>
      </c>
      <c r="D18" s="432">
        <v>1200021.7</v>
      </c>
      <c r="E18" s="432">
        <v>2664964.1</v>
      </c>
      <c r="F18" s="432">
        <v>571125.6</v>
      </c>
      <c r="G18" s="432">
        <v>243710.3</v>
      </c>
      <c r="H18" s="432">
        <v>200465.6</v>
      </c>
      <c r="I18" s="441">
        <v>180222.9</v>
      </c>
    </row>
    <row r="19" spans="1:9" ht="15" customHeight="1" x14ac:dyDescent="0.25">
      <c r="A19" s="187" t="s">
        <v>312</v>
      </c>
      <c r="B19" s="187"/>
      <c r="C19" s="20"/>
      <c r="D19" s="11"/>
      <c r="E19" s="11"/>
      <c r="F19" s="11"/>
      <c r="G19" s="11"/>
      <c r="H19" s="11"/>
      <c r="I19" s="87"/>
    </row>
    <row r="20" spans="1:9" ht="15" customHeight="1" x14ac:dyDescent="0.25">
      <c r="A20" s="146" t="s">
        <v>200</v>
      </c>
      <c r="B20" s="146"/>
      <c r="C20" s="434">
        <v>24336290.800000001</v>
      </c>
      <c r="D20" s="432">
        <v>5655410.0999999996</v>
      </c>
      <c r="E20" s="432">
        <v>11596956.199999999</v>
      </c>
      <c r="F20" s="432">
        <v>3200294.6</v>
      </c>
      <c r="G20" s="432">
        <v>1023908.7</v>
      </c>
      <c r="H20" s="432">
        <v>1827104</v>
      </c>
      <c r="I20" s="441">
        <v>1032617.2</v>
      </c>
    </row>
    <row r="21" spans="1:9" ht="15" customHeight="1" x14ac:dyDescent="0.25">
      <c r="A21" s="187" t="s">
        <v>201</v>
      </c>
      <c r="B21" s="187"/>
      <c r="C21" s="20"/>
      <c r="D21" s="11"/>
      <c r="E21" s="11"/>
      <c r="F21" s="11"/>
      <c r="G21" s="11"/>
      <c r="H21" s="11"/>
      <c r="I21" s="87"/>
    </row>
    <row r="22" spans="1:9" ht="15" customHeight="1" x14ac:dyDescent="0.2">
      <c r="A22" s="21"/>
      <c r="B22" s="21"/>
      <c r="C22" s="20"/>
      <c r="D22" s="11"/>
      <c r="E22" s="11"/>
      <c r="F22" s="11"/>
      <c r="G22" s="11"/>
      <c r="H22" s="11"/>
      <c r="I22" s="87"/>
    </row>
    <row r="23" spans="1:9" ht="15" customHeight="1" x14ac:dyDescent="0.25">
      <c r="A23" s="520" t="s">
        <v>54</v>
      </c>
      <c r="B23" s="521"/>
      <c r="C23" s="330">
        <v>20359056.800000001</v>
      </c>
      <c r="D23" s="11">
        <v>4310602.5999999996</v>
      </c>
      <c r="E23" s="11">
        <v>13389041</v>
      </c>
      <c r="F23" s="87">
        <v>1790474.8</v>
      </c>
      <c r="G23" s="315">
        <v>444720.6</v>
      </c>
      <c r="H23" s="314">
        <v>396594.8</v>
      </c>
      <c r="I23" s="316">
        <v>27622.9</v>
      </c>
    </row>
    <row r="24" spans="1:9" ht="15" customHeight="1" x14ac:dyDescent="0.25">
      <c r="A24" s="529" t="s">
        <v>55</v>
      </c>
      <c r="B24" s="530"/>
      <c r="C24" s="330"/>
      <c r="D24" s="11"/>
      <c r="E24" s="11"/>
      <c r="F24" s="11"/>
      <c r="G24" s="11"/>
      <c r="H24" s="11"/>
      <c r="I24" s="87"/>
    </row>
    <row r="25" spans="1:9" x14ac:dyDescent="0.25">
      <c r="A25" s="520" t="s">
        <v>56</v>
      </c>
      <c r="B25" s="521"/>
      <c r="C25" s="330">
        <v>639096</v>
      </c>
      <c r="D25" s="11">
        <v>182164.2</v>
      </c>
      <c r="E25" s="11">
        <v>82573</v>
      </c>
      <c r="F25" s="11">
        <v>129656.9</v>
      </c>
      <c r="G25" s="11">
        <v>93761.600000000006</v>
      </c>
      <c r="H25" s="11">
        <v>78404.800000000003</v>
      </c>
      <c r="I25" s="87">
        <v>72535.5</v>
      </c>
    </row>
    <row r="26" spans="1:9" ht="15" customHeight="1" x14ac:dyDescent="0.25">
      <c r="A26" s="529" t="s">
        <v>57</v>
      </c>
      <c r="B26" s="530"/>
      <c r="C26" s="330"/>
      <c r="D26" s="11"/>
      <c r="E26" s="11"/>
      <c r="F26" s="11"/>
      <c r="G26" s="11"/>
      <c r="H26" s="11"/>
      <c r="I26" s="87"/>
    </row>
    <row r="27" spans="1:9" ht="15" customHeight="1" x14ac:dyDescent="0.25">
      <c r="A27" s="520" t="s">
        <v>58</v>
      </c>
      <c r="B27" s="521"/>
      <c r="C27" s="330">
        <v>11324448.4</v>
      </c>
      <c r="D27" s="11">
        <v>3043946.7</v>
      </c>
      <c r="E27" s="11">
        <v>2596642.7000000002</v>
      </c>
      <c r="F27" s="11">
        <v>2127618.2999999998</v>
      </c>
      <c r="G27" s="315">
        <v>787332.6</v>
      </c>
      <c r="H27" s="11">
        <v>1637151.4</v>
      </c>
      <c r="I27" s="316">
        <v>1131756.8</v>
      </c>
    </row>
    <row r="28" spans="1:9" ht="15" customHeight="1" x14ac:dyDescent="0.25">
      <c r="A28" s="529" t="s">
        <v>59</v>
      </c>
      <c r="B28" s="530"/>
      <c r="C28" s="330"/>
      <c r="D28" s="11"/>
      <c r="E28" s="11"/>
      <c r="F28" s="11"/>
      <c r="G28" s="11"/>
      <c r="H28" s="11"/>
      <c r="I28" s="87"/>
    </row>
    <row r="29" spans="1:9" ht="15" customHeight="1" x14ac:dyDescent="0.25">
      <c r="A29" s="531" t="s">
        <v>195</v>
      </c>
      <c r="B29" s="532"/>
      <c r="C29" s="330">
        <v>9534783.0999999996</v>
      </c>
      <c r="D29" s="11">
        <v>2154642.2999999998</v>
      </c>
      <c r="E29" s="11">
        <v>2333532.7000000002</v>
      </c>
      <c r="F29" s="11">
        <v>1815439.2</v>
      </c>
      <c r="G29" s="11">
        <v>592264.69999999995</v>
      </c>
      <c r="H29" s="11">
        <v>1603714.5</v>
      </c>
      <c r="I29" s="87">
        <v>1035189.7</v>
      </c>
    </row>
    <row r="30" spans="1:9" ht="15" customHeight="1" x14ac:dyDescent="0.25">
      <c r="A30" s="533" t="s">
        <v>406</v>
      </c>
      <c r="B30" s="534"/>
      <c r="C30" s="330"/>
      <c r="D30" s="11"/>
      <c r="E30" s="118"/>
      <c r="F30" s="118"/>
      <c r="G30" s="118"/>
      <c r="H30" s="118"/>
      <c r="I30" s="255"/>
    </row>
    <row r="31" spans="1:9" ht="15" customHeight="1" x14ac:dyDescent="0.25">
      <c r="A31" s="535" t="s">
        <v>60</v>
      </c>
      <c r="B31" s="536"/>
      <c r="C31" s="330">
        <v>9199860.9000000004</v>
      </c>
      <c r="D31" s="11">
        <v>2131335.2000000002</v>
      </c>
      <c r="E31" s="11">
        <v>2317213.6</v>
      </c>
      <c r="F31" s="11">
        <v>1801394.9</v>
      </c>
      <c r="G31" s="11">
        <v>590241.30000000005</v>
      </c>
      <c r="H31" s="11">
        <v>1408638.3</v>
      </c>
      <c r="I31" s="87">
        <v>951037.6</v>
      </c>
    </row>
    <row r="32" spans="1:9" ht="15" customHeight="1" x14ac:dyDescent="0.25">
      <c r="A32" s="537" t="s">
        <v>61</v>
      </c>
      <c r="B32" s="538"/>
      <c r="C32" s="330"/>
      <c r="D32" s="11"/>
      <c r="E32" s="118"/>
      <c r="F32" s="118"/>
      <c r="G32" s="118"/>
      <c r="H32" s="118"/>
      <c r="I32" s="255"/>
    </row>
    <row r="33" spans="1:11" ht="15" customHeight="1" x14ac:dyDescent="0.25">
      <c r="A33" s="535" t="s">
        <v>62</v>
      </c>
      <c r="B33" s="536"/>
      <c r="C33" s="330">
        <v>334922.2</v>
      </c>
      <c r="D33" s="11">
        <v>23307</v>
      </c>
      <c r="E33" s="11">
        <v>16319.1</v>
      </c>
      <c r="F33" s="11">
        <v>14044.3</v>
      </c>
      <c r="G33" s="11">
        <v>2023.4</v>
      </c>
      <c r="H33" s="11">
        <v>195076.2</v>
      </c>
      <c r="I33" s="87">
        <v>84152.1</v>
      </c>
    </row>
    <row r="34" spans="1:11" ht="15" customHeight="1" x14ac:dyDescent="0.25">
      <c r="A34" s="537" t="s">
        <v>63</v>
      </c>
      <c r="B34" s="538"/>
      <c r="C34" s="330"/>
      <c r="D34" s="20"/>
      <c r="E34" s="207"/>
      <c r="F34" s="207"/>
      <c r="G34" s="207"/>
      <c r="H34" s="207"/>
      <c r="I34" s="95"/>
      <c r="J34" s="194"/>
      <c r="K34" s="178"/>
    </row>
    <row r="35" spans="1:11" ht="15" customHeight="1" x14ac:dyDescent="0.25">
      <c r="A35" s="520" t="s">
        <v>64</v>
      </c>
      <c r="B35" s="521"/>
      <c r="C35" s="330">
        <v>79487.899999999994</v>
      </c>
      <c r="D35" s="11">
        <v>9410.2999999999993</v>
      </c>
      <c r="E35" s="118">
        <v>30921</v>
      </c>
      <c r="F35" s="118">
        <v>7842</v>
      </c>
      <c r="G35" s="118">
        <v>2162</v>
      </c>
      <c r="H35" s="118">
        <v>24046.6</v>
      </c>
      <c r="I35" s="255">
        <v>5106.1000000000004</v>
      </c>
      <c r="J35" s="194"/>
      <c r="K35" s="178"/>
    </row>
    <row r="36" spans="1:11" ht="15" customHeight="1" x14ac:dyDescent="0.25">
      <c r="A36" s="529" t="s">
        <v>65</v>
      </c>
      <c r="B36" s="530"/>
      <c r="C36" s="323"/>
      <c r="D36" s="5"/>
      <c r="E36" s="5"/>
      <c r="F36" s="5"/>
      <c r="G36" s="5"/>
      <c r="H36" s="5"/>
      <c r="I36" s="6"/>
      <c r="J36" s="238"/>
      <c r="K36" s="178"/>
    </row>
    <row r="37" spans="1:11" ht="15" customHeight="1" x14ac:dyDescent="0.25">
      <c r="A37" s="522" t="s">
        <v>317</v>
      </c>
      <c r="B37" s="522"/>
      <c r="C37" s="523"/>
      <c r="D37" s="523"/>
      <c r="E37" s="523"/>
      <c r="F37" s="523"/>
      <c r="G37" s="523"/>
      <c r="H37" s="523"/>
      <c r="I37" s="524"/>
      <c r="J37" s="194"/>
    </row>
    <row r="38" spans="1:11" s="338" customFormat="1" ht="15" customHeight="1" x14ac:dyDescent="0.25">
      <c r="A38" s="82" t="s">
        <v>7</v>
      </c>
      <c r="B38" s="112">
        <v>2016</v>
      </c>
      <c r="C38" s="347">
        <v>100</v>
      </c>
      <c r="D38" s="20">
        <f t="shared" ref="D38:I41" si="0">ROUND(D6*100/$C6,1)</f>
        <v>25.1</v>
      </c>
      <c r="E38" s="20">
        <f t="shared" si="0"/>
        <v>49.9</v>
      </c>
      <c r="F38" s="20">
        <f t="shared" si="0"/>
        <v>9.6999999999999993</v>
      </c>
      <c r="G38" s="20">
        <f t="shared" si="0"/>
        <v>4.3</v>
      </c>
      <c r="H38" s="20">
        <f t="shared" si="0"/>
        <v>7.3</v>
      </c>
      <c r="I38" s="427">
        <f t="shared" si="0"/>
        <v>3.7</v>
      </c>
      <c r="J38" s="238"/>
    </row>
    <row r="39" spans="1:11" s="338" customFormat="1" ht="15" customHeight="1" x14ac:dyDescent="0.25">
      <c r="A39" s="188" t="s">
        <v>8</v>
      </c>
      <c r="B39" s="112">
        <v>2017</v>
      </c>
      <c r="C39" s="347">
        <v>100</v>
      </c>
      <c r="D39" s="20">
        <f t="shared" si="0"/>
        <v>21.6</v>
      </c>
      <c r="E39" s="20">
        <f t="shared" si="0"/>
        <v>52.3</v>
      </c>
      <c r="F39" s="20">
        <f t="shared" si="0"/>
        <v>11.8</v>
      </c>
      <c r="G39" s="20">
        <f t="shared" si="0"/>
        <v>4.5999999999999996</v>
      </c>
      <c r="H39" s="20">
        <f t="shared" si="0"/>
        <v>5.9</v>
      </c>
      <c r="I39" s="427">
        <f t="shared" si="0"/>
        <v>3.8</v>
      </c>
      <c r="J39" s="238"/>
    </row>
    <row r="40" spans="1:11" s="338" customFormat="1" ht="15" customHeight="1" x14ac:dyDescent="0.25">
      <c r="A40" s="82"/>
      <c r="B40" s="112">
        <v>2018</v>
      </c>
      <c r="C40" s="347">
        <v>100</v>
      </c>
      <c r="D40" s="20">
        <f t="shared" si="0"/>
        <v>22.1</v>
      </c>
      <c r="E40" s="20">
        <f t="shared" si="0"/>
        <v>53.6</v>
      </c>
      <c r="F40" s="20">
        <f t="shared" si="0"/>
        <v>11</v>
      </c>
      <c r="G40" s="20">
        <f t="shared" si="0"/>
        <v>4</v>
      </c>
      <c r="H40" s="20">
        <f t="shared" si="0"/>
        <v>5.8</v>
      </c>
      <c r="I40" s="427">
        <f t="shared" si="0"/>
        <v>3.5</v>
      </c>
      <c r="J40" s="238"/>
    </row>
    <row r="41" spans="1:11" s="338" customFormat="1" ht="15" customHeight="1" x14ac:dyDescent="0.25">
      <c r="A41" s="82"/>
      <c r="B41" s="112">
        <v>2019</v>
      </c>
      <c r="C41" s="347">
        <v>100</v>
      </c>
      <c r="D41" s="20">
        <f t="shared" si="0"/>
        <v>22.6</v>
      </c>
      <c r="E41" s="20">
        <f t="shared" si="0"/>
        <v>50.6</v>
      </c>
      <c r="F41" s="20">
        <f t="shared" si="0"/>
        <v>11.7</v>
      </c>
      <c r="G41" s="20">
        <f t="shared" si="0"/>
        <v>4.5999999999999996</v>
      </c>
      <c r="H41" s="20">
        <f t="shared" si="0"/>
        <v>6.5</v>
      </c>
      <c r="I41" s="427">
        <f t="shared" si="0"/>
        <v>4</v>
      </c>
      <c r="J41" s="238"/>
    </row>
    <row r="42" spans="1:11" ht="15" customHeight="1" x14ac:dyDescent="0.25">
      <c r="B42" s="400">
        <v>2020</v>
      </c>
      <c r="C42" s="329">
        <v>100</v>
      </c>
      <c r="D42" s="16">
        <f>ROUND(D10*100/$C10,1)</f>
        <v>23.3</v>
      </c>
      <c r="E42" s="16">
        <f t="shared" ref="E42:I42" si="1">ROUND(E10*100/$C10,1)</f>
        <v>49.7</v>
      </c>
      <c r="F42" s="16">
        <f t="shared" si="1"/>
        <v>12.5</v>
      </c>
      <c r="G42" s="16">
        <f t="shared" si="1"/>
        <v>4.0999999999999996</v>
      </c>
      <c r="H42" s="16">
        <f t="shared" si="1"/>
        <v>6.6</v>
      </c>
      <c r="I42" s="429">
        <f t="shared" si="1"/>
        <v>3.8</v>
      </c>
      <c r="J42" s="238"/>
      <c r="K42" s="178"/>
    </row>
    <row r="43" spans="1:11" ht="15" customHeight="1" x14ac:dyDescent="0.25">
      <c r="A43" s="188"/>
      <c r="B43" s="188"/>
      <c r="C43" s="16"/>
      <c r="D43" s="16"/>
      <c r="E43" s="16"/>
      <c r="F43" s="16"/>
      <c r="G43" s="16"/>
      <c r="H43" s="17"/>
      <c r="I43" s="17"/>
      <c r="J43" s="194"/>
    </row>
    <row r="44" spans="1:11" ht="15" customHeight="1" x14ac:dyDescent="0.25">
      <c r="A44" s="413" t="s">
        <v>196</v>
      </c>
      <c r="B44" s="413"/>
      <c r="C44" s="16"/>
      <c r="D44" s="16"/>
      <c r="E44" s="16"/>
      <c r="F44" s="16"/>
      <c r="G44" s="16"/>
      <c r="H44" s="17"/>
      <c r="I44" s="17"/>
      <c r="J44" s="194"/>
    </row>
    <row r="45" spans="1:11" ht="15" customHeight="1" x14ac:dyDescent="0.25">
      <c r="A45" s="413" t="s">
        <v>197</v>
      </c>
      <c r="B45" s="413"/>
      <c r="C45" s="16"/>
      <c r="D45" s="16"/>
      <c r="E45" s="16"/>
      <c r="F45" s="16"/>
      <c r="G45" s="16"/>
      <c r="H45" s="17"/>
      <c r="I45" s="17"/>
      <c r="J45" s="194"/>
    </row>
    <row r="46" spans="1:11" ht="15" customHeight="1" x14ac:dyDescent="0.25">
      <c r="A46" s="424" t="s">
        <v>198</v>
      </c>
      <c r="B46" s="424"/>
      <c r="C46" s="434">
        <v>100</v>
      </c>
      <c r="D46" s="20">
        <f t="shared" ref="D46:I46" si="2">ROUND(D14*100/$C14,1)</f>
        <v>22.7</v>
      </c>
      <c r="E46" s="20">
        <f t="shared" si="2"/>
        <v>57.9</v>
      </c>
      <c r="F46" s="20">
        <f t="shared" si="2"/>
        <v>12.5</v>
      </c>
      <c r="G46" s="20">
        <f t="shared" si="2"/>
        <v>2</v>
      </c>
      <c r="H46" s="12">
        <f t="shared" si="2"/>
        <v>4.0999999999999996</v>
      </c>
      <c r="I46" s="12">
        <f t="shared" si="2"/>
        <v>0.8</v>
      </c>
      <c r="J46" s="238"/>
    </row>
    <row r="47" spans="1:11" ht="15" customHeight="1" x14ac:dyDescent="0.25">
      <c r="A47" s="187" t="s">
        <v>199</v>
      </c>
      <c r="B47" s="187"/>
      <c r="C47" s="429"/>
      <c r="D47" s="433"/>
      <c r="E47" s="16"/>
      <c r="F47" s="16"/>
      <c r="G47" s="16"/>
      <c r="H47" s="17"/>
      <c r="I47" s="17"/>
      <c r="J47" s="194"/>
    </row>
    <row r="48" spans="1:11" ht="15" customHeight="1" x14ac:dyDescent="0.25">
      <c r="A48" s="146" t="s">
        <v>311</v>
      </c>
      <c r="B48" s="146"/>
      <c r="C48" s="427">
        <v>100</v>
      </c>
      <c r="D48" s="434">
        <f t="shared" ref="D48:I48" si="3">ROUND(D16*100/$C16,1)</f>
        <v>23.1</v>
      </c>
      <c r="E48" s="20">
        <f t="shared" si="3"/>
        <v>62.2</v>
      </c>
      <c r="F48" s="20">
        <f t="shared" si="3"/>
        <v>8.5</v>
      </c>
      <c r="G48" s="20">
        <f t="shared" si="3"/>
        <v>2</v>
      </c>
      <c r="H48" s="12">
        <f t="shared" si="3"/>
        <v>3.5</v>
      </c>
      <c r="I48" s="12">
        <f t="shared" si="3"/>
        <v>0.8</v>
      </c>
      <c r="J48" s="238"/>
    </row>
    <row r="49" spans="1:11" ht="15" customHeight="1" x14ac:dyDescent="0.25">
      <c r="A49" s="187" t="s">
        <v>311</v>
      </c>
      <c r="B49" s="187"/>
      <c r="C49" s="429"/>
      <c r="D49" s="433"/>
      <c r="E49" s="16"/>
      <c r="F49" s="16"/>
      <c r="G49" s="16"/>
      <c r="H49" s="17"/>
      <c r="I49" s="17"/>
      <c r="J49" s="194"/>
    </row>
    <row r="50" spans="1:11" ht="15" customHeight="1" x14ac:dyDescent="0.25">
      <c r="A50" s="146" t="s">
        <v>312</v>
      </c>
      <c r="B50" s="146"/>
      <c r="C50" s="427">
        <v>100</v>
      </c>
      <c r="D50" s="434">
        <f t="shared" ref="D50:I50" si="4">ROUND(D18*100/$C18,1)</f>
        <v>23.7</v>
      </c>
      <c r="E50" s="20">
        <f t="shared" si="4"/>
        <v>52.7</v>
      </c>
      <c r="F50" s="20">
        <f t="shared" si="4"/>
        <v>11.3</v>
      </c>
      <c r="G50" s="20">
        <f t="shared" si="4"/>
        <v>4.8</v>
      </c>
      <c r="H50" s="12">
        <f t="shared" si="4"/>
        <v>4</v>
      </c>
      <c r="I50" s="12">
        <f t="shared" si="4"/>
        <v>3.6</v>
      </c>
      <c r="J50" s="238"/>
    </row>
    <row r="51" spans="1:11" ht="15" customHeight="1" x14ac:dyDescent="0.25">
      <c r="A51" s="187" t="s">
        <v>312</v>
      </c>
      <c r="B51" s="187"/>
      <c r="C51" s="429"/>
      <c r="D51" s="433"/>
      <c r="E51" s="16"/>
      <c r="F51" s="16"/>
      <c r="G51" s="16"/>
      <c r="H51" s="17"/>
      <c r="I51" s="17"/>
      <c r="J51" s="194"/>
    </row>
    <row r="52" spans="1:11" ht="15" customHeight="1" x14ac:dyDescent="0.25">
      <c r="A52" s="146" t="s">
        <v>200</v>
      </c>
      <c r="B52" s="146"/>
      <c r="C52" s="427">
        <v>100</v>
      </c>
      <c r="D52" s="434">
        <f>ROUND(D20*100/$C20,1)</f>
        <v>23.2</v>
      </c>
      <c r="E52" s="20">
        <f t="shared" ref="E52:I52" si="5">ROUND(E20*100/$C20,1)</f>
        <v>47.7</v>
      </c>
      <c r="F52" s="20">
        <f t="shared" si="5"/>
        <v>13.2</v>
      </c>
      <c r="G52" s="20">
        <f t="shared" si="5"/>
        <v>4.2</v>
      </c>
      <c r="H52" s="12">
        <f t="shared" si="5"/>
        <v>7.5</v>
      </c>
      <c r="I52" s="12">
        <f t="shared" si="5"/>
        <v>4.2</v>
      </c>
      <c r="J52" s="238"/>
    </row>
    <row r="53" spans="1:11" ht="15" customHeight="1" x14ac:dyDescent="0.25">
      <c r="A53" s="187" t="s">
        <v>201</v>
      </c>
      <c r="B53" s="187"/>
      <c r="C53" s="429"/>
      <c r="D53" s="433"/>
      <c r="E53" s="16"/>
      <c r="F53" s="16"/>
      <c r="G53" s="16"/>
      <c r="H53" s="17"/>
      <c r="I53" s="17"/>
      <c r="J53" s="194"/>
    </row>
    <row r="54" spans="1:11" ht="15" customHeight="1" x14ac:dyDescent="0.25">
      <c r="A54" s="188"/>
      <c r="B54" s="188"/>
      <c r="C54" s="429"/>
      <c r="D54" s="433"/>
      <c r="E54" s="16"/>
      <c r="F54" s="16"/>
      <c r="G54" s="16"/>
      <c r="H54" s="17"/>
      <c r="I54" s="17"/>
      <c r="J54" s="194"/>
    </row>
    <row r="55" spans="1:11" x14ac:dyDescent="0.25">
      <c r="A55" s="520" t="s">
        <v>54</v>
      </c>
      <c r="B55" s="520"/>
      <c r="C55" s="427">
        <v>100</v>
      </c>
      <c r="D55" s="434">
        <f t="shared" ref="D55:I55" si="6">ROUND(D23*100/$C23,1)</f>
        <v>21.2</v>
      </c>
      <c r="E55" s="20">
        <f t="shared" si="6"/>
        <v>65.8</v>
      </c>
      <c r="F55" s="20">
        <f t="shared" si="6"/>
        <v>8.8000000000000007</v>
      </c>
      <c r="G55" s="20">
        <f t="shared" si="6"/>
        <v>2.2000000000000002</v>
      </c>
      <c r="H55" s="12">
        <f t="shared" si="6"/>
        <v>1.9</v>
      </c>
      <c r="I55" s="12">
        <f t="shared" si="6"/>
        <v>0.1</v>
      </c>
      <c r="J55" s="238"/>
      <c r="K55" s="178"/>
    </row>
    <row r="56" spans="1:11" ht="15" customHeight="1" x14ac:dyDescent="0.25">
      <c r="A56" s="529" t="s">
        <v>55</v>
      </c>
      <c r="B56" s="530"/>
      <c r="C56" s="330"/>
      <c r="D56" s="20"/>
      <c r="E56" s="20"/>
      <c r="F56" s="20"/>
      <c r="G56" s="20"/>
      <c r="H56" s="12"/>
      <c r="I56" s="12"/>
      <c r="J56" s="194"/>
    </row>
    <row r="57" spans="1:11" x14ac:dyDescent="0.25">
      <c r="A57" s="520" t="s">
        <v>56</v>
      </c>
      <c r="B57" s="521"/>
      <c r="C57" s="330">
        <v>100</v>
      </c>
      <c r="D57" s="20">
        <f t="shared" ref="D57:I57" si="7">ROUND(D25*100/$C25,1)</f>
        <v>28.5</v>
      </c>
      <c r="E57" s="20">
        <f t="shared" si="7"/>
        <v>12.9</v>
      </c>
      <c r="F57" s="20">
        <f t="shared" si="7"/>
        <v>20.3</v>
      </c>
      <c r="G57" s="20">
        <f t="shared" si="7"/>
        <v>14.7</v>
      </c>
      <c r="H57" s="12">
        <f t="shared" si="7"/>
        <v>12.3</v>
      </c>
      <c r="I57" s="12">
        <f t="shared" si="7"/>
        <v>11.3</v>
      </c>
      <c r="J57" s="238"/>
      <c r="K57" s="178"/>
    </row>
    <row r="58" spans="1:11" ht="15" customHeight="1" x14ac:dyDescent="0.25">
      <c r="A58" s="529" t="s">
        <v>57</v>
      </c>
      <c r="B58" s="530"/>
      <c r="C58" s="330"/>
      <c r="D58" s="20"/>
      <c r="E58" s="20"/>
      <c r="F58" s="20"/>
      <c r="G58" s="20"/>
      <c r="H58" s="12"/>
      <c r="I58" s="12"/>
      <c r="J58" s="194"/>
    </row>
    <row r="59" spans="1:11" ht="15" customHeight="1" x14ac:dyDescent="0.25">
      <c r="A59" s="520" t="s">
        <v>58</v>
      </c>
      <c r="B59" s="521"/>
      <c r="C59" s="330">
        <v>100</v>
      </c>
      <c r="D59" s="20">
        <v>26.8</v>
      </c>
      <c r="E59" s="20">
        <f t="shared" ref="E59:I59" si="8">ROUND(E27*100/$C27,1)</f>
        <v>22.9</v>
      </c>
      <c r="F59" s="20">
        <f t="shared" si="8"/>
        <v>18.8</v>
      </c>
      <c r="G59" s="20">
        <f t="shared" si="8"/>
        <v>7</v>
      </c>
      <c r="H59" s="12">
        <f t="shared" si="8"/>
        <v>14.5</v>
      </c>
      <c r="I59" s="12">
        <f t="shared" si="8"/>
        <v>10</v>
      </c>
      <c r="J59" s="238"/>
      <c r="K59" s="178"/>
    </row>
    <row r="60" spans="1:11" ht="15" customHeight="1" x14ac:dyDescent="0.25">
      <c r="A60" s="529" t="s">
        <v>59</v>
      </c>
      <c r="B60" s="530"/>
      <c r="C60" s="330"/>
      <c r="D60" s="20"/>
      <c r="E60" s="20"/>
      <c r="F60" s="20"/>
      <c r="G60" s="20"/>
      <c r="H60" s="12"/>
      <c r="I60" s="12"/>
      <c r="J60" s="194"/>
    </row>
    <row r="61" spans="1:11" ht="15" customHeight="1" x14ac:dyDescent="0.25">
      <c r="A61" s="531" t="s">
        <v>195</v>
      </c>
      <c r="B61" s="532"/>
      <c r="C61" s="330">
        <v>100</v>
      </c>
      <c r="D61" s="20">
        <f t="shared" ref="D61:I61" si="9">ROUND(D29*100/$C29,1)</f>
        <v>22.6</v>
      </c>
      <c r="E61" s="20">
        <f t="shared" si="9"/>
        <v>24.5</v>
      </c>
      <c r="F61" s="20">
        <f t="shared" si="9"/>
        <v>19</v>
      </c>
      <c r="G61" s="20">
        <f t="shared" si="9"/>
        <v>6.2</v>
      </c>
      <c r="H61" s="12">
        <f t="shared" si="9"/>
        <v>16.8</v>
      </c>
      <c r="I61" s="12">
        <f t="shared" si="9"/>
        <v>10.9</v>
      </c>
      <c r="J61" s="238"/>
      <c r="K61" s="178"/>
    </row>
    <row r="62" spans="1:11" ht="15" customHeight="1" x14ac:dyDescent="0.25">
      <c r="A62" s="533" t="s">
        <v>406</v>
      </c>
      <c r="B62" s="534"/>
      <c r="C62" s="330"/>
      <c r="D62" s="20"/>
      <c r="E62" s="20"/>
      <c r="F62" s="20"/>
      <c r="G62" s="20"/>
      <c r="H62" s="12"/>
      <c r="I62" s="12"/>
      <c r="J62" s="194"/>
    </row>
    <row r="63" spans="1:11" ht="15" customHeight="1" x14ac:dyDescent="0.25">
      <c r="A63" s="535" t="s">
        <v>60</v>
      </c>
      <c r="B63" s="536"/>
      <c r="C63" s="330">
        <v>100</v>
      </c>
      <c r="D63" s="20">
        <f t="shared" ref="D63:I63" si="10">ROUND(D31*100/$C31,1)</f>
        <v>23.2</v>
      </c>
      <c r="E63" s="20">
        <f t="shared" si="10"/>
        <v>25.2</v>
      </c>
      <c r="F63" s="20">
        <f t="shared" si="10"/>
        <v>19.600000000000001</v>
      </c>
      <c r="G63" s="20">
        <f t="shared" si="10"/>
        <v>6.4</v>
      </c>
      <c r="H63" s="12">
        <f t="shared" si="10"/>
        <v>15.3</v>
      </c>
      <c r="I63" s="12">
        <f t="shared" si="10"/>
        <v>10.3</v>
      </c>
      <c r="J63" s="238"/>
      <c r="K63" s="178"/>
    </row>
    <row r="64" spans="1:11" ht="15" customHeight="1" x14ac:dyDescent="0.25">
      <c r="A64" s="537" t="s">
        <v>61</v>
      </c>
      <c r="B64" s="538"/>
      <c r="C64" s="330"/>
      <c r="D64" s="20"/>
      <c r="E64" s="20"/>
      <c r="F64" s="20"/>
      <c r="G64" s="20"/>
      <c r="H64" s="12"/>
      <c r="I64" s="12"/>
      <c r="J64" s="194"/>
    </row>
    <row r="65" spans="1:10" x14ac:dyDescent="0.25">
      <c r="A65" s="535" t="s">
        <v>62</v>
      </c>
      <c r="B65" s="536"/>
      <c r="C65" s="330">
        <v>100</v>
      </c>
      <c r="D65" s="20">
        <f t="shared" ref="D65:I65" si="11">ROUND(D33*100/$C33,1)</f>
        <v>7</v>
      </c>
      <c r="E65" s="20">
        <f t="shared" si="11"/>
        <v>4.9000000000000004</v>
      </c>
      <c r="F65" s="20">
        <f t="shared" si="11"/>
        <v>4.2</v>
      </c>
      <c r="G65" s="20">
        <f t="shared" si="11"/>
        <v>0.6</v>
      </c>
      <c r="H65" s="12">
        <f t="shared" si="11"/>
        <v>58.2</v>
      </c>
      <c r="I65" s="12">
        <f t="shared" si="11"/>
        <v>25.1</v>
      </c>
      <c r="J65" s="238"/>
    </row>
    <row r="66" spans="1:10" x14ac:dyDescent="0.25">
      <c r="A66" s="537" t="s">
        <v>63</v>
      </c>
      <c r="B66" s="538"/>
      <c r="C66" s="330"/>
      <c r="D66" s="20"/>
      <c r="E66" s="20"/>
      <c r="F66" s="20"/>
      <c r="G66" s="20"/>
      <c r="H66" s="12"/>
      <c r="I66" s="12"/>
      <c r="J66" s="194"/>
    </row>
    <row r="67" spans="1:10" x14ac:dyDescent="0.25">
      <c r="A67" s="520" t="s">
        <v>64</v>
      </c>
      <c r="B67" s="521"/>
      <c r="C67" s="330">
        <v>100</v>
      </c>
      <c r="D67" s="20">
        <f>ROUND(D35*100/$C35,1)</f>
        <v>11.8</v>
      </c>
      <c r="E67" s="20">
        <f t="shared" ref="E67:I67" si="12">ROUND(E35*100/$C35,1)</f>
        <v>38.9</v>
      </c>
      <c r="F67" s="20">
        <f t="shared" si="12"/>
        <v>9.9</v>
      </c>
      <c r="G67" s="20">
        <f t="shared" si="12"/>
        <v>2.7</v>
      </c>
      <c r="H67" s="12">
        <f t="shared" si="12"/>
        <v>30.3</v>
      </c>
      <c r="I67" s="12">
        <f t="shared" si="12"/>
        <v>6.4</v>
      </c>
      <c r="J67" s="238"/>
    </row>
    <row r="68" spans="1:10" x14ac:dyDescent="0.2">
      <c r="A68" s="529" t="s">
        <v>65</v>
      </c>
      <c r="B68" s="530"/>
      <c r="C68" s="5"/>
      <c r="D68" s="21"/>
      <c r="E68" s="21"/>
      <c r="F68" s="21"/>
      <c r="G68" s="21"/>
      <c r="H68" s="21"/>
      <c r="I68" s="21"/>
      <c r="J68" s="194"/>
    </row>
    <row r="69" spans="1:10" x14ac:dyDescent="0.25">
      <c r="A69" s="194"/>
      <c r="B69" s="194"/>
      <c r="C69" s="88"/>
      <c r="D69" s="194"/>
      <c r="E69" s="194"/>
      <c r="F69" s="194"/>
      <c r="G69" s="194"/>
      <c r="H69" s="194"/>
      <c r="I69" s="194"/>
    </row>
    <row r="70" spans="1:10" x14ac:dyDescent="0.25">
      <c r="A70" s="194"/>
      <c r="B70" s="194"/>
      <c r="C70" s="88"/>
      <c r="D70" s="194"/>
      <c r="E70" s="194"/>
      <c r="F70" s="194"/>
      <c r="G70" s="194"/>
      <c r="H70" s="194"/>
      <c r="I70" s="194"/>
    </row>
    <row r="71" spans="1:10" x14ac:dyDescent="0.25">
      <c r="A71" s="194"/>
      <c r="B71" s="194"/>
      <c r="C71" s="88"/>
      <c r="D71" s="194"/>
      <c r="E71" s="194"/>
      <c r="F71" s="194"/>
      <c r="G71" s="194"/>
      <c r="H71" s="194"/>
      <c r="I71" s="194"/>
    </row>
    <row r="72" spans="1:10" x14ac:dyDescent="0.25">
      <c r="A72" s="194"/>
      <c r="B72" s="194"/>
      <c r="C72" s="88"/>
      <c r="D72" s="194"/>
      <c r="E72" s="194"/>
      <c r="F72" s="194"/>
      <c r="G72" s="194"/>
      <c r="H72" s="194"/>
      <c r="I72" s="194"/>
    </row>
    <row r="73" spans="1:10" x14ac:dyDescent="0.25">
      <c r="A73" s="194"/>
      <c r="B73" s="194"/>
      <c r="C73" s="88"/>
      <c r="D73" s="194"/>
      <c r="E73" s="194"/>
      <c r="F73" s="194"/>
      <c r="G73" s="194"/>
      <c r="H73" s="194"/>
      <c r="I73" s="194"/>
    </row>
    <row r="74" spans="1:10" x14ac:dyDescent="0.25">
      <c r="A74" s="194"/>
      <c r="B74" s="194"/>
      <c r="C74" s="88"/>
      <c r="D74" s="194"/>
      <c r="E74" s="194"/>
      <c r="F74" s="194"/>
      <c r="G74" s="194"/>
      <c r="H74" s="194"/>
      <c r="I74" s="194"/>
    </row>
    <row r="75" spans="1:10" x14ac:dyDescent="0.25">
      <c r="A75" s="194"/>
      <c r="B75" s="194"/>
      <c r="C75" s="88"/>
      <c r="D75" s="194"/>
      <c r="E75" s="194"/>
      <c r="F75" s="194"/>
      <c r="G75" s="194"/>
      <c r="H75" s="194"/>
      <c r="I75" s="194"/>
    </row>
    <row r="76" spans="1:10" x14ac:dyDescent="0.25">
      <c r="A76" s="194"/>
      <c r="B76" s="194"/>
      <c r="C76" s="88"/>
      <c r="D76" s="194"/>
      <c r="E76" s="194"/>
      <c r="F76" s="194"/>
      <c r="G76" s="194"/>
      <c r="H76" s="194"/>
      <c r="I76" s="194"/>
    </row>
    <row r="77" spans="1:10" x14ac:dyDescent="0.25">
      <c r="A77" s="194"/>
      <c r="B77" s="194"/>
      <c r="C77" s="88"/>
      <c r="D77" s="194"/>
      <c r="E77" s="194"/>
      <c r="F77" s="194"/>
      <c r="G77" s="194"/>
      <c r="H77" s="194"/>
      <c r="I77" s="194"/>
    </row>
    <row r="78" spans="1:10" x14ac:dyDescent="0.25">
      <c r="A78" s="194"/>
      <c r="B78" s="194"/>
      <c r="C78" s="88"/>
      <c r="D78" s="194"/>
      <c r="E78" s="194"/>
      <c r="F78" s="194"/>
      <c r="G78" s="194"/>
      <c r="H78" s="194"/>
      <c r="I78" s="194"/>
    </row>
  </sheetData>
  <mergeCells count="34">
    <mergeCell ref="A66:B66"/>
    <mergeCell ref="A67:B67"/>
    <mergeCell ref="A68:B68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33:B33"/>
    <mergeCell ref="A34:B34"/>
    <mergeCell ref="A35:B35"/>
    <mergeCell ref="A36:B36"/>
    <mergeCell ref="A55:B55"/>
    <mergeCell ref="A37:I37"/>
    <mergeCell ref="A1:I1"/>
    <mergeCell ref="A2:I2"/>
    <mergeCell ref="C3:I3"/>
    <mergeCell ref="A5:I5"/>
    <mergeCell ref="A3:B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27"/>
  <sheetViews>
    <sheetView workbookViewId="0">
      <pane ySplit="4" topLeftCell="A5" activePane="bottomLeft" state="frozen"/>
      <selection sqref="A1:H1"/>
      <selection pane="bottomLeft" activeCell="B8" sqref="B8"/>
    </sheetView>
  </sheetViews>
  <sheetFormatPr defaultRowHeight="14.25" x14ac:dyDescent="0.25"/>
  <cols>
    <col min="1" max="1" width="32.5703125" style="169" customWidth="1"/>
    <col min="2" max="2" width="12.7109375" style="169" customWidth="1"/>
    <col min="3" max="5" width="14.28515625" style="169" customWidth="1"/>
    <col min="6" max="6" width="10" style="169" customWidth="1"/>
    <col min="7" max="7" width="9.140625" style="169"/>
    <col min="8" max="8" width="8.7109375" style="169" customWidth="1"/>
    <col min="9" max="16384" width="9.140625" style="169"/>
  </cols>
  <sheetData>
    <row r="1" spans="1:6" ht="40.5" customHeight="1" x14ac:dyDescent="0.25">
      <c r="A1" s="512" t="s">
        <v>326</v>
      </c>
      <c r="B1" s="512"/>
      <c r="C1" s="512"/>
      <c r="D1" s="512"/>
      <c r="E1" s="512"/>
      <c r="F1" s="57" t="s">
        <v>6</v>
      </c>
    </row>
    <row r="2" spans="1:6" x14ac:dyDescent="0.25">
      <c r="A2" s="604" t="s">
        <v>66</v>
      </c>
      <c r="B2" s="604"/>
      <c r="C2" s="604"/>
      <c r="D2" s="604"/>
      <c r="E2" s="604"/>
    </row>
    <row r="3" spans="1:6" ht="89.25" x14ac:dyDescent="0.25">
      <c r="A3" s="567" t="s">
        <v>217</v>
      </c>
      <c r="B3" s="605"/>
      <c r="C3" s="602" t="s">
        <v>236</v>
      </c>
      <c r="D3" s="223" t="s">
        <v>566</v>
      </c>
      <c r="E3" s="224" t="s">
        <v>342</v>
      </c>
    </row>
    <row r="4" spans="1:6" ht="30.75" customHeight="1" x14ac:dyDescent="0.25">
      <c r="A4" s="569"/>
      <c r="B4" s="606"/>
      <c r="C4" s="603"/>
      <c r="D4" s="596" t="s">
        <v>423</v>
      </c>
      <c r="E4" s="607"/>
    </row>
    <row r="5" spans="1:6" s="338" customFormat="1" ht="16.5" customHeight="1" x14ac:dyDescent="0.25">
      <c r="A5" s="367" t="s">
        <v>7</v>
      </c>
      <c r="B5" s="23">
        <v>2016</v>
      </c>
      <c r="C5" s="23">
        <v>1272</v>
      </c>
      <c r="D5" s="256">
        <v>16530481.699999999</v>
      </c>
      <c r="E5" s="25">
        <v>77.2</v>
      </c>
    </row>
    <row r="6" spans="1:6" s="338" customFormat="1" x14ac:dyDescent="0.25">
      <c r="A6" s="287" t="s">
        <v>8</v>
      </c>
      <c r="B6" s="23">
        <v>2017</v>
      </c>
      <c r="C6" s="23">
        <v>1382</v>
      </c>
      <c r="D6" s="256">
        <v>17408829.300000001</v>
      </c>
      <c r="E6" s="25">
        <v>81.469525351713344</v>
      </c>
    </row>
    <row r="7" spans="1:6" s="338" customFormat="1" ht="14.25" customHeight="1" x14ac:dyDescent="0.25">
      <c r="A7" s="340"/>
      <c r="B7" s="23">
        <v>2018</v>
      </c>
      <c r="C7" s="23">
        <v>1487</v>
      </c>
      <c r="D7" s="256">
        <v>19729873.800000001</v>
      </c>
      <c r="E7" s="25">
        <v>81.3</v>
      </c>
    </row>
    <row r="8" spans="1:6" ht="15" customHeight="1" x14ac:dyDescent="0.25">
      <c r="A8" s="367"/>
      <c r="B8" s="313">
        <v>2019</v>
      </c>
      <c r="C8" s="23">
        <v>1507</v>
      </c>
      <c r="D8" s="24">
        <v>19640528</v>
      </c>
      <c r="E8" s="25">
        <v>81</v>
      </c>
    </row>
    <row r="9" spans="1:6" ht="15" customHeight="1" x14ac:dyDescent="0.25">
      <c r="A9" s="287"/>
      <c r="B9" s="364">
        <v>2020</v>
      </c>
      <c r="C9" s="26">
        <v>1523</v>
      </c>
      <c r="D9" s="60">
        <v>20656335.399999999</v>
      </c>
      <c r="E9" s="61">
        <v>80.2</v>
      </c>
      <c r="F9" s="178"/>
    </row>
    <row r="10" spans="1:6" ht="15" customHeight="1" x14ac:dyDescent="0.25">
      <c r="A10" s="578"/>
      <c r="B10" s="597"/>
      <c r="C10" s="27"/>
      <c r="D10" s="24"/>
      <c r="E10" s="25"/>
    </row>
    <row r="11" spans="1:6" ht="15" customHeight="1" x14ac:dyDescent="0.25">
      <c r="A11" s="520" t="s">
        <v>54</v>
      </c>
      <c r="B11" s="521"/>
      <c r="C11" s="27">
        <v>1280</v>
      </c>
      <c r="D11" s="24">
        <v>7792540.9000000004</v>
      </c>
      <c r="E11" s="25">
        <v>67.7</v>
      </c>
    </row>
    <row r="12" spans="1:6" ht="15" customHeight="1" x14ac:dyDescent="0.25">
      <c r="A12" s="529" t="s">
        <v>55</v>
      </c>
      <c r="B12" s="530"/>
      <c r="C12" s="23"/>
      <c r="D12" s="24"/>
      <c r="E12" s="25"/>
    </row>
    <row r="13" spans="1:6" x14ac:dyDescent="0.25">
      <c r="A13" s="520" t="s">
        <v>56</v>
      </c>
      <c r="B13" s="521"/>
      <c r="C13" s="23">
        <v>60</v>
      </c>
      <c r="D13" s="24">
        <v>594777.80000000005</v>
      </c>
      <c r="E13" s="25">
        <v>85.6</v>
      </c>
    </row>
    <row r="14" spans="1:6" ht="15" customHeight="1" x14ac:dyDescent="0.25">
      <c r="A14" s="529" t="s">
        <v>57</v>
      </c>
      <c r="B14" s="530"/>
      <c r="C14" s="23"/>
      <c r="D14" s="24"/>
      <c r="E14" s="25"/>
    </row>
    <row r="15" spans="1:6" ht="15" customHeight="1" x14ac:dyDescent="0.25">
      <c r="A15" s="520" t="s">
        <v>58</v>
      </c>
      <c r="B15" s="521"/>
      <c r="C15" s="23">
        <v>163</v>
      </c>
      <c r="D15" s="24">
        <v>12242209.300000001</v>
      </c>
      <c r="E15" s="25">
        <v>87.9</v>
      </c>
    </row>
    <row r="16" spans="1:6" ht="15" customHeight="1" x14ac:dyDescent="0.25">
      <c r="A16" s="529" t="s">
        <v>59</v>
      </c>
      <c r="B16" s="530"/>
      <c r="C16" s="23"/>
      <c r="D16" s="24"/>
      <c r="E16" s="25"/>
    </row>
    <row r="17" spans="1:5" ht="15" customHeight="1" x14ac:dyDescent="0.25">
      <c r="A17" s="531" t="s">
        <v>195</v>
      </c>
      <c r="B17" s="532"/>
      <c r="C17" s="23">
        <v>106</v>
      </c>
      <c r="D17" s="24">
        <v>10033585</v>
      </c>
      <c r="E17" s="25">
        <v>88.2</v>
      </c>
    </row>
    <row r="18" spans="1:5" ht="15" customHeight="1" x14ac:dyDescent="0.25">
      <c r="A18" s="533" t="s">
        <v>406</v>
      </c>
      <c r="B18" s="534"/>
      <c r="C18" s="23"/>
      <c r="D18" s="24"/>
      <c r="E18" s="25"/>
    </row>
    <row r="19" spans="1:5" ht="15" customHeight="1" x14ac:dyDescent="0.25">
      <c r="A19" s="535" t="s">
        <v>60</v>
      </c>
      <c r="B19" s="536"/>
      <c r="C19" s="23">
        <v>89</v>
      </c>
      <c r="D19" s="24">
        <v>9904585.5</v>
      </c>
      <c r="E19" s="25">
        <v>88.1</v>
      </c>
    </row>
    <row r="20" spans="1:5" ht="15" customHeight="1" x14ac:dyDescent="0.25">
      <c r="A20" s="537" t="s">
        <v>61</v>
      </c>
      <c r="B20" s="538"/>
      <c r="C20" s="23"/>
      <c r="D20" s="24"/>
      <c r="E20" s="25"/>
    </row>
    <row r="21" spans="1:5" ht="15" customHeight="1" x14ac:dyDescent="0.25">
      <c r="A21" s="535" t="s">
        <v>62</v>
      </c>
      <c r="B21" s="536"/>
      <c r="C21" s="23">
        <v>17</v>
      </c>
      <c r="D21" s="24">
        <v>128999.5</v>
      </c>
      <c r="E21" s="25">
        <v>94.9</v>
      </c>
    </row>
    <row r="22" spans="1:5" ht="15" customHeight="1" x14ac:dyDescent="0.25">
      <c r="A22" s="537" t="s">
        <v>63</v>
      </c>
      <c r="B22" s="538"/>
      <c r="C22" s="23"/>
      <c r="D22" s="24"/>
      <c r="E22" s="25"/>
    </row>
    <row r="23" spans="1:5" ht="15" customHeight="1" x14ac:dyDescent="0.25">
      <c r="A23" s="520" t="s">
        <v>64</v>
      </c>
      <c r="B23" s="521"/>
      <c r="C23" s="23">
        <v>20</v>
      </c>
      <c r="D23" s="24">
        <v>26807.4</v>
      </c>
      <c r="E23" s="25">
        <v>78.8</v>
      </c>
    </row>
    <row r="24" spans="1:5" ht="15" customHeight="1" x14ac:dyDescent="0.2">
      <c r="A24" s="529" t="s">
        <v>65</v>
      </c>
      <c r="B24" s="530"/>
      <c r="C24" s="229"/>
      <c r="D24" s="229"/>
      <c r="E24" s="230"/>
    </row>
    <row r="25" spans="1:5" ht="15" customHeight="1" x14ac:dyDescent="0.25">
      <c r="A25" s="601"/>
      <c r="B25" s="601"/>
    </row>
    <row r="26" spans="1:5" x14ac:dyDescent="0.25">
      <c r="A26" s="599" t="s">
        <v>185</v>
      </c>
      <c r="B26" s="599"/>
      <c r="C26" s="599"/>
      <c r="D26" s="599"/>
      <c r="E26" s="599"/>
    </row>
    <row r="27" spans="1:5" x14ac:dyDescent="0.25">
      <c r="A27" s="600" t="s">
        <v>188</v>
      </c>
      <c r="B27" s="600"/>
      <c r="C27" s="600"/>
      <c r="D27" s="600"/>
      <c r="E27" s="600"/>
    </row>
  </sheetData>
  <mergeCells count="23">
    <mergeCell ref="A1:E1"/>
    <mergeCell ref="A2:E2"/>
    <mergeCell ref="A12:B12"/>
    <mergeCell ref="A13:B13"/>
    <mergeCell ref="A14:B14"/>
    <mergeCell ref="A3:B4"/>
    <mergeCell ref="D4:E4"/>
    <mergeCell ref="A26:E26"/>
    <mergeCell ref="A27:E27"/>
    <mergeCell ref="A25:B25"/>
    <mergeCell ref="C3:C4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57"/>
  <sheetViews>
    <sheetView workbookViewId="0">
      <selection activeCell="A7" sqref="A7:B11"/>
    </sheetView>
  </sheetViews>
  <sheetFormatPr defaultRowHeight="14.25" x14ac:dyDescent="0.2"/>
  <cols>
    <col min="1" max="1" width="38" style="21" customWidth="1"/>
    <col min="2" max="2" width="9.42578125" style="21" customWidth="1"/>
    <col min="3" max="6" width="13.7109375" style="21" customWidth="1"/>
    <col min="7" max="7" width="10" style="21" customWidth="1"/>
    <col min="8" max="8" width="10.28515625" style="21" bestFit="1" customWidth="1"/>
    <col min="9" max="16384" width="9.140625" style="21"/>
  </cols>
  <sheetData>
    <row r="1" spans="1:10" ht="24.95" customHeight="1" x14ac:dyDescent="0.2">
      <c r="A1" s="573" t="s">
        <v>401</v>
      </c>
      <c r="B1" s="573"/>
      <c r="C1" s="573"/>
      <c r="D1" s="573"/>
      <c r="E1" s="573"/>
      <c r="F1" s="573"/>
      <c r="G1" s="57" t="s">
        <v>6</v>
      </c>
    </row>
    <row r="2" spans="1:10" x14ac:dyDescent="0.2">
      <c r="A2" s="608" t="s">
        <v>402</v>
      </c>
      <c r="B2" s="608"/>
      <c r="C2" s="608"/>
      <c r="D2" s="608"/>
      <c r="E2" s="608"/>
      <c r="F2" s="608"/>
    </row>
    <row r="3" spans="1:10" ht="33.75" customHeight="1" x14ac:dyDescent="0.2">
      <c r="A3" s="543" t="s">
        <v>217</v>
      </c>
      <c r="B3" s="543"/>
      <c r="C3" s="545" t="s">
        <v>241</v>
      </c>
      <c r="D3" s="545"/>
      <c r="E3" s="545"/>
      <c r="F3" s="542"/>
    </row>
    <row r="4" spans="1:10" ht="87" customHeight="1" x14ac:dyDescent="0.2">
      <c r="A4" s="543"/>
      <c r="B4" s="543"/>
      <c r="C4" s="386" t="s">
        <v>225</v>
      </c>
      <c r="D4" s="387" t="s">
        <v>310</v>
      </c>
      <c r="E4" s="387" t="s">
        <v>292</v>
      </c>
      <c r="F4" s="387" t="s">
        <v>347</v>
      </c>
    </row>
    <row r="5" spans="1:10" ht="36" customHeight="1" x14ac:dyDescent="0.2">
      <c r="A5" s="543"/>
      <c r="B5" s="543"/>
      <c r="C5" s="543" t="s">
        <v>240</v>
      </c>
      <c r="D5" s="543"/>
      <c r="E5" s="543"/>
      <c r="F5" s="543"/>
    </row>
    <row r="6" spans="1:10" x14ac:dyDescent="0.2">
      <c r="A6" s="522" t="s">
        <v>286</v>
      </c>
      <c r="B6" s="522"/>
      <c r="C6" s="523"/>
      <c r="D6" s="523"/>
      <c r="E6" s="523"/>
      <c r="F6" s="523"/>
    </row>
    <row r="7" spans="1:10" s="334" customFormat="1" x14ac:dyDescent="0.2">
      <c r="A7" s="82" t="s">
        <v>7</v>
      </c>
      <c r="B7" s="452">
        <v>2016</v>
      </c>
      <c r="C7" s="112">
        <v>213971</v>
      </c>
      <c r="D7" s="62">
        <v>163255</v>
      </c>
      <c r="E7" s="378" t="s">
        <v>391</v>
      </c>
      <c r="F7" s="378" t="s">
        <v>391</v>
      </c>
      <c r="G7" s="383"/>
    </row>
    <row r="8" spans="1:10" s="334" customFormat="1" x14ac:dyDescent="0.2">
      <c r="A8" s="188" t="s">
        <v>8</v>
      </c>
      <c r="B8" s="452">
        <v>2017</v>
      </c>
      <c r="C8" s="452">
        <v>239283</v>
      </c>
      <c r="D8" s="62">
        <v>187905</v>
      </c>
      <c r="E8" s="480" t="s">
        <v>391</v>
      </c>
      <c r="F8" s="480" t="s">
        <v>391</v>
      </c>
      <c r="G8" s="383"/>
    </row>
    <row r="9" spans="1:10" s="334" customFormat="1" x14ac:dyDescent="0.2">
      <c r="A9" s="82"/>
      <c r="B9" s="452">
        <v>2018</v>
      </c>
      <c r="C9" s="452">
        <v>266283</v>
      </c>
      <c r="D9" s="62">
        <v>192833</v>
      </c>
      <c r="E9" s="480" t="s">
        <v>391</v>
      </c>
      <c r="F9" s="480" t="s">
        <v>391</v>
      </c>
      <c r="G9" s="383"/>
    </row>
    <row r="10" spans="1:10" s="334" customFormat="1" x14ac:dyDescent="0.2">
      <c r="A10" s="82"/>
      <c r="B10" s="452">
        <v>2019</v>
      </c>
      <c r="C10" s="452">
        <v>271025</v>
      </c>
      <c r="D10" s="62">
        <v>194607</v>
      </c>
      <c r="E10" s="480">
        <v>49558</v>
      </c>
      <c r="F10" s="480">
        <v>26860</v>
      </c>
      <c r="G10" s="383"/>
    </row>
    <row r="11" spans="1:10" x14ac:dyDescent="0.2">
      <c r="B11" s="400">
        <v>2020</v>
      </c>
      <c r="C11" s="7">
        <v>283431</v>
      </c>
      <c r="D11" s="104">
        <v>196420</v>
      </c>
      <c r="E11" s="398">
        <v>52167</v>
      </c>
      <c r="F11" s="398">
        <v>34844</v>
      </c>
      <c r="G11" s="80"/>
    </row>
    <row r="12" spans="1:10" ht="15" customHeight="1" x14ac:dyDescent="0.2">
      <c r="A12" s="188"/>
      <c r="B12" s="183"/>
      <c r="C12" s="283"/>
      <c r="D12" s="8"/>
      <c r="E12" s="8"/>
      <c r="F12" s="8"/>
      <c r="G12" s="80"/>
    </row>
    <row r="13" spans="1:10" ht="15" customHeight="1" x14ac:dyDescent="0.2">
      <c r="A13" s="520" t="s">
        <v>54</v>
      </c>
      <c r="B13" s="521"/>
      <c r="C13" s="336">
        <v>134727</v>
      </c>
      <c r="D13" s="75">
        <v>85469</v>
      </c>
      <c r="E13" s="10">
        <v>33299</v>
      </c>
      <c r="F13" s="10">
        <v>15959</v>
      </c>
      <c r="G13" s="80"/>
    </row>
    <row r="14" spans="1:10" ht="15" customHeight="1" x14ac:dyDescent="0.2">
      <c r="A14" s="529" t="s">
        <v>55</v>
      </c>
      <c r="B14" s="530"/>
      <c r="C14" s="336"/>
      <c r="D14" s="75"/>
      <c r="E14" s="10"/>
      <c r="F14" s="10"/>
      <c r="G14" s="80"/>
    </row>
    <row r="15" spans="1:10" x14ac:dyDescent="0.2">
      <c r="A15" s="520" t="s">
        <v>56</v>
      </c>
      <c r="B15" s="521"/>
      <c r="C15" s="336">
        <v>8813</v>
      </c>
      <c r="D15" s="75">
        <v>5387</v>
      </c>
      <c r="E15" s="10">
        <v>1827</v>
      </c>
      <c r="F15" s="10">
        <v>1599</v>
      </c>
      <c r="G15" s="80"/>
    </row>
    <row r="16" spans="1:10" x14ac:dyDescent="0.2">
      <c r="A16" s="529" t="s">
        <v>57</v>
      </c>
      <c r="B16" s="530"/>
      <c r="C16" s="336"/>
      <c r="D16" s="75"/>
      <c r="E16" s="10"/>
      <c r="F16" s="10"/>
      <c r="G16" s="80"/>
      <c r="J16" s="143"/>
    </row>
    <row r="17" spans="1:7" x14ac:dyDescent="0.2">
      <c r="A17" s="520" t="s">
        <v>58</v>
      </c>
      <c r="B17" s="521"/>
      <c r="C17" s="336">
        <v>137996</v>
      </c>
      <c r="D17" s="75">
        <v>104040</v>
      </c>
      <c r="E17" s="10">
        <v>16817</v>
      </c>
      <c r="F17" s="10">
        <v>17139</v>
      </c>
      <c r="G17" s="80"/>
    </row>
    <row r="18" spans="1:7" x14ac:dyDescent="0.2">
      <c r="A18" s="529" t="s">
        <v>59</v>
      </c>
      <c r="B18" s="530"/>
      <c r="C18" s="336"/>
      <c r="D18" s="75"/>
      <c r="E18" s="10"/>
      <c r="F18" s="10"/>
      <c r="G18" s="80"/>
    </row>
    <row r="19" spans="1:7" x14ac:dyDescent="0.2">
      <c r="A19" s="531" t="s">
        <v>195</v>
      </c>
      <c r="B19" s="532"/>
      <c r="C19" s="336">
        <v>123038</v>
      </c>
      <c r="D19" s="75">
        <v>94759</v>
      </c>
      <c r="E19" s="10">
        <v>13259</v>
      </c>
      <c r="F19" s="10">
        <v>15020</v>
      </c>
      <c r="G19" s="80"/>
    </row>
    <row r="20" spans="1:7" x14ac:dyDescent="0.2">
      <c r="A20" s="533" t="s">
        <v>406</v>
      </c>
      <c r="B20" s="534"/>
      <c r="C20" s="336"/>
      <c r="D20" s="75"/>
      <c r="E20" s="10"/>
      <c r="F20" s="10"/>
      <c r="G20" s="80"/>
    </row>
    <row r="21" spans="1:7" x14ac:dyDescent="0.2">
      <c r="A21" s="535" t="s">
        <v>60</v>
      </c>
      <c r="B21" s="536"/>
      <c r="C21" s="336">
        <v>114581</v>
      </c>
      <c r="D21" s="75">
        <v>87525</v>
      </c>
      <c r="E21" s="10">
        <v>13022</v>
      </c>
      <c r="F21" s="10">
        <v>14034</v>
      </c>
      <c r="G21" s="80"/>
    </row>
    <row r="22" spans="1:7" x14ac:dyDescent="0.2">
      <c r="A22" s="537" t="s">
        <v>61</v>
      </c>
      <c r="B22" s="538"/>
      <c r="C22" s="336"/>
      <c r="D22" s="75"/>
      <c r="E22" s="10"/>
      <c r="F22" s="10"/>
      <c r="G22" s="80"/>
    </row>
    <row r="23" spans="1:7" x14ac:dyDescent="0.2">
      <c r="A23" s="535" t="s">
        <v>62</v>
      </c>
      <c r="B23" s="536"/>
      <c r="C23" s="336">
        <v>8457</v>
      </c>
      <c r="D23" s="75">
        <v>7234</v>
      </c>
      <c r="E23" s="10">
        <v>237</v>
      </c>
      <c r="F23" s="10">
        <v>986</v>
      </c>
      <c r="G23" s="80"/>
    </row>
    <row r="24" spans="1:7" x14ac:dyDescent="0.2">
      <c r="A24" s="537" t="s">
        <v>63</v>
      </c>
      <c r="B24" s="538"/>
      <c r="C24" s="336"/>
      <c r="D24" s="75"/>
      <c r="E24" s="10"/>
      <c r="F24" s="10"/>
      <c r="G24" s="80"/>
    </row>
    <row r="25" spans="1:7" x14ac:dyDescent="0.2">
      <c r="A25" s="520" t="s">
        <v>64</v>
      </c>
      <c r="B25" s="521"/>
      <c r="C25" s="336">
        <v>1895</v>
      </c>
      <c r="D25" s="75">
        <v>1524</v>
      </c>
      <c r="E25" s="10">
        <v>224</v>
      </c>
      <c r="F25" s="10">
        <v>147</v>
      </c>
      <c r="G25" s="80"/>
    </row>
    <row r="26" spans="1:7" x14ac:dyDescent="0.2">
      <c r="A26" s="529" t="s">
        <v>65</v>
      </c>
      <c r="B26" s="530"/>
      <c r="C26" s="336"/>
      <c r="D26" s="6"/>
      <c r="E26" s="6"/>
      <c r="F26" s="6"/>
      <c r="G26" s="80"/>
    </row>
    <row r="27" spans="1:7" x14ac:dyDescent="0.2">
      <c r="A27" s="522" t="s">
        <v>238</v>
      </c>
      <c r="B27" s="522"/>
      <c r="C27" s="522"/>
      <c r="D27" s="522"/>
      <c r="E27" s="522"/>
      <c r="F27" s="611"/>
      <c r="G27" s="80"/>
    </row>
    <row r="28" spans="1:7" x14ac:dyDescent="0.2">
      <c r="A28" s="82" t="s">
        <v>7</v>
      </c>
      <c r="B28" s="452">
        <v>2016</v>
      </c>
      <c r="C28" s="112">
        <v>171610</v>
      </c>
      <c r="D28" s="112">
        <v>132547</v>
      </c>
      <c r="E28" s="112">
        <v>23847</v>
      </c>
      <c r="F28" s="113">
        <v>15216</v>
      </c>
      <c r="G28" s="80"/>
    </row>
    <row r="29" spans="1:7" x14ac:dyDescent="0.2">
      <c r="A29" s="188" t="s">
        <v>8</v>
      </c>
      <c r="B29" s="452">
        <v>2017</v>
      </c>
      <c r="C29" s="452">
        <v>187583</v>
      </c>
      <c r="D29" s="452">
        <v>146643</v>
      </c>
      <c r="E29" s="452">
        <v>24363</v>
      </c>
      <c r="F29" s="453">
        <v>16577</v>
      </c>
      <c r="G29" s="80"/>
    </row>
    <row r="30" spans="1:7" x14ac:dyDescent="0.2">
      <c r="A30" s="82"/>
      <c r="B30" s="452">
        <v>2018</v>
      </c>
      <c r="C30" s="452">
        <v>203588</v>
      </c>
      <c r="D30" s="452">
        <v>150782</v>
      </c>
      <c r="E30" s="452">
        <v>32279</v>
      </c>
      <c r="F30" s="453">
        <v>20527</v>
      </c>
      <c r="G30" s="80"/>
    </row>
    <row r="31" spans="1:7" x14ac:dyDescent="0.2">
      <c r="A31" s="82"/>
      <c r="B31" s="452">
        <v>2019</v>
      </c>
      <c r="C31" s="452">
        <v>214823</v>
      </c>
      <c r="D31" s="452">
        <v>153243</v>
      </c>
      <c r="E31" s="452">
        <v>39820</v>
      </c>
      <c r="F31" s="453">
        <v>21760</v>
      </c>
      <c r="G31" s="80"/>
    </row>
    <row r="32" spans="1:7" x14ac:dyDescent="0.2">
      <c r="B32" s="400">
        <v>2020</v>
      </c>
      <c r="C32" s="7">
        <v>226131</v>
      </c>
      <c r="D32" s="7">
        <v>158184</v>
      </c>
      <c r="E32" s="7">
        <v>40900</v>
      </c>
      <c r="F32" s="8">
        <v>27047</v>
      </c>
      <c r="G32" s="80"/>
    </row>
    <row r="33" spans="1:9" x14ac:dyDescent="0.2">
      <c r="B33" s="82"/>
      <c r="C33" s="426"/>
      <c r="D33" s="426"/>
      <c r="E33" s="426"/>
      <c r="F33" s="8"/>
      <c r="G33" s="80"/>
    </row>
    <row r="34" spans="1:9" x14ac:dyDescent="0.2">
      <c r="A34" s="520" t="s">
        <v>54</v>
      </c>
      <c r="B34" s="520"/>
      <c r="C34" s="5">
        <v>117728</v>
      </c>
      <c r="D34" s="5">
        <v>76799</v>
      </c>
      <c r="E34" s="5">
        <v>28337</v>
      </c>
      <c r="F34" s="6">
        <v>12592</v>
      </c>
      <c r="G34" s="80"/>
    </row>
    <row r="35" spans="1:9" x14ac:dyDescent="0.2">
      <c r="A35" s="529" t="s">
        <v>55</v>
      </c>
      <c r="B35" s="530"/>
      <c r="C35" s="5"/>
      <c r="D35" s="5"/>
      <c r="E35" s="5"/>
      <c r="F35" s="6"/>
      <c r="G35" s="80"/>
    </row>
    <row r="36" spans="1:9" x14ac:dyDescent="0.2">
      <c r="A36" s="520" t="s">
        <v>56</v>
      </c>
      <c r="B36" s="521"/>
      <c r="C36" s="425">
        <v>6329</v>
      </c>
      <c r="D36" s="425">
        <v>4371</v>
      </c>
      <c r="E36" s="425">
        <v>1134</v>
      </c>
      <c r="F36" s="6">
        <v>824</v>
      </c>
      <c r="G36" s="80"/>
    </row>
    <row r="37" spans="1:9" x14ac:dyDescent="0.2">
      <c r="A37" s="529" t="s">
        <v>57</v>
      </c>
      <c r="B37" s="530"/>
      <c r="C37" s="5"/>
      <c r="D37" s="5"/>
      <c r="E37" s="5"/>
      <c r="F37" s="6"/>
      <c r="G37" s="80"/>
    </row>
    <row r="38" spans="1:9" x14ac:dyDescent="0.2">
      <c r="A38" s="520" t="s">
        <v>58</v>
      </c>
      <c r="B38" s="521"/>
      <c r="C38" s="425">
        <v>101449</v>
      </c>
      <c r="D38" s="425">
        <v>76513</v>
      </c>
      <c r="E38" s="425">
        <v>11359</v>
      </c>
      <c r="F38" s="6">
        <v>13577</v>
      </c>
      <c r="G38" s="80"/>
    </row>
    <row r="39" spans="1:9" x14ac:dyDescent="0.2">
      <c r="A39" s="529" t="s">
        <v>59</v>
      </c>
      <c r="B39" s="530"/>
      <c r="C39" s="5"/>
      <c r="D39" s="5"/>
      <c r="E39" s="5"/>
      <c r="F39" s="6"/>
      <c r="G39" s="80"/>
    </row>
    <row r="40" spans="1:9" x14ac:dyDescent="0.2">
      <c r="A40" s="531" t="s">
        <v>195</v>
      </c>
      <c r="B40" s="532"/>
      <c r="C40" s="425">
        <v>90612</v>
      </c>
      <c r="D40" s="425">
        <v>69837</v>
      </c>
      <c r="E40" s="425">
        <v>8848</v>
      </c>
      <c r="F40" s="6">
        <v>11927</v>
      </c>
      <c r="G40" s="80"/>
    </row>
    <row r="41" spans="1:9" x14ac:dyDescent="0.2">
      <c r="A41" s="533" t="s">
        <v>406</v>
      </c>
      <c r="B41" s="534"/>
      <c r="C41" s="5"/>
      <c r="D41" s="5"/>
      <c r="E41" s="5"/>
      <c r="F41" s="6"/>
      <c r="G41" s="80"/>
    </row>
    <row r="42" spans="1:9" x14ac:dyDescent="0.2">
      <c r="A42" s="535" t="s">
        <v>60</v>
      </c>
      <c r="B42" s="536"/>
      <c r="C42" s="425">
        <v>85386</v>
      </c>
      <c r="D42" s="425">
        <v>65218</v>
      </c>
      <c r="E42" s="425" t="s">
        <v>391</v>
      </c>
      <c r="F42" s="6" t="s">
        <v>391</v>
      </c>
      <c r="G42" s="80"/>
    </row>
    <row r="43" spans="1:9" x14ac:dyDescent="0.2">
      <c r="A43" s="537" t="s">
        <v>61</v>
      </c>
      <c r="B43" s="538"/>
      <c r="C43" s="5"/>
      <c r="D43" s="5"/>
      <c r="E43" s="5"/>
      <c r="F43" s="6"/>
      <c r="G43" s="80"/>
    </row>
    <row r="44" spans="1:9" x14ac:dyDescent="0.2">
      <c r="A44" s="535" t="s">
        <v>62</v>
      </c>
      <c r="B44" s="536"/>
      <c r="C44" s="425">
        <v>5226</v>
      </c>
      <c r="D44" s="425">
        <v>4619</v>
      </c>
      <c r="E44" s="425" t="s">
        <v>391</v>
      </c>
      <c r="F44" s="6" t="s">
        <v>391</v>
      </c>
      <c r="G44" s="80"/>
    </row>
    <row r="45" spans="1:9" x14ac:dyDescent="0.2">
      <c r="A45" s="537" t="s">
        <v>63</v>
      </c>
      <c r="B45" s="538"/>
      <c r="C45" s="5"/>
      <c r="D45" s="5"/>
      <c r="E45" s="5"/>
      <c r="F45" s="6"/>
      <c r="G45" s="80"/>
    </row>
    <row r="46" spans="1:9" x14ac:dyDescent="0.2">
      <c r="A46" s="520" t="s">
        <v>64</v>
      </c>
      <c r="B46" s="521"/>
      <c r="C46" s="425">
        <v>625</v>
      </c>
      <c r="D46" s="425">
        <v>501</v>
      </c>
      <c r="E46" s="425">
        <v>70</v>
      </c>
      <c r="F46" s="6">
        <v>54</v>
      </c>
      <c r="G46" s="80"/>
    </row>
    <row r="47" spans="1:9" x14ac:dyDescent="0.2">
      <c r="A47" s="529" t="s">
        <v>65</v>
      </c>
      <c r="B47" s="530"/>
      <c r="C47" s="5"/>
      <c r="D47" s="5"/>
      <c r="E47" s="5"/>
      <c r="F47" s="6"/>
      <c r="G47" s="80"/>
    </row>
    <row r="48" spans="1:9" s="228" customFormat="1" ht="14.25" customHeight="1" x14ac:dyDescent="0.2">
      <c r="A48" s="522" t="s">
        <v>327</v>
      </c>
      <c r="B48" s="522"/>
      <c r="C48" s="522"/>
      <c r="D48" s="522"/>
      <c r="E48" s="522"/>
      <c r="F48" s="611"/>
      <c r="H48" s="21"/>
      <c r="I48" s="21"/>
    </row>
    <row r="49" spans="1:7" x14ac:dyDescent="0.2">
      <c r="A49" s="82" t="s">
        <v>7</v>
      </c>
      <c r="B49" s="452">
        <v>2016</v>
      </c>
      <c r="C49" s="5">
        <v>67078</v>
      </c>
      <c r="D49" s="5">
        <v>48297</v>
      </c>
      <c r="E49" s="5">
        <v>10043</v>
      </c>
      <c r="F49" s="6">
        <v>8738</v>
      </c>
      <c r="G49" s="80"/>
    </row>
    <row r="50" spans="1:7" x14ac:dyDescent="0.2">
      <c r="A50" s="188" t="s">
        <v>8</v>
      </c>
      <c r="B50" s="452">
        <v>2017</v>
      </c>
      <c r="C50" s="425">
        <v>71600</v>
      </c>
      <c r="D50" s="425">
        <v>52940</v>
      </c>
      <c r="E50" s="425">
        <v>9536</v>
      </c>
      <c r="F50" s="6">
        <v>9124</v>
      </c>
      <c r="G50" s="80"/>
    </row>
    <row r="51" spans="1:7" x14ac:dyDescent="0.2">
      <c r="A51" s="82"/>
      <c r="B51" s="452">
        <v>2018</v>
      </c>
      <c r="C51" s="425">
        <v>75808</v>
      </c>
      <c r="D51" s="425">
        <v>53970</v>
      </c>
      <c r="E51" s="425">
        <v>10895</v>
      </c>
      <c r="F51" s="6">
        <v>10943</v>
      </c>
      <c r="G51" s="80"/>
    </row>
    <row r="52" spans="1:7" x14ac:dyDescent="0.2">
      <c r="A52" s="82"/>
      <c r="B52" s="452">
        <v>2019</v>
      </c>
      <c r="C52" s="425">
        <v>81131</v>
      </c>
      <c r="D52" s="425">
        <v>55078</v>
      </c>
      <c r="E52" s="425">
        <v>13354</v>
      </c>
      <c r="F52" s="6">
        <v>12699</v>
      </c>
      <c r="G52" s="80"/>
    </row>
    <row r="53" spans="1:7" x14ac:dyDescent="0.2">
      <c r="B53" s="400">
        <v>2020</v>
      </c>
      <c r="C53" s="111">
        <v>85083</v>
      </c>
      <c r="D53" s="111">
        <v>55584</v>
      </c>
      <c r="E53" s="111">
        <v>13816</v>
      </c>
      <c r="F53" s="124">
        <v>15683</v>
      </c>
      <c r="G53" s="80"/>
    </row>
    <row r="54" spans="1:7" x14ac:dyDescent="0.2">
      <c r="A54" s="188"/>
      <c r="B54" s="4"/>
      <c r="C54" s="451"/>
      <c r="D54" s="451"/>
      <c r="E54" s="451"/>
      <c r="F54" s="456"/>
      <c r="G54" s="80"/>
    </row>
    <row r="55" spans="1:7" x14ac:dyDescent="0.2">
      <c r="A55" s="520" t="s">
        <v>54</v>
      </c>
      <c r="B55" s="521"/>
      <c r="C55" s="5">
        <v>30072</v>
      </c>
      <c r="D55" s="5">
        <v>18037</v>
      </c>
      <c r="E55" s="5">
        <v>6830</v>
      </c>
      <c r="F55" s="6">
        <v>5205</v>
      </c>
      <c r="G55" s="80"/>
    </row>
    <row r="56" spans="1:7" x14ac:dyDescent="0.2">
      <c r="A56" s="529" t="s">
        <v>55</v>
      </c>
      <c r="B56" s="530"/>
      <c r="C56" s="5"/>
      <c r="D56" s="5"/>
      <c r="E56" s="5"/>
      <c r="F56" s="6"/>
      <c r="G56" s="80"/>
    </row>
    <row r="57" spans="1:7" x14ac:dyDescent="0.2">
      <c r="A57" s="520" t="s">
        <v>56</v>
      </c>
      <c r="B57" s="521"/>
      <c r="C57" s="425">
        <v>3960</v>
      </c>
      <c r="D57" s="425">
        <v>2565</v>
      </c>
      <c r="E57" s="425">
        <v>847</v>
      </c>
      <c r="F57" s="6">
        <v>548</v>
      </c>
      <c r="G57" s="80"/>
    </row>
    <row r="58" spans="1:7" x14ac:dyDescent="0.2">
      <c r="A58" s="529" t="s">
        <v>57</v>
      </c>
      <c r="B58" s="530"/>
      <c r="C58" s="5"/>
      <c r="D58" s="5"/>
      <c r="E58" s="5"/>
      <c r="F58" s="6"/>
      <c r="G58" s="80"/>
    </row>
    <row r="59" spans="1:7" x14ac:dyDescent="0.2">
      <c r="A59" s="520" t="s">
        <v>58</v>
      </c>
      <c r="B59" s="521"/>
      <c r="C59" s="425">
        <v>50736</v>
      </c>
      <c r="D59" s="425">
        <v>34739</v>
      </c>
      <c r="E59" s="425">
        <v>6101</v>
      </c>
      <c r="F59" s="6">
        <v>9896</v>
      </c>
      <c r="G59" s="80"/>
    </row>
    <row r="60" spans="1:7" x14ac:dyDescent="0.2">
      <c r="A60" s="529" t="s">
        <v>59</v>
      </c>
      <c r="B60" s="530"/>
      <c r="C60" s="5"/>
      <c r="D60" s="5"/>
      <c r="E60" s="5"/>
      <c r="F60" s="6"/>
      <c r="G60" s="80"/>
    </row>
    <row r="61" spans="1:7" x14ac:dyDescent="0.2">
      <c r="A61" s="531" t="s">
        <v>195</v>
      </c>
      <c r="B61" s="532"/>
      <c r="C61" s="425">
        <v>45174</v>
      </c>
      <c r="D61" s="425">
        <v>31726</v>
      </c>
      <c r="E61" s="425">
        <v>4771</v>
      </c>
      <c r="F61" s="6">
        <v>8677</v>
      </c>
      <c r="G61" s="80"/>
    </row>
    <row r="62" spans="1:7" x14ac:dyDescent="0.2">
      <c r="A62" s="533" t="s">
        <v>406</v>
      </c>
      <c r="B62" s="534"/>
      <c r="C62" s="5"/>
      <c r="D62" s="5"/>
      <c r="E62" s="5"/>
      <c r="F62" s="6"/>
      <c r="G62" s="80"/>
    </row>
    <row r="63" spans="1:7" x14ac:dyDescent="0.2">
      <c r="A63" s="535" t="s">
        <v>60</v>
      </c>
      <c r="B63" s="536"/>
      <c r="C63" s="5">
        <v>42770</v>
      </c>
      <c r="D63" s="5">
        <v>29734</v>
      </c>
      <c r="E63" s="312">
        <v>4674</v>
      </c>
      <c r="F63" s="317">
        <v>8362</v>
      </c>
      <c r="G63" s="80"/>
    </row>
    <row r="64" spans="1:7" x14ac:dyDescent="0.2">
      <c r="A64" s="537" t="s">
        <v>61</v>
      </c>
      <c r="B64" s="538"/>
      <c r="C64" s="5"/>
      <c r="D64" s="5"/>
      <c r="E64" s="5"/>
      <c r="F64" s="6"/>
      <c r="G64" s="80"/>
    </row>
    <row r="65" spans="1:13" x14ac:dyDescent="0.2">
      <c r="A65" s="535" t="s">
        <v>62</v>
      </c>
      <c r="B65" s="536"/>
      <c r="C65" s="5">
        <v>2404</v>
      </c>
      <c r="D65" s="5">
        <v>1992</v>
      </c>
      <c r="E65" s="425">
        <v>97</v>
      </c>
      <c r="F65" s="6">
        <v>315</v>
      </c>
      <c r="G65" s="80"/>
    </row>
    <row r="66" spans="1:13" x14ac:dyDescent="0.2">
      <c r="A66" s="537" t="s">
        <v>63</v>
      </c>
      <c r="B66" s="538"/>
      <c r="C66" s="5"/>
      <c r="D66" s="5"/>
      <c r="E66" s="5"/>
      <c r="F66" s="6"/>
      <c r="G66" s="80"/>
    </row>
    <row r="67" spans="1:13" x14ac:dyDescent="0.2">
      <c r="A67" s="520" t="s">
        <v>64</v>
      </c>
      <c r="B67" s="521"/>
      <c r="C67" s="5">
        <v>315</v>
      </c>
      <c r="D67" s="5">
        <v>243</v>
      </c>
      <c r="E67" s="5">
        <v>38</v>
      </c>
      <c r="F67" s="6">
        <v>34</v>
      </c>
      <c r="G67" s="80"/>
    </row>
    <row r="68" spans="1:13" x14ac:dyDescent="0.2">
      <c r="A68" s="529" t="s">
        <v>65</v>
      </c>
      <c r="B68" s="530"/>
      <c r="C68" s="5"/>
      <c r="D68" s="5"/>
      <c r="E68" s="5"/>
      <c r="F68" s="6"/>
      <c r="G68" s="80"/>
    </row>
    <row r="69" spans="1:13" ht="14.25" customHeight="1" x14ac:dyDescent="0.2">
      <c r="A69" s="522" t="s">
        <v>237</v>
      </c>
      <c r="B69" s="522"/>
      <c r="C69" s="522"/>
      <c r="D69" s="522"/>
      <c r="E69" s="522"/>
      <c r="F69" s="611"/>
      <c r="G69" s="80"/>
    </row>
    <row r="70" spans="1:13" ht="14.25" customHeight="1" x14ac:dyDescent="0.2">
      <c r="A70" s="82" t="s">
        <v>7</v>
      </c>
      <c r="B70" s="452">
        <v>2016</v>
      </c>
      <c r="C70" s="113">
        <v>42361</v>
      </c>
      <c r="D70" s="106">
        <v>30708</v>
      </c>
      <c r="E70" s="106" t="s">
        <v>391</v>
      </c>
      <c r="F70" s="382" t="s">
        <v>391</v>
      </c>
      <c r="G70" s="80"/>
    </row>
    <row r="71" spans="1:13" ht="14.25" customHeight="1" x14ac:dyDescent="0.2">
      <c r="A71" s="188" t="s">
        <v>8</v>
      </c>
      <c r="B71" s="452">
        <v>2017</v>
      </c>
      <c r="C71" s="453">
        <v>51700</v>
      </c>
      <c r="D71" s="106">
        <v>41262</v>
      </c>
      <c r="E71" s="106" t="s">
        <v>391</v>
      </c>
      <c r="F71" s="382" t="s">
        <v>391</v>
      </c>
      <c r="G71" s="80"/>
    </row>
    <row r="72" spans="1:13" ht="14.25" customHeight="1" x14ac:dyDescent="0.2">
      <c r="A72" s="82"/>
      <c r="B72" s="452">
        <v>2018</v>
      </c>
      <c r="C72" s="453">
        <v>62695</v>
      </c>
      <c r="D72" s="106">
        <v>42051</v>
      </c>
      <c r="E72" s="106" t="s">
        <v>391</v>
      </c>
      <c r="F72" s="382" t="s">
        <v>391</v>
      </c>
      <c r="G72" s="80"/>
    </row>
    <row r="73" spans="1:13" ht="14.25" customHeight="1" x14ac:dyDescent="0.2">
      <c r="A73" s="82"/>
      <c r="B73" s="452">
        <v>2019</v>
      </c>
      <c r="C73" s="453">
        <v>56202</v>
      </c>
      <c r="D73" s="106">
        <v>41364</v>
      </c>
      <c r="E73" s="106">
        <v>9738</v>
      </c>
      <c r="F73" s="382">
        <v>5100</v>
      </c>
      <c r="G73" s="80"/>
    </row>
    <row r="74" spans="1:13" x14ac:dyDescent="0.2">
      <c r="B74" s="400">
        <v>2020</v>
      </c>
      <c r="C74" s="8">
        <v>57300</v>
      </c>
      <c r="D74" s="105">
        <v>38236</v>
      </c>
      <c r="E74" s="105">
        <v>11267</v>
      </c>
      <c r="F74" s="381">
        <v>7797</v>
      </c>
      <c r="G74" s="101"/>
      <c r="H74" s="58"/>
      <c r="I74" s="58"/>
      <c r="J74" s="58"/>
      <c r="K74" s="58"/>
      <c r="L74" s="58"/>
      <c r="M74" s="58"/>
    </row>
    <row r="75" spans="1:13" x14ac:dyDescent="0.2">
      <c r="A75" s="188"/>
      <c r="B75" s="4"/>
      <c r="C75" s="8"/>
      <c r="D75" s="105"/>
      <c r="E75" s="105"/>
      <c r="F75" s="381"/>
      <c r="G75" s="101"/>
      <c r="H75" s="58"/>
      <c r="I75" s="58"/>
      <c r="J75" s="58"/>
      <c r="K75" s="58"/>
      <c r="L75" s="58"/>
      <c r="M75" s="58"/>
    </row>
    <row r="76" spans="1:13" x14ac:dyDescent="0.2">
      <c r="A76" s="520" t="s">
        <v>54</v>
      </c>
      <c r="B76" s="521"/>
      <c r="C76" s="6">
        <v>16999</v>
      </c>
      <c r="D76" s="106">
        <v>8670</v>
      </c>
      <c r="E76" s="106">
        <v>4962</v>
      </c>
      <c r="F76" s="382">
        <v>3367</v>
      </c>
      <c r="G76" s="80"/>
      <c r="H76" s="58"/>
      <c r="I76" s="58"/>
      <c r="J76" s="58"/>
      <c r="K76" s="58"/>
      <c r="L76" s="58"/>
      <c r="M76" s="58"/>
    </row>
    <row r="77" spans="1:13" x14ac:dyDescent="0.2">
      <c r="A77" s="529" t="s">
        <v>55</v>
      </c>
      <c r="B77" s="530"/>
      <c r="C77" s="6"/>
      <c r="D77" s="106"/>
      <c r="E77" s="106"/>
      <c r="F77" s="382"/>
      <c r="G77" s="101"/>
      <c r="H77" s="58"/>
      <c r="I77" s="58"/>
      <c r="J77" s="58"/>
      <c r="K77" s="58"/>
      <c r="L77" s="58"/>
      <c r="M77" s="58"/>
    </row>
    <row r="78" spans="1:13" x14ac:dyDescent="0.2">
      <c r="A78" s="520" t="s">
        <v>56</v>
      </c>
      <c r="B78" s="521"/>
      <c r="C78" s="6">
        <v>2484</v>
      </c>
      <c r="D78" s="106">
        <v>1016</v>
      </c>
      <c r="E78" s="106">
        <v>693</v>
      </c>
      <c r="F78" s="382">
        <v>775</v>
      </c>
      <c r="G78" s="80"/>
      <c r="H78" s="58"/>
      <c r="I78" s="58"/>
      <c r="J78" s="58"/>
      <c r="K78" s="58"/>
      <c r="L78" s="58"/>
      <c r="M78" s="58"/>
    </row>
    <row r="79" spans="1:13" x14ac:dyDescent="0.2">
      <c r="A79" s="529" t="s">
        <v>57</v>
      </c>
      <c r="B79" s="530"/>
      <c r="C79" s="6"/>
      <c r="D79" s="106"/>
      <c r="E79" s="106"/>
      <c r="F79" s="382"/>
      <c r="G79" s="101"/>
      <c r="H79" s="58"/>
      <c r="I79" s="58"/>
      <c r="J79" s="58"/>
      <c r="K79" s="58"/>
      <c r="L79" s="58"/>
      <c r="M79" s="58"/>
    </row>
    <row r="80" spans="1:13" x14ac:dyDescent="0.2">
      <c r="A80" s="520" t="s">
        <v>58</v>
      </c>
      <c r="B80" s="521"/>
      <c r="C80" s="6">
        <v>36547</v>
      </c>
      <c r="D80" s="106">
        <v>27527</v>
      </c>
      <c r="E80" s="106">
        <v>5458</v>
      </c>
      <c r="F80" s="382">
        <v>3562</v>
      </c>
      <c r="G80" s="80"/>
      <c r="H80" s="58"/>
      <c r="I80" s="58"/>
      <c r="J80" s="58"/>
      <c r="K80" s="58"/>
      <c r="L80" s="58"/>
      <c r="M80" s="58"/>
    </row>
    <row r="81" spans="1:13" x14ac:dyDescent="0.2">
      <c r="A81" s="529" t="s">
        <v>59</v>
      </c>
      <c r="B81" s="530"/>
      <c r="C81" s="6"/>
      <c r="D81" s="106"/>
      <c r="E81" s="106"/>
      <c r="F81" s="382"/>
      <c r="G81" s="101"/>
      <c r="H81" s="58"/>
      <c r="I81" s="58"/>
      <c r="J81" s="58"/>
      <c r="K81" s="58"/>
      <c r="L81" s="58"/>
      <c r="M81" s="58"/>
    </row>
    <row r="82" spans="1:13" x14ac:dyDescent="0.2">
      <c r="A82" s="531" t="s">
        <v>195</v>
      </c>
      <c r="B82" s="532"/>
      <c r="C82" s="6">
        <v>32426</v>
      </c>
      <c r="D82" s="106">
        <v>24922</v>
      </c>
      <c r="E82" s="106">
        <v>4411</v>
      </c>
      <c r="F82" s="382">
        <v>3093</v>
      </c>
      <c r="G82" s="80"/>
      <c r="H82" s="58"/>
      <c r="I82" s="58"/>
      <c r="J82" s="58"/>
      <c r="K82" s="58"/>
      <c r="L82" s="58"/>
      <c r="M82" s="58"/>
    </row>
    <row r="83" spans="1:13" x14ac:dyDescent="0.2">
      <c r="A83" s="533" t="s">
        <v>406</v>
      </c>
      <c r="B83" s="534"/>
      <c r="C83" s="6"/>
      <c r="D83" s="106"/>
      <c r="E83" s="106"/>
      <c r="F83" s="382"/>
      <c r="G83" s="101"/>
      <c r="H83" s="58"/>
      <c r="I83" s="58"/>
      <c r="J83" s="58"/>
      <c r="K83" s="58"/>
      <c r="L83" s="58"/>
      <c r="M83" s="58"/>
    </row>
    <row r="84" spans="1:13" x14ac:dyDescent="0.2">
      <c r="A84" s="535" t="s">
        <v>60</v>
      </c>
      <c r="B84" s="536"/>
      <c r="C84" s="6">
        <v>29195</v>
      </c>
      <c r="D84" s="106">
        <v>22307</v>
      </c>
      <c r="E84" s="106" t="s">
        <v>391</v>
      </c>
      <c r="F84" s="382" t="s">
        <v>391</v>
      </c>
      <c r="G84" s="80"/>
      <c r="H84" s="58"/>
      <c r="I84" s="58"/>
      <c r="J84" s="58"/>
      <c r="K84" s="58"/>
      <c r="L84" s="58"/>
      <c r="M84" s="58"/>
    </row>
    <row r="85" spans="1:13" x14ac:dyDescent="0.2">
      <c r="A85" s="537" t="s">
        <v>61</v>
      </c>
      <c r="B85" s="538"/>
      <c r="C85" s="6"/>
      <c r="D85" s="106"/>
      <c r="E85" s="106"/>
      <c r="F85" s="382"/>
      <c r="G85" s="101"/>
      <c r="H85" s="58"/>
      <c r="I85" s="58"/>
      <c r="J85" s="58"/>
      <c r="K85" s="58"/>
      <c r="L85" s="58"/>
      <c r="M85" s="58"/>
    </row>
    <row r="86" spans="1:13" x14ac:dyDescent="0.2">
      <c r="A86" s="535" t="s">
        <v>62</v>
      </c>
      <c r="B86" s="536"/>
      <c r="C86" s="6">
        <v>3231</v>
      </c>
      <c r="D86" s="106">
        <v>2615</v>
      </c>
      <c r="E86" s="106" t="s">
        <v>391</v>
      </c>
      <c r="F86" s="382" t="s">
        <v>391</v>
      </c>
      <c r="G86" s="80"/>
      <c r="H86" s="58"/>
      <c r="I86" s="58"/>
      <c r="J86" s="58"/>
      <c r="K86" s="58"/>
      <c r="L86" s="58"/>
      <c r="M86" s="58"/>
    </row>
    <row r="87" spans="1:13" x14ac:dyDescent="0.2">
      <c r="A87" s="537" t="s">
        <v>63</v>
      </c>
      <c r="B87" s="538"/>
      <c r="C87" s="6"/>
      <c r="D87" s="106"/>
      <c r="E87" s="106"/>
      <c r="F87" s="382"/>
      <c r="G87" s="101"/>
      <c r="H87" s="58"/>
      <c r="I87" s="58"/>
      <c r="J87" s="58"/>
      <c r="K87" s="58"/>
      <c r="L87" s="58"/>
      <c r="M87" s="58"/>
    </row>
    <row r="88" spans="1:13" x14ac:dyDescent="0.2">
      <c r="A88" s="520" t="s">
        <v>64</v>
      </c>
      <c r="B88" s="521"/>
      <c r="C88" s="6">
        <v>1270</v>
      </c>
      <c r="D88" s="106">
        <v>1023</v>
      </c>
      <c r="E88" s="106">
        <v>154</v>
      </c>
      <c r="F88" s="382">
        <v>93</v>
      </c>
      <c r="G88" s="80"/>
      <c r="H88" s="58"/>
      <c r="I88" s="58"/>
      <c r="J88" s="58"/>
      <c r="K88" s="58"/>
      <c r="L88" s="58"/>
      <c r="M88" s="58"/>
    </row>
    <row r="89" spans="1:13" x14ac:dyDescent="0.2">
      <c r="A89" s="529" t="s">
        <v>65</v>
      </c>
      <c r="B89" s="530"/>
      <c r="C89" s="85"/>
      <c r="D89" s="85"/>
      <c r="E89" s="85"/>
      <c r="F89" s="56"/>
      <c r="G89" s="101"/>
      <c r="H89" s="58"/>
      <c r="I89" s="58"/>
      <c r="J89" s="58"/>
      <c r="K89" s="58"/>
      <c r="L89" s="58"/>
      <c r="M89" s="58"/>
    </row>
    <row r="90" spans="1:13" x14ac:dyDescent="0.2">
      <c r="A90" s="609"/>
      <c r="B90" s="609"/>
      <c r="C90" s="609"/>
      <c r="D90" s="609"/>
      <c r="E90" s="609"/>
      <c r="F90" s="609"/>
      <c r="G90" s="80"/>
    </row>
    <row r="91" spans="1:13" x14ac:dyDescent="0.2">
      <c r="A91" s="610"/>
      <c r="B91" s="610"/>
      <c r="C91" s="610"/>
      <c r="D91" s="610"/>
      <c r="E91" s="610"/>
      <c r="F91" s="610"/>
      <c r="G91" s="80"/>
    </row>
    <row r="92" spans="1:13" ht="14.25" customHeight="1" x14ac:dyDescent="0.2">
      <c r="A92" s="83"/>
      <c r="B92" s="83"/>
      <c r="C92" s="191"/>
      <c r="D92" s="191"/>
      <c r="E92" s="191"/>
      <c r="F92" s="191"/>
      <c r="G92" s="80"/>
    </row>
    <row r="93" spans="1:13" x14ac:dyDescent="0.2">
      <c r="C93" s="83"/>
      <c r="D93" s="83"/>
      <c r="E93" s="83"/>
      <c r="F93" s="83"/>
      <c r="G93" s="80"/>
    </row>
    <row r="94" spans="1:13" x14ac:dyDescent="0.2">
      <c r="G94" s="80"/>
    </row>
    <row r="95" spans="1:13" x14ac:dyDescent="0.2">
      <c r="G95" s="80"/>
    </row>
    <row r="96" spans="1:13" x14ac:dyDescent="0.2">
      <c r="G96" s="80"/>
    </row>
    <row r="97" spans="7:7" x14ac:dyDescent="0.2">
      <c r="G97" s="80"/>
    </row>
    <row r="98" spans="7:7" x14ac:dyDescent="0.2">
      <c r="G98" s="80"/>
    </row>
    <row r="99" spans="7:7" x14ac:dyDescent="0.2">
      <c r="G99" s="80"/>
    </row>
    <row r="100" spans="7:7" x14ac:dyDescent="0.2">
      <c r="G100" s="80"/>
    </row>
    <row r="101" spans="7:7" x14ac:dyDescent="0.2">
      <c r="G101" s="80"/>
    </row>
    <row r="102" spans="7:7" x14ac:dyDescent="0.2">
      <c r="G102" s="80"/>
    </row>
    <row r="103" spans="7:7" x14ac:dyDescent="0.2">
      <c r="G103" s="80"/>
    </row>
    <row r="104" spans="7:7" x14ac:dyDescent="0.2">
      <c r="G104" s="80"/>
    </row>
    <row r="105" spans="7:7" x14ac:dyDescent="0.2">
      <c r="G105" s="80"/>
    </row>
    <row r="106" spans="7:7" x14ac:dyDescent="0.2">
      <c r="G106" s="80"/>
    </row>
    <row r="107" spans="7:7" x14ac:dyDescent="0.2">
      <c r="G107" s="80"/>
    </row>
    <row r="108" spans="7:7" x14ac:dyDescent="0.2">
      <c r="G108" s="80"/>
    </row>
    <row r="109" spans="7:7" x14ac:dyDescent="0.2">
      <c r="G109" s="80"/>
    </row>
    <row r="110" spans="7:7" x14ac:dyDescent="0.2">
      <c r="G110" s="80"/>
    </row>
    <row r="111" spans="7:7" x14ac:dyDescent="0.2">
      <c r="G111" s="80"/>
    </row>
    <row r="112" spans="7:7" x14ac:dyDescent="0.2">
      <c r="G112" s="80"/>
    </row>
    <row r="113" spans="7:7" x14ac:dyDescent="0.2">
      <c r="G113" s="80"/>
    </row>
    <row r="114" spans="7:7" x14ac:dyDescent="0.2">
      <c r="G114" s="80"/>
    </row>
    <row r="115" spans="7:7" x14ac:dyDescent="0.2">
      <c r="G115" s="80"/>
    </row>
    <row r="116" spans="7:7" x14ac:dyDescent="0.2">
      <c r="G116" s="80"/>
    </row>
    <row r="117" spans="7:7" x14ac:dyDescent="0.2">
      <c r="G117" s="80"/>
    </row>
    <row r="118" spans="7:7" x14ac:dyDescent="0.2">
      <c r="G118" s="80"/>
    </row>
    <row r="119" spans="7:7" x14ac:dyDescent="0.2">
      <c r="G119" s="80"/>
    </row>
    <row r="120" spans="7:7" x14ac:dyDescent="0.2">
      <c r="G120" s="80"/>
    </row>
    <row r="121" spans="7:7" x14ac:dyDescent="0.2">
      <c r="G121" s="80"/>
    </row>
    <row r="122" spans="7:7" x14ac:dyDescent="0.2">
      <c r="G122" s="80"/>
    </row>
    <row r="123" spans="7:7" x14ac:dyDescent="0.2">
      <c r="G123" s="80"/>
    </row>
    <row r="124" spans="7:7" x14ac:dyDescent="0.2">
      <c r="G124" s="80"/>
    </row>
    <row r="125" spans="7:7" x14ac:dyDescent="0.2">
      <c r="G125" s="80"/>
    </row>
    <row r="126" spans="7:7" x14ac:dyDescent="0.2">
      <c r="G126" s="80"/>
    </row>
    <row r="127" spans="7:7" x14ac:dyDescent="0.2">
      <c r="G127" s="80"/>
    </row>
    <row r="128" spans="7:7" x14ac:dyDescent="0.2">
      <c r="G128" s="80"/>
    </row>
    <row r="129" spans="7:7" x14ac:dyDescent="0.2">
      <c r="G129" s="80"/>
    </row>
    <row r="130" spans="7:7" x14ac:dyDescent="0.2">
      <c r="G130" s="80"/>
    </row>
    <row r="131" spans="7:7" x14ac:dyDescent="0.2">
      <c r="G131" s="80"/>
    </row>
    <row r="132" spans="7:7" x14ac:dyDescent="0.2">
      <c r="G132" s="80"/>
    </row>
    <row r="133" spans="7:7" x14ac:dyDescent="0.2">
      <c r="G133" s="80"/>
    </row>
    <row r="134" spans="7:7" x14ac:dyDescent="0.2">
      <c r="G134" s="80"/>
    </row>
    <row r="135" spans="7:7" x14ac:dyDescent="0.2">
      <c r="G135" s="80"/>
    </row>
    <row r="136" spans="7:7" x14ac:dyDescent="0.2">
      <c r="G136" s="80"/>
    </row>
    <row r="137" spans="7:7" x14ac:dyDescent="0.2">
      <c r="G137" s="80"/>
    </row>
    <row r="138" spans="7:7" x14ac:dyDescent="0.2">
      <c r="G138" s="80"/>
    </row>
    <row r="139" spans="7:7" x14ac:dyDescent="0.2">
      <c r="G139" s="80"/>
    </row>
    <row r="140" spans="7:7" x14ac:dyDescent="0.2">
      <c r="G140" s="80"/>
    </row>
    <row r="141" spans="7:7" x14ac:dyDescent="0.2">
      <c r="G141" s="80"/>
    </row>
    <row r="142" spans="7:7" x14ac:dyDescent="0.2">
      <c r="G142" s="80"/>
    </row>
    <row r="143" spans="7:7" x14ac:dyDescent="0.2">
      <c r="G143" s="80"/>
    </row>
    <row r="144" spans="7:7" x14ac:dyDescent="0.2">
      <c r="G144" s="80"/>
    </row>
    <row r="145" spans="7:7" x14ac:dyDescent="0.2">
      <c r="G145" s="80"/>
    </row>
    <row r="146" spans="7:7" x14ac:dyDescent="0.2">
      <c r="G146" s="80"/>
    </row>
    <row r="147" spans="7:7" x14ac:dyDescent="0.2">
      <c r="G147" s="80"/>
    </row>
    <row r="148" spans="7:7" x14ac:dyDescent="0.2">
      <c r="G148" s="80"/>
    </row>
    <row r="149" spans="7:7" x14ac:dyDescent="0.2">
      <c r="G149" s="80"/>
    </row>
    <row r="150" spans="7:7" x14ac:dyDescent="0.2">
      <c r="G150" s="80"/>
    </row>
    <row r="151" spans="7:7" x14ac:dyDescent="0.2">
      <c r="G151" s="80"/>
    </row>
    <row r="152" spans="7:7" x14ac:dyDescent="0.2">
      <c r="G152" s="80"/>
    </row>
    <row r="153" spans="7:7" x14ac:dyDescent="0.2">
      <c r="G153" s="80"/>
    </row>
    <row r="154" spans="7:7" x14ac:dyDescent="0.2">
      <c r="G154" s="80"/>
    </row>
    <row r="155" spans="7:7" x14ac:dyDescent="0.2">
      <c r="G155" s="80"/>
    </row>
    <row r="156" spans="7:7" x14ac:dyDescent="0.2">
      <c r="G156" s="80"/>
    </row>
    <row r="157" spans="7:7" x14ac:dyDescent="0.2">
      <c r="G157" s="80"/>
    </row>
  </sheetData>
  <mergeCells count="67">
    <mergeCell ref="A89:B8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7:B67"/>
    <mergeCell ref="A68:B68"/>
    <mergeCell ref="A76:B76"/>
    <mergeCell ref="A77:B77"/>
    <mergeCell ref="A78:B7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5:B45"/>
    <mergeCell ref="A46:B46"/>
    <mergeCell ref="A47:B47"/>
    <mergeCell ref="A55:B55"/>
    <mergeCell ref="A56:B5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34:B34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F1"/>
    <mergeCell ref="A2:F2"/>
    <mergeCell ref="C3:F3"/>
    <mergeCell ref="C5:F5"/>
    <mergeCell ref="A3:B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92"/>
  <sheetViews>
    <sheetView workbookViewId="0">
      <selection activeCell="E6" sqref="E6:F6"/>
    </sheetView>
  </sheetViews>
  <sheetFormatPr defaultRowHeight="14.25" x14ac:dyDescent="0.25"/>
  <cols>
    <col min="1" max="1" width="44" style="169" customWidth="1"/>
    <col min="2" max="2" width="11.42578125" style="169" customWidth="1"/>
    <col min="3" max="6" width="13.7109375" style="169" customWidth="1"/>
    <col min="7" max="7" width="14.140625" style="169" customWidth="1"/>
    <col min="8" max="8" width="15.7109375" style="169" customWidth="1"/>
    <col min="9" max="9" width="11.42578125" style="169" customWidth="1"/>
    <col min="10" max="16384" width="9.140625" style="169"/>
  </cols>
  <sheetData>
    <row r="1" spans="1:15" ht="24.95" customHeight="1" x14ac:dyDescent="0.25">
      <c r="A1" s="573" t="s">
        <v>418</v>
      </c>
      <c r="B1" s="573"/>
      <c r="C1" s="573"/>
      <c r="D1" s="573"/>
      <c r="E1" s="573"/>
      <c r="F1" s="573"/>
      <c r="G1" s="573"/>
      <c r="H1" s="573"/>
      <c r="I1" s="57" t="s">
        <v>6</v>
      </c>
    </row>
    <row r="2" spans="1:15" ht="14.25" customHeight="1" x14ac:dyDescent="0.25">
      <c r="A2" s="608" t="s">
        <v>403</v>
      </c>
      <c r="B2" s="608"/>
      <c r="C2" s="608"/>
      <c r="D2" s="608"/>
      <c r="E2" s="608"/>
      <c r="F2" s="608"/>
      <c r="G2" s="608"/>
      <c r="H2" s="608"/>
    </row>
    <row r="3" spans="1:15" ht="33.75" customHeight="1" x14ac:dyDescent="0.25">
      <c r="A3" s="567" t="s">
        <v>217</v>
      </c>
      <c r="B3" s="568"/>
      <c r="C3" s="543" t="s">
        <v>241</v>
      </c>
      <c r="D3" s="613"/>
      <c r="E3" s="613"/>
      <c r="F3" s="613"/>
      <c r="G3" s="613"/>
      <c r="H3" s="614"/>
    </row>
    <row r="4" spans="1:15" ht="29.25" customHeight="1" x14ac:dyDescent="0.25">
      <c r="A4" s="569"/>
      <c r="B4" s="570"/>
      <c r="C4" s="543" t="s">
        <v>225</v>
      </c>
      <c r="D4" s="543" t="s">
        <v>348</v>
      </c>
      <c r="E4" s="543"/>
      <c r="F4" s="543"/>
      <c r="G4" s="543"/>
      <c r="H4" s="544"/>
    </row>
    <row r="5" spans="1:15" ht="29.25" customHeight="1" x14ac:dyDescent="0.25">
      <c r="A5" s="569"/>
      <c r="B5" s="570"/>
      <c r="C5" s="543"/>
      <c r="D5" s="543" t="s">
        <v>407</v>
      </c>
      <c r="E5" s="543"/>
      <c r="F5" s="543"/>
      <c r="G5" s="543"/>
      <c r="H5" s="544" t="s">
        <v>350</v>
      </c>
    </row>
    <row r="6" spans="1:15" ht="33.75" customHeight="1" x14ac:dyDescent="0.25">
      <c r="A6" s="569"/>
      <c r="B6" s="570"/>
      <c r="C6" s="543"/>
      <c r="D6" s="543" t="s">
        <v>295</v>
      </c>
      <c r="E6" s="543" t="s">
        <v>461</v>
      </c>
      <c r="F6" s="543"/>
      <c r="G6" s="543" t="s">
        <v>349</v>
      </c>
      <c r="H6" s="544"/>
    </row>
    <row r="7" spans="1:15" ht="54" customHeight="1" x14ac:dyDescent="0.25">
      <c r="A7" s="569"/>
      <c r="B7" s="570"/>
      <c r="C7" s="543"/>
      <c r="D7" s="543"/>
      <c r="E7" s="241" t="s">
        <v>242</v>
      </c>
      <c r="F7" s="241" t="s">
        <v>243</v>
      </c>
      <c r="G7" s="543"/>
      <c r="H7" s="544"/>
    </row>
    <row r="8" spans="1:15" ht="33" customHeight="1" x14ac:dyDescent="0.25">
      <c r="A8" s="571"/>
      <c r="B8" s="572"/>
      <c r="C8" s="544" t="s">
        <v>240</v>
      </c>
      <c r="D8" s="545"/>
      <c r="E8" s="545"/>
      <c r="F8" s="545"/>
      <c r="G8" s="545"/>
      <c r="H8" s="545"/>
    </row>
    <row r="9" spans="1:15" ht="15" customHeight="1" x14ac:dyDescent="0.25">
      <c r="A9" s="612" t="s">
        <v>239</v>
      </c>
      <c r="B9" s="612"/>
      <c r="C9" s="612"/>
      <c r="D9" s="612"/>
      <c r="E9" s="612"/>
      <c r="F9" s="612"/>
      <c r="G9" s="612"/>
      <c r="H9" s="612"/>
    </row>
    <row r="10" spans="1:15" s="338" customFormat="1" ht="15" customHeight="1" x14ac:dyDescent="0.25">
      <c r="A10" s="82" t="s">
        <v>7</v>
      </c>
      <c r="B10" s="452">
        <v>2016</v>
      </c>
      <c r="C10" s="112">
        <v>213971</v>
      </c>
      <c r="D10" s="369">
        <v>14787</v>
      </c>
      <c r="E10" s="112">
        <v>20900</v>
      </c>
      <c r="F10" s="369">
        <v>51340</v>
      </c>
      <c r="G10" s="112">
        <v>102659</v>
      </c>
      <c r="H10" s="369">
        <v>24285</v>
      </c>
    </row>
    <row r="11" spans="1:15" s="338" customFormat="1" ht="15" customHeight="1" x14ac:dyDescent="0.25">
      <c r="A11" s="188" t="s">
        <v>8</v>
      </c>
      <c r="B11" s="452">
        <v>2017</v>
      </c>
      <c r="C11" s="452">
        <v>239283</v>
      </c>
      <c r="D11" s="369">
        <v>14629</v>
      </c>
      <c r="E11" s="452">
        <v>22190</v>
      </c>
      <c r="F11" s="369">
        <v>52463</v>
      </c>
      <c r="G11" s="452">
        <v>121645</v>
      </c>
      <c r="H11" s="369">
        <v>28356</v>
      </c>
    </row>
    <row r="12" spans="1:15" s="338" customFormat="1" ht="15" customHeight="1" x14ac:dyDescent="0.25">
      <c r="A12" s="82"/>
      <c r="B12" s="452">
        <v>2018</v>
      </c>
      <c r="C12" s="452">
        <v>266283</v>
      </c>
      <c r="D12" s="369">
        <v>15263</v>
      </c>
      <c r="E12" s="452">
        <v>24181</v>
      </c>
      <c r="F12" s="369">
        <v>53596</v>
      </c>
      <c r="G12" s="452">
        <v>140934</v>
      </c>
      <c r="H12" s="369">
        <v>32309</v>
      </c>
    </row>
    <row r="13" spans="1:15" s="338" customFormat="1" ht="15" customHeight="1" x14ac:dyDescent="0.25">
      <c r="A13" s="82"/>
      <c r="B13" s="452">
        <v>2019</v>
      </c>
      <c r="C13" s="452">
        <v>271025</v>
      </c>
      <c r="D13" s="369">
        <v>15095</v>
      </c>
      <c r="E13" s="452">
        <v>25870</v>
      </c>
      <c r="F13" s="369">
        <v>51379</v>
      </c>
      <c r="G13" s="452">
        <v>148316</v>
      </c>
      <c r="H13" s="369">
        <v>30365</v>
      </c>
    </row>
    <row r="14" spans="1:15" x14ac:dyDescent="0.2">
      <c r="A14" s="21"/>
      <c r="B14" s="400">
        <v>2020</v>
      </c>
      <c r="C14" s="7">
        <v>283431</v>
      </c>
      <c r="D14" s="7">
        <v>14196</v>
      </c>
      <c r="E14" s="7">
        <v>26053</v>
      </c>
      <c r="F14" s="7">
        <v>49797</v>
      </c>
      <c r="G14" s="7">
        <v>159145</v>
      </c>
      <c r="H14" s="8">
        <v>34240</v>
      </c>
      <c r="I14" s="194"/>
    </row>
    <row r="15" spans="1:15" x14ac:dyDescent="0.25">
      <c r="B15" s="183"/>
      <c r="C15" s="336"/>
      <c r="D15" s="5"/>
      <c r="E15" s="5"/>
      <c r="F15" s="5"/>
      <c r="G15" s="5"/>
      <c r="H15" s="6"/>
      <c r="I15" s="194"/>
    </row>
    <row r="16" spans="1:15" x14ac:dyDescent="0.25">
      <c r="A16" s="520" t="s">
        <v>54</v>
      </c>
      <c r="B16" s="521"/>
      <c r="C16" s="336">
        <v>134727</v>
      </c>
      <c r="D16" s="425">
        <v>1045</v>
      </c>
      <c r="E16" s="425">
        <v>1242</v>
      </c>
      <c r="F16" s="425">
        <v>6944</v>
      </c>
      <c r="G16" s="425">
        <v>103360</v>
      </c>
      <c r="H16" s="6">
        <v>22136</v>
      </c>
      <c r="I16" s="194"/>
      <c r="J16" s="194"/>
      <c r="K16" s="194"/>
      <c r="L16" s="194"/>
      <c r="M16" s="194"/>
      <c r="N16" s="194"/>
      <c r="O16" s="194"/>
    </row>
    <row r="17" spans="1:9" x14ac:dyDescent="0.25">
      <c r="A17" s="529" t="s">
        <v>55</v>
      </c>
      <c r="B17" s="530"/>
      <c r="C17" s="336"/>
      <c r="D17" s="5"/>
      <c r="E17" s="5"/>
      <c r="F17" s="5"/>
      <c r="G17" s="5"/>
      <c r="H17" s="6"/>
      <c r="I17" s="194"/>
    </row>
    <row r="18" spans="1:9" x14ac:dyDescent="0.25">
      <c r="A18" s="520" t="s">
        <v>56</v>
      </c>
      <c r="B18" s="521"/>
      <c r="C18" s="336">
        <v>8813</v>
      </c>
      <c r="D18" s="425">
        <v>400</v>
      </c>
      <c r="E18" s="425">
        <v>531</v>
      </c>
      <c r="F18" s="425">
        <v>1413</v>
      </c>
      <c r="G18" s="425">
        <v>4383</v>
      </c>
      <c r="H18" s="6">
        <v>2086</v>
      </c>
      <c r="I18" s="194"/>
    </row>
    <row r="19" spans="1:9" x14ac:dyDescent="0.25">
      <c r="A19" s="529" t="s">
        <v>57</v>
      </c>
      <c r="B19" s="530"/>
      <c r="C19" s="336"/>
      <c r="D19" s="5"/>
      <c r="E19" s="5"/>
      <c r="F19" s="5"/>
      <c r="G19" s="5"/>
      <c r="H19" s="6"/>
      <c r="I19" s="194"/>
    </row>
    <row r="20" spans="1:9" x14ac:dyDescent="0.25">
      <c r="A20" s="520" t="s">
        <v>58</v>
      </c>
      <c r="B20" s="521"/>
      <c r="C20" s="336">
        <v>137996</v>
      </c>
      <c r="D20" s="425">
        <v>12519</v>
      </c>
      <c r="E20" s="425">
        <v>24021</v>
      </c>
      <c r="F20" s="425">
        <v>40976</v>
      </c>
      <c r="G20" s="425">
        <v>50539</v>
      </c>
      <c r="H20" s="6">
        <v>9941</v>
      </c>
      <c r="I20" s="194"/>
    </row>
    <row r="21" spans="1:9" x14ac:dyDescent="0.25">
      <c r="A21" s="529" t="s">
        <v>59</v>
      </c>
      <c r="B21" s="530"/>
      <c r="C21" s="336"/>
      <c r="D21" s="5"/>
      <c r="E21" s="5"/>
      <c r="F21" s="5"/>
      <c r="G21" s="5"/>
      <c r="H21" s="6"/>
      <c r="I21" s="194"/>
    </row>
    <row r="22" spans="1:9" x14ac:dyDescent="0.25">
      <c r="A22" s="531" t="s">
        <v>195</v>
      </c>
      <c r="B22" s="532"/>
      <c r="C22" s="336">
        <v>123038</v>
      </c>
      <c r="D22" s="425">
        <v>11087</v>
      </c>
      <c r="E22" s="425">
        <v>22254</v>
      </c>
      <c r="F22" s="425">
        <v>36999</v>
      </c>
      <c r="G22" s="425">
        <v>44043</v>
      </c>
      <c r="H22" s="6">
        <v>8655</v>
      </c>
      <c r="I22" s="194"/>
    </row>
    <row r="23" spans="1:9" x14ac:dyDescent="0.25">
      <c r="A23" s="533" t="s">
        <v>406</v>
      </c>
      <c r="B23" s="534"/>
      <c r="C23" s="335"/>
      <c r="D23" s="112"/>
      <c r="E23" s="112"/>
      <c r="F23" s="112"/>
      <c r="G23" s="112"/>
      <c r="H23" s="113"/>
      <c r="I23" s="195"/>
    </row>
    <row r="24" spans="1:9" x14ac:dyDescent="0.25">
      <c r="A24" s="535" t="s">
        <v>60</v>
      </c>
      <c r="B24" s="536"/>
      <c r="C24" s="336">
        <v>114581</v>
      </c>
      <c r="D24" s="425">
        <v>10419</v>
      </c>
      <c r="E24" s="425">
        <v>20890</v>
      </c>
      <c r="F24" s="425">
        <v>34429</v>
      </c>
      <c r="G24" s="425">
        <v>41140</v>
      </c>
      <c r="H24" s="6">
        <v>7703</v>
      </c>
      <c r="I24" s="195"/>
    </row>
    <row r="25" spans="1:9" x14ac:dyDescent="0.25">
      <c r="A25" s="537" t="s">
        <v>61</v>
      </c>
      <c r="B25" s="538"/>
      <c r="C25" s="335"/>
      <c r="D25" s="112"/>
      <c r="E25" s="112"/>
      <c r="F25" s="112"/>
      <c r="G25" s="112"/>
      <c r="H25" s="113"/>
      <c r="I25" s="195"/>
    </row>
    <row r="26" spans="1:9" x14ac:dyDescent="0.25">
      <c r="A26" s="535" t="s">
        <v>62</v>
      </c>
      <c r="B26" s="536"/>
      <c r="C26" s="336">
        <v>8457</v>
      </c>
      <c r="D26" s="425">
        <v>668</v>
      </c>
      <c r="E26" s="425">
        <v>1364</v>
      </c>
      <c r="F26" s="425">
        <v>2570</v>
      </c>
      <c r="G26" s="425">
        <v>2903</v>
      </c>
      <c r="H26" s="6">
        <v>952</v>
      </c>
      <c r="I26" s="195"/>
    </row>
    <row r="27" spans="1:9" x14ac:dyDescent="0.25">
      <c r="A27" s="537" t="s">
        <v>63</v>
      </c>
      <c r="B27" s="538"/>
      <c r="C27" s="335"/>
      <c r="D27" s="112"/>
      <c r="E27" s="112"/>
      <c r="F27" s="112"/>
      <c r="G27" s="112"/>
      <c r="H27" s="113"/>
      <c r="I27" s="195"/>
    </row>
    <row r="28" spans="1:9" ht="15" customHeight="1" x14ac:dyDescent="0.25">
      <c r="A28" s="520" t="s">
        <v>64</v>
      </c>
      <c r="B28" s="521"/>
      <c r="C28" s="336">
        <v>1895</v>
      </c>
      <c r="D28" s="425">
        <v>232</v>
      </c>
      <c r="E28" s="425">
        <v>259</v>
      </c>
      <c r="F28" s="425">
        <v>464</v>
      </c>
      <c r="G28" s="425">
        <v>863</v>
      </c>
      <c r="H28" s="6">
        <v>77</v>
      </c>
      <c r="I28" s="195"/>
    </row>
    <row r="29" spans="1:9" x14ac:dyDescent="0.25">
      <c r="A29" s="529" t="s">
        <v>65</v>
      </c>
      <c r="B29" s="530"/>
      <c r="C29" s="335"/>
      <c r="D29" s="112"/>
      <c r="E29" s="112"/>
      <c r="F29" s="112"/>
      <c r="G29" s="112"/>
      <c r="H29" s="113"/>
      <c r="I29" s="195"/>
    </row>
    <row r="30" spans="1:9" ht="14.25" customHeight="1" x14ac:dyDescent="0.25">
      <c r="A30" s="522" t="s">
        <v>238</v>
      </c>
      <c r="B30" s="522"/>
      <c r="C30" s="522"/>
      <c r="D30" s="522"/>
      <c r="E30" s="522"/>
      <c r="F30" s="522"/>
      <c r="G30" s="522"/>
      <c r="H30" s="611"/>
      <c r="I30" s="194"/>
    </row>
    <row r="31" spans="1:9" x14ac:dyDescent="0.25">
      <c r="A31" s="82" t="s">
        <v>7</v>
      </c>
      <c r="B31" s="452">
        <v>2016</v>
      </c>
      <c r="C31" s="5">
        <v>171610</v>
      </c>
      <c r="D31" s="5">
        <v>11677</v>
      </c>
      <c r="E31" s="5">
        <v>19076</v>
      </c>
      <c r="F31" s="5">
        <v>46281</v>
      </c>
      <c r="G31" s="5">
        <v>75892</v>
      </c>
      <c r="H31" s="6">
        <v>18684</v>
      </c>
      <c r="I31" s="194"/>
    </row>
    <row r="32" spans="1:9" x14ac:dyDescent="0.25">
      <c r="A32" s="188" t="s">
        <v>8</v>
      </c>
      <c r="B32" s="452">
        <v>2017</v>
      </c>
      <c r="C32" s="336">
        <v>187583</v>
      </c>
      <c r="D32" s="425">
        <v>11424</v>
      </c>
      <c r="E32" s="425">
        <v>19980</v>
      </c>
      <c r="F32" s="425">
        <v>46297</v>
      </c>
      <c r="G32" s="425">
        <v>88195</v>
      </c>
      <c r="H32" s="6">
        <v>21687</v>
      </c>
      <c r="I32" s="194"/>
    </row>
    <row r="33" spans="1:9" x14ac:dyDescent="0.25">
      <c r="A33" s="82"/>
      <c r="B33" s="452">
        <v>2018</v>
      </c>
      <c r="C33" s="425">
        <v>203588</v>
      </c>
      <c r="D33" s="425">
        <v>11355</v>
      </c>
      <c r="E33" s="425">
        <v>21254</v>
      </c>
      <c r="F33" s="425">
        <v>47117</v>
      </c>
      <c r="G33" s="425">
        <v>100832</v>
      </c>
      <c r="H33" s="6">
        <v>23030</v>
      </c>
      <c r="I33" s="194"/>
    </row>
    <row r="34" spans="1:9" x14ac:dyDescent="0.25">
      <c r="A34" s="82"/>
      <c r="B34" s="452">
        <v>2019</v>
      </c>
      <c r="C34" s="336">
        <v>214823</v>
      </c>
      <c r="D34" s="425">
        <v>11013</v>
      </c>
      <c r="E34" s="425">
        <v>22700</v>
      </c>
      <c r="F34" s="425">
        <v>46191</v>
      </c>
      <c r="G34" s="425">
        <v>111300</v>
      </c>
      <c r="H34" s="6">
        <v>23619</v>
      </c>
      <c r="I34" s="194"/>
    </row>
    <row r="35" spans="1:9" x14ac:dyDescent="0.2">
      <c r="A35" s="21"/>
      <c r="B35" s="400">
        <v>2020</v>
      </c>
      <c r="C35" s="283">
        <v>226131</v>
      </c>
      <c r="D35" s="7">
        <v>11076</v>
      </c>
      <c r="E35" s="7">
        <v>23268</v>
      </c>
      <c r="F35" s="7">
        <v>45434</v>
      </c>
      <c r="G35" s="7">
        <v>121301</v>
      </c>
      <c r="H35" s="8">
        <v>25052</v>
      </c>
      <c r="I35" s="194"/>
    </row>
    <row r="36" spans="1:9" x14ac:dyDescent="0.25">
      <c r="A36" s="520" t="s">
        <v>54</v>
      </c>
      <c r="B36" s="521"/>
      <c r="C36" s="336">
        <v>117728</v>
      </c>
      <c r="D36" s="5">
        <v>604</v>
      </c>
      <c r="E36" s="5">
        <v>855</v>
      </c>
      <c r="F36" s="5">
        <v>5865</v>
      </c>
      <c r="G36" s="5">
        <v>91005</v>
      </c>
      <c r="H36" s="6">
        <v>19399</v>
      </c>
      <c r="I36" s="194"/>
    </row>
    <row r="37" spans="1:9" x14ac:dyDescent="0.25">
      <c r="A37" s="529" t="s">
        <v>55</v>
      </c>
      <c r="B37" s="530"/>
      <c r="C37" s="336"/>
      <c r="D37" s="5"/>
      <c r="E37" s="5"/>
      <c r="F37" s="5"/>
      <c r="G37" s="5"/>
      <c r="H37" s="6"/>
      <c r="I37" s="194"/>
    </row>
    <row r="38" spans="1:9" x14ac:dyDescent="0.25">
      <c r="A38" s="520" t="s">
        <v>56</v>
      </c>
      <c r="B38" s="521"/>
      <c r="C38" s="336">
        <v>6329</v>
      </c>
      <c r="D38" s="425">
        <v>285</v>
      </c>
      <c r="E38" s="425">
        <v>398</v>
      </c>
      <c r="F38" s="425">
        <v>1175</v>
      </c>
      <c r="G38" s="425">
        <v>3611</v>
      </c>
      <c r="H38" s="6">
        <v>860</v>
      </c>
      <c r="I38" s="194"/>
    </row>
    <row r="39" spans="1:9" x14ac:dyDescent="0.25">
      <c r="A39" s="529" t="s">
        <v>57</v>
      </c>
      <c r="B39" s="530"/>
      <c r="C39" s="336"/>
      <c r="D39" s="5"/>
      <c r="E39" s="5"/>
      <c r="F39" s="5"/>
      <c r="G39" s="5"/>
      <c r="H39" s="6"/>
      <c r="I39" s="194"/>
    </row>
    <row r="40" spans="1:9" x14ac:dyDescent="0.25">
      <c r="A40" s="520" t="s">
        <v>58</v>
      </c>
      <c r="B40" s="521"/>
      <c r="C40" s="336">
        <v>101449</v>
      </c>
      <c r="D40" s="467">
        <v>10163</v>
      </c>
      <c r="E40" s="467">
        <v>21992</v>
      </c>
      <c r="F40" s="425">
        <v>38285</v>
      </c>
      <c r="G40" s="425">
        <v>26252</v>
      </c>
      <c r="H40" s="6">
        <v>4757</v>
      </c>
      <c r="I40" s="194"/>
    </row>
    <row r="41" spans="1:9" x14ac:dyDescent="0.25">
      <c r="A41" s="529" t="s">
        <v>59</v>
      </c>
      <c r="B41" s="530"/>
      <c r="C41" s="336"/>
      <c r="D41" s="5"/>
      <c r="E41" s="5"/>
      <c r="F41" s="5"/>
      <c r="G41" s="5"/>
      <c r="H41" s="6"/>
      <c r="I41" s="194"/>
    </row>
    <row r="42" spans="1:9" x14ac:dyDescent="0.25">
      <c r="A42" s="531" t="s">
        <v>195</v>
      </c>
      <c r="B42" s="532"/>
      <c r="C42" s="336">
        <v>90612</v>
      </c>
      <c r="D42" s="425">
        <v>9187</v>
      </c>
      <c r="E42" s="425">
        <v>20551</v>
      </c>
      <c r="F42" s="425">
        <v>34812</v>
      </c>
      <c r="G42" s="425">
        <v>22208</v>
      </c>
      <c r="H42" s="6">
        <v>3854</v>
      </c>
      <c r="I42" s="194"/>
    </row>
    <row r="43" spans="1:9" x14ac:dyDescent="0.25">
      <c r="A43" s="533" t="s">
        <v>406</v>
      </c>
      <c r="B43" s="534"/>
      <c r="C43" s="336"/>
      <c r="D43" s="5"/>
      <c r="E43" s="5"/>
      <c r="F43" s="5"/>
      <c r="G43" s="5"/>
      <c r="H43" s="6"/>
      <c r="I43" s="194"/>
    </row>
    <row r="44" spans="1:9" x14ac:dyDescent="0.25">
      <c r="A44" s="535" t="s">
        <v>60</v>
      </c>
      <c r="B44" s="536"/>
      <c r="C44" s="336">
        <v>85386</v>
      </c>
      <c r="D44" s="425">
        <v>8635</v>
      </c>
      <c r="E44" s="425">
        <v>19335</v>
      </c>
      <c r="F44" s="425">
        <v>32516</v>
      </c>
      <c r="G44" s="425">
        <v>21095</v>
      </c>
      <c r="H44" s="6">
        <v>3805</v>
      </c>
      <c r="I44" s="194"/>
    </row>
    <row r="45" spans="1:9" x14ac:dyDescent="0.25">
      <c r="A45" s="537" t="s">
        <v>61</v>
      </c>
      <c r="B45" s="538"/>
      <c r="C45" s="336"/>
      <c r="D45" s="5"/>
      <c r="E45" s="5"/>
      <c r="F45" s="5"/>
      <c r="G45" s="5"/>
      <c r="H45" s="6"/>
      <c r="I45" s="194"/>
    </row>
    <row r="46" spans="1:9" x14ac:dyDescent="0.25">
      <c r="A46" s="535" t="s">
        <v>62</v>
      </c>
      <c r="B46" s="536"/>
      <c r="C46" s="336">
        <v>5226</v>
      </c>
      <c r="D46" s="425">
        <v>552</v>
      </c>
      <c r="E46" s="425">
        <v>1216</v>
      </c>
      <c r="F46" s="425">
        <v>2296</v>
      </c>
      <c r="G46" s="425">
        <v>1113</v>
      </c>
      <c r="H46" s="6">
        <v>49</v>
      </c>
      <c r="I46" s="194"/>
    </row>
    <row r="47" spans="1:9" ht="15" customHeight="1" x14ac:dyDescent="0.25">
      <c r="A47" s="537" t="s">
        <v>63</v>
      </c>
      <c r="B47" s="538"/>
      <c r="C47" s="336"/>
      <c r="D47" s="5"/>
      <c r="E47" s="5"/>
      <c r="F47" s="5"/>
      <c r="G47" s="5"/>
      <c r="H47" s="6"/>
      <c r="I47" s="194"/>
    </row>
    <row r="48" spans="1:9" x14ac:dyDescent="0.25">
      <c r="A48" s="520" t="s">
        <v>64</v>
      </c>
      <c r="B48" s="521"/>
      <c r="C48" s="336">
        <v>625</v>
      </c>
      <c r="D48" s="425">
        <v>24</v>
      </c>
      <c r="E48" s="425">
        <v>23</v>
      </c>
      <c r="F48" s="425">
        <v>109</v>
      </c>
      <c r="G48" s="425">
        <v>433</v>
      </c>
      <c r="H48" s="6">
        <v>36</v>
      </c>
      <c r="I48" s="194"/>
    </row>
    <row r="49" spans="1:9" x14ac:dyDescent="0.25">
      <c r="A49" s="529" t="s">
        <v>65</v>
      </c>
      <c r="B49" s="530"/>
      <c r="C49" s="336"/>
      <c r="D49" s="5"/>
      <c r="E49" s="5"/>
      <c r="F49" s="5"/>
      <c r="G49" s="5"/>
      <c r="H49" s="6"/>
      <c r="I49" s="194"/>
    </row>
    <row r="50" spans="1:9" x14ac:dyDescent="0.25">
      <c r="A50" s="522" t="s">
        <v>327</v>
      </c>
      <c r="B50" s="522"/>
      <c r="C50" s="522"/>
      <c r="D50" s="522"/>
      <c r="E50" s="522"/>
      <c r="F50" s="522"/>
      <c r="G50" s="522"/>
      <c r="H50" s="611"/>
      <c r="I50" s="195"/>
    </row>
    <row r="51" spans="1:9" x14ac:dyDescent="0.25">
      <c r="A51" s="82" t="s">
        <v>7</v>
      </c>
      <c r="B51" s="452">
        <v>2016</v>
      </c>
      <c r="C51" s="134">
        <v>67078</v>
      </c>
      <c r="D51" s="134">
        <v>2774</v>
      </c>
      <c r="E51" s="134">
        <v>7147</v>
      </c>
      <c r="F51" s="134">
        <v>22668</v>
      </c>
      <c r="G51" s="134">
        <v>27445</v>
      </c>
      <c r="H51" s="135">
        <v>7044</v>
      </c>
      <c r="I51" s="195"/>
    </row>
    <row r="52" spans="1:9" x14ac:dyDescent="0.25">
      <c r="A52" s="188" t="s">
        <v>8</v>
      </c>
      <c r="B52" s="452">
        <v>2017</v>
      </c>
      <c r="C52" s="343">
        <v>71600</v>
      </c>
      <c r="D52" s="134">
        <v>2764</v>
      </c>
      <c r="E52" s="134">
        <v>7642</v>
      </c>
      <c r="F52" s="134">
        <v>22625</v>
      </c>
      <c r="G52" s="134">
        <v>31274</v>
      </c>
      <c r="H52" s="135">
        <v>7295</v>
      </c>
      <c r="I52" s="195"/>
    </row>
    <row r="53" spans="1:9" x14ac:dyDescent="0.25">
      <c r="A53" s="82"/>
      <c r="B53" s="452">
        <v>2018</v>
      </c>
      <c r="C53" s="134">
        <v>75808</v>
      </c>
      <c r="D53" s="134">
        <v>2762</v>
      </c>
      <c r="E53" s="134">
        <v>8343</v>
      </c>
      <c r="F53" s="134">
        <v>23014</v>
      </c>
      <c r="G53" s="134">
        <v>34550</v>
      </c>
      <c r="H53" s="135">
        <v>7139</v>
      </c>
      <c r="I53" s="195"/>
    </row>
    <row r="54" spans="1:9" x14ac:dyDescent="0.25">
      <c r="A54" s="82"/>
      <c r="B54" s="452">
        <v>2019</v>
      </c>
      <c r="C54" s="343">
        <v>81131</v>
      </c>
      <c r="D54" s="134">
        <v>2804</v>
      </c>
      <c r="E54" s="134">
        <v>9254</v>
      </c>
      <c r="F54" s="134">
        <v>22747</v>
      </c>
      <c r="G54" s="134">
        <v>39373</v>
      </c>
      <c r="H54" s="135">
        <v>6953</v>
      </c>
      <c r="I54" s="195"/>
    </row>
    <row r="55" spans="1:9" x14ac:dyDescent="0.2">
      <c r="A55" s="21"/>
      <c r="B55" s="400">
        <v>2020</v>
      </c>
      <c r="C55" s="342">
        <v>85083</v>
      </c>
      <c r="D55" s="132">
        <v>2909</v>
      </c>
      <c r="E55" s="132">
        <v>9652</v>
      </c>
      <c r="F55" s="132">
        <v>22540</v>
      </c>
      <c r="G55" s="132">
        <v>42775</v>
      </c>
      <c r="H55" s="133">
        <v>7207</v>
      </c>
      <c r="I55" s="195"/>
    </row>
    <row r="56" spans="1:9" x14ac:dyDescent="0.25">
      <c r="A56" s="520" t="s">
        <v>54</v>
      </c>
      <c r="B56" s="521"/>
      <c r="C56" s="343">
        <v>30072</v>
      </c>
      <c r="D56" s="134">
        <v>107</v>
      </c>
      <c r="E56" s="134">
        <v>250</v>
      </c>
      <c r="F56" s="134">
        <v>1982</v>
      </c>
      <c r="G56" s="134">
        <v>23695</v>
      </c>
      <c r="H56" s="135">
        <v>4038</v>
      </c>
      <c r="I56" s="195"/>
    </row>
    <row r="57" spans="1:9" x14ac:dyDescent="0.25">
      <c r="A57" s="529" t="s">
        <v>55</v>
      </c>
      <c r="B57" s="530"/>
      <c r="C57" s="344"/>
      <c r="D57" s="134"/>
      <c r="E57" s="134"/>
      <c r="F57" s="134"/>
      <c r="G57" s="35"/>
      <c r="H57" s="36"/>
      <c r="I57" s="194"/>
    </row>
    <row r="58" spans="1:9" x14ac:dyDescent="0.25">
      <c r="A58" s="520" t="s">
        <v>56</v>
      </c>
      <c r="B58" s="521"/>
      <c r="C58" s="344">
        <v>3960</v>
      </c>
      <c r="D58" s="134">
        <v>82</v>
      </c>
      <c r="E58" s="134">
        <v>183</v>
      </c>
      <c r="F58" s="134">
        <v>617</v>
      </c>
      <c r="G58" s="35">
        <v>2510</v>
      </c>
      <c r="H58" s="36">
        <v>568</v>
      </c>
      <c r="I58" s="194"/>
    </row>
    <row r="59" spans="1:9" x14ac:dyDescent="0.25">
      <c r="A59" s="529" t="s">
        <v>57</v>
      </c>
      <c r="B59" s="530"/>
      <c r="C59" s="344"/>
      <c r="D59" s="134"/>
      <c r="E59" s="134"/>
      <c r="F59" s="134"/>
      <c r="G59" s="35"/>
      <c r="H59" s="36"/>
      <c r="I59" s="194"/>
    </row>
    <row r="60" spans="1:9" x14ac:dyDescent="0.25">
      <c r="A60" s="520" t="s">
        <v>58</v>
      </c>
      <c r="B60" s="521"/>
      <c r="C60" s="344">
        <v>50736</v>
      </c>
      <c r="D60" s="318">
        <v>2714</v>
      </c>
      <c r="E60" s="318">
        <v>9210</v>
      </c>
      <c r="F60" s="134">
        <v>19890</v>
      </c>
      <c r="G60" s="318">
        <v>16341</v>
      </c>
      <c r="H60" s="319">
        <v>2581</v>
      </c>
      <c r="I60" s="194"/>
    </row>
    <row r="61" spans="1:9" x14ac:dyDescent="0.25">
      <c r="A61" s="529" t="s">
        <v>59</v>
      </c>
      <c r="B61" s="530"/>
      <c r="C61" s="344"/>
      <c r="D61" s="134"/>
      <c r="E61" s="134"/>
      <c r="F61" s="134"/>
      <c r="G61" s="35"/>
      <c r="H61" s="36"/>
      <c r="I61" s="194"/>
    </row>
    <row r="62" spans="1:9" x14ac:dyDescent="0.25">
      <c r="A62" s="531" t="s">
        <v>195</v>
      </c>
      <c r="B62" s="532"/>
      <c r="C62" s="344">
        <v>45174</v>
      </c>
      <c r="D62" s="134">
        <v>2451</v>
      </c>
      <c r="E62" s="134">
        <v>8594</v>
      </c>
      <c r="F62" s="134">
        <v>18082</v>
      </c>
      <c r="G62" s="35">
        <v>13967</v>
      </c>
      <c r="H62" s="36">
        <v>2080</v>
      </c>
      <c r="I62" s="194"/>
    </row>
    <row r="63" spans="1:9" x14ac:dyDescent="0.25">
      <c r="A63" s="533" t="s">
        <v>406</v>
      </c>
      <c r="B63" s="534"/>
      <c r="C63" s="344"/>
      <c r="D63" s="134"/>
      <c r="E63" s="134"/>
      <c r="F63" s="134"/>
      <c r="G63" s="35"/>
      <c r="H63" s="36"/>
      <c r="I63" s="194"/>
    </row>
    <row r="64" spans="1:9" x14ac:dyDescent="0.25">
      <c r="A64" s="535" t="s">
        <v>60</v>
      </c>
      <c r="B64" s="536"/>
      <c r="C64" s="344">
        <v>42770</v>
      </c>
      <c r="D64" s="134">
        <v>2350</v>
      </c>
      <c r="E64" s="134">
        <v>8164</v>
      </c>
      <c r="F64" s="134">
        <v>16931</v>
      </c>
      <c r="G64" s="35">
        <v>13267</v>
      </c>
      <c r="H64" s="36">
        <v>2058</v>
      </c>
      <c r="I64" s="194"/>
    </row>
    <row r="65" spans="1:9" x14ac:dyDescent="0.25">
      <c r="A65" s="537" t="s">
        <v>61</v>
      </c>
      <c r="B65" s="538"/>
      <c r="C65" s="344"/>
      <c r="D65" s="134"/>
      <c r="E65" s="134"/>
      <c r="F65" s="134"/>
      <c r="G65" s="35"/>
      <c r="H65" s="36"/>
      <c r="I65" s="194"/>
    </row>
    <row r="66" spans="1:9" x14ac:dyDescent="0.25">
      <c r="A66" s="535" t="s">
        <v>62</v>
      </c>
      <c r="B66" s="536"/>
      <c r="C66" s="344">
        <v>2404</v>
      </c>
      <c r="D66" s="134">
        <v>101</v>
      </c>
      <c r="E66" s="134">
        <v>430</v>
      </c>
      <c r="F66" s="134">
        <v>1151</v>
      </c>
      <c r="G66" s="35">
        <v>700</v>
      </c>
      <c r="H66" s="36">
        <v>22</v>
      </c>
      <c r="I66" s="194"/>
    </row>
    <row r="67" spans="1:9" x14ac:dyDescent="0.25">
      <c r="A67" s="537" t="s">
        <v>63</v>
      </c>
      <c r="B67" s="538"/>
      <c r="C67" s="344"/>
      <c r="D67" s="134"/>
      <c r="E67" s="134"/>
      <c r="F67" s="134"/>
      <c r="G67" s="35"/>
      <c r="H67" s="36"/>
      <c r="I67" s="194"/>
    </row>
    <row r="68" spans="1:9" ht="15" customHeight="1" x14ac:dyDescent="0.25">
      <c r="A68" s="520" t="s">
        <v>64</v>
      </c>
      <c r="B68" s="521"/>
      <c r="C68" s="344">
        <v>315</v>
      </c>
      <c r="D68" s="134">
        <v>6</v>
      </c>
      <c r="E68" s="134">
        <v>9</v>
      </c>
      <c r="F68" s="134">
        <v>51</v>
      </c>
      <c r="G68" s="35">
        <v>229</v>
      </c>
      <c r="H68" s="36">
        <v>20</v>
      </c>
      <c r="I68" s="194"/>
    </row>
    <row r="69" spans="1:9" x14ac:dyDescent="0.25">
      <c r="A69" s="529" t="s">
        <v>65</v>
      </c>
      <c r="B69" s="530"/>
      <c r="C69" s="336"/>
      <c r="D69" s="5"/>
      <c r="E69" s="5"/>
      <c r="F69" s="5"/>
      <c r="G69" s="5"/>
      <c r="H69" s="6"/>
      <c r="I69" s="194"/>
    </row>
    <row r="70" spans="1:9" ht="14.25" customHeight="1" x14ac:dyDescent="0.25">
      <c r="A70" s="522" t="s">
        <v>237</v>
      </c>
      <c r="B70" s="522"/>
      <c r="C70" s="522"/>
      <c r="D70" s="522"/>
      <c r="E70" s="522"/>
      <c r="F70" s="522"/>
      <c r="G70" s="522"/>
      <c r="H70" s="611"/>
      <c r="I70" s="194"/>
    </row>
    <row r="71" spans="1:9" x14ac:dyDescent="0.25">
      <c r="A71" s="82" t="s">
        <v>7</v>
      </c>
      <c r="B71" s="452">
        <v>2016</v>
      </c>
      <c r="C71" s="5">
        <v>42361</v>
      </c>
      <c r="D71" s="5">
        <v>3110</v>
      </c>
      <c r="E71" s="5">
        <v>1824</v>
      </c>
      <c r="F71" s="5">
        <v>5059</v>
      </c>
      <c r="G71" s="5">
        <v>26767</v>
      </c>
      <c r="H71" s="6">
        <v>5601</v>
      </c>
      <c r="I71" s="194"/>
    </row>
    <row r="72" spans="1:9" x14ac:dyDescent="0.25">
      <c r="A72" s="188" t="s">
        <v>8</v>
      </c>
      <c r="B72" s="452">
        <v>2017</v>
      </c>
      <c r="C72" s="336">
        <v>51700</v>
      </c>
      <c r="D72" s="425">
        <v>3205</v>
      </c>
      <c r="E72" s="425">
        <v>2210</v>
      </c>
      <c r="F72" s="425">
        <v>6166</v>
      </c>
      <c r="G72" s="425">
        <v>33450</v>
      </c>
      <c r="H72" s="6">
        <v>6669</v>
      </c>
      <c r="I72" s="194"/>
    </row>
    <row r="73" spans="1:9" x14ac:dyDescent="0.25">
      <c r="A73" s="82"/>
      <c r="B73" s="452">
        <v>2018</v>
      </c>
      <c r="C73" s="425">
        <v>62695</v>
      </c>
      <c r="D73" s="425">
        <v>3908</v>
      </c>
      <c r="E73" s="425">
        <v>2927</v>
      </c>
      <c r="F73" s="425">
        <v>6479</v>
      </c>
      <c r="G73" s="425">
        <v>40102</v>
      </c>
      <c r="H73" s="6">
        <v>9279</v>
      </c>
      <c r="I73" s="194"/>
    </row>
    <row r="74" spans="1:9" x14ac:dyDescent="0.25">
      <c r="A74" s="82"/>
      <c r="B74" s="452">
        <v>2019</v>
      </c>
      <c r="C74" s="336">
        <v>56202</v>
      </c>
      <c r="D74" s="425">
        <v>4082</v>
      </c>
      <c r="E74" s="425">
        <v>3170</v>
      </c>
      <c r="F74" s="425">
        <v>5188</v>
      </c>
      <c r="G74" s="425">
        <v>37016</v>
      </c>
      <c r="H74" s="6">
        <v>6746</v>
      </c>
      <c r="I74" s="194"/>
    </row>
    <row r="75" spans="1:9" x14ac:dyDescent="0.2">
      <c r="A75" s="21"/>
      <c r="B75" s="400">
        <v>2020</v>
      </c>
      <c r="C75" s="283">
        <v>57300</v>
      </c>
      <c r="D75" s="7">
        <v>3120</v>
      </c>
      <c r="E75" s="7">
        <v>2785</v>
      </c>
      <c r="F75" s="7">
        <v>4363</v>
      </c>
      <c r="G75" s="7">
        <v>37844</v>
      </c>
      <c r="H75" s="8">
        <v>9188</v>
      </c>
      <c r="I75" s="194"/>
    </row>
    <row r="76" spans="1:9" x14ac:dyDescent="0.25">
      <c r="A76" s="520" t="s">
        <v>54</v>
      </c>
      <c r="B76" s="521"/>
      <c r="C76" s="336">
        <v>16999</v>
      </c>
      <c r="D76" s="5">
        <v>441</v>
      </c>
      <c r="E76" s="5">
        <v>387</v>
      </c>
      <c r="F76" s="5">
        <v>1079</v>
      </c>
      <c r="G76" s="5">
        <v>12355</v>
      </c>
      <c r="H76" s="6">
        <v>2737</v>
      </c>
      <c r="I76" s="194"/>
    </row>
    <row r="77" spans="1:9" x14ac:dyDescent="0.25">
      <c r="A77" s="529" t="s">
        <v>55</v>
      </c>
      <c r="B77" s="530"/>
      <c r="C77" s="336"/>
      <c r="D77" s="5"/>
      <c r="E77" s="5"/>
      <c r="F77" s="5"/>
      <c r="G77" s="5"/>
      <c r="H77" s="6"/>
      <c r="I77" s="194"/>
    </row>
    <row r="78" spans="1:9" x14ac:dyDescent="0.25">
      <c r="A78" s="520" t="s">
        <v>56</v>
      </c>
      <c r="B78" s="521"/>
      <c r="C78" s="336">
        <v>2484</v>
      </c>
      <c r="D78" s="425">
        <v>115</v>
      </c>
      <c r="E78" s="425">
        <v>133</v>
      </c>
      <c r="F78" s="425">
        <v>238</v>
      </c>
      <c r="G78" s="425">
        <v>772</v>
      </c>
      <c r="H78" s="6">
        <v>1226</v>
      </c>
      <c r="I78" s="194"/>
    </row>
    <row r="79" spans="1:9" x14ac:dyDescent="0.25">
      <c r="A79" s="529" t="s">
        <v>57</v>
      </c>
      <c r="B79" s="530"/>
      <c r="C79" s="336"/>
      <c r="D79" s="112"/>
      <c r="E79" s="112"/>
      <c r="F79" s="112"/>
      <c r="G79" s="112"/>
      <c r="H79" s="113"/>
      <c r="I79" s="194"/>
    </row>
    <row r="80" spans="1:9" x14ac:dyDescent="0.25">
      <c r="A80" s="520" t="s">
        <v>58</v>
      </c>
      <c r="B80" s="521"/>
      <c r="C80" s="336">
        <v>36547</v>
      </c>
      <c r="D80" s="467">
        <v>2356</v>
      </c>
      <c r="E80" s="467">
        <v>2029</v>
      </c>
      <c r="F80" s="452">
        <v>2691</v>
      </c>
      <c r="G80" s="452">
        <v>24287</v>
      </c>
      <c r="H80" s="453">
        <v>5184</v>
      </c>
      <c r="I80" s="194"/>
    </row>
    <row r="81" spans="1:9" x14ac:dyDescent="0.25">
      <c r="A81" s="529" t="s">
        <v>59</v>
      </c>
      <c r="B81" s="530"/>
      <c r="C81" s="336"/>
      <c r="D81" s="112"/>
      <c r="E81" s="112"/>
      <c r="F81" s="112"/>
      <c r="G81" s="112"/>
      <c r="H81" s="113"/>
      <c r="I81" s="194"/>
    </row>
    <row r="82" spans="1:9" x14ac:dyDescent="0.25">
      <c r="A82" s="531" t="s">
        <v>195</v>
      </c>
      <c r="B82" s="532"/>
      <c r="C82" s="336">
        <v>32426</v>
      </c>
      <c r="D82" s="452">
        <v>1900</v>
      </c>
      <c r="E82" s="452">
        <v>1703</v>
      </c>
      <c r="F82" s="452">
        <v>2187</v>
      </c>
      <c r="G82" s="452">
        <v>21835</v>
      </c>
      <c r="H82" s="453">
        <v>4801</v>
      </c>
      <c r="I82" s="194"/>
    </row>
    <row r="83" spans="1:9" x14ac:dyDescent="0.25">
      <c r="A83" s="533" t="s">
        <v>406</v>
      </c>
      <c r="B83" s="534"/>
      <c r="C83" s="336"/>
      <c r="D83" s="112"/>
      <c r="E83" s="112"/>
      <c r="F83" s="112"/>
      <c r="G83" s="112"/>
      <c r="H83" s="113"/>
      <c r="I83" s="194"/>
    </row>
    <row r="84" spans="1:9" x14ac:dyDescent="0.25">
      <c r="A84" s="535" t="s">
        <v>60</v>
      </c>
      <c r="B84" s="536"/>
      <c r="C84" s="336">
        <v>29195</v>
      </c>
      <c r="D84" s="452">
        <v>1784</v>
      </c>
      <c r="E84" s="452">
        <v>1555</v>
      </c>
      <c r="F84" s="452">
        <v>1913</v>
      </c>
      <c r="G84" s="452">
        <v>20045</v>
      </c>
      <c r="H84" s="453">
        <v>3898</v>
      </c>
      <c r="I84" s="194"/>
    </row>
    <row r="85" spans="1:9" x14ac:dyDescent="0.25">
      <c r="A85" s="537" t="s">
        <v>61</v>
      </c>
      <c r="B85" s="538"/>
      <c r="C85" s="336"/>
      <c r="D85" s="112"/>
      <c r="E85" s="112"/>
      <c r="F85" s="112"/>
      <c r="G85" s="112"/>
      <c r="H85" s="113"/>
      <c r="I85" s="194"/>
    </row>
    <row r="86" spans="1:9" x14ac:dyDescent="0.25">
      <c r="A86" s="535" t="s">
        <v>62</v>
      </c>
      <c r="B86" s="536"/>
      <c r="C86" s="336">
        <v>3231</v>
      </c>
      <c r="D86" s="452">
        <v>116</v>
      </c>
      <c r="E86" s="452">
        <v>148</v>
      </c>
      <c r="F86" s="452">
        <v>274</v>
      </c>
      <c r="G86" s="452">
        <v>1790</v>
      </c>
      <c r="H86" s="453">
        <v>903</v>
      </c>
      <c r="I86" s="195"/>
    </row>
    <row r="87" spans="1:9" x14ac:dyDescent="0.25">
      <c r="A87" s="537" t="s">
        <v>63</v>
      </c>
      <c r="B87" s="538"/>
      <c r="C87" s="336"/>
      <c r="D87" s="112"/>
      <c r="E87" s="112"/>
      <c r="F87" s="112"/>
      <c r="G87" s="112"/>
      <c r="H87" s="113"/>
      <c r="I87" s="194"/>
    </row>
    <row r="88" spans="1:9" x14ac:dyDescent="0.25">
      <c r="A88" s="520" t="s">
        <v>64</v>
      </c>
      <c r="B88" s="521"/>
      <c r="C88" s="336">
        <v>1270</v>
      </c>
      <c r="D88" s="452">
        <v>208</v>
      </c>
      <c r="E88" s="452">
        <v>236</v>
      </c>
      <c r="F88" s="452">
        <v>355</v>
      </c>
      <c r="G88" s="452">
        <v>430</v>
      </c>
      <c r="H88" s="453">
        <v>41</v>
      </c>
      <c r="I88" s="194"/>
    </row>
    <row r="89" spans="1:9" x14ac:dyDescent="0.25">
      <c r="A89" s="529" t="s">
        <v>65</v>
      </c>
      <c r="B89" s="530"/>
      <c r="C89" s="197"/>
      <c r="D89" s="180"/>
      <c r="E89" s="180"/>
      <c r="F89" s="180"/>
      <c r="G89" s="180"/>
      <c r="H89" s="198"/>
      <c r="I89" s="194"/>
    </row>
    <row r="90" spans="1:9" x14ac:dyDescent="0.25">
      <c r="A90" s="122"/>
      <c r="B90" s="320"/>
    </row>
    <row r="91" spans="1:9" x14ac:dyDescent="0.25">
      <c r="A91" s="193"/>
      <c r="B91" s="193"/>
    </row>
    <row r="92" spans="1:9" x14ac:dyDescent="0.25">
      <c r="A92" s="199"/>
      <c r="B92" s="199"/>
    </row>
  </sheetData>
  <mergeCells count="72">
    <mergeCell ref="A89:B89"/>
    <mergeCell ref="A3:B8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8:B68"/>
    <mergeCell ref="A69:B69"/>
    <mergeCell ref="A76:B76"/>
    <mergeCell ref="A77:B77"/>
    <mergeCell ref="A60:B60"/>
    <mergeCell ref="A61:B61"/>
    <mergeCell ref="A62:B62"/>
    <mergeCell ref="A78:B78"/>
    <mergeCell ref="A63:B63"/>
    <mergeCell ref="A64:B64"/>
    <mergeCell ref="A65:B65"/>
    <mergeCell ref="A66:B66"/>
    <mergeCell ref="A67:B67"/>
    <mergeCell ref="A70:H70"/>
    <mergeCell ref="A49:B49"/>
    <mergeCell ref="A56:B56"/>
    <mergeCell ref="A57:B57"/>
    <mergeCell ref="A58:B58"/>
    <mergeCell ref="A59:B59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28:B28"/>
    <mergeCell ref="A29:B29"/>
    <mergeCell ref="A36:B36"/>
    <mergeCell ref="A37:B37"/>
    <mergeCell ref="A38:B38"/>
    <mergeCell ref="A23:B23"/>
    <mergeCell ref="A24:B24"/>
    <mergeCell ref="A25:B25"/>
    <mergeCell ref="A26:B26"/>
    <mergeCell ref="A27:B27"/>
    <mergeCell ref="A1:H1"/>
    <mergeCell ref="A2:H2"/>
    <mergeCell ref="D6:D7"/>
    <mergeCell ref="E6:F6"/>
    <mergeCell ref="G6:G7"/>
    <mergeCell ref="A9:H9"/>
    <mergeCell ref="A50:H50"/>
    <mergeCell ref="A30:H30"/>
    <mergeCell ref="C8:H8"/>
    <mergeCell ref="C3:H3"/>
    <mergeCell ref="C4:C7"/>
    <mergeCell ref="D5:G5"/>
    <mergeCell ref="H5:H7"/>
    <mergeCell ref="D4:H4"/>
    <mergeCell ref="A16:B16"/>
    <mergeCell ref="A17:B17"/>
    <mergeCell ref="A18:B18"/>
    <mergeCell ref="A19:B19"/>
    <mergeCell ref="A20:B20"/>
    <mergeCell ref="A21:B21"/>
    <mergeCell ref="A22:B22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44"/>
  <sheetViews>
    <sheetView workbookViewId="0">
      <selection activeCell="F32" sqref="F32"/>
    </sheetView>
  </sheetViews>
  <sheetFormatPr defaultRowHeight="15" x14ac:dyDescent="0.25"/>
  <cols>
    <col min="1" max="1" width="44" style="160" customWidth="1"/>
    <col min="2" max="2" width="9.28515625" style="160" customWidth="1"/>
    <col min="3" max="8" width="13.5703125" style="160" customWidth="1"/>
    <col min="9" max="9" width="9.140625" style="34"/>
    <col min="10" max="16384" width="9.140625" style="160"/>
  </cols>
  <sheetData>
    <row r="1" spans="1:20" ht="24.95" customHeight="1" x14ac:dyDescent="0.25">
      <c r="A1" s="539" t="s">
        <v>562</v>
      </c>
      <c r="B1" s="539"/>
      <c r="C1" s="539"/>
      <c r="D1" s="539"/>
      <c r="E1" s="539"/>
      <c r="F1" s="539"/>
      <c r="G1" s="539"/>
      <c r="H1" s="539"/>
      <c r="I1" s="57" t="s">
        <v>6</v>
      </c>
    </row>
    <row r="2" spans="1:20" x14ac:dyDescent="0.25">
      <c r="A2" s="598" t="s">
        <v>563</v>
      </c>
      <c r="B2" s="598"/>
      <c r="C2" s="598"/>
      <c r="D2" s="598"/>
      <c r="E2" s="598"/>
      <c r="F2" s="598"/>
      <c r="G2" s="598"/>
      <c r="H2" s="598"/>
    </row>
    <row r="3" spans="1:20" ht="33.75" customHeight="1" x14ac:dyDescent="0.25">
      <c r="A3" s="567" t="s">
        <v>338</v>
      </c>
      <c r="B3" s="568"/>
      <c r="C3" s="543" t="s">
        <v>241</v>
      </c>
      <c r="D3" s="613"/>
      <c r="E3" s="613"/>
      <c r="F3" s="613"/>
      <c r="G3" s="613"/>
      <c r="H3" s="614"/>
    </row>
    <row r="4" spans="1:20" ht="33.75" customHeight="1" x14ac:dyDescent="0.25">
      <c r="A4" s="569"/>
      <c r="B4" s="570"/>
      <c r="C4" s="543" t="s">
        <v>225</v>
      </c>
      <c r="D4" s="543" t="s">
        <v>348</v>
      </c>
      <c r="E4" s="543"/>
      <c r="F4" s="543"/>
      <c r="G4" s="543"/>
      <c r="H4" s="544"/>
    </row>
    <row r="5" spans="1:20" ht="33.75" customHeight="1" x14ac:dyDescent="0.25">
      <c r="A5" s="569"/>
      <c r="B5" s="570"/>
      <c r="C5" s="543"/>
      <c r="D5" s="543" t="s">
        <v>407</v>
      </c>
      <c r="E5" s="543"/>
      <c r="F5" s="543"/>
      <c r="G5" s="543"/>
      <c r="H5" s="544" t="s">
        <v>350</v>
      </c>
    </row>
    <row r="6" spans="1:20" ht="33.75" customHeight="1" x14ac:dyDescent="0.25">
      <c r="A6" s="569"/>
      <c r="B6" s="570"/>
      <c r="C6" s="543"/>
      <c r="D6" s="543" t="s">
        <v>295</v>
      </c>
      <c r="E6" s="543" t="s">
        <v>461</v>
      </c>
      <c r="F6" s="543"/>
      <c r="G6" s="543" t="s">
        <v>349</v>
      </c>
      <c r="H6" s="544"/>
    </row>
    <row r="7" spans="1:20" ht="51" x14ac:dyDescent="0.25">
      <c r="A7" s="569"/>
      <c r="B7" s="570"/>
      <c r="C7" s="543"/>
      <c r="D7" s="543"/>
      <c r="E7" s="241" t="s">
        <v>242</v>
      </c>
      <c r="F7" s="241" t="s">
        <v>243</v>
      </c>
      <c r="G7" s="543"/>
      <c r="H7" s="544"/>
    </row>
    <row r="8" spans="1:20" ht="25.5" customHeight="1" x14ac:dyDescent="0.25">
      <c r="A8" s="571"/>
      <c r="B8" s="572"/>
      <c r="C8" s="544" t="s">
        <v>240</v>
      </c>
      <c r="D8" s="545"/>
      <c r="E8" s="545"/>
      <c r="F8" s="545"/>
      <c r="G8" s="545"/>
      <c r="H8" s="545"/>
      <c r="L8" s="615"/>
      <c r="M8" s="615"/>
      <c r="N8" s="615"/>
      <c r="O8" s="615"/>
      <c r="P8" s="615"/>
      <c r="Q8" s="615"/>
      <c r="R8" s="615"/>
      <c r="S8" s="615"/>
      <c r="T8" s="615"/>
    </row>
    <row r="9" spans="1:20" x14ac:dyDescent="0.25">
      <c r="A9" s="612" t="s">
        <v>239</v>
      </c>
      <c r="B9" s="612"/>
      <c r="C9" s="612"/>
      <c r="D9" s="612"/>
      <c r="E9" s="612"/>
      <c r="F9" s="612"/>
      <c r="G9" s="612"/>
      <c r="H9" s="612"/>
    </row>
    <row r="10" spans="1:20" x14ac:dyDescent="0.25">
      <c r="A10" s="82" t="s">
        <v>7</v>
      </c>
      <c r="B10" s="282">
        <v>2019</v>
      </c>
      <c r="C10" s="425">
        <v>271025</v>
      </c>
      <c r="D10" s="425">
        <v>15095</v>
      </c>
      <c r="E10" s="425">
        <v>25870</v>
      </c>
      <c r="F10" s="425">
        <v>51379</v>
      </c>
      <c r="G10" s="425">
        <v>148316</v>
      </c>
      <c r="H10" s="6">
        <v>30365</v>
      </c>
    </row>
    <row r="11" spans="1:20" x14ac:dyDescent="0.25">
      <c r="A11" s="188" t="s">
        <v>8</v>
      </c>
      <c r="B11" s="488">
        <v>2020</v>
      </c>
      <c r="C11" s="59">
        <v>283431</v>
      </c>
      <c r="D11" s="59">
        <v>14196</v>
      </c>
      <c r="E11" s="59">
        <v>26053</v>
      </c>
      <c r="F11" s="59">
        <v>49797</v>
      </c>
      <c r="G11" s="59">
        <v>159145</v>
      </c>
      <c r="H11" s="391">
        <v>34240</v>
      </c>
    </row>
    <row r="12" spans="1:20" x14ac:dyDescent="0.25">
      <c r="A12" s="325"/>
      <c r="B12" s="485"/>
      <c r="C12" s="5"/>
      <c r="D12" s="5"/>
      <c r="E12" s="5"/>
      <c r="F12" s="5"/>
      <c r="G12" s="5"/>
      <c r="H12" s="6"/>
    </row>
    <row r="13" spans="1:20" x14ac:dyDescent="0.25">
      <c r="A13" s="322" t="s">
        <v>297</v>
      </c>
      <c r="B13" s="487"/>
      <c r="C13" s="425">
        <v>9302</v>
      </c>
      <c r="D13" s="425">
        <v>378</v>
      </c>
      <c r="E13" s="425">
        <v>403</v>
      </c>
      <c r="F13" s="425">
        <v>1152</v>
      </c>
      <c r="G13" s="425">
        <v>6630</v>
      </c>
      <c r="H13" s="6">
        <v>739</v>
      </c>
    </row>
    <row r="14" spans="1:20" x14ac:dyDescent="0.25">
      <c r="A14" s="190" t="s">
        <v>298</v>
      </c>
      <c r="B14" s="486"/>
      <c r="C14" s="112"/>
      <c r="D14" s="112"/>
      <c r="E14" s="112"/>
      <c r="F14" s="112"/>
      <c r="G14" s="112"/>
      <c r="H14" s="113"/>
      <c r="L14" s="196"/>
    </row>
    <row r="15" spans="1:20" x14ac:dyDescent="0.25">
      <c r="A15" s="322" t="s">
        <v>301</v>
      </c>
      <c r="B15" s="487"/>
      <c r="C15" s="452">
        <v>20445</v>
      </c>
      <c r="D15" s="452">
        <v>405</v>
      </c>
      <c r="E15" s="452">
        <v>442</v>
      </c>
      <c r="F15" s="452">
        <v>1870</v>
      </c>
      <c r="G15" s="452">
        <v>14951</v>
      </c>
      <c r="H15" s="453">
        <v>2777</v>
      </c>
    </row>
    <row r="16" spans="1:20" x14ac:dyDescent="0.25">
      <c r="A16" s="346" t="s">
        <v>301</v>
      </c>
      <c r="B16" s="346"/>
      <c r="C16" s="112"/>
      <c r="D16" s="112"/>
      <c r="E16" s="112"/>
      <c r="F16" s="112"/>
      <c r="G16" s="112"/>
      <c r="H16" s="113"/>
    </row>
    <row r="17" spans="1:9" x14ac:dyDescent="0.25">
      <c r="A17" s="322" t="s">
        <v>306</v>
      </c>
      <c r="B17" s="487"/>
      <c r="C17" s="452">
        <v>44092</v>
      </c>
      <c r="D17" s="452">
        <v>1533</v>
      </c>
      <c r="E17" s="452">
        <v>2195</v>
      </c>
      <c r="F17" s="452">
        <v>5990</v>
      </c>
      <c r="G17" s="452">
        <v>26959</v>
      </c>
      <c r="H17" s="453">
        <v>7415</v>
      </c>
    </row>
    <row r="18" spans="1:9" x14ac:dyDescent="0.25">
      <c r="A18" s="346" t="s">
        <v>306</v>
      </c>
      <c r="B18" s="346"/>
      <c r="C18" s="112"/>
      <c r="D18" s="112"/>
      <c r="E18" s="112"/>
      <c r="F18" s="112"/>
      <c r="G18" s="112"/>
      <c r="H18" s="113"/>
    </row>
    <row r="19" spans="1:9" x14ac:dyDescent="0.25">
      <c r="A19" s="326" t="s">
        <v>307</v>
      </c>
      <c r="B19" s="326"/>
      <c r="C19" s="452">
        <v>209592</v>
      </c>
      <c r="D19" s="452">
        <v>11880</v>
      </c>
      <c r="E19" s="452">
        <v>23013</v>
      </c>
      <c r="F19" s="452">
        <v>40785</v>
      </c>
      <c r="G19" s="452">
        <v>110605</v>
      </c>
      <c r="H19" s="453">
        <v>23309</v>
      </c>
    </row>
    <row r="20" spans="1:9" ht="18" customHeight="1" x14ac:dyDescent="0.25">
      <c r="A20" s="321" t="s">
        <v>308</v>
      </c>
      <c r="B20" s="486"/>
      <c r="C20" s="112"/>
      <c r="D20" s="112"/>
      <c r="E20" s="112"/>
      <c r="F20" s="112"/>
      <c r="G20" s="112"/>
      <c r="H20" s="113"/>
      <c r="I20" s="2"/>
    </row>
    <row r="21" spans="1:9" ht="15" customHeight="1" x14ac:dyDescent="0.25">
      <c r="A21" s="522" t="s">
        <v>244</v>
      </c>
      <c r="B21" s="522"/>
      <c r="C21" s="522"/>
      <c r="D21" s="522"/>
      <c r="E21" s="522"/>
      <c r="F21" s="522"/>
      <c r="G21" s="522"/>
      <c r="H21" s="611"/>
    </row>
    <row r="22" spans="1:9" x14ac:dyDescent="0.25">
      <c r="A22" s="82" t="s">
        <v>7</v>
      </c>
      <c r="B22" s="282">
        <v>2019</v>
      </c>
      <c r="C22" s="35">
        <v>214823</v>
      </c>
      <c r="D22" s="35">
        <v>11013</v>
      </c>
      <c r="E22" s="35">
        <v>22700</v>
      </c>
      <c r="F22" s="35">
        <v>46191</v>
      </c>
      <c r="G22" s="35">
        <v>111300</v>
      </c>
      <c r="H22" s="36">
        <v>23619</v>
      </c>
    </row>
    <row r="23" spans="1:9" x14ac:dyDescent="0.25">
      <c r="A23" s="188" t="s">
        <v>8</v>
      </c>
      <c r="B23" s="488">
        <v>2020</v>
      </c>
      <c r="C23" s="494">
        <v>226131</v>
      </c>
      <c r="D23" s="494">
        <v>11076</v>
      </c>
      <c r="E23" s="494">
        <v>23268</v>
      </c>
      <c r="F23" s="494">
        <v>45434</v>
      </c>
      <c r="G23" s="494">
        <v>121301</v>
      </c>
      <c r="H23" s="495">
        <v>25052</v>
      </c>
    </row>
    <row r="24" spans="1:9" x14ac:dyDescent="0.25">
      <c r="A24" s="325"/>
      <c r="B24" s="485"/>
      <c r="C24" s="35"/>
      <c r="D24" s="35"/>
      <c r="E24" s="35"/>
      <c r="F24" s="35"/>
      <c r="G24" s="35"/>
      <c r="H24" s="36"/>
    </row>
    <row r="25" spans="1:9" x14ac:dyDescent="0.25">
      <c r="A25" s="322" t="s">
        <v>297</v>
      </c>
      <c r="B25" s="487"/>
      <c r="C25" s="35">
        <v>4473</v>
      </c>
      <c r="D25" s="35">
        <v>104</v>
      </c>
      <c r="E25" s="35">
        <v>92</v>
      </c>
      <c r="F25" s="35">
        <v>554</v>
      </c>
      <c r="G25" s="35">
        <v>3248</v>
      </c>
      <c r="H25" s="36">
        <v>475</v>
      </c>
    </row>
    <row r="26" spans="1:9" x14ac:dyDescent="0.25">
      <c r="A26" s="221" t="s">
        <v>298</v>
      </c>
      <c r="B26" s="486"/>
      <c r="C26" s="134"/>
      <c r="D26" s="134"/>
      <c r="E26" s="134"/>
      <c r="F26" s="134"/>
      <c r="G26" s="134"/>
      <c r="H26" s="135"/>
    </row>
    <row r="27" spans="1:9" x14ac:dyDescent="0.25">
      <c r="A27" s="322" t="s">
        <v>301</v>
      </c>
      <c r="B27" s="487"/>
      <c r="C27" s="134">
        <v>16547</v>
      </c>
      <c r="D27" s="134">
        <v>231</v>
      </c>
      <c r="E27" s="134">
        <v>294</v>
      </c>
      <c r="F27" s="134">
        <v>1406</v>
      </c>
      <c r="G27" s="134">
        <v>12124</v>
      </c>
      <c r="H27" s="135">
        <v>2492</v>
      </c>
    </row>
    <row r="28" spans="1:9" x14ac:dyDescent="0.25">
      <c r="A28" s="346" t="s">
        <v>301</v>
      </c>
      <c r="B28" s="346"/>
      <c r="C28" s="134"/>
      <c r="D28" s="134"/>
      <c r="E28" s="134"/>
      <c r="F28" s="134"/>
      <c r="G28" s="134"/>
      <c r="H28" s="135"/>
    </row>
    <row r="29" spans="1:9" x14ac:dyDescent="0.25">
      <c r="A29" s="322" t="s">
        <v>306</v>
      </c>
      <c r="B29" s="487"/>
      <c r="C29" s="134">
        <v>36968</v>
      </c>
      <c r="D29" s="134">
        <v>1092</v>
      </c>
      <c r="E29" s="134">
        <v>1702</v>
      </c>
      <c r="F29" s="134">
        <v>4990</v>
      </c>
      <c r="G29" s="134">
        <v>23103</v>
      </c>
      <c r="H29" s="135">
        <v>6081</v>
      </c>
    </row>
    <row r="30" spans="1:9" x14ac:dyDescent="0.25">
      <c r="A30" s="346" t="s">
        <v>306</v>
      </c>
      <c r="B30" s="346"/>
      <c r="C30" s="134"/>
      <c r="D30" s="134"/>
      <c r="E30" s="134"/>
      <c r="F30" s="134"/>
      <c r="G30" s="134"/>
      <c r="H30" s="135"/>
    </row>
    <row r="31" spans="1:9" x14ac:dyDescent="0.25">
      <c r="A31" s="326" t="s">
        <v>307</v>
      </c>
      <c r="B31" s="326"/>
      <c r="C31" s="134">
        <v>168143</v>
      </c>
      <c r="D31" s="134">
        <v>9649</v>
      </c>
      <c r="E31" s="134">
        <v>21180</v>
      </c>
      <c r="F31" s="134">
        <v>38484</v>
      </c>
      <c r="G31" s="134">
        <v>82826</v>
      </c>
      <c r="H31" s="135">
        <v>16004</v>
      </c>
    </row>
    <row r="32" spans="1:9" x14ac:dyDescent="0.25">
      <c r="A32" s="321" t="s">
        <v>308</v>
      </c>
      <c r="B32" s="486"/>
      <c r="C32" s="134"/>
      <c r="D32" s="134"/>
      <c r="E32" s="134"/>
      <c r="F32" s="134"/>
      <c r="G32" s="134"/>
      <c r="H32" s="135"/>
      <c r="I32" s="2"/>
    </row>
    <row r="33" spans="1:8" x14ac:dyDescent="0.25">
      <c r="A33" s="522" t="s">
        <v>237</v>
      </c>
      <c r="B33" s="522"/>
      <c r="C33" s="522"/>
      <c r="D33" s="522"/>
      <c r="E33" s="522"/>
      <c r="F33" s="522"/>
      <c r="G33" s="522"/>
      <c r="H33" s="611"/>
    </row>
    <row r="34" spans="1:8" x14ac:dyDescent="0.25">
      <c r="A34" s="82" t="s">
        <v>7</v>
      </c>
      <c r="B34" s="282">
        <v>2019</v>
      </c>
      <c r="C34" s="425">
        <v>56202</v>
      </c>
      <c r="D34" s="425">
        <v>4082</v>
      </c>
      <c r="E34" s="425">
        <v>3170</v>
      </c>
      <c r="F34" s="425">
        <v>5188</v>
      </c>
      <c r="G34" s="425">
        <v>37016</v>
      </c>
      <c r="H34" s="6">
        <v>6746</v>
      </c>
    </row>
    <row r="35" spans="1:8" x14ac:dyDescent="0.25">
      <c r="A35" s="188" t="s">
        <v>8</v>
      </c>
      <c r="B35" s="488">
        <v>2020</v>
      </c>
      <c r="C35" s="7">
        <v>57300</v>
      </c>
      <c r="D35" s="7">
        <v>3120</v>
      </c>
      <c r="E35" s="7">
        <v>2785</v>
      </c>
      <c r="F35" s="7">
        <v>4363</v>
      </c>
      <c r="G35" s="7">
        <v>37844</v>
      </c>
      <c r="H35" s="8">
        <v>9188</v>
      </c>
    </row>
    <row r="36" spans="1:8" x14ac:dyDescent="0.25">
      <c r="A36" s="325"/>
      <c r="B36" s="485"/>
      <c r="C36" s="7"/>
      <c r="D36" s="7"/>
      <c r="E36" s="7"/>
      <c r="F36" s="7"/>
      <c r="G36" s="7"/>
      <c r="H36" s="8"/>
    </row>
    <row r="37" spans="1:8" x14ac:dyDescent="0.25">
      <c r="A37" s="322" t="s">
        <v>297</v>
      </c>
      <c r="B37" s="487"/>
      <c r="C37" s="112">
        <v>4829</v>
      </c>
      <c r="D37" s="112">
        <v>274</v>
      </c>
      <c r="E37" s="112">
        <v>311</v>
      </c>
      <c r="F37" s="112">
        <v>598</v>
      </c>
      <c r="G37" s="112">
        <v>3382</v>
      </c>
      <c r="H37" s="113">
        <v>264</v>
      </c>
    </row>
    <row r="38" spans="1:8" x14ac:dyDescent="0.25">
      <c r="A38" s="221" t="s">
        <v>298</v>
      </c>
      <c r="B38" s="486"/>
      <c r="C38" s="112"/>
      <c r="D38" s="112"/>
      <c r="E38" s="112"/>
      <c r="F38" s="112"/>
      <c r="G38" s="112"/>
      <c r="H38" s="113"/>
    </row>
    <row r="39" spans="1:8" x14ac:dyDescent="0.25">
      <c r="A39" s="322" t="s">
        <v>301</v>
      </c>
      <c r="B39" s="487"/>
      <c r="C39" s="452">
        <v>3898</v>
      </c>
      <c r="D39" s="452">
        <v>174</v>
      </c>
      <c r="E39" s="452">
        <v>148</v>
      </c>
      <c r="F39" s="452">
        <v>464</v>
      </c>
      <c r="G39" s="452">
        <v>2827</v>
      </c>
      <c r="H39" s="453">
        <v>285</v>
      </c>
    </row>
    <row r="40" spans="1:8" x14ac:dyDescent="0.25">
      <c r="A40" s="346" t="s">
        <v>301</v>
      </c>
      <c r="B40" s="346"/>
      <c r="C40" s="112"/>
      <c r="D40" s="112"/>
      <c r="E40" s="112"/>
      <c r="F40" s="112"/>
      <c r="G40" s="112"/>
      <c r="H40" s="113"/>
    </row>
    <row r="41" spans="1:8" x14ac:dyDescent="0.25">
      <c r="A41" s="322" t="s">
        <v>306</v>
      </c>
      <c r="B41" s="487"/>
      <c r="C41" s="452">
        <v>7124</v>
      </c>
      <c r="D41" s="452">
        <v>441</v>
      </c>
      <c r="E41" s="452">
        <v>493</v>
      </c>
      <c r="F41" s="452">
        <v>1000</v>
      </c>
      <c r="G41" s="452">
        <v>3856</v>
      </c>
      <c r="H41" s="453">
        <v>1334</v>
      </c>
    </row>
    <row r="42" spans="1:8" x14ac:dyDescent="0.25">
      <c r="A42" s="346" t="s">
        <v>306</v>
      </c>
      <c r="B42" s="346"/>
      <c r="C42" s="112"/>
      <c r="D42" s="112"/>
      <c r="E42" s="112"/>
      <c r="F42" s="112"/>
      <c r="G42" s="112"/>
      <c r="H42" s="113"/>
    </row>
    <row r="43" spans="1:8" x14ac:dyDescent="0.25">
      <c r="A43" s="326" t="s">
        <v>307</v>
      </c>
      <c r="B43" s="326"/>
      <c r="C43" s="452">
        <v>41449</v>
      </c>
      <c r="D43" s="452">
        <v>2231</v>
      </c>
      <c r="E43" s="452">
        <v>1833</v>
      </c>
      <c r="F43" s="452">
        <v>2301</v>
      </c>
      <c r="G43" s="452">
        <v>27779</v>
      </c>
      <c r="H43" s="453">
        <v>7305</v>
      </c>
    </row>
    <row r="44" spans="1:8" x14ac:dyDescent="0.25">
      <c r="A44" s="321" t="s">
        <v>308</v>
      </c>
      <c r="B44" s="486"/>
      <c r="C44" s="112"/>
      <c r="D44" s="112"/>
      <c r="E44" s="112"/>
      <c r="F44" s="112"/>
      <c r="G44" s="112"/>
      <c r="H44" s="113"/>
    </row>
  </sheetData>
  <mergeCells count="16">
    <mergeCell ref="L8:T8"/>
    <mergeCell ref="A21:H21"/>
    <mergeCell ref="A33:H33"/>
    <mergeCell ref="A9:H9"/>
    <mergeCell ref="C8:H8"/>
    <mergeCell ref="A1:H1"/>
    <mergeCell ref="A2:H2"/>
    <mergeCell ref="D6:D7"/>
    <mergeCell ref="E6:F6"/>
    <mergeCell ref="G6:G7"/>
    <mergeCell ref="C3:H3"/>
    <mergeCell ref="C4:C7"/>
    <mergeCell ref="D4:H4"/>
    <mergeCell ref="D5:G5"/>
    <mergeCell ref="H5:H7"/>
    <mergeCell ref="A3:B8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61"/>
  <sheetViews>
    <sheetView workbookViewId="0">
      <pane ySplit="6" topLeftCell="A7" activePane="bottomLeft" state="frozen"/>
      <selection sqref="A1:H1"/>
      <selection pane="bottomLeft" activeCell="F21" sqref="F21"/>
    </sheetView>
  </sheetViews>
  <sheetFormatPr defaultRowHeight="14.25" x14ac:dyDescent="0.2"/>
  <cols>
    <col min="1" max="1" width="33.7109375" style="21" customWidth="1"/>
    <col min="2" max="2" width="13.5703125" style="21" customWidth="1"/>
    <col min="3" max="10" width="13.7109375" style="21" customWidth="1"/>
    <col min="11" max="11" width="11" style="21" customWidth="1"/>
    <col min="12" max="13" width="10.28515625" style="21" bestFit="1" customWidth="1"/>
    <col min="14" max="14" width="7.5703125" style="21" customWidth="1"/>
    <col min="15" max="15" width="10.42578125" style="21" customWidth="1"/>
    <col min="16" max="16" width="10.28515625" style="21" bestFit="1" customWidth="1"/>
    <col min="17" max="16384" width="9.140625" style="21"/>
  </cols>
  <sheetData>
    <row r="1" spans="1:14" ht="24.95" customHeight="1" x14ac:dyDescent="0.2">
      <c r="A1" s="539" t="s">
        <v>428</v>
      </c>
      <c r="B1" s="539"/>
      <c r="C1" s="539"/>
      <c r="D1" s="539"/>
      <c r="E1" s="539"/>
      <c r="F1" s="539"/>
      <c r="G1" s="539"/>
      <c r="H1" s="539"/>
      <c r="I1" s="539"/>
      <c r="J1" s="539"/>
      <c r="K1" s="57" t="s">
        <v>6</v>
      </c>
    </row>
    <row r="2" spans="1:14" x14ac:dyDescent="0.2">
      <c r="A2" s="598" t="s">
        <v>417</v>
      </c>
      <c r="B2" s="598"/>
      <c r="C2" s="598"/>
      <c r="D2" s="598"/>
      <c r="E2" s="598"/>
      <c r="F2" s="598"/>
      <c r="G2" s="598"/>
      <c r="H2" s="598"/>
      <c r="I2" s="598"/>
      <c r="J2" s="598"/>
    </row>
    <row r="3" spans="1:14" ht="30" customHeight="1" x14ac:dyDescent="0.2">
      <c r="A3" s="567" t="s">
        <v>217</v>
      </c>
      <c r="B3" s="568"/>
      <c r="C3" s="565" t="s">
        <v>263</v>
      </c>
      <c r="D3" s="568"/>
      <c r="E3" s="616" t="s">
        <v>412</v>
      </c>
      <c r="F3" s="617"/>
      <c r="G3" s="617"/>
      <c r="H3" s="618"/>
      <c r="I3" s="565" t="s">
        <v>351</v>
      </c>
      <c r="J3" s="567"/>
    </row>
    <row r="4" spans="1:14" ht="52.5" customHeight="1" x14ac:dyDescent="0.2">
      <c r="A4" s="569"/>
      <c r="B4" s="570"/>
      <c r="C4" s="566"/>
      <c r="D4" s="572"/>
      <c r="E4" s="544" t="s">
        <v>462</v>
      </c>
      <c r="F4" s="542"/>
      <c r="G4" s="544" t="s">
        <v>413</v>
      </c>
      <c r="H4" s="545"/>
      <c r="I4" s="566"/>
      <c r="J4" s="571"/>
    </row>
    <row r="5" spans="1:14" ht="38.25" x14ac:dyDescent="0.2">
      <c r="A5" s="569"/>
      <c r="B5" s="570"/>
      <c r="C5" s="393" t="s">
        <v>206</v>
      </c>
      <c r="D5" s="393" t="s">
        <v>262</v>
      </c>
      <c r="E5" s="393" t="s">
        <v>261</v>
      </c>
      <c r="F5" s="393" t="s">
        <v>262</v>
      </c>
      <c r="G5" s="393" t="s">
        <v>261</v>
      </c>
      <c r="H5" s="393" t="s">
        <v>262</v>
      </c>
      <c r="I5" s="393" t="s">
        <v>261</v>
      </c>
      <c r="J5" s="394" t="s">
        <v>262</v>
      </c>
      <c r="M5" s="131"/>
      <c r="N5" s="131"/>
    </row>
    <row r="6" spans="1:14" ht="25.5" customHeight="1" x14ac:dyDescent="0.2">
      <c r="A6" s="571"/>
      <c r="B6" s="572"/>
      <c r="C6" s="544" t="s">
        <v>258</v>
      </c>
      <c r="D6" s="545"/>
      <c r="E6" s="545"/>
      <c r="F6" s="545"/>
      <c r="G6" s="545"/>
      <c r="H6" s="545"/>
      <c r="I6" s="545"/>
      <c r="J6" s="545"/>
    </row>
    <row r="7" spans="1:14" x14ac:dyDescent="0.2">
      <c r="A7" s="612" t="s">
        <v>318</v>
      </c>
      <c r="B7" s="612"/>
      <c r="C7" s="612"/>
      <c r="D7" s="612"/>
      <c r="E7" s="612"/>
      <c r="F7" s="612"/>
      <c r="G7" s="612"/>
      <c r="H7" s="612"/>
      <c r="I7" s="612"/>
      <c r="J7" s="612"/>
    </row>
    <row r="8" spans="1:14" x14ac:dyDescent="0.2">
      <c r="A8" s="82" t="s">
        <v>7</v>
      </c>
      <c r="B8" s="282">
        <v>2019</v>
      </c>
      <c r="C8" s="425">
        <v>194607</v>
      </c>
      <c r="D8" s="425">
        <v>73175</v>
      </c>
      <c r="E8" s="425">
        <v>87694</v>
      </c>
      <c r="F8" s="425">
        <v>36956</v>
      </c>
      <c r="G8" s="425">
        <v>98411</v>
      </c>
      <c r="H8" s="425">
        <v>33888</v>
      </c>
      <c r="I8" s="425">
        <v>8502</v>
      </c>
      <c r="J8" s="6">
        <v>2331</v>
      </c>
    </row>
    <row r="9" spans="1:14" x14ac:dyDescent="0.2">
      <c r="A9" s="188" t="s">
        <v>8</v>
      </c>
      <c r="B9" s="400">
        <v>2020</v>
      </c>
      <c r="C9" s="426">
        <v>196420</v>
      </c>
      <c r="D9" s="426">
        <v>71845</v>
      </c>
      <c r="E9" s="426">
        <v>84483</v>
      </c>
      <c r="F9" s="426">
        <v>35801</v>
      </c>
      <c r="G9" s="426">
        <v>102965</v>
      </c>
      <c r="H9" s="426">
        <v>33796</v>
      </c>
      <c r="I9" s="426">
        <v>8972</v>
      </c>
      <c r="J9" s="8">
        <v>2248</v>
      </c>
    </row>
    <row r="10" spans="1:14" x14ac:dyDescent="0.2">
      <c r="B10" s="323"/>
      <c r="C10" s="7"/>
      <c r="D10" s="5"/>
      <c r="E10" s="5"/>
      <c r="F10" s="5"/>
      <c r="G10" s="5"/>
      <c r="H10" s="5"/>
      <c r="I10" s="5"/>
      <c r="J10" s="6"/>
    </row>
    <row r="11" spans="1:14" x14ac:dyDescent="0.2">
      <c r="A11" s="520" t="s">
        <v>54</v>
      </c>
      <c r="B11" s="521"/>
      <c r="C11" s="425">
        <v>85469</v>
      </c>
      <c r="D11" s="425">
        <v>19846</v>
      </c>
      <c r="E11" s="425">
        <v>8399</v>
      </c>
      <c r="F11" s="425">
        <v>2501</v>
      </c>
      <c r="G11" s="425">
        <v>69700</v>
      </c>
      <c r="H11" s="425">
        <v>15956</v>
      </c>
      <c r="I11" s="425">
        <v>7370</v>
      </c>
      <c r="J11" s="6">
        <v>1389</v>
      </c>
    </row>
    <row r="12" spans="1:14" x14ac:dyDescent="0.2">
      <c r="A12" s="529" t="s">
        <v>55</v>
      </c>
      <c r="B12" s="530"/>
      <c r="C12" s="7"/>
      <c r="D12" s="5"/>
      <c r="E12" s="5"/>
      <c r="F12" s="5"/>
      <c r="G12" s="5"/>
      <c r="H12" s="5"/>
      <c r="I12" s="5"/>
      <c r="J12" s="6"/>
    </row>
    <row r="13" spans="1:14" x14ac:dyDescent="0.2">
      <c r="A13" s="520" t="s">
        <v>56</v>
      </c>
      <c r="B13" s="521"/>
      <c r="C13" s="425">
        <v>5387</v>
      </c>
      <c r="D13" s="425">
        <v>3014</v>
      </c>
      <c r="E13" s="425">
        <v>2247</v>
      </c>
      <c r="F13" s="425">
        <v>1027</v>
      </c>
      <c r="G13" s="425">
        <v>3015</v>
      </c>
      <c r="H13" s="425">
        <v>1895</v>
      </c>
      <c r="I13" s="425">
        <v>125</v>
      </c>
      <c r="J13" s="6">
        <v>92</v>
      </c>
    </row>
    <row r="14" spans="1:14" x14ac:dyDescent="0.2">
      <c r="A14" s="529" t="s">
        <v>57</v>
      </c>
      <c r="B14" s="530"/>
      <c r="C14" s="7"/>
      <c r="D14" s="5"/>
      <c r="E14" s="5"/>
      <c r="F14" s="5"/>
      <c r="G14" s="5"/>
      <c r="H14" s="5"/>
      <c r="I14" s="5"/>
      <c r="J14" s="6"/>
    </row>
    <row r="15" spans="1:14" x14ac:dyDescent="0.2">
      <c r="A15" s="520" t="s">
        <v>58</v>
      </c>
      <c r="B15" s="521"/>
      <c r="C15" s="425">
        <v>104040</v>
      </c>
      <c r="D15" s="425">
        <v>48381</v>
      </c>
      <c r="E15" s="425">
        <v>72927</v>
      </c>
      <c r="F15" s="425">
        <v>31970</v>
      </c>
      <c r="G15" s="425">
        <v>29666</v>
      </c>
      <c r="H15" s="425">
        <v>15661</v>
      </c>
      <c r="I15" s="425">
        <v>1447</v>
      </c>
      <c r="J15" s="6">
        <v>750</v>
      </c>
    </row>
    <row r="16" spans="1:14" x14ac:dyDescent="0.2">
      <c r="A16" s="529" t="s">
        <v>59</v>
      </c>
      <c r="B16" s="530"/>
      <c r="C16" s="7"/>
      <c r="D16" s="5"/>
      <c r="E16" s="5"/>
      <c r="F16" s="5"/>
      <c r="G16" s="5"/>
      <c r="H16" s="5"/>
      <c r="I16" s="5"/>
      <c r="J16" s="6"/>
    </row>
    <row r="17" spans="1:10" x14ac:dyDescent="0.2">
      <c r="A17" s="531" t="s">
        <v>195</v>
      </c>
      <c r="B17" s="532"/>
      <c r="C17" s="425">
        <v>94759</v>
      </c>
      <c r="D17" s="425">
        <v>44090</v>
      </c>
      <c r="E17" s="425">
        <v>66437</v>
      </c>
      <c r="F17" s="425">
        <v>29133</v>
      </c>
      <c r="G17" s="425">
        <v>26910</v>
      </c>
      <c r="H17" s="425">
        <v>14214</v>
      </c>
      <c r="I17" s="425">
        <v>1412</v>
      </c>
      <c r="J17" s="6">
        <v>743</v>
      </c>
    </row>
    <row r="18" spans="1:10" x14ac:dyDescent="0.2">
      <c r="A18" s="533" t="s">
        <v>406</v>
      </c>
      <c r="B18" s="534"/>
      <c r="C18" s="5"/>
      <c r="D18" s="5"/>
      <c r="E18" s="5"/>
      <c r="F18" s="5"/>
      <c r="G18" s="5"/>
      <c r="H18" s="5"/>
      <c r="I18" s="5"/>
      <c r="J18" s="6"/>
    </row>
    <row r="19" spans="1:10" x14ac:dyDescent="0.2">
      <c r="A19" s="535" t="s">
        <v>60</v>
      </c>
      <c r="B19" s="536"/>
      <c r="C19" s="425">
        <v>87525</v>
      </c>
      <c r="D19" s="425">
        <v>40641</v>
      </c>
      <c r="E19" s="425">
        <v>61939</v>
      </c>
      <c r="F19" s="425">
        <v>27251</v>
      </c>
      <c r="G19" s="425" t="s">
        <v>391</v>
      </c>
      <c r="H19" s="425" t="s">
        <v>391</v>
      </c>
      <c r="I19" s="425" t="s">
        <v>391</v>
      </c>
      <c r="J19" s="6" t="s">
        <v>391</v>
      </c>
    </row>
    <row r="20" spans="1:10" x14ac:dyDescent="0.2">
      <c r="A20" s="537" t="s">
        <v>61</v>
      </c>
      <c r="B20" s="538"/>
      <c r="C20" s="425"/>
      <c r="D20" s="5"/>
      <c r="E20" s="5"/>
      <c r="F20" s="5"/>
      <c r="G20" s="5"/>
      <c r="H20" s="5"/>
      <c r="I20" s="5"/>
      <c r="J20" s="6"/>
    </row>
    <row r="21" spans="1:10" x14ac:dyDescent="0.2">
      <c r="A21" s="535" t="s">
        <v>62</v>
      </c>
      <c r="B21" s="536"/>
      <c r="C21" s="425">
        <v>7234</v>
      </c>
      <c r="D21" s="5">
        <v>3449</v>
      </c>
      <c r="E21" s="5">
        <v>4498</v>
      </c>
      <c r="F21" s="5">
        <v>1882</v>
      </c>
      <c r="G21" s="5" t="s">
        <v>391</v>
      </c>
      <c r="H21" s="5" t="s">
        <v>391</v>
      </c>
      <c r="I21" s="5" t="s">
        <v>391</v>
      </c>
      <c r="J21" s="6" t="s">
        <v>391</v>
      </c>
    </row>
    <row r="22" spans="1:10" x14ac:dyDescent="0.2">
      <c r="A22" s="537" t="s">
        <v>63</v>
      </c>
      <c r="B22" s="538"/>
      <c r="C22" s="425"/>
      <c r="D22" s="5"/>
      <c r="E22" s="5"/>
      <c r="F22" s="5"/>
      <c r="G22" s="5"/>
      <c r="H22" s="5"/>
      <c r="I22" s="5"/>
      <c r="J22" s="6"/>
    </row>
    <row r="23" spans="1:10" x14ac:dyDescent="0.2">
      <c r="A23" s="520" t="s">
        <v>64</v>
      </c>
      <c r="B23" s="521"/>
      <c r="C23" s="425">
        <v>1524</v>
      </c>
      <c r="D23" s="425">
        <v>604</v>
      </c>
      <c r="E23" s="425">
        <v>910</v>
      </c>
      <c r="F23" s="425">
        <v>303</v>
      </c>
      <c r="G23" s="425">
        <v>584</v>
      </c>
      <c r="H23" s="425">
        <v>284</v>
      </c>
      <c r="I23" s="425">
        <v>30</v>
      </c>
      <c r="J23" s="6">
        <v>17</v>
      </c>
    </row>
    <row r="24" spans="1:10" x14ac:dyDescent="0.2">
      <c r="A24" s="529" t="s">
        <v>65</v>
      </c>
      <c r="B24" s="530"/>
      <c r="C24" s="336"/>
      <c r="D24" s="5"/>
      <c r="E24" s="5"/>
      <c r="F24" s="5"/>
      <c r="G24" s="5"/>
      <c r="H24" s="5"/>
      <c r="I24" s="5"/>
      <c r="J24" s="6"/>
    </row>
    <row r="25" spans="1:10" x14ac:dyDescent="0.2">
      <c r="A25" s="612" t="s">
        <v>410</v>
      </c>
      <c r="B25" s="612"/>
      <c r="C25" s="612"/>
      <c r="D25" s="612"/>
      <c r="E25" s="612"/>
      <c r="F25" s="612"/>
      <c r="G25" s="612"/>
      <c r="H25" s="612"/>
      <c r="I25" s="612"/>
      <c r="J25" s="612"/>
    </row>
    <row r="26" spans="1:10" x14ac:dyDescent="0.2">
      <c r="A26" s="82" t="s">
        <v>7</v>
      </c>
      <c r="B26" s="113">
        <v>2018</v>
      </c>
      <c r="C26" s="113">
        <v>150782</v>
      </c>
      <c r="D26" s="113">
        <v>53970</v>
      </c>
      <c r="E26" s="112">
        <v>77335</v>
      </c>
      <c r="F26" s="113">
        <v>32943</v>
      </c>
      <c r="G26" s="5">
        <v>68023</v>
      </c>
      <c r="H26" s="5">
        <v>20043</v>
      </c>
      <c r="I26" s="369">
        <v>5424</v>
      </c>
      <c r="J26" s="113">
        <v>984</v>
      </c>
    </row>
    <row r="27" spans="1:10" x14ac:dyDescent="0.2">
      <c r="A27" s="188" t="s">
        <v>8</v>
      </c>
      <c r="B27" s="453">
        <v>2019</v>
      </c>
      <c r="C27" s="453">
        <v>153243</v>
      </c>
      <c r="D27" s="453">
        <v>55078</v>
      </c>
      <c r="E27" s="452">
        <v>76103</v>
      </c>
      <c r="F27" s="453">
        <v>32803</v>
      </c>
      <c r="G27" s="425">
        <v>71288</v>
      </c>
      <c r="H27" s="425">
        <v>21074</v>
      </c>
      <c r="I27" s="369">
        <v>5852</v>
      </c>
      <c r="J27" s="453">
        <v>1201</v>
      </c>
    </row>
    <row r="28" spans="1:10" x14ac:dyDescent="0.2">
      <c r="B28" s="400">
        <v>2020</v>
      </c>
      <c r="C28" s="7">
        <v>158184</v>
      </c>
      <c r="D28" s="7">
        <v>55584</v>
      </c>
      <c r="E28" s="7">
        <v>75034</v>
      </c>
      <c r="F28" s="7">
        <v>32606</v>
      </c>
      <c r="G28" s="7">
        <v>76486</v>
      </c>
      <c r="H28" s="7">
        <v>21710</v>
      </c>
      <c r="I28" s="7">
        <v>6664</v>
      </c>
      <c r="J28" s="8">
        <v>1268</v>
      </c>
    </row>
    <row r="29" spans="1:10" x14ac:dyDescent="0.2">
      <c r="B29" s="4"/>
      <c r="C29" s="426"/>
      <c r="D29" s="426"/>
      <c r="E29" s="426"/>
      <c r="F29" s="426"/>
      <c r="G29" s="426"/>
      <c r="H29" s="426"/>
      <c r="I29" s="426"/>
      <c r="J29" s="8"/>
    </row>
    <row r="30" spans="1:10" x14ac:dyDescent="0.2">
      <c r="A30" s="520" t="s">
        <v>54</v>
      </c>
      <c r="B30" s="521"/>
      <c r="C30" s="5">
        <v>76799</v>
      </c>
      <c r="D30" s="5">
        <v>18037</v>
      </c>
      <c r="E30" s="5">
        <v>6661</v>
      </c>
      <c r="F30" s="5">
        <v>2114</v>
      </c>
      <c r="G30" s="5">
        <v>63669</v>
      </c>
      <c r="H30" s="5">
        <v>14761</v>
      </c>
      <c r="I30" s="5">
        <v>6469</v>
      </c>
      <c r="J30" s="6">
        <v>1162</v>
      </c>
    </row>
    <row r="31" spans="1:10" x14ac:dyDescent="0.2">
      <c r="A31" s="529" t="s">
        <v>55</v>
      </c>
      <c r="B31" s="530"/>
      <c r="C31" s="5"/>
      <c r="D31" s="5"/>
      <c r="E31" s="5"/>
      <c r="F31" s="5"/>
      <c r="G31" s="5"/>
      <c r="H31" s="5"/>
      <c r="I31" s="5"/>
      <c r="J31" s="6"/>
    </row>
    <row r="32" spans="1:10" x14ac:dyDescent="0.2">
      <c r="A32" s="520" t="s">
        <v>56</v>
      </c>
      <c r="B32" s="521"/>
      <c r="C32" s="425">
        <v>4371</v>
      </c>
      <c r="D32" s="425">
        <v>2565</v>
      </c>
      <c r="E32" s="425">
        <v>1813</v>
      </c>
      <c r="F32" s="425">
        <v>856</v>
      </c>
      <c r="G32" s="425" t="s">
        <v>391</v>
      </c>
      <c r="H32" s="425" t="s">
        <v>391</v>
      </c>
      <c r="I32" s="425" t="s">
        <v>391</v>
      </c>
      <c r="J32" s="6" t="s">
        <v>391</v>
      </c>
    </row>
    <row r="33" spans="1:10" x14ac:dyDescent="0.2">
      <c r="A33" s="529" t="s">
        <v>57</v>
      </c>
      <c r="B33" s="530"/>
      <c r="C33" s="5"/>
      <c r="D33" s="5"/>
      <c r="E33" s="5"/>
      <c r="F33" s="5"/>
      <c r="G33" s="5"/>
      <c r="H33" s="5"/>
      <c r="I33" s="5"/>
      <c r="J33" s="6"/>
    </row>
    <row r="34" spans="1:10" x14ac:dyDescent="0.2">
      <c r="A34" s="520" t="s">
        <v>58</v>
      </c>
      <c r="B34" s="521"/>
      <c r="C34" s="425">
        <v>76513</v>
      </c>
      <c r="D34" s="425">
        <v>34739</v>
      </c>
      <c r="E34" s="425">
        <v>66407</v>
      </c>
      <c r="F34" s="425">
        <v>29571</v>
      </c>
      <c r="G34" s="425">
        <v>10028</v>
      </c>
      <c r="H34" s="425">
        <v>5149</v>
      </c>
      <c r="I34" s="425">
        <v>78</v>
      </c>
      <c r="J34" s="6">
        <v>19</v>
      </c>
    </row>
    <row r="35" spans="1:10" x14ac:dyDescent="0.2">
      <c r="A35" s="529" t="s">
        <v>59</v>
      </c>
      <c r="B35" s="530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531" t="s">
        <v>195</v>
      </c>
      <c r="B36" s="532"/>
      <c r="C36" s="425">
        <v>69837</v>
      </c>
      <c r="D36" s="425">
        <v>31726</v>
      </c>
      <c r="E36" s="425">
        <v>61139</v>
      </c>
      <c r="F36" s="425">
        <v>27212</v>
      </c>
      <c r="G36" s="425">
        <v>8623</v>
      </c>
      <c r="H36" s="425" t="s">
        <v>391</v>
      </c>
      <c r="I36" s="425">
        <v>75</v>
      </c>
      <c r="J36" s="6" t="s">
        <v>391</v>
      </c>
    </row>
    <row r="37" spans="1:10" x14ac:dyDescent="0.2">
      <c r="A37" s="533" t="s">
        <v>406</v>
      </c>
      <c r="B37" s="534"/>
      <c r="C37" s="5"/>
      <c r="D37" s="5"/>
      <c r="E37" s="5"/>
      <c r="F37" s="5"/>
      <c r="G37" s="5"/>
      <c r="H37" s="5"/>
      <c r="I37" s="5"/>
      <c r="J37" s="6"/>
    </row>
    <row r="38" spans="1:10" x14ac:dyDescent="0.2">
      <c r="A38" s="535" t="s">
        <v>60</v>
      </c>
      <c r="B38" s="536"/>
      <c r="C38" s="425">
        <v>65218</v>
      </c>
      <c r="D38" s="425">
        <v>29734</v>
      </c>
      <c r="E38" s="425">
        <v>57169</v>
      </c>
      <c r="F38" s="425">
        <v>25580</v>
      </c>
      <c r="G38" s="425">
        <v>7996</v>
      </c>
      <c r="H38" s="425" t="s">
        <v>391</v>
      </c>
      <c r="I38" s="425">
        <v>53</v>
      </c>
      <c r="J38" s="6" t="s">
        <v>391</v>
      </c>
    </row>
    <row r="39" spans="1:10" x14ac:dyDescent="0.2">
      <c r="A39" s="537" t="s">
        <v>61</v>
      </c>
      <c r="B39" s="538"/>
      <c r="C39" s="5"/>
      <c r="D39" s="5"/>
      <c r="E39" s="5"/>
      <c r="F39" s="5"/>
      <c r="G39" s="5"/>
      <c r="H39" s="5"/>
      <c r="I39" s="5"/>
      <c r="J39" s="6"/>
    </row>
    <row r="40" spans="1:10" x14ac:dyDescent="0.2">
      <c r="A40" s="535" t="s">
        <v>62</v>
      </c>
      <c r="B40" s="536"/>
      <c r="C40" s="425">
        <v>4619</v>
      </c>
      <c r="D40" s="425">
        <v>1992</v>
      </c>
      <c r="E40" s="425">
        <v>3970</v>
      </c>
      <c r="F40" s="452">
        <v>1632</v>
      </c>
      <c r="G40" s="452">
        <v>627</v>
      </c>
      <c r="H40" s="452" t="s">
        <v>391</v>
      </c>
      <c r="I40" s="425">
        <v>22</v>
      </c>
      <c r="J40" s="453" t="s">
        <v>391</v>
      </c>
    </row>
    <row r="41" spans="1:10" x14ac:dyDescent="0.2">
      <c r="A41" s="537" t="s">
        <v>63</v>
      </c>
      <c r="B41" s="538"/>
      <c r="C41" s="5"/>
      <c r="D41" s="5"/>
      <c r="E41" s="5"/>
      <c r="F41" s="5"/>
      <c r="G41" s="5"/>
      <c r="H41" s="5"/>
      <c r="I41" s="5"/>
      <c r="J41" s="6"/>
    </row>
    <row r="42" spans="1:10" x14ac:dyDescent="0.2">
      <c r="A42" s="520" t="s">
        <v>64</v>
      </c>
      <c r="B42" s="521"/>
      <c r="C42" s="425">
        <v>501</v>
      </c>
      <c r="D42" s="425">
        <v>243</v>
      </c>
      <c r="E42" s="425">
        <v>153</v>
      </c>
      <c r="F42" s="425">
        <v>65</v>
      </c>
      <c r="G42" s="425" t="s">
        <v>391</v>
      </c>
      <c r="H42" s="425" t="s">
        <v>391</v>
      </c>
      <c r="I42" s="425" t="s">
        <v>391</v>
      </c>
      <c r="J42" s="6" t="s">
        <v>391</v>
      </c>
    </row>
    <row r="43" spans="1:10" x14ac:dyDescent="0.2">
      <c r="A43" s="529" t="s">
        <v>65</v>
      </c>
      <c r="B43" s="530"/>
      <c r="C43" s="336"/>
      <c r="D43" s="5"/>
      <c r="E43" s="5"/>
      <c r="F43" s="5"/>
      <c r="G43" s="5"/>
      <c r="H43" s="5"/>
      <c r="I43" s="5"/>
      <c r="J43" s="6"/>
    </row>
    <row r="44" spans="1:10" x14ac:dyDescent="0.2">
      <c r="A44" s="612" t="s">
        <v>411</v>
      </c>
      <c r="B44" s="612"/>
      <c r="C44" s="612"/>
      <c r="D44" s="612"/>
      <c r="E44" s="612"/>
      <c r="F44" s="612"/>
      <c r="G44" s="612"/>
      <c r="H44" s="612"/>
      <c r="I44" s="612"/>
      <c r="J44" s="612"/>
    </row>
    <row r="45" spans="1:10" x14ac:dyDescent="0.2">
      <c r="A45" s="82" t="s">
        <v>7</v>
      </c>
      <c r="B45" s="282">
        <v>2019</v>
      </c>
      <c r="C45" s="106">
        <v>41364</v>
      </c>
      <c r="D45" s="106">
        <v>18097</v>
      </c>
      <c r="E45" s="106">
        <v>11591</v>
      </c>
      <c r="F45" s="106">
        <v>4153</v>
      </c>
      <c r="G45" s="382">
        <v>27123</v>
      </c>
      <c r="H45" s="382">
        <v>12814</v>
      </c>
      <c r="I45" s="382">
        <v>2650</v>
      </c>
      <c r="J45" s="382">
        <v>1130</v>
      </c>
    </row>
    <row r="46" spans="1:10" x14ac:dyDescent="0.2">
      <c r="A46" s="188" t="s">
        <v>8</v>
      </c>
      <c r="B46" s="400">
        <v>2020</v>
      </c>
      <c r="C46" s="105">
        <v>38236</v>
      </c>
      <c r="D46" s="105">
        <v>16261</v>
      </c>
      <c r="E46" s="105">
        <v>9449</v>
      </c>
      <c r="F46" s="105">
        <v>3195</v>
      </c>
      <c r="G46" s="381">
        <v>26479</v>
      </c>
      <c r="H46" s="381">
        <v>12086</v>
      </c>
      <c r="I46" s="381">
        <v>2308</v>
      </c>
      <c r="J46" s="381">
        <v>980</v>
      </c>
    </row>
    <row r="47" spans="1:10" x14ac:dyDescent="0.2">
      <c r="B47" s="392"/>
      <c r="C47" s="16"/>
      <c r="D47" s="16"/>
      <c r="E47" s="16"/>
      <c r="F47" s="16"/>
      <c r="G47" s="17"/>
      <c r="H47" s="17"/>
      <c r="I47" s="17"/>
      <c r="J47" s="17"/>
    </row>
    <row r="48" spans="1:10" x14ac:dyDescent="0.2">
      <c r="A48" s="520" t="s">
        <v>54</v>
      </c>
      <c r="B48" s="521"/>
      <c r="C48" s="395">
        <v>8670</v>
      </c>
      <c r="D48" s="106">
        <v>1809</v>
      </c>
      <c r="E48" s="106">
        <v>1738</v>
      </c>
      <c r="F48" s="106">
        <v>387</v>
      </c>
      <c r="G48" s="382">
        <v>6031</v>
      </c>
      <c r="H48" s="382">
        <v>1195</v>
      </c>
      <c r="I48" s="382">
        <v>901</v>
      </c>
      <c r="J48" s="382">
        <v>227</v>
      </c>
    </row>
    <row r="49" spans="1:10" x14ac:dyDescent="0.2">
      <c r="A49" s="529" t="s">
        <v>55</v>
      </c>
      <c r="B49" s="530"/>
      <c r="C49" s="5"/>
      <c r="D49" s="5"/>
      <c r="E49" s="5"/>
      <c r="F49" s="5"/>
      <c r="G49" s="5"/>
      <c r="H49" s="5"/>
      <c r="I49" s="5"/>
      <c r="J49" s="6"/>
    </row>
    <row r="50" spans="1:10" x14ac:dyDescent="0.2">
      <c r="A50" s="520" t="s">
        <v>56</v>
      </c>
      <c r="B50" s="521"/>
      <c r="C50" s="395">
        <v>1016</v>
      </c>
      <c r="D50" s="106">
        <v>449</v>
      </c>
      <c r="E50" s="106">
        <v>434</v>
      </c>
      <c r="F50" s="106">
        <v>171</v>
      </c>
      <c r="G50" s="382" t="s">
        <v>391</v>
      </c>
      <c r="H50" s="382" t="s">
        <v>391</v>
      </c>
      <c r="I50" s="382" t="s">
        <v>391</v>
      </c>
      <c r="J50" s="382" t="s">
        <v>391</v>
      </c>
    </row>
    <row r="51" spans="1:10" x14ac:dyDescent="0.2">
      <c r="A51" s="529" t="s">
        <v>57</v>
      </c>
      <c r="B51" s="530"/>
      <c r="C51" s="5"/>
      <c r="D51" s="5"/>
      <c r="E51" s="5"/>
      <c r="F51" s="5"/>
      <c r="G51" s="5"/>
      <c r="H51" s="5"/>
      <c r="I51" s="5"/>
      <c r="J51" s="6"/>
    </row>
    <row r="52" spans="1:10" x14ac:dyDescent="0.2">
      <c r="A52" s="520" t="s">
        <v>58</v>
      </c>
      <c r="B52" s="521"/>
      <c r="C52" s="425">
        <v>27527</v>
      </c>
      <c r="D52" s="425">
        <v>13642</v>
      </c>
      <c r="E52" s="425">
        <v>6520</v>
      </c>
      <c r="F52" s="425">
        <v>2399</v>
      </c>
      <c r="G52" s="425">
        <v>19638</v>
      </c>
      <c r="H52" s="425">
        <v>10512</v>
      </c>
      <c r="I52" s="425">
        <v>1369</v>
      </c>
      <c r="J52" s="6">
        <v>731</v>
      </c>
    </row>
    <row r="53" spans="1:10" x14ac:dyDescent="0.2">
      <c r="A53" s="529" t="s">
        <v>59</v>
      </c>
      <c r="B53" s="530"/>
      <c r="C53" s="5"/>
      <c r="D53" s="5"/>
      <c r="E53" s="5"/>
      <c r="F53" s="5"/>
      <c r="G53" s="5"/>
      <c r="H53" s="5"/>
      <c r="I53" s="5"/>
      <c r="J53" s="6"/>
    </row>
    <row r="54" spans="1:10" x14ac:dyDescent="0.2">
      <c r="A54" s="531" t="s">
        <v>195</v>
      </c>
      <c r="B54" s="532"/>
      <c r="C54" s="395">
        <v>24922</v>
      </c>
      <c r="D54" s="106">
        <v>12364</v>
      </c>
      <c r="E54" s="106">
        <v>5298</v>
      </c>
      <c r="F54" s="106">
        <v>1921</v>
      </c>
      <c r="G54" s="382">
        <v>18287</v>
      </c>
      <c r="H54" s="382" t="s">
        <v>391</v>
      </c>
      <c r="I54" s="382">
        <v>1337</v>
      </c>
      <c r="J54" s="382" t="s">
        <v>391</v>
      </c>
    </row>
    <row r="55" spans="1:10" x14ac:dyDescent="0.2">
      <c r="A55" s="533" t="s">
        <v>406</v>
      </c>
      <c r="B55" s="534"/>
      <c r="C55" s="330"/>
      <c r="D55" s="20"/>
      <c r="E55" s="20"/>
      <c r="F55" s="20"/>
      <c r="G55" s="12"/>
      <c r="H55" s="12"/>
      <c r="I55" s="12"/>
      <c r="J55" s="12"/>
    </row>
    <row r="56" spans="1:10" x14ac:dyDescent="0.2">
      <c r="A56" s="535" t="s">
        <v>60</v>
      </c>
      <c r="B56" s="536"/>
      <c r="C56" s="425">
        <v>22307</v>
      </c>
      <c r="D56" s="425">
        <v>10907</v>
      </c>
      <c r="E56" s="425">
        <v>4770</v>
      </c>
      <c r="F56" s="425">
        <v>1671</v>
      </c>
      <c r="G56" s="425" t="s">
        <v>391</v>
      </c>
      <c r="H56" s="425" t="s">
        <v>391</v>
      </c>
      <c r="I56" s="425" t="s">
        <v>391</v>
      </c>
      <c r="J56" s="6" t="s">
        <v>391</v>
      </c>
    </row>
    <row r="57" spans="1:10" x14ac:dyDescent="0.2">
      <c r="A57" s="537" t="s">
        <v>61</v>
      </c>
      <c r="B57" s="538"/>
      <c r="C57" s="330"/>
      <c r="D57" s="20"/>
      <c r="E57" s="20"/>
      <c r="F57" s="20"/>
      <c r="G57" s="12"/>
      <c r="H57" s="12"/>
      <c r="I57" s="12"/>
      <c r="J57" s="12"/>
    </row>
    <row r="58" spans="1:10" x14ac:dyDescent="0.2">
      <c r="A58" s="535" t="s">
        <v>62</v>
      </c>
      <c r="B58" s="536"/>
      <c r="C58" s="395">
        <v>2615</v>
      </c>
      <c r="D58" s="106">
        <v>1457</v>
      </c>
      <c r="E58" s="106">
        <v>528</v>
      </c>
      <c r="F58" s="106">
        <v>250</v>
      </c>
      <c r="G58" s="382" t="s">
        <v>391</v>
      </c>
      <c r="H58" s="382" t="s">
        <v>391</v>
      </c>
      <c r="I58" s="382" t="s">
        <v>391</v>
      </c>
      <c r="J58" s="382" t="s">
        <v>391</v>
      </c>
    </row>
    <row r="59" spans="1:10" x14ac:dyDescent="0.2">
      <c r="A59" s="537" t="s">
        <v>63</v>
      </c>
      <c r="B59" s="538"/>
      <c r="C59" s="336"/>
      <c r="D59" s="5"/>
      <c r="E59" s="5"/>
      <c r="F59" s="5"/>
      <c r="G59" s="6"/>
      <c r="H59" s="6"/>
      <c r="I59" s="6"/>
      <c r="J59" s="6"/>
    </row>
    <row r="60" spans="1:10" x14ac:dyDescent="0.2">
      <c r="A60" s="520" t="s">
        <v>64</v>
      </c>
      <c r="B60" s="521"/>
      <c r="C60" s="425">
        <v>1023</v>
      </c>
      <c r="D60" s="425">
        <v>361</v>
      </c>
      <c r="E60" s="425">
        <v>757</v>
      </c>
      <c r="F60" s="425">
        <v>238</v>
      </c>
      <c r="G60" s="425" t="s">
        <v>391</v>
      </c>
      <c r="H60" s="425" t="s">
        <v>391</v>
      </c>
      <c r="I60" s="425" t="s">
        <v>391</v>
      </c>
      <c r="J60" s="6" t="s">
        <v>391</v>
      </c>
    </row>
    <row r="61" spans="1:10" x14ac:dyDescent="0.2">
      <c r="A61" s="529" t="s">
        <v>65</v>
      </c>
      <c r="B61" s="530"/>
      <c r="C61" s="336"/>
      <c r="D61" s="5"/>
      <c r="E61" s="5"/>
      <c r="F61" s="5"/>
      <c r="G61" s="6"/>
      <c r="H61" s="6"/>
      <c r="I61" s="6"/>
      <c r="J61" s="6"/>
    </row>
  </sheetData>
  <mergeCells count="54">
    <mergeCell ref="A7:J7"/>
    <mergeCell ref="A24:B24"/>
    <mergeCell ref="A11:B11"/>
    <mergeCell ref="A12:B12"/>
    <mergeCell ref="A13:B13"/>
    <mergeCell ref="A14:B14"/>
    <mergeCell ref="A15:B15"/>
    <mergeCell ref="A16:B16"/>
    <mergeCell ref="A21:B21"/>
    <mergeCell ref="A22:B22"/>
    <mergeCell ref="A23:B23"/>
    <mergeCell ref="A17:B17"/>
    <mergeCell ref="A18:B18"/>
    <mergeCell ref="A19:B19"/>
    <mergeCell ref="A20:B20"/>
    <mergeCell ref="A56:B56"/>
    <mergeCell ref="A50:B50"/>
    <mergeCell ref="A51:B51"/>
    <mergeCell ref="A39:B39"/>
    <mergeCell ref="A25:J25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60:B60"/>
    <mergeCell ref="A61:B61"/>
    <mergeCell ref="A57:B57"/>
    <mergeCell ref="A40:B40"/>
    <mergeCell ref="A41:B41"/>
    <mergeCell ref="A42:B42"/>
    <mergeCell ref="A43:B43"/>
    <mergeCell ref="A52:B52"/>
    <mergeCell ref="A53:B53"/>
    <mergeCell ref="A54:B54"/>
    <mergeCell ref="A58:B58"/>
    <mergeCell ref="A59:B59"/>
    <mergeCell ref="A55:B55"/>
    <mergeCell ref="A48:B48"/>
    <mergeCell ref="A49:B49"/>
    <mergeCell ref="A44:J44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79"/>
  <sheetViews>
    <sheetView workbookViewId="0">
      <pane ySplit="5" topLeftCell="A6" activePane="bottomLeft" state="frozen"/>
      <selection sqref="A1:H1"/>
      <selection pane="bottomLeft" activeCell="C34" sqref="C34"/>
    </sheetView>
  </sheetViews>
  <sheetFormatPr defaultRowHeight="14.25" x14ac:dyDescent="0.2"/>
  <cols>
    <col min="1" max="1" width="34.5703125" style="21" customWidth="1"/>
    <col min="2" max="2" width="13.5703125" style="21" customWidth="1"/>
    <col min="3" max="9" width="13.7109375" style="21" customWidth="1"/>
    <col min="10" max="10" width="11.42578125" style="21" customWidth="1"/>
    <col min="11" max="16384" width="9.140625" style="21"/>
  </cols>
  <sheetData>
    <row r="1" spans="1:17" ht="26.25" customHeight="1" x14ac:dyDescent="0.2">
      <c r="A1" s="573" t="s">
        <v>431</v>
      </c>
      <c r="B1" s="573"/>
      <c r="C1" s="573"/>
      <c r="D1" s="573"/>
      <c r="E1" s="573"/>
      <c r="F1" s="573"/>
      <c r="G1" s="573"/>
      <c r="H1" s="573"/>
      <c r="I1" s="573"/>
      <c r="J1" s="57" t="s">
        <v>6</v>
      </c>
    </row>
    <row r="2" spans="1:17" x14ac:dyDescent="0.2">
      <c r="A2" s="598" t="s">
        <v>415</v>
      </c>
      <c r="B2" s="598"/>
      <c r="C2" s="598"/>
      <c r="D2" s="598"/>
      <c r="E2" s="598"/>
      <c r="F2" s="598"/>
      <c r="G2" s="598"/>
      <c r="H2" s="598"/>
      <c r="I2" s="598"/>
      <c r="K2" s="147"/>
      <c r="L2" s="147"/>
      <c r="M2" s="147"/>
      <c r="N2" s="147"/>
      <c r="O2" s="147"/>
      <c r="P2" s="80"/>
      <c r="Q2" s="80"/>
    </row>
    <row r="3" spans="1:17" ht="28.5" customHeight="1" x14ac:dyDescent="0.2">
      <c r="A3" s="567" t="s">
        <v>217</v>
      </c>
      <c r="B3" s="568"/>
      <c r="C3" s="543" t="s">
        <v>257</v>
      </c>
      <c r="D3" s="544" t="s">
        <v>339</v>
      </c>
      <c r="E3" s="545"/>
      <c r="F3" s="545"/>
      <c r="G3" s="545"/>
      <c r="H3" s="545"/>
      <c r="I3" s="545"/>
    </row>
    <row r="4" spans="1:17" ht="28.5" customHeight="1" x14ac:dyDescent="0.2">
      <c r="A4" s="569"/>
      <c r="B4" s="570"/>
      <c r="C4" s="543"/>
      <c r="D4" s="149" t="s">
        <v>260</v>
      </c>
      <c r="E4" s="149" t="s">
        <v>304</v>
      </c>
      <c r="F4" s="149" t="s">
        <v>302</v>
      </c>
      <c r="G4" s="149" t="s">
        <v>305</v>
      </c>
      <c r="H4" s="149" t="s">
        <v>303</v>
      </c>
      <c r="I4" s="150" t="s">
        <v>259</v>
      </c>
    </row>
    <row r="5" spans="1:17" ht="28.5" customHeight="1" x14ac:dyDescent="0.2">
      <c r="A5" s="571"/>
      <c r="B5" s="572"/>
      <c r="C5" s="543" t="s">
        <v>258</v>
      </c>
      <c r="D5" s="543"/>
      <c r="E5" s="543"/>
      <c r="F5" s="543"/>
      <c r="G5" s="543"/>
      <c r="H5" s="543"/>
      <c r="I5" s="544"/>
    </row>
    <row r="6" spans="1:17" x14ac:dyDescent="0.2">
      <c r="A6" s="522" t="s">
        <v>318</v>
      </c>
      <c r="B6" s="522"/>
      <c r="C6" s="523"/>
      <c r="D6" s="523"/>
      <c r="E6" s="523"/>
      <c r="F6" s="523"/>
      <c r="G6" s="523"/>
      <c r="H6" s="523"/>
      <c r="I6" s="524"/>
    </row>
    <row r="7" spans="1:17" x14ac:dyDescent="0.2">
      <c r="A7" s="82" t="s">
        <v>7</v>
      </c>
      <c r="B7" s="282">
        <v>2019</v>
      </c>
      <c r="C7" s="425">
        <v>194607</v>
      </c>
      <c r="D7" s="425">
        <v>6518</v>
      </c>
      <c r="E7" s="425">
        <v>64586</v>
      </c>
      <c r="F7" s="425">
        <v>57394</v>
      </c>
      <c r="G7" s="425">
        <v>33561</v>
      </c>
      <c r="H7" s="425">
        <v>19580</v>
      </c>
      <c r="I7" s="6">
        <v>12968</v>
      </c>
    </row>
    <row r="8" spans="1:17" x14ac:dyDescent="0.2">
      <c r="A8" s="188" t="s">
        <v>8</v>
      </c>
      <c r="B8" s="488">
        <v>2020</v>
      </c>
      <c r="C8" s="500">
        <v>196420</v>
      </c>
      <c r="D8" s="500">
        <v>6371</v>
      </c>
      <c r="E8" s="500">
        <v>63456</v>
      </c>
      <c r="F8" s="500">
        <v>60456</v>
      </c>
      <c r="G8" s="500">
        <v>35121</v>
      </c>
      <c r="H8" s="500">
        <v>18818</v>
      </c>
      <c r="I8" s="398">
        <v>12201</v>
      </c>
    </row>
    <row r="9" spans="1:17" x14ac:dyDescent="0.2">
      <c r="A9" s="188"/>
      <c r="B9" s="188"/>
      <c r="C9" s="9"/>
      <c r="D9" s="9"/>
      <c r="E9" s="9"/>
      <c r="F9" s="9"/>
      <c r="G9" s="9"/>
      <c r="H9" s="9"/>
      <c r="I9" s="10"/>
    </row>
    <row r="10" spans="1:17" x14ac:dyDescent="0.2">
      <c r="A10" s="520" t="s">
        <v>54</v>
      </c>
      <c r="B10" s="520"/>
      <c r="C10" s="9">
        <v>85469</v>
      </c>
      <c r="D10" s="9">
        <v>3492</v>
      </c>
      <c r="E10" s="9">
        <v>35275</v>
      </c>
      <c r="F10" s="9">
        <v>29820</v>
      </c>
      <c r="G10" s="9">
        <v>10809</v>
      </c>
      <c r="H10" s="9">
        <v>4213</v>
      </c>
      <c r="I10" s="10">
        <v>1860</v>
      </c>
    </row>
    <row r="11" spans="1:17" x14ac:dyDescent="0.2">
      <c r="A11" s="529" t="s">
        <v>55</v>
      </c>
      <c r="B11" s="529"/>
      <c r="C11" s="9"/>
      <c r="D11" s="9"/>
      <c r="E11" s="9"/>
      <c r="F11" s="9"/>
      <c r="G11" s="9"/>
      <c r="H11" s="9"/>
      <c r="I11" s="10"/>
    </row>
    <row r="12" spans="1:17" x14ac:dyDescent="0.2">
      <c r="A12" s="520" t="s">
        <v>56</v>
      </c>
      <c r="B12" s="520"/>
      <c r="C12" s="425">
        <v>5387</v>
      </c>
      <c r="D12" s="425">
        <v>126</v>
      </c>
      <c r="E12" s="425">
        <v>1043</v>
      </c>
      <c r="F12" s="425">
        <v>1672</v>
      </c>
      <c r="G12" s="425">
        <v>1266</v>
      </c>
      <c r="H12" s="425">
        <v>829</v>
      </c>
      <c r="I12" s="6">
        <v>451</v>
      </c>
    </row>
    <row r="13" spans="1:17" x14ac:dyDescent="0.2">
      <c r="A13" s="529" t="s">
        <v>57</v>
      </c>
      <c r="B13" s="529"/>
      <c r="C13" s="9"/>
      <c r="D13" s="9"/>
      <c r="E13" s="9"/>
      <c r="F13" s="9"/>
      <c r="G13" s="9"/>
      <c r="H13" s="9"/>
      <c r="I13" s="10"/>
    </row>
    <row r="14" spans="1:17" x14ac:dyDescent="0.2">
      <c r="A14" s="520" t="s">
        <v>58</v>
      </c>
      <c r="B14" s="520"/>
      <c r="C14" s="9">
        <v>104040</v>
      </c>
      <c r="D14" s="9">
        <v>2724</v>
      </c>
      <c r="E14" s="9">
        <v>26800</v>
      </c>
      <c r="F14" s="9">
        <v>28562</v>
      </c>
      <c r="G14" s="9">
        <v>22773</v>
      </c>
      <c r="H14" s="9">
        <v>13437</v>
      </c>
      <c r="I14" s="10">
        <v>9747</v>
      </c>
    </row>
    <row r="15" spans="1:17" x14ac:dyDescent="0.2">
      <c r="A15" s="529" t="s">
        <v>59</v>
      </c>
      <c r="B15" s="529"/>
      <c r="C15" s="9"/>
      <c r="D15" s="9"/>
      <c r="E15" s="9"/>
      <c r="F15" s="9"/>
      <c r="G15" s="9"/>
      <c r="H15" s="9"/>
      <c r="I15" s="10"/>
    </row>
    <row r="16" spans="1:17" x14ac:dyDescent="0.2">
      <c r="A16" s="531" t="s">
        <v>195</v>
      </c>
      <c r="B16" s="531"/>
      <c r="C16" s="425">
        <v>94759</v>
      </c>
      <c r="D16" s="425">
        <v>2579</v>
      </c>
      <c r="E16" s="425">
        <v>24374</v>
      </c>
      <c r="F16" s="425">
        <v>25955</v>
      </c>
      <c r="G16" s="425">
        <v>21133</v>
      </c>
      <c r="H16" s="425">
        <v>12087</v>
      </c>
      <c r="I16" s="6">
        <v>8634</v>
      </c>
    </row>
    <row r="17" spans="1:12" x14ac:dyDescent="0.2">
      <c r="A17" s="533" t="s">
        <v>406</v>
      </c>
      <c r="B17" s="533"/>
      <c r="C17" s="425"/>
      <c r="D17" s="425"/>
      <c r="E17" s="425"/>
      <c r="F17" s="452"/>
      <c r="G17" s="452"/>
      <c r="H17" s="452"/>
      <c r="I17" s="453"/>
    </row>
    <row r="18" spans="1:12" x14ac:dyDescent="0.2">
      <c r="A18" s="535" t="s">
        <v>60</v>
      </c>
      <c r="B18" s="535"/>
      <c r="C18" s="9">
        <v>87525</v>
      </c>
      <c r="D18" s="501" t="s">
        <v>391</v>
      </c>
      <c r="E18" s="501">
        <v>22920</v>
      </c>
      <c r="F18" s="501">
        <v>23965</v>
      </c>
      <c r="G18" s="501">
        <v>19422</v>
      </c>
      <c r="H18" s="501">
        <v>11105</v>
      </c>
      <c r="I18" s="502" t="s">
        <v>391</v>
      </c>
    </row>
    <row r="19" spans="1:12" x14ac:dyDescent="0.2">
      <c r="A19" s="537" t="s">
        <v>61</v>
      </c>
      <c r="B19" s="537"/>
      <c r="C19" s="425"/>
      <c r="D19" s="425"/>
      <c r="E19" s="425"/>
      <c r="F19" s="452"/>
      <c r="G19" s="452"/>
      <c r="H19" s="452"/>
      <c r="I19" s="453"/>
    </row>
    <row r="20" spans="1:12" x14ac:dyDescent="0.2">
      <c r="A20" s="535" t="s">
        <v>62</v>
      </c>
      <c r="B20" s="535"/>
      <c r="C20" s="425">
        <v>7234</v>
      </c>
      <c r="D20" s="425" t="s">
        <v>391</v>
      </c>
      <c r="E20" s="425">
        <v>1454</v>
      </c>
      <c r="F20" s="425">
        <v>1990</v>
      </c>
      <c r="G20" s="425">
        <v>1711</v>
      </c>
      <c r="H20" s="425">
        <v>982</v>
      </c>
      <c r="I20" s="6" t="s">
        <v>391</v>
      </c>
    </row>
    <row r="21" spans="1:12" x14ac:dyDescent="0.2">
      <c r="A21" s="537" t="s">
        <v>63</v>
      </c>
      <c r="B21" s="537"/>
      <c r="C21" s="425"/>
      <c r="D21" s="425"/>
      <c r="E21" s="425"/>
      <c r="F21" s="452"/>
      <c r="G21" s="452"/>
      <c r="H21" s="452"/>
      <c r="I21" s="453"/>
    </row>
    <row r="22" spans="1:12" x14ac:dyDescent="0.2">
      <c r="A22" s="520" t="s">
        <v>64</v>
      </c>
      <c r="B22" s="520"/>
      <c r="C22" s="9">
        <v>1524</v>
      </c>
      <c r="D22" s="9">
        <v>29</v>
      </c>
      <c r="E22" s="9">
        <v>338</v>
      </c>
      <c r="F22" s="9">
        <v>402</v>
      </c>
      <c r="G22" s="9">
        <v>273</v>
      </c>
      <c r="H22" s="9">
        <v>339</v>
      </c>
      <c r="I22" s="10">
        <v>143</v>
      </c>
    </row>
    <row r="23" spans="1:12" x14ac:dyDescent="0.2">
      <c r="A23" s="529" t="s">
        <v>65</v>
      </c>
      <c r="B23" s="529"/>
      <c r="C23" s="9"/>
      <c r="D23" s="9"/>
      <c r="E23" s="9"/>
      <c r="F23" s="9"/>
      <c r="G23" s="9"/>
      <c r="H23" s="9"/>
      <c r="I23" s="10"/>
    </row>
    <row r="24" spans="1:12" x14ac:dyDescent="0.2">
      <c r="A24" s="619" t="s">
        <v>408</v>
      </c>
      <c r="B24" s="522"/>
      <c r="C24" s="523"/>
      <c r="D24" s="523"/>
      <c r="E24" s="523"/>
      <c r="F24" s="523"/>
      <c r="G24" s="523"/>
      <c r="H24" s="523"/>
      <c r="I24" s="524"/>
    </row>
    <row r="25" spans="1:12" s="334" customFormat="1" x14ac:dyDescent="0.2">
      <c r="A25" s="82" t="s">
        <v>7</v>
      </c>
      <c r="B25" s="452">
        <v>2018</v>
      </c>
      <c r="C25" s="452">
        <v>150782</v>
      </c>
      <c r="D25" s="452">
        <v>3671</v>
      </c>
      <c r="E25" s="452">
        <v>45243</v>
      </c>
      <c r="F25" s="452">
        <v>47629</v>
      </c>
      <c r="G25" s="452">
        <v>26806</v>
      </c>
      <c r="H25" s="452">
        <v>16555</v>
      </c>
      <c r="I25" s="453">
        <v>10878</v>
      </c>
    </row>
    <row r="26" spans="1:12" s="334" customFormat="1" x14ac:dyDescent="0.2">
      <c r="A26" s="188" t="s">
        <v>8</v>
      </c>
      <c r="B26" s="452">
        <v>2019</v>
      </c>
      <c r="C26" s="452">
        <v>153243</v>
      </c>
      <c r="D26" s="452">
        <v>2997</v>
      </c>
      <c r="E26" s="452">
        <v>45836</v>
      </c>
      <c r="F26" s="452">
        <v>49570</v>
      </c>
      <c r="G26" s="452">
        <v>28353</v>
      </c>
      <c r="H26" s="452">
        <v>16160</v>
      </c>
      <c r="I26" s="453">
        <v>10327</v>
      </c>
    </row>
    <row r="27" spans="1:12" ht="15" x14ac:dyDescent="0.25">
      <c r="B27" s="400">
        <v>2020</v>
      </c>
      <c r="C27" s="426">
        <v>158184</v>
      </c>
      <c r="D27" s="426">
        <v>2831</v>
      </c>
      <c r="E27" s="426">
        <v>45399</v>
      </c>
      <c r="F27" s="426">
        <v>53224</v>
      </c>
      <c r="G27" s="426">
        <v>30737</v>
      </c>
      <c r="H27" s="426">
        <v>16073</v>
      </c>
      <c r="I27" s="8">
        <v>9920</v>
      </c>
      <c r="L27" s="99"/>
    </row>
    <row r="28" spans="1:12" x14ac:dyDescent="0.2">
      <c r="A28" s="75"/>
      <c r="B28" s="188"/>
      <c r="C28" s="425"/>
      <c r="D28" s="425"/>
      <c r="E28" s="425"/>
      <c r="F28" s="425"/>
      <c r="G28" s="425"/>
      <c r="H28" s="425"/>
      <c r="I28" s="6"/>
    </row>
    <row r="29" spans="1:12" ht="15" x14ac:dyDescent="0.25">
      <c r="A29" s="520" t="s">
        <v>54</v>
      </c>
      <c r="B29" s="521"/>
      <c r="C29" s="336">
        <v>76799</v>
      </c>
      <c r="D29" s="425">
        <v>2601</v>
      </c>
      <c r="E29" s="425">
        <v>32043</v>
      </c>
      <c r="F29" s="425">
        <v>27236</v>
      </c>
      <c r="G29" s="425">
        <v>9694</v>
      </c>
      <c r="H29" s="425">
        <v>3687</v>
      </c>
      <c r="I29" s="6">
        <v>1538</v>
      </c>
      <c r="K29" s="99"/>
    </row>
    <row r="30" spans="1:12" x14ac:dyDescent="0.2">
      <c r="A30" s="529" t="s">
        <v>55</v>
      </c>
      <c r="B30" s="530"/>
      <c r="C30" s="336"/>
      <c r="D30" s="425"/>
      <c r="E30" s="425"/>
      <c r="F30" s="425"/>
      <c r="G30" s="425"/>
      <c r="H30" s="425"/>
      <c r="I30" s="6"/>
    </row>
    <row r="31" spans="1:12" x14ac:dyDescent="0.2">
      <c r="A31" s="520" t="s">
        <v>56</v>
      </c>
      <c r="B31" s="521"/>
      <c r="C31" s="336">
        <v>4371</v>
      </c>
      <c r="D31" s="425">
        <v>56</v>
      </c>
      <c r="E31" s="425">
        <v>809</v>
      </c>
      <c r="F31" s="425">
        <v>1404</v>
      </c>
      <c r="G31" s="425">
        <v>1052</v>
      </c>
      <c r="H31" s="425">
        <v>693</v>
      </c>
      <c r="I31" s="6">
        <v>357</v>
      </c>
    </row>
    <row r="32" spans="1:12" x14ac:dyDescent="0.2">
      <c r="A32" s="529" t="s">
        <v>57</v>
      </c>
      <c r="B32" s="530"/>
      <c r="C32" s="336"/>
      <c r="D32" s="425"/>
      <c r="E32" s="425"/>
      <c r="F32" s="452"/>
      <c r="G32" s="452"/>
      <c r="H32" s="452"/>
      <c r="I32" s="453"/>
    </row>
    <row r="33" spans="1:12" ht="15" x14ac:dyDescent="0.25">
      <c r="A33" s="520" t="s">
        <v>58</v>
      </c>
      <c r="B33" s="521"/>
      <c r="C33" s="336">
        <v>76513</v>
      </c>
      <c r="D33" s="425">
        <v>153</v>
      </c>
      <c r="E33" s="425">
        <v>12403</v>
      </c>
      <c r="F33" s="425">
        <v>24394</v>
      </c>
      <c r="G33" s="425">
        <v>19914</v>
      </c>
      <c r="H33" s="425">
        <v>11647</v>
      </c>
      <c r="I33" s="6">
        <v>8002</v>
      </c>
      <c r="L33" s="99"/>
    </row>
    <row r="34" spans="1:12" x14ac:dyDescent="0.2">
      <c r="A34" s="529" t="s">
        <v>59</v>
      </c>
      <c r="B34" s="530"/>
      <c r="C34" s="336"/>
      <c r="D34" s="425"/>
      <c r="E34" s="425"/>
      <c r="F34" s="452"/>
      <c r="G34" s="452"/>
      <c r="H34" s="452"/>
      <c r="I34" s="453"/>
    </row>
    <row r="35" spans="1:12" x14ac:dyDescent="0.2">
      <c r="A35" s="531" t="s">
        <v>195</v>
      </c>
      <c r="B35" s="532"/>
      <c r="C35" s="336">
        <v>69837</v>
      </c>
      <c r="D35" s="467">
        <v>107</v>
      </c>
      <c r="E35" s="425">
        <v>11075</v>
      </c>
      <c r="F35" s="452">
        <v>22220</v>
      </c>
      <c r="G35" s="452">
        <v>18658</v>
      </c>
      <c r="H35" s="452">
        <v>10608</v>
      </c>
      <c r="I35" s="470">
        <v>7169</v>
      </c>
    </row>
    <row r="36" spans="1:12" x14ac:dyDescent="0.2">
      <c r="A36" s="533" t="s">
        <v>406</v>
      </c>
      <c r="B36" s="534"/>
      <c r="C36" s="336"/>
      <c r="D36" s="425"/>
      <c r="E36" s="425"/>
      <c r="F36" s="452"/>
      <c r="G36" s="452"/>
      <c r="H36" s="452"/>
      <c r="I36" s="453"/>
    </row>
    <row r="37" spans="1:12" x14ac:dyDescent="0.2">
      <c r="A37" s="535" t="s">
        <v>60</v>
      </c>
      <c r="B37" s="536"/>
      <c r="C37" s="336">
        <v>65218</v>
      </c>
      <c r="D37" s="425">
        <v>99</v>
      </c>
      <c r="E37" s="425">
        <v>10656</v>
      </c>
      <c r="F37" s="452">
        <v>20853</v>
      </c>
      <c r="G37" s="452">
        <v>17360</v>
      </c>
      <c r="H37" s="452">
        <v>9895</v>
      </c>
      <c r="I37" s="453">
        <v>6355</v>
      </c>
    </row>
    <row r="38" spans="1:12" x14ac:dyDescent="0.2">
      <c r="A38" s="537" t="s">
        <v>61</v>
      </c>
      <c r="B38" s="538"/>
      <c r="C38" s="336"/>
      <c r="D38" s="425"/>
      <c r="E38" s="425"/>
      <c r="F38" s="452"/>
      <c r="G38" s="452"/>
      <c r="H38" s="452"/>
      <c r="I38" s="453"/>
    </row>
    <row r="39" spans="1:12" x14ac:dyDescent="0.2">
      <c r="A39" s="535" t="s">
        <v>62</v>
      </c>
      <c r="B39" s="536"/>
      <c r="C39" s="336">
        <v>4619</v>
      </c>
      <c r="D39" s="425">
        <v>8</v>
      </c>
      <c r="E39" s="425">
        <v>419</v>
      </c>
      <c r="F39" s="452">
        <v>1367</v>
      </c>
      <c r="G39" s="452">
        <v>1298</v>
      </c>
      <c r="H39" s="452">
        <v>713</v>
      </c>
      <c r="I39" s="453">
        <v>814</v>
      </c>
    </row>
    <row r="40" spans="1:12" x14ac:dyDescent="0.2">
      <c r="A40" s="537" t="s">
        <v>63</v>
      </c>
      <c r="B40" s="538"/>
      <c r="C40" s="336"/>
      <c r="D40" s="425"/>
      <c r="E40" s="425"/>
      <c r="F40" s="452"/>
      <c r="G40" s="452"/>
      <c r="H40" s="452"/>
      <c r="I40" s="453"/>
    </row>
    <row r="41" spans="1:12" x14ac:dyDescent="0.2">
      <c r="A41" s="520" t="s">
        <v>64</v>
      </c>
      <c r="B41" s="521"/>
      <c r="C41" s="336">
        <v>501</v>
      </c>
      <c r="D41" s="425">
        <v>21</v>
      </c>
      <c r="E41" s="425">
        <v>144</v>
      </c>
      <c r="F41" s="452">
        <v>190</v>
      </c>
      <c r="G41" s="452">
        <v>77</v>
      </c>
      <c r="H41" s="452">
        <v>46</v>
      </c>
      <c r="I41" s="453">
        <v>23</v>
      </c>
    </row>
    <row r="42" spans="1:12" x14ac:dyDescent="0.2">
      <c r="A42" s="529" t="s">
        <v>65</v>
      </c>
      <c r="B42" s="530"/>
      <c r="C42" s="496"/>
      <c r="D42" s="9"/>
      <c r="E42" s="9"/>
      <c r="F42" s="9"/>
      <c r="G42" s="9"/>
      <c r="H42" s="9"/>
      <c r="I42" s="10"/>
    </row>
    <row r="43" spans="1:12" x14ac:dyDescent="0.2">
      <c r="A43" s="522" t="s">
        <v>327</v>
      </c>
      <c r="B43" s="522"/>
      <c r="C43" s="523"/>
      <c r="D43" s="523"/>
      <c r="E43" s="523"/>
      <c r="F43" s="523"/>
      <c r="G43" s="523"/>
      <c r="H43" s="523"/>
      <c r="I43" s="524"/>
    </row>
    <row r="44" spans="1:12" x14ac:dyDescent="0.2">
      <c r="A44" s="82" t="s">
        <v>7</v>
      </c>
      <c r="B44" s="452">
        <v>2018</v>
      </c>
      <c r="C44" s="452">
        <v>53970</v>
      </c>
      <c r="D44" s="452">
        <v>826</v>
      </c>
      <c r="E44" s="452">
        <v>15267</v>
      </c>
      <c r="F44" s="452">
        <v>18682</v>
      </c>
      <c r="G44" s="452">
        <v>10756</v>
      </c>
      <c r="H44" s="452">
        <v>5828</v>
      </c>
      <c r="I44" s="453">
        <v>2611</v>
      </c>
    </row>
    <row r="45" spans="1:12" x14ac:dyDescent="0.2">
      <c r="A45" s="82"/>
      <c r="B45" s="452">
        <v>2019</v>
      </c>
      <c r="C45" s="335">
        <v>55078</v>
      </c>
      <c r="D45" s="452">
        <v>725</v>
      </c>
      <c r="E45" s="452">
        <v>15370</v>
      </c>
      <c r="F45" s="452">
        <v>19116</v>
      </c>
      <c r="G45" s="452">
        <v>11432</v>
      </c>
      <c r="H45" s="452">
        <v>5871</v>
      </c>
      <c r="I45" s="453">
        <v>2564</v>
      </c>
    </row>
    <row r="46" spans="1:12" x14ac:dyDescent="0.2">
      <c r="A46" s="188" t="s">
        <v>8</v>
      </c>
      <c r="B46" s="400">
        <v>2020</v>
      </c>
      <c r="C46" s="348">
        <v>55584</v>
      </c>
      <c r="D46" s="451">
        <v>685</v>
      </c>
      <c r="E46" s="451">
        <v>14741</v>
      </c>
      <c r="F46" s="451">
        <v>19569</v>
      </c>
      <c r="G46" s="451">
        <v>12461</v>
      </c>
      <c r="H46" s="451">
        <v>5657</v>
      </c>
      <c r="I46" s="456">
        <v>2471</v>
      </c>
    </row>
    <row r="47" spans="1:12" x14ac:dyDescent="0.2">
      <c r="A47" s="188"/>
      <c r="B47" s="4"/>
      <c r="C47" s="348"/>
      <c r="D47" s="451"/>
      <c r="E47" s="451"/>
      <c r="F47" s="451"/>
      <c r="G47" s="451"/>
      <c r="H47" s="451"/>
      <c r="I47" s="456"/>
    </row>
    <row r="48" spans="1:12" x14ac:dyDescent="0.2">
      <c r="A48" s="520" t="s">
        <v>54</v>
      </c>
      <c r="B48" s="521"/>
      <c r="C48" s="335">
        <v>18037</v>
      </c>
      <c r="D48" s="452">
        <v>565</v>
      </c>
      <c r="E48" s="452">
        <v>7902</v>
      </c>
      <c r="F48" s="452">
        <v>6171</v>
      </c>
      <c r="G48" s="452">
        <v>2464</v>
      </c>
      <c r="H48" s="452">
        <v>695</v>
      </c>
      <c r="I48" s="453">
        <v>240</v>
      </c>
    </row>
    <row r="49" spans="1:9" x14ac:dyDescent="0.2">
      <c r="A49" s="529" t="s">
        <v>55</v>
      </c>
      <c r="B49" s="530"/>
      <c r="C49" s="335"/>
      <c r="D49" s="452"/>
      <c r="E49" s="452"/>
      <c r="F49" s="452"/>
      <c r="G49" s="452"/>
      <c r="H49" s="452"/>
      <c r="I49" s="453"/>
    </row>
    <row r="50" spans="1:9" x14ac:dyDescent="0.2">
      <c r="A50" s="520" t="s">
        <v>56</v>
      </c>
      <c r="B50" s="521"/>
      <c r="C50" s="335">
        <v>2565</v>
      </c>
      <c r="D50" s="452" t="s">
        <v>391</v>
      </c>
      <c r="E50" s="452">
        <v>458</v>
      </c>
      <c r="F50" s="452">
        <v>831</v>
      </c>
      <c r="G50" s="452">
        <v>663</v>
      </c>
      <c r="H50" s="452">
        <v>426</v>
      </c>
      <c r="I50" s="453" t="s">
        <v>391</v>
      </c>
    </row>
    <row r="51" spans="1:9" x14ac:dyDescent="0.2">
      <c r="A51" s="529" t="s">
        <v>57</v>
      </c>
      <c r="B51" s="530"/>
      <c r="C51" s="335"/>
      <c r="D51" s="452"/>
      <c r="E51" s="452"/>
      <c r="F51" s="452"/>
      <c r="G51" s="452"/>
      <c r="H51" s="452"/>
      <c r="I51" s="453"/>
    </row>
    <row r="52" spans="1:9" x14ac:dyDescent="0.2">
      <c r="A52" s="520" t="s">
        <v>58</v>
      </c>
      <c r="B52" s="521"/>
      <c r="C52" s="335">
        <v>34739</v>
      </c>
      <c r="D52" s="452">
        <v>76</v>
      </c>
      <c r="E52" s="452">
        <v>6301</v>
      </c>
      <c r="F52" s="452">
        <v>12466</v>
      </c>
      <c r="G52" s="452">
        <v>9299</v>
      </c>
      <c r="H52" s="452">
        <v>4517</v>
      </c>
      <c r="I52" s="453">
        <v>2080</v>
      </c>
    </row>
    <row r="53" spans="1:9" x14ac:dyDescent="0.2">
      <c r="A53" s="529" t="s">
        <v>59</v>
      </c>
      <c r="B53" s="530"/>
      <c r="C53" s="335"/>
      <c r="D53" s="452"/>
      <c r="E53" s="452"/>
      <c r="F53" s="452"/>
      <c r="G53" s="452"/>
      <c r="H53" s="452"/>
      <c r="I53" s="453"/>
    </row>
    <row r="54" spans="1:9" x14ac:dyDescent="0.2">
      <c r="A54" s="531" t="s">
        <v>195</v>
      </c>
      <c r="B54" s="532"/>
      <c r="C54" s="335">
        <v>31726</v>
      </c>
      <c r="D54" s="467">
        <v>63</v>
      </c>
      <c r="E54" s="452">
        <v>5654</v>
      </c>
      <c r="F54" s="452">
        <v>11380</v>
      </c>
      <c r="G54" s="452">
        <v>8707</v>
      </c>
      <c r="H54" s="452">
        <v>4082</v>
      </c>
      <c r="I54" s="470">
        <v>1840</v>
      </c>
    </row>
    <row r="55" spans="1:9" x14ac:dyDescent="0.2">
      <c r="A55" s="533" t="s">
        <v>406</v>
      </c>
      <c r="B55" s="534"/>
      <c r="C55" s="335"/>
      <c r="D55" s="452"/>
      <c r="E55" s="452"/>
      <c r="F55" s="452"/>
      <c r="G55" s="452"/>
      <c r="H55" s="452"/>
      <c r="I55" s="453"/>
    </row>
    <row r="56" spans="1:9" x14ac:dyDescent="0.2">
      <c r="A56" s="535" t="s">
        <v>60</v>
      </c>
      <c r="B56" s="536"/>
      <c r="C56" s="335">
        <v>29734</v>
      </c>
      <c r="D56" s="452">
        <v>55</v>
      </c>
      <c r="E56" s="452">
        <v>5401</v>
      </c>
      <c r="F56" s="452">
        <v>10665</v>
      </c>
      <c r="G56" s="452">
        <v>8120</v>
      </c>
      <c r="H56" s="452">
        <v>3826</v>
      </c>
      <c r="I56" s="453">
        <v>1667</v>
      </c>
    </row>
    <row r="57" spans="1:9" x14ac:dyDescent="0.2">
      <c r="A57" s="537" t="s">
        <v>61</v>
      </c>
      <c r="B57" s="538"/>
      <c r="C57" s="335"/>
      <c r="D57" s="452"/>
      <c r="E57" s="452"/>
      <c r="F57" s="452"/>
      <c r="G57" s="452"/>
      <c r="H57" s="452"/>
      <c r="I57" s="453"/>
    </row>
    <row r="58" spans="1:9" x14ac:dyDescent="0.2">
      <c r="A58" s="535" t="s">
        <v>62</v>
      </c>
      <c r="B58" s="536"/>
      <c r="C58" s="335">
        <v>1992</v>
      </c>
      <c r="D58" s="452">
        <v>8</v>
      </c>
      <c r="E58" s="452">
        <v>253</v>
      </c>
      <c r="F58" s="452">
        <v>715</v>
      </c>
      <c r="G58" s="452">
        <v>587</v>
      </c>
      <c r="H58" s="452">
        <v>256</v>
      </c>
      <c r="I58" s="453">
        <v>173</v>
      </c>
    </row>
    <row r="59" spans="1:9" x14ac:dyDescent="0.2">
      <c r="A59" s="537" t="s">
        <v>63</v>
      </c>
      <c r="B59" s="538"/>
      <c r="C59" s="335"/>
      <c r="D59" s="452"/>
      <c r="E59" s="452"/>
      <c r="F59" s="452"/>
      <c r="G59" s="452"/>
      <c r="H59" s="452"/>
      <c r="I59" s="453"/>
    </row>
    <row r="60" spans="1:9" x14ac:dyDescent="0.2">
      <c r="A60" s="520" t="s">
        <v>64</v>
      </c>
      <c r="B60" s="521"/>
      <c r="C60" s="335">
        <v>243</v>
      </c>
      <c r="D60" s="452" t="s">
        <v>391</v>
      </c>
      <c r="E60" s="452">
        <v>80</v>
      </c>
      <c r="F60" s="452">
        <v>101</v>
      </c>
      <c r="G60" s="452">
        <v>35</v>
      </c>
      <c r="H60" s="452">
        <v>19</v>
      </c>
      <c r="I60" s="453" t="s">
        <v>391</v>
      </c>
    </row>
    <row r="61" spans="1:9" x14ac:dyDescent="0.2">
      <c r="A61" s="529" t="s">
        <v>65</v>
      </c>
      <c r="B61" s="530"/>
      <c r="C61" s="497"/>
      <c r="D61" s="498"/>
      <c r="E61" s="498"/>
      <c r="F61" s="498"/>
      <c r="G61" s="498"/>
      <c r="H61" s="498"/>
      <c r="I61" s="499"/>
    </row>
    <row r="62" spans="1:9" x14ac:dyDescent="0.2">
      <c r="A62" s="619" t="s">
        <v>409</v>
      </c>
      <c r="B62" s="522"/>
      <c r="C62" s="523"/>
      <c r="D62" s="523"/>
      <c r="E62" s="523"/>
      <c r="F62" s="523"/>
      <c r="G62" s="523"/>
      <c r="H62" s="523"/>
      <c r="I62" s="524"/>
    </row>
    <row r="63" spans="1:9" x14ac:dyDescent="0.2">
      <c r="A63" s="82" t="s">
        <v>7</v>
      </c>
      <c r="B63" s="452">
        <v>2019</v>
      </c>
      <c r="C63" s="425">
        <v>41364</v>
      </c>
      <c r="D63" s="425">
        <v>3521</v>
      </c>
      <c r="E63" s="425">
        <v>18750</v>
      </c>
      <c r="F63" s="425">
        <v>7824</v>
      </c>
      <c r="G63" s="425">
        <v>5208</v>
      </c>
      <c r="H63" s="425">
        <v>3420</v>
      </c>
      <c r="I63" s="6">
        <v>2641</v>
      </c>
    </row>
    <row r="64" spans="1:9" x14ac:dyDescent="0.2">
      <c r="A64" s="188" t="s">
        <v>8</v>
      </c>
      <c r="B64" s="400">
        <v>2020</v>
      </c>
      <c r="C64" s="9">
        <v>38236</v>
      </c>
      <c r="D64" s="9">
        <v>3540</v>
      </c>
      <c r="E64" s="9">
        <v>18057</v>
      </c>
      <c r="F64" s="9">
        <v>7232</v>
      </c>
      <c r="G64" s="9">
        <v>4384</v>
      </c>
      <c r="H64" s="9">
        <v>2745</v>
      </c>
      <c r="I64" s="10">
        <v>2281</v>
      </c>
    </row>
    <row r="65" spans="1:9" x14ac:dyDescent="0.2">
      <c r="A65" s="188"/>
      <c r="B65" s="188"/>
      <c r="C65" s="9"/>
      <c r="D65" s="9"/>
      <c r="E65" s="9"/>
      <c r="F65" s="9"/>
      <c r="G65" s="9"/>
      <c r="H65" s="9"/>
      <c r="I65" s="10"/>
    </row>
    <row r="66" spans="1:9" x14ac:dyDescent="0.2">
      <c r="A66" s="520" t="s">
        <v>54</v>
      </c>
      <c r="B66" s="520"/>
      <c r="C66" s="9">
        <v>8670</v>
      </c>
      <c r="D66" s="9">
        <v>891</v>
      </c>
      <c r="E66" s="9">
        <v>3232</v>
      </c>
      <c r="F66" s="9">
        <v>2584</v>
      </c>
      <c r="G66" s="9">
        <v>1115</v>
      </c>
      <c r="H66" s="9">
        <v>526</v>
      </c>
      <c r="I66" s="10">
        <v>322</v>
      </c>
    </row>
    <row r="67" spans="1:9" x14ac:dyDescent="0.2">
      <c r="A67" s="529" t="s">
        <v>55</v>
      </c>
      <c r="B67" s="529"/>
      <c r="C67" s="9"/>
      <c r="D67" s="9"/>
      <c r="E67" s="9"/>
      <c r="F67" s="9"/>
      <c r="G67" s="9"/>
      <c r="H67" s="9"/>
      <c r="I67" s="10"/>
    </row>
    <row r="68" spans="1:9" x14ac:dyDescent="0.2">
      <c r="A68" s="520" t="s">
        <v>56</v>
      </c>
      <c r="B68" s="520"/>
      <c r="C68" s="425">
        <v>1016</v>
      </c>
      <c r="D68" s="425">
        <v>70</v>
      </c>
      <c r="E68" s="425">
        <v>234</v>
      </c>
      <c r="F68" s="425">
        <v>268</v>
      </c>
      <c r="G68" s="425">
        <v>214</v>
      </c>
      <c r="H68" s="425">
        <v>136</v>
      </c>
      <c r="I68" s="6">
        <v>94</v>
      </c>
    </row>
    <row r="69" spans="1:9" x14ac:dyDescent="0.2">
      <c r="A69" s="529" t="s">
        <v>57</v>
      </c>
      <c r="B69" s="529"/>
      <c r="C69" s="9"/>
      <c r="D69" s="9"/>
      <c r="E69" s="9"/>
      <c r="F69" s="9"/>
      <c r="G69" s="9"/>
      <c r="H69" s="9"/>
      <c r="I69" s="10"/>
    </row>
    <row r="70" spans="1:9" x14ac:dyDescent="0.2">
      <c r="A70" s="520" t="s">
        <v>58</v>
      </c>
      <c r="B70" s="520"/>
      <c r="C70" s="9">
        <v>27527</v>
      </c>
      <c r="D70" s="9">
        <v>2571</v>
      </c>
      <c r="E70" s="9">
        <v>14397</v>
      </c>
      <c r="F70" s="9">
        <v>4168</v>
      </c>
      <c r="G70" s="9">
        <v>2859</v>
      </c>
      <c r="H70" s="9">
        <v>1790</v>
      </c>
      <c r="I70" s="10">
        <v>1745</v>
      </c>
    </row>
    <row r="71" spans="1:9" x14ac:dyDescent="0.2">
      <c r="A71" s="529" t="s">
        <v>59</v>
      </c>
      <c r="B71" s="529"/>
      <c r="C71" s="9"/>
      <c r="D71" s="9"/>
      <c r="E71" s="9"/>
      <c r="F71" s="9"/>
      <c r="G71" s="9"/>
      <c r="H71" s="9"/>
      <c r="I71" s="10"/>
    </row>
    <row r="72" spans="1:9" x14ac:dyDescent="0.2">
      <c r="A72" s="531" t="s">
        <v>195</v>
      </c>
      <c r="B72" s="531"/>
      <c r="C72" s="425">
        <v>24922</v>
      </c>
      <c r="D72" s="425">
        <v>2472</v>
      </c>
      <c r="E72" s="425">
        <v>13299</v>
      </c>
      <c r="F72" s="425">
        <v>3735</v>
      </c>
      <c r="G72" s="425">
        <v>2475</v>
      </c>
      <c r="H72" s="425">
        <v>1479</v>
      </c>
      <c r="I72" s="6">
        <v>1465</v>
      </c>
    </row>
    <row r="73" spans="1:9" x14ac:dyDescent="0.2">
      <c r="A73" s="533" t="s">
        <v>406</v>
      </c>
      <c r="B73" s="533"/>
      <c r="C73" s="425"/>
      <c r="D73" s="425"/>
      <c r="E73" s="425"/>
      <c r="F73" s="452"/>
      <c r="G73" s="452"/>
      <c r="H73" s="452"/>
      <c r="I73" s="453"/>
    </row>
    <row r="74" spans="1:9" x14ac:dyDescent="0.2">
      <c r="A74" s="535" t="s">
        <v>60</v>
      </c>
      <c r="B74" s="535"/>
      <c r="C74" s="9">
        <v>22307</v>
      </c>
      <c r="D74" s="501" t="s">
        <v>391</v>
      </c>
      <c r="E74" s="501">
        <v>12264</v>
      </c>
      <c r="F74" s="501">
        <v>3112</v>
      </c>
      <c r="G74" s="501">
        <v>2062</v>
      </c>
      <c r="H74" s="501">
        <v>1210</v>
      </c>
      <c r="I74" s="502" t="s">
        <v>391</v>
      </c>
    </row>
    <row r="75" spans="1:9" x14ac:dyDescent="0.2">
      <c r="A75" s="537" t="s">
        <v>61</v>
      </c>
      <c r="B75" s="537"/>
      <c r="C75" s="425"/>
      <c r="D75" s="425"/>
      <c r="E75" s="425"/>
      <c r="F75" s="452"/>
      <c r="G75" s="452"/>
      <c r="H75" s="452"/>
      <c r="I75" s="453"/>
    </row>
    <row r="76" spans="1:9" x14ac:dyDescent="0.2">
      <c r="A76" s="535" t="s">
        <v>62</v>
      </c>
      <c r="B76" s="535"/>
      <c r="C76" s="425">
        <v>2615</v>
      </c>
      <c r="D76" s="425" t="s">
        <v>391</v>
      </c>
      <c r="E76" s="425">
        <v>1035</v>
      </c>
      <c r="F76" s="425">
        <v>623</v>
      </c>
      <c r="G76" s="425">
        <v>413</v>
      </c>
      <c r="H76" s="425">
        <v>269</v>
      </c>
      <c r="I76" s="6" t="s">
        <v>391</v>
      </c>
    </row>
    <row r="77" spans="1:9" x14ac:dyDescent="0.2">
      <c r="A77" s="537" t="s">
        <v>63</v>
      </c>
      <c r="B77" s="537"/>
      <c r="C77" s="425"/>
      <c r="D77" s="425"/>
      <c r="E77" s="425"/>
      <c r="F77" s="452"/>
      <c r="G77" s="452"/>
      <c r="H77" s="452"/>
      <c r="I77" s="453"/>
    </row>
    <row r="78" spans="1:9" x14ac:dyDescent="0.2">
      <c r="A78" s="520" t="s">
        <v>64</v>
      </c>
      <c r="B78" s="520"/>
      <c r="C78" s="9">
        <v>1023</v>
      </c>
      <c r="D78" s="9">
        <v>8</v>
      </c>
      <c r="E78" s="9">
        <v>194</v>
      </c>
      <c r="F78" s="9">
        <v>212</v>
      </c>
      <c r="G78" s="9">
        <v>196</v>
      </c>
      <c r="H78" s="9">
        <v>293</v>
      </c>
      <c r="I78" s="10">
        <v>120</v>
      </c>
    </row>
    <row r="79" spans="1:9" x14ac:dyDescent="0.2">
      <c r="A79" s="529" t="s">
        <v>65</v>
      </c>
      <c r="B79" s="529"/>
      <c r="C79" s="9"/>
      <c r="D79" s="9"/>
      <c r="E79" s="9"/>
      <c r="F79" s="9"/>
      <c r="G79" s="9"/>
      <c r="H79" s="9"/>
      <c r="I79" s="10"/>
    </row>
  </sheetData>
  <mergeCells count="66"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2:I62"/>
    <mergeCell ref="A66:B66"/>
    <mergeCell ref="A67:B67"/>
    <mergeCell ref="A68:B68"/>
    <mergeCell ref="A69:B69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6:I6"/>
    <mergeCell ref="A10:B10"/>
    <mergeCell ref="A11:B11"/>
    <mergeCell ref="A12:B12"/>
    <mergeCell ref="A13:B13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2:B42"/>
    <mergeCell ref="A48:B48"/>
    <mergeCell ref="A49:B49"/>
    <mergeCell ref="A50:B50"/>
    <mergeCell ref="A51:B51"/>
    <mergeCell ref="A37:B37"/>
    <mergeCell ref="A38:B38"/>
    <mergeCell ref="A39:B39"/>
    <mergeCell ref="A40:B40"/>
    <mergeCell ref="A41:B41"/>
    <mergeCell ref="A24:I24"/>
    <mergeCell ref="A43:I43"/>
    <mergeCell ref="A1:I1"/>
    <mergeCell ref="A2:I2"/>
    <mergeCell ref="C3:C4"/>
    <mergeCell ref="D3:I3"/>
    <mergeCell ref="C5:I5"/>
    <mergeCell ref="A3:B5"/>
    <mergeCell ref="A29:B29"/>
    <mergeCell ref="A30:B30"/>
    <mergeCell ref="A31:B31"/>
    <mergeCell ref="A32:B32"/>
    <mergeCell ref="A33:B33"/>
    <mergeCell ref="A34:B34"/>
    <mergeCell ref="A35:B35"/>
    <mergeCell ref="A36:B36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47"/>
  <sheetViews>
    <sheetView workbookViewId="0">
      <selection activeCell="C11" sqref="C11:C25"/>
    </sheetView>
  </sheetViews>
  <sheetFormatPr defaultRowHeight="14.25" x14ac:dyDescent="0.2"/>
  <cols>
    <col min="1" max="1" width="38.42578125" style="21" customWidth="1"/>
    <col min="2" max="2" width="10" style="21" customWidth="1"/>
    <col min="3" max="7" width="13.7109375" style="21" customWidth="1"/>
    <col min="8" max="8" width="15.28515625" style="21" customWidth="1"/>
    <col min="9" max="9" width="11.85546875" style="21" customWidth="1"/>
    <col min="10" max="10" width="13" style="21" customWidth="1"/>
    <col min="11" max="16384" width="9.140625" style="21"/>
  </cols>
  <sheetData>
    <row r="1" spans="1:12" s="54" customFormat="1" ht="24.95" customHeight="1" x14ac:dyDescent="0.25">
      <c r="A1" s="573" t="s">
        <v>432</v>
      </c>
      <c r="B1" s="573"/>
      <c r="C1" s="573"/>
      <c r="D1" s="573"/>
      <c r="E1" s="573"/>
      <c r="F1" s="573"/>
      <c r="G1" s="573"/>
      <c r="H1" s="573"/>
      <c r="I1" s="57" t="s">
        <v>6</v>
      </c>
    </row>
    <row r="2" spans="1:12" s="54" customFormat="1" x14ac:dyDescent="0.25">
      <c r="A2" s="598" t="s">
        <v>404</v>
      </c>
      <c r="B2" s="598"/>
      <c r="C2" s="598"/>
      <c r="D2" s="598"/>
      <c r="E2" s="598"/>
      <c r="F2" s="598"/>
      <c r="G2" s="598"/>
      <c r="H2" s="598"/>
      <c r="I2" s="169"/>
    </row>
    <row r="3" spans="1:12" ht="33" customHeight="1" x14ac:dyDescent="0.2">
      <c r="A3" s="567" t="s">
        <v>217</v>
      </c>
      <c r="B3" s="568"/>
      <c r="C3" s="544" t="s">
        <v>241</v>
      </c>
      <c r="D3" s="542"/>
      <c r="E3" s="544" t="s">
        <v>249</v>
      </c>
      <c r="F3" s="542"/>
      <c r="G3" s="544" t="s">
        <v>248</v>
      </c>
      <c r="H3" s="545"/>
      <c r="I3" s="34"/>
    </row>
    <row r="4" spans="1:12" ht="38.25" x14ac:dyDescent="0.2">
      <c r="A4" s="569"/>
      <c r="B4" s="570"/>
      <c r="C4" s="149" t="s">
        <v>291</v>
      </c>
      <c r="D4" s="149" t="s">
        <v>246</v>
      </c>
      <c r="E4" s="149" t="s">
        <v>225</v>
      </c>
      <c r="F4" s="149" t="s">
        <v>247</v>
      </c>
      <c r="G4" s="149" t="s">
        <v>225</v>
      </c>
      <c r="H4" s="150" t="s">
        <v>247</v>
      </c>
      <c r="I4" s="34"/>
    </row>
    <row r="5" spans="1:12" ht="28.5" customHeight="1" x14ac:dyDescent="0.2">
      <c r="A5" s="571"/>
      <c r="B5" s="572"/>
      <c r="C5" s="544" t="s">
        <v>245</v>
      </c>
      <c r="D5" s="545"/>
      <c r="E5" s="545"/>
      <c r="F5" s="545"/>
      <c r="G5" s="545"/>
      <c r="H5" s="545"/>
      <c r="I5" s="34"/>
    </row>
    <row r="6" spans="1:12" x14ac:dyDescent="0.2">
      <c r="A6" s="612" t="s">
        <v>250</v>
      </c>
      <c r="B6" s="612"/>
      <c r="C6" s="612"/>
      <c r="D6" s="612"/>
      <c r="E6" s="612"/>
      <c r="F6" s="612"/>
      <c r="G6" s="612"/>
      <c r="H6" s="612"/>
      <c r="I6" s="34"/>
    </row>
    <row r="7" spans="1:12" s="334" customFormat="1" x14ac:dyDescent="0.2">
      <c r="A7" s="82" t="s">
        <v>7</v>
      </c>
      <c r="B7" s="452">
        <v>2016</v>
      </c>
      <c r="C7" s="453">
        <v>130382.9</v>
      </c>
      <c r="D7" s="453">
        <v>101755.7</v>
      </c>
      <c r="E7" s="452">
        <v>111789.3</v>
      </c>
      <c r="F7" s="453">
        <v>88164.800000000003</v>
      </c>
      <c r="G7" s="453">
        <v>18593.599999999999</v>
      </c>
      <c r="H7" s="453">
        <v>13590.9</v>
      </c>
      <c r="I7" s="345"/>
    </row>
    <row r="8" spans="1:12" s="334" customFormat="1" x14ac:dyDescent="0.2">
      <c r="A8" s="188" t="s">
        <v>8</v>
      </c>
      <c r="B8" s="452">
        <v>2017</v>
      </c>
      <c r="C8" s="453">
        <v>144102.5</v>
      </c>
      <c r="D8" s="453">
        <v>114584.5</v>
      </c>
      <c r="E8" s="452">
        <v>121427.6</v>
      </c>
      <c r="F8" s="453">
        <v>96497.4</v>
      </c>
      <c r="G8" s="453">
        <v>22674.9</v>
      </c>
      <c r="H8" s="453">
        <v>18087.099999999999</v>
      </c>
      <c r="I8" s="345"/>
    </row>
    <row r="9" spans="1:12" s="334" customFormat="1" x14ac:dyDescent="0.2">
      <c r="A9" s="82"/>
      <c r="B9" s="112">
        <v>2018</v>
      </c>
      <c r="C9" s="113">
        <v>161993.1</v>
      </c>
      <c r="D9" s="113">
        <v>117788.5</v>
      </c>
      <c r="E9" s="112">
        <v>131360.5</v>
      </c>
      <c r="F9" s="113">
        <v>98643.9</v>
      </c>
      <c r="G9" s="113">
        <v>30632.6</v>
      </c>
      <c r="H9" s="113">
        <v>19144.599999999999</v>
      </c>
      <c r="I9" s="345"/>
    </row>
    <row r="10" spans="1:12" s="334" customFormat="1" x14ac:dyDescent="0.2">
      <c r="B10" s="452">
        <v>2019</v>
      </c>
      <c r="C10" s="449">
        <v>164006</v>
      </c>
      <c r="D10" s="453">
        <v>120780.3</v>
      </c>
      <c r="E10" s="452">
        <v>136563.79999999999</v>
      </c>
      <c r="F10" s="453">
        <v>99843.8</v>
      </c>
      <c r="G10" s="453">
        <v>27442.2</v>
      </c>
      <c r="H10" s="453">
        <v>20936.5</v>
      </c>
      <c r="I10" s="345"/>
    </row>
    <row r="11" spans="1:12" x14ac:dyDescent="0.2">
      <c r="B11" s="400">
        <v>2020</v>
      </c>
      <c r="C11" s="16">
        <v>173391.6</v>
      </c>
      <c r="D11" s="16">
        <v>124599.7</v>
      </c>
      <c r="E11" s="16">
        <v>143570</v>
      </c>
      <c r="F11" s="16">
        <v>104220.2</v>
      </c>
      <c r="G11" s="16">
        <v>29821.599999999999</v>
      </c>
      <c r="H11" s="17">
        <v>20379.5</v>
      </c>
      <c r="I11" s="179"/>
      <c r="J11" s="179"/>
      <c r="K11" s="58"/>
      <c r="L11" s="58"/>
    </row>
    <row r="12" spans="1:12" x14ac:dyDescent="0.2">
      <c r="B12" s="188"/>
      <c r="C12" s="16"/>
      <c r="D12" s="16"/>
      <c r="E12" s="16"/>
      <c r="F12" s="16"/>
      <c r="G12" s="16"/>
      <c r="H12" s="17"/>
      <c r="I12" s="179"/>
      <c r="J12" s="179"/>
      <c r="K12" s="58"/>
      <c r="L12" s="58"/>
    </row>
    <row r="13" spans="1:12" x14ac:dyDescent="0.2">
      <c r="A13" s="520" t="s">
        <v>54</v>
      </c>
      <c r="B13" s="521"/>
      <c r="C13" s="20">
        <v>96129.2</v>
      </c>
      <c r="D13" s="20">
        <v>63339.4</v>
      </c>
      <c r="E13" s="20">
        <v>83764.100000000006</v>
      </c>
      <c r="F13" s="20">
        <v>57189.5</v>
      </c>
      <c r="G13" s="20">
        <v>12365.1</v>
      </c>
      <c r="H13" s="12">
        <v>6149.9</v>
      </c>
      <c r="I13" s="179"/>
      <c r="J13" s="179"/>
      <c r="K13" s="58"/>
      <c r="L13" s="58"/>
    </row>
    <row r="14" spans="1:12" x14ac:dyDescent="0.2">
      <c r="A14" s="529" t="s">
        <v>55</v>
      </c>
      <c r="B14" s="530"/>
      <c r="C14" s="20"/>
      <c r="D14" s="20"/>
      <c r="E14" s="20"/>
      <c r="F14" s="20"/>
      <c r="G14" s="20"/>
      <c r="H14" s="12"/>
      <c r="I14" s="179"/>
      <c r="J14" s="179"/>
      <c r="K14" s="58"/>
      <c r="L14" s="58"/>
    </row>
    <row r="15" spans="1:12" x14ac:dyDescent="0.2">
      <c r="A15" s="520" t="s">
        <v>56</v>
      </c>
      <c r="B15" s="521"/>
      <c r="C15" s="20">
        <v>4390.6000000000004</v>
      </c>
      <c r="D15" s="20">
        <v>3177.8</v>
      </c>
      <c r="E15" s="20">
        <v>3582.4</v>
      </c>
      <c r="F15" s="20">
        <v>2688.2</v>
      </c>
      <c r="G15" s="20">
        <v>808.2</v>
      </c>
      <c r="H15" s="12">
        <v>489.6</v>
      </c>
      <c r="I15" s="179"/>
      <c r="J15" s="179"/>
      <c r="K15" s="58"/>
      <c r="L15" s="58"/>
    </row>
    <row r="16" spans="1:12" x14ac:dyDescent="0.2">
      <c r="A16" s="529" t="s">
        <v>57</v>
      </c>
      <c r="B16" s="530"/>
      <c r="C16" s="20"/>
      <c r="D16" s="20"/>
      <c r="E16" s="20"/>
      <c r="F16" s="20"/>
      <c r="G16" s="20"/>
      <c r="H16" s="12"/>
      <c r="I16" s="179"/>
      <c r="J16" s="179"/>
      <c r="K16" s="58"/>
      <c r="L16" s="58"/>
    </row>
    <row r="17" spans="1:12" x14ac:dyDescent="0.2">
      <c r="A17" s="520" t="s">
        <v>58</v>
      </c>
      <c r="B17" s="521"/>
      <c r="C17" s="20">
        <v>72159</v>
      </c>
      <c r="D17" s="20">
        <v>57531.7</v>
      </c>
      <c r="E17" s="20">
        <v>55857.1</v>
      </c>
      <c r="F17" s="20">
        <v>44046.7</v>
      </c>
      <c r="G17" s="20">
        <v>16301.9</v>
      </c>
      <c r="H17" s="12">
        <v>13485</v>
      </c>
      <c r="I17" s="179"/>
      <c r="J17" s="179"/>
      <c r="K17" s="58"/>
      <c r="L17" s="58"/>
    </row>
    <row r="18" spans="1:12" x14ac:dyDescent="0.2">
      <c r="A18" s="529" t="s">
        <v>59</v>
      </c>
      <c r="B18" s="530"/>
      <c r="C18" s="20"/>
      <c r="D18" s="20"/>
      <c r="E18" s="20"/>
      <c r="F18" s="20"/>
      <c r="G18" s="20"/>
      <c r="H18" s="12"/>
      <c r="I18" s="179"/>
      <c r="J18" s="179"/>
      <c r="K18" s="58"/>
      <c r="L18" s="58"/>
    </row>
    <row r="19" spans="1:12" x14ac:dyDescent="0.2">
      <c r="A19" s="531" t="s">
        <v>195</v>
      </c>
      <c r="B19" s="532"/>
      <c r="C19" s="20">
        <v>62264.800000000003</v>
      </c>
      <c r="D19" s="20">
        <v>50917.1</v>
      </c>
      <c r="E19" s="20">
        <v>47637.3</v>
      </c>
      <c r="F19" s="20">
        <v>38605</v>
      </c>
      <c r="G19" s="20">
        <v>14627.5</v>
      </c>
      <c r="H19" s="12">
        <v>12312.1</v>
      </c>
      <c r="I19" s="179"/>
      <c r="J19" s="179"/>
      <c r="K19" s="58"/>
      <c r="L19" s="58"/>
    </row>
    <row r="20" spans="1:12" x14ac:dyDescent="0.2">
      <c r="A20" s="533" t="s">
        <v>406</v>
      </c>
      <c r="B20" s="534"/>
      <c r="C20" s="20"/>
      <c r="D20" s="20"/>
      <c r="E20" s="20"/>
      <c r="F20" s="20"/>
      <c r="G20" s="20"/>
      <c r="H20" s="12"/>
      <c r="I20" s="179"/>
      <c r="J20" s="179"/>
      <c r="K20" s="58"/>
      <c r="L20" s="58"/>
    </row>
    <row r="21" spans="1:12" x14ac:dyDescent="0.2">
      <c r="A21" s="535" t="s">
        <v>60</v>
      </c>
      <c r="B21" s="536"/>
      <c r="C21" s="20">
        <v>58069.8</v>
      </c>
      <c r="D21" s="20">
        <v>47098.5</v>
      </c>
      <c r="E21" s="20">
        <v>44856.800000000003</v>
      </c>
      <c r="F21" s="20">
        <v>36134.6</v>
      </c>
      <c r="G21" s="20">
        <v>13213</v>
      </c>
      <c r="H21" s="12">
        <v>10963.9</v>
      </c>
      <c r="I21" s="179"/>
      <c r="J21" s="179"/>
      <c r="K21" s="58"/>
      <c r="L21" s="58"/>
    </row>
    <row r="22" spans="1:12" x14ac:dyDescent="0.2">
      <c r="A22" s="537" t="s">
        <v>61</v>
      </c>
      <c r="B22" s="538"/>
      <c r="C22" s="20"/>
      <c r="D22" s="20"/>
      <c r="E22" s="20"/>
      <c r="F22" s="20"/>
      <c r="G22" s="20"/>
      <c r="H22" s="12"/>
      <c r="I22" s="179"/>
      <c r="J22" s="179"/>
      <c r="K22" s="58"/>
      <c r="L22" s="58"/>
    </row>
    <row r="23" spans="1:12" x14ac:dyDescent="0.2">
      <c r="A23" s="535" t="s">
        <v>62</v>
      </c>
      <c r="B23" s="536"/>
      <c r="C23" s="20">
        <v>4195</v>
      </c>
      <c r="D23" s="20">
        <v>3818.6</v>
      </c>
      <c r="E23" s="20">
        <v>2780.5</v>
      </c>
      <c r="F23" s="20">
        <v>2470.4</v>
      </c>
      <c r="G23" s="20">
        <v>1414.5</v>
      </c>
      <c r="H23" s="12">
        <v>1348.2</v>
      </c>
      <c r="I23" s="179"/>
      <c r="J23" s="179"/>
      <c r="K23" s="58"/>
      <c r="L23" s="58"/>
    </row>
    <row r="24" spans="1:12" x14ac:dyDescent="0.2">
      <c r="A24" s="537" t="s">
        <v>63</v>
      </c>
      <c r="B24" s="538"/>
      <c r="C24" s="20"/>
      <c r="D24" s="20"/>
      <c r="E24" s="20"/>
      <c r="F24" s="20"/>
      <c r="G24" s="20"/>
      <c r="H24" s="12"/>
      <c r="I24" s="179"/>
      <c r="J24" s="179"/>
      <c r="K24" s="58"/>
      <c r="L24" s="58"/>
    </row>
    <row r="25" spans="1:12" x14ac:dyDescent="0.2">
      <c r="A25" s="520" t="s">
        <v>64</v>
      </c>
      <c r="B25" s="521"/>
      <c r="C25" s="20">
        <v>712.8</v>
      </c>
      <c r="D25" s="20">
        <v>550.79999999999995</v>
      </c>
      <c r="E25" s="20">
        <v>366.4</v>
      </c>
      <c r="F25" s="20">
        <v>295.8</v>
      </c>
      <c r="G25" s="20">
        <v>346.4</v>
      </c>
      <c r="H25" s="12">
        <v>255</v>
      </c>
      <c r="I25" s="179"/>
      <c r="J25" s="179"/>
      <c r="K25" s="58"/>
      <c r="L25" s="58"/>
    </row>
    <row r="26" spans="1:12" x14ac:dyDescent="0.2">
      <c r="A26" s="529" t="s">
        <v>65</v>
      </c>
      <c r="B26" s="530"/>
      <c r="C26" s="20"/>
      <c r="D26" s="20"/>
      <c r="E26" s="20"/>
      <c r="F26" s="20"/>
      <c r="G26" s="20"/>
      <c r="H26" s="12"/>
      <c r="I26" s="179"/>
      <c r="J26" s="179"/>
      <c r="K26" s="58"/>
      <c r="L26" s="58"/>
    </row>
    <row r="27" spans="1:12" x14ac:dyDescent="0.2">
      <c r="A27" s="611" t="s">
        <v>251</v>
      </c>
      <c r="B27" s="611"/>
      <c r="C27" s="611"/>
      <c r="D27" s="611"/>
      <c r="E27" s="611"/>
      <c r="F27" s="611"/>
      <c r="G27" s="611"/>
      <c r="H27" s="611"/>
      <c r="I27" s="179"/>
      <c r="J27" s="179"/>
      <c r="K27" s="58"/>
      <c r="L27" s="58"/>
    </row>
    <row r="28" spans="1:12" x14ac:dyDescent="0.2">
      <c r="A28" s="82" t="s">
        <v>7</v>
      </c>
      <c r="B28" s="452">
        <v>2016</v>
      </c>
      <c r="C28" s="10">
        <v>48403.9</v>
      </c>
      <c r="D28" s="10">
        <v>36203.300000000003</v>
      </c>
      <c r="E28" s="10">
        <v>40422.9</v>
      </c>
      <c r="F28" s="10">
        <v>30158.1</v>
      </c>
      <c r="G28" s="10">
        <v>7981</v>
      </c>
      <c r="H28" s="10">
        <v>6045.2</v>
      </c>
      <c r="I28" s="179"/>
      <c r="J28" s="179"/>
      <c r="K28" s="58"/>
      <c r="L28" s="58"/>
    </row>
    <row r="29" spans="1:12" x14ac:dyDescent="0.2">
      <c r="A29" s="188" t="s">
        <v>8</v>
      </c>
      <c r="B29" s="452">
        <v>2017</v>
      </c>
      <c r="C29" s="10">
        <v>53014.3</v>
      </c>
      <c r="D29" s="10">
        <v>40618.1</v>
      </c>
      <c r="E29" s="10">
        <v>42869.7</v>
      </c>
      <c r="F29" s="10">
        <v>32465.7</v>
      </c>
      <c r="G29" s="10">
        <v>10144.6</v>
      </c>
      <c r="H29" s="10">
        <v>8152.4</v>
      </c>
      <c r="I29" s="179"/>
      <c r="J29" s="179"/>
      <c r="K29" s="58"/>
      <c r="L29" s="58"/>
    </row>
    <row r="30" spans="1:12" x14ac:dyDescent="0.2">
      <c r="A30" s="82"/>
      <c r="B30" s="452">
        <v>2018</v>
      </c>
      <c r="C30" s="10">
        <v>57965.9</v>
      </c>
      <c r="D30" s="10">
        <v>41466.300000000003</v>
      </c>
      <c r="E30" s="10">
        <v>45765.8</v>
      </c>
      <c r="F30" s="10">
        <v>33347.4</v>
      </c>
      <c r="G30" s="10">
        <v>12200.1</v>
      </c>
      <c r="H30" s="10">
        <v>8118.9</v>
      </c>
      <c r="I30" s="179"/>
      <c r="J30" s="179"/>
      <c r="K30" s="58"/>
      <c r="L30" s="58"/>
    </row>
    <row r="31" spans="1:12" x14ac:dyDescent="0.2">
      <c r="A31" s="334"/>
      <c r="B31" s="452">
        <v>2019</v>
      </c>
      <c r="C31" s="10">
        <v>59390.8</v>
      </c>
      <c r="D31" s="377">
        <v>42804</v>
      </c>
      <c r="E31" s="10">
        <v>48227.9</v>
      </c>
      <c r="F31" s="10">
        <v>34014.300000000003</v>
      </c>
      <c r="G31" s="10">
        <v>11162.9</v>
      </c>
      <c r="H31" s="10">
        <v>8789.7000000000007</v>
      </c>
      <c r="I31" s="179"/>
      <c r="J31" s="179"/>
      <c r="K31" s="58"/>
      <c r="L31" s="58"/>
    </row>
    <row r="32" spans="1:12" x14ac:dyDescent="0.2">
      <c r="B32" s="400">
        <v>2020</v>
      </c>
      <c r="C32" s="92">
        <v>62264.1</v>
      </c>
      <c r="D32" s="92">
        <v>42973.7</v>
      </c>
      <c r="E32" s="92">
        <v>50630.5</v>
      </c>
      <c r="F32" s="92">
        <v>34639.9</v>
      </c>
      <c r="G32" s="92">
        <v>11633.6</v>
      </c>
      <c r="H32" s="93">
        <v>8333.7999999999993</v>
      </c>
      <c r="I32" s="179"/>
      <c r="J32" s="179"/>
      <c r="K32" s="58"/>
      <c r="L32" s="58"/>
    </row>
    <row r="33" spans="1:12" x14ac:dyDescent="0.2">
      <c r="A33" s="188"/>
      <c r="B33" s="82"/>
      <c r="C33" s="92"/>
      <c r="D33" s="92"/>
      <c r="E33" s="92"/>
      <c r="F33" s="92"/>
      <c r="G33" s="92"/>
      <c r="H33" s="93"/>
      <c r="I33" s="179"/>
      <c r="J33" s="179"/>
      <c r="K33" s="58"/>
      <c r="L33" s="58"/>
    </row>
    <row r="34" spans="1:12" x14ac:dyDescent="0.2">
      <c r="A34" s="520" t="s">
        <v>54</v>
      </c>
      <c r="B34" s="521"/>
      <c r="C34" s="207">
        <v>23868.6</v>
      </c>
      <c r="D34" s="207">
        <v>14431</v>
      </c>
      <c r="E34" s="207">
        <v>20997.599999999999</v>
      </c>
      <c r="F34" s="207">
        <v>13125.6</v>
      </c>
      <c r="G34" s="207">
        <v>2871</v>
      </c>
      <c r="H34" s="95">
        <v>1305.4000000000001</v>
      </c>
      <c r="I34" s="179"/>
      <c r="J34" s="179"/>
      <c r="K34" s="58"/>
      <c r="L34" s="58"/>
    </row>
    <row r="35" spans="1:12" x14ac:dyDescent="0.2">
      <c r="A35" s="529" t="s">
        <v>55</v>
      </c>
      <c r="B35" s="530"/>
      <c r="C35" s="207"/>
      <c r="D35" s="207"/>
      <c r="E35" s="207"/>
      <c r="F35" s="207"/>
      <c r="G35" s="207"/>
      <c r="H35" s="95"/>
      <c r="I35" s="179"/>
      <c r="J35" s="179"/>
      <c r="K35" s="58"/>
      <c r="L35" s="58"/>
    </row>
    <row r="36" spans="1:12" x14ac:dyDescent="0.2">
      <c r="A36" s="520" t="s">
        <v>56</v>
      </c>
      <c r="B36" s="521"/>
      <c r="C36" s="448">
        <v>2419.8000000000002</v>
      </c>
      <c r="D36" s="448">
        <v>1655.9</v>
      </c>
      <c r="E36" s="448">
        <v>2045</v>
      </c>
      <c r="F36" s="448">
        <v>1461.9</v>
      </c>
      <c r="G36" s="448">
        <v>374.8</v>
      </c>
      <c r="H36" s="449">
        <v>194</v>
      </c>
      <c r="I36" s="179"/>
      <c r="J36" s="179"/>
      <c r="K36" s="58"/>
      <c r="L36" s="58"/>
    </row>
    <row r="37" spans="1:12" x14ac:dyDescent="0.2">
      <c r="A37" s="529" t="s">
        <v>57</v>
      </c>
      <c r="B37" s="530"/>
      <c r="C37" s="207"/>
      <c r="D37" s="207"/>
      <c r="E37" s="207"/>
      <c r="F37" s="207"/>
      <c r="G37" s="207"/>
      <c r="H37" s="95"/>
      <c r="I37" s="179"/>
      <c r="J37" s="179"/>
      <c r="K37" s="58"/>
      <c r="L37" s="58"/>
    </row>
    <row r="38" spans="1:12" x14ac:dyDescent="0.2">
      <c r="A38" s="520" t="s">
        <v>58</v>
      </c>
      <c r="B38" s="521"/>
      <c r="C38" s="448">
        <v>35652.800000000003</v>
      </c>
      <c r="D38" s="448">
        <v>26641.8</v>
      </c>
      <c r="E38" s="448">
        <v>27404.6</v>
      </c>
      <c r="F38" s="448">
        <v>19908.8</v>
      </c>
      <c r="G38" s="448">
        <v>8248.2000000000007</v>
      </c>
      <c r="H38" s="449">
        <v>6733</v>
      </c>
      <c r="I38" s="179"/>
      <c r="J38" s="179"/>
      <c r="K38" s="58"/>
      <c r="L38" s="58"/>
    </row>
    <row r="39" spans="1:12" x14ac:dyDescent="0.2">
      <c r="A39" s="529" t="s">
        <v>59</v>
      </c>
      <c r="B39" s="530"/>
      <c r="C39" s="207"/>
      <c r="D39" s="207"/>
      <c r="E39" s="207"/>
      <c r="F39" s="207"/>
      <c r="G39" s="207"/>
      <c r="H39" s="95"/>
      <c r="I39" s="179"/>
      <c r="J39" s="179"/>
      <c r="K39" s="58"/>
      <c r="L39" s="58"/>
    </row>
    <row r="40" spans="1:12" x14ac:dyDescent="0.2">
      <c r="A40" s="531" t="s">
        <v>195</v>
      </c>
      <c r="B40" s="532"/>
      <c r="C40" s="448">
        <v>30755.1</v>
      </c>
      <c r="D40" s="448">
        <v>23611.4</v>
      </c>
      <c r="E40" s="448">
        <v>23345.4</v>
      </c>
      <c r="F40" s="448">
        <v>17483.099999999999</v>
      </c>
      <c r="G40" s="448">
        <v>7409.7</v>
      </c>
      <c r="H40" s="449">
        <v>6128.3</v>
      </c>
      <c r="I40" s="179"/>
      <c r="J40" s="179"/>
      <c r="K40" s="58"/>
      <c r="L40" s="58"/>
    </row>
    <row r="41" spans="1:12" x14ac:dyDescent="0.2">
      <c r="A41" s="533" t="s">
        <v>406</v>
      </c>
      <c r="B41" s="534"/>
      <c r="C41" s="347"/>
      <c r="D41" s="207"/>
      <c r="E41" s="207"/>
      <c r="F41" s="207"/>
      <c r="G41" s="207"/>
      <c r="H41" s="95"/>
      <c r="I41" s="179"/>
      <c r="J41" s="179"/>
      <c r="K41" s="58"/>
      <c r="L41" s="58"/>
    </row>
    <row r="42" spans="1:12" x14ac:dyDescent="0.2">
      <c r="A42" s="535" t="s">
        <v>60</v>
      </c>
      <c r="B42" s="536"/>
      <c r="C42" s="448">
        <v>28683.200000000001</v>
      </c>
      <c r="D42" s="448">
        <v>21801</v>
      </c>
      <c r="E42" s="448">
        <v>22046.2</v>
      </c>
      <c r="F42" s="448">
        <v>16398.8</v>
      </c>
      <c r="G42" s="448">
        <v>6637</v>
      </c>
      <c r="H42" s="449">
        <v>5402.2</v>
      </c>
      <c r="I42" s="179"/>
      <c r="J42" s="179"/>
      <c r="K42" s="58"/>
      <c r="L42" s="58"/>
    </row>
    <row r="43" spans="1:12" x14ac:dyDescent="0.2">
      <c r="A43" s="537" t="s">
        <v>61</v>
      </c>
      <c r="B43" s="538"/>
      <c r="C43" s="347"/>
      <c r="D43" s="207"/>
      <c r="E43" s="207"/>
      <c r="F43" s="207"/>
      <c r="G43" s="207"/>
      <c r="H43" s="95"/>
      <c r="I43" s="179"/>
      <c r="J43" s="179"/>
      <c r="K43" s="58"/>
      <c r="L43" s="58"/>
    </row>
    <row r="44" spans="1:12" x14ac:dyDescent="0.2">
      <c r="A44" s="535" t="s">
        <v>62</v>
      </c>
      <c r="B44" s="536"/>
      <c r="C44" s="448">
        <v>2071.9</v>
      </c>
      <c r="D44" s="448">
        <v>1810.4</v>
      </c>
      <c r="E44" s="448">
        <v>1299.2</v>
      </c>
      <c r="F44" s="448">
        <v>1084.3</v>
      </c>
      <c r="G44" s="448">
        <v>772.7</v>
      </c>
      <c r="H44" s="449">
        <v>726.1</v>
      </c>
      <c r="I44" s="179"/>
      <c r="J44" s="179"/>
      <c r="K44" s="58"/>
      <c r="L44" s="58"/>
    </row>
    <row r="45" spans="1:12" x14ac:dyDescent="0.2">
      <c r="A45" s="537" t="s">
        <v>63</v>
      </c>
      <c r="B45" s="538"/>
      <c r="C45" s="347"/>
      <c r="D45" s="207"/>
      <c r="E45" s="207"/>
      <c r="F45" s="207"/>
      <c r="G45" s="207"/>
      <c r="H45" s="95"/>
      <c r="I45" s="179"/>
      <c r="J45" s="179"/>
      <c r="K45" s="58"/>
      <c r="L45" s="58"/>
    </row>
    <row r="46" spans="1:12" x14ac:dyDescent="0.2">
      <c r="A46" s="520" t="s">
        <v>64</v>
      </c>
      <c r="B46" s="521"/>
      <c r="C46" s="448">
        <v>322.89999999999998</v>
      </c>
      <c r="D46" s="448">
        <v>245</v>
      </c>
      <c r="E46" s="448">
        <v>183.3</v>
      </c>
      <c r="F46" s="448">
        <v>143.6</v>
      </c>
      <c r="G46" s="448">
        <v>139.6</v>
      </c>
      <c r="H46" s="449">
        <v>101.4</v>
      </c>
      <c r="I46" s="179"/>
      <c r="J46" s="179"/>
      <c r="K46" s="58"/>
      <c r="L46" s="58"/>
    </row>
    <row r="47" spans="1:12" x14ac:dyDescent="0.2">
      <c r="A47" s="529" t="s">
        <v>65</v>
      </c>
      <c r="B47" s="530"/>
      <c r="C47" s="94"/>
      <c r="D47" s="94"/>
      <c r="E47" s="94"/>
      <c r="F47" s="94"/>
      <c r="G47" s="94"/>
      <c r="H47" s="95"/>
      <c r="I47" s="179"/>
      <c r="J47" s="179"/>
      <c r="K47" s="58"/>
      <c r="L47" s="58"/>
    </row>
  </sheetData>
  <mergeCells count="37">
    <mergeCell ref="A47:B4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25:B25"/>
    <mergeCell ref="A26:B26"/>
    <mergeCell ref="A34:B34"/>
    <mergeCell ref="A35:B35"/>
    <mergeCell ref="A36:B36"/>
    <mergeCell ref="A20:B20"/>
    <mergeCell ref="A21:B21"/>
    <mergeCell ref="A22:B22"/>
    <mergeCell ref="A23:B23"/>
    <mergeCell ref="A24:B24"/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1"/>
  <sheetViews>
    <sheetView workbookViewId="0">
      <pane ySplit="3" topLeftCell="A4" activePane="bottomLeft" state="frozen"/>
      <selection activeCell="E35" sqref="E35"/>
      <selection pane="bottomLeft" activeCell="E3" sqref="E3"/>
    </sheetView>
  </sheetViews>
  <sheetFormatPr defaultRowHeight="14.25" x14ac:dyDescent="0.2"/>
  <cols>
    <col min="1" max="1" width="64.28515625" style="21" customWidth="1"/>
    <col min="2" max="3" width="9.140625" style="21"/>
    <col min="4" max="6" width="9.140625" style="21" customWidth="1"/>
    <col min="7" max="16384" width="9.140625" style="21"/>
  </cols>
  <sheetData>
    <row r="1" spans="1:7" ht="24.95" customHeight="1" x14ac:dyDescent="0.2">
      <c r="A1" s="508" t="s">
        <v>191</v>
      </c>
      <c r="B1" s="508"/>
      <c r="C1" s="508"/>
      <c r="D1" s="508"/>
      <c r="E1" s="508"/>
      <c r="F1" s="508"/>
      <c r="G1" s="57" t="s">
        <v>6</v>
      </c>
    </row>
    <row r="2" spans="1:7" x14ac:dyDescent="0.2">
      <c r="A2" s="509" t="s">
        <v>192</v>
      </c>
      <c r="B2" s="509"/>
      <c r="C2" s="509"/>
      <c r="D2" s="509"/>
      <c r="E2" s="509"/>
      <c r="F2" s="509"/>
    </row>
    <row r="3" spans="1:7" ht="30" customHeight="1" x14ac:dyDescent="0.2">
      <c r="A3" s="216" t="s">
        <v>210</v>
      </c>
      <c r="B3" s="15">
        <v>2016</v>
      </c>
      <c r="C3" s="15">
        <v>2017</v>
      </c>
      <c r="D3" s="15">
        <v>2018</v>
      </c>
      <c r="E3" s="15">
        <v>2019</v>
      </c>
      <c r="F3" s="15">
        <v>2020</v>
      </c>
    </row>
    <row r="4" spans="1:7" ht="15.75" customHeight="1" x14ac:dyDescent="0.2">
      <c r="A4" s="219" t="s">
        <v>167</v>
      </c>
      <c r="B4" s="162">
        <v>17943</v>
      </c>
      <c r="C4" s="162">
        <v>20578.5</v>
      </c>
      <c r="D4" s="163">
        <v>25647.8</v>
      </c>
      <c r="E4" s="276">
        <v>30284.799999999999</v>
      </c>
      <c r="F4" s="276">
        <v>32402.1</v>
      </c>
    </row>
    <row r="5" spans="1:7" ht="16.5" customHeight="1" x14ac:dyDescent="0.2">
      <c r="A5" s="220" t="s">
        <v>506</v>
      </c>
      <c r="B5" s="166"/>
      <c r="C5" s="167"/>
      <c r="D5" s="166"/>
      <c r="E5" s="10"/>
      <c r="F5" s="10"/>
    </row>
    <row r="6" spans="1:7" ht="13.5" customHeight="1" x14ac:dyDescent="0.2">
      <c r="A6" s="219" t="s">
        <v>168</v>
      </c>
      <c r="B6" s="166">
        <v>0.96</v>
      </c>
      <c r="C6" s="227">
        <v>1.03</v>
      </c>
      <c r="D6" s="166">
        <v>1.21</v>
      </c>
      <c r="E6" s="10">
        <v>1.32</v>
      </c>
      <c r="F6" s="10">
        <v>1.39</v>
      </c>
    </row>
    <row r="7" spans="1:7" x14ac:dyDescent="0.2">
      <c r="A7" s="220" t="s">
        <v>507</v>
      </c>
      <c r="B7" s="166"/>
      <c r="C7" s="227"/>
      <c r="D7" s="166"/>
      <c r="E7" s="10"/>
      <c r="F7" s="10"/>
    </row>
    <row r="8" spans="1:7" x14ac:dyDescent="0.2">
      <c r="A8" s="219" t="s">
        <v>169</v>
      </c>
      <c r="B8" s="166">
        <v>467</v>
      </c>
      <c r="C8" s="227">
        <v>536</v>
      </c>
      <c r="D8" s="166">
        <v>668</v>
      </c>
      <c r="E8" s="10">
        <v>789</v>
      </c>
      <c r="F8" s="10">
        <v>845</v>
      </c>
    </row>
    <row r="9" spans="1:7" x14ac:dyDescent="0.2">
      <c r="A9" s="220" t="s">
        <v>228</v>
      </c>
      <c r="B9" s="166"/>
      <c r="C9" s="227"/>
      <c r="D9" s="166"/>
      <c r="E9" s="10"/>
      <c r="F9" s="10"/>
    </row>
    <row r="10" spans="1:7" x14ac:dyDescent="0.2">
      <c r="A10" s="219" t="s">
        <v>170</v>
      </c>
      <c r="B10" s="166">
        <v>4871</v>
      </c>
      <c r="C10" s="166">
        <v>5102</v>
      </c>
      <c r="D10" s="166">
        <v>5779</v>
      </c>
      <c r="E10" s="10">
        <v>5863</v>
      </c>
      <c r="F10" s="10">
        <v>6381</v>
      </c>
    </row>
    <row r="11" spans="1:7" x14ac:dyDescent="0.2">
      <c r="A11" s="220" t="s">
        <v>171</v>
      </c>
      <c r="B11" s="213"/>
      <c r="C11" s="217"/>
      <c r="D11" s="217"/>
      <c r="E11" s="217"/>
      <c r="F11" s="10"/>
    </row>
  </sheetData>
  <mergeCells count="2"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74"/>
  <sheetViews>
    <sheetView workbookViewId="0">
      <selection activeCell="E26" sqref="E26"/>
    </sheetView>
  </sheetViews>
  <sheetFormatPr defaultRowHeight="15" x14ac:dyDescent="0.25"/>
  <cols>
    <col min="1" max="1" width="34.140625" style="160" customWidth="1"/>
    <col min="2" max="7" width="15.42578125" style="160" customWidth="1"/>
    <col min="8" max="8" width="11.42578125" style="169" customWidth="1"/>
    <col min="9" max="9" width="11.85546875" style="160" customWidth="1"/>
    <col min="10" max="16384" width="9.140625" style="160"/>
  </cols>
  <sheetData>
    <row r="1" spans="1:11" ht="24.95" customHeight="1" x14ac:dyDescent="0.25">
      <c r="A1" s="539" t="s">
        <v>471</v>
      </c>
      <c r="B1" s="539"/>
      <c r="C1" s="539"/>
      <c r="D1" s="539"/>
      <c r="E1" s="539"/>
      <c r="F1" s="539"/>
      <c r="G1" s="539"/>
      <c r="H1" s="57" t="s">
        <v>6</v>
      </c>
    </row>
    <row r="2" spans="1:11" x14ac:dyDescent="0.25">
      <c r="A2" s="598" t="s">
        <v>472</v>
      </c>
      <c r="B2" s="598"/>
      <c r="C2" s="598"/>
      <c r="D2" s="598"/>
      <c r="E2" s="598"/>
      <c r="F2" s="598"/>
      <c r="G2" s="598"/>
    </row>
    <row r="3" spans="1:11" ht="40.5" customHeight="1" x14ac:dyDescent="0.25">
      <c r="A3" s="567" t="s">
        <v>338</v>
      </c>
      <c r="B3" s="544" t="s">
        <v>241</v>
      </c>
      <c r="C3" s="542"/>
      <c r="D3" s="544" t="s">
        <v>249</v>
      </c>
      <c r="E3" s="542"/>
      <c r="F3" s="544" t="s">
        <v>248</v>
      </c>
      <c r="G3" s="545"/>
    </row>
    <row r="4" spans="1:11" ht="38.25" x14ac:dyDescent="0.25">
      <c r="A4" s="569"/>
      <c r="B4" s="149" t="s">
        <v>291</v>
      </c>
      <c r="C4" s="149" t="s">
        <v>247</v>
      </c>
      <c r="D4" s="149" t="s">
        <v>225</v>
      </c>
      <c r="E4" s="149" t="s">
        <v>247</v>
      </c>
      <c r="F4" s="149" t="s">
        <v>225</v>
      </c>
      <c r="G4" s="222" t="s">
        <v>247</v>
      </c>
    </row>
    <row r="5" spans="1:11" ht="35.25" customHeight="1" x14ac:dyDescent="0.25">
      <c r="A5" s="571"/>
      <c r="B5" s="544" t="s">
        <v>245</v>
      </c>
      <c r="C5" s="545"/>
      <c r="D5" s="545"/>
      <c r="E5" s="545"/>
      <c r="F5" s="545"/>
      <c r="G5" s="545"/>
    </row>
    <row r="6" spans="1:11" x14ac:dyDescent="0.25">
      <c r="A6" s="612" t="s">
        <v>252</v>
      </c>
      <c r="B6" s="612"/>
      <c r="C6" s="612"/>
      <c r="D6" s="612"/>
      <c r="E6" s="612"/>
      <c r="F6" s="612"/>
      <c r="G6" s="612"/>
    </row>
    <row r="7" spans="1:11" x14ac:dyDescent="0.25">
      <c r="A7" s="82" t="s">
        <v>7</v>
      </c>
      <c r="B7" s="16">
        <v>173391.6</v>
      </c>
      <c r="C7" s="329">
        <v>124599.7</v>
      </c>
      <c r="D7" s="16">
        <v>143570</v>
      </c>
      <c r="E7" s="16">
        <v>104220.2</v>
      </c>
      <c r="F7" s="16">
        <v>29821.599999999999</v>
      </c>
      <c r="G7" s="17">
        <v>20379.5</v>
      </c>
      <c r="H7" s="178"/>
      <c r="I7" s="178"/>
      <c r="J7" s="290"/>
      <c r="K7" s="290"/>
    </row>
    <row r="8" spans="1:11" x14ac:dyDescent="0.25">
      <c r="A8" s="188" t="s">
        <v>8</v>
      </c>
      <c r="B8" s="16"/>
      <c r="C8" s="329"/>
      <c r="D8" s="16"/>
      <c r="E8" s="16"/>
      <c r="F8" s="16"/>
      <c r="G8" s="17"/>
      <c r="H8" s="178"/>
      <c r="I8" s="178"/>
      <c r="J8" s="290"/>
      <c r="K8" s="290"/>
    </row>
    <row r="9" spans="1:11" x14ac:dyDescent="0.25">
      <c r="A9" s="322" t="s">
        <v>198</v>
      </c>
      <c r="B9" s="20">
        <v>6041.2</v>
      </c>
      <c r="C9" s="20">
        <v>3275.1</v>
      </c>
      <c r="D9" s="20">
        <v>3016.4</v>
      </c>
      <c r="E9" s="20">
        <v>2232.3000000000002</v>
      </c>
      <c r="F9" s="20">
        <v>3024.8</v>
      </c>
      <c r="G9" s="12">
        <v>1042.8</v>
      </c>
      <c r="H9" s="178"/>
      <c r="I9" s="178"/>
      <c r="J9" s="290"/>
      <c r="K9" s="290"/>
    </row>
    <row r="10" spans="1:11" x14ac:dyDescent="0.25">
      <c r="A10" s="190" t="s">
        <v>199</v>
      </c>
      <c r="B10" s="20"/>
      <c r="C10" s="20"/>
      <c r="D10" s="20"/>
      <c r="E10" s="20"/>
      <c r="F10" s="20"/>
      <c r="G10" s="12"/>
      <c r="H10" s="178"/>
      <c r="I10" s="178"/>
      <c r="J10" s="290"/>
      <c r="K10" s="290"/>
    </row>
    <row r="11" spans="1:11" x14ac:dyDescent="0.25">
      <c r="A11" s="322" t="s">
        <v>300</v>
      </c>
      <c r="B11" s="20">
        <v>13486.2</v>
      </c>
      <c r="C11" s="20">
        <v>8978.2000000000007</v>
      </c>
      <c r="D11" s="434">
        <v>11180.3</v>
      </c>
      <c r="E11" s="434">
        <v>7671.3</v>
      </c>
      <c r="F11" s="434">
        <v>2305.9</v>
      </c>
      <c r="G11" s="12">
        <v>1306.9000000000001</v>
      </c>
      <c r="H11" s="178"/>
      <c r="I11" s="178"/>
      <c r="J11" s="290"/>
      <c r="K11" s="290"/>
    </row>
    <row r="12" spans="1:11" x14ac:dyDescent="0.25">
      <c r="A12" s="346" t="s">
        <v>300</v>
      </c>
      <c r="B12" s="20"/>
      <c r="C12" s="20"/>
      <c r="D12" s="20"/>
      <c r="E12" s="20"/>
      <c r="F12" s="20"/>
      <c r="G12" s="12"/>
      <c r="H12" s="178"/>
      <c r="I12" s="178"/>
      <c r="J12" s="290"/>
      <c r="K12" s="290"/>
    </row>
    <row r="13" spans="1:11" x14ac:dyDescent="0.25">
      <c r="A13" s="322" t="s">
        <v>299</v>
      </c>
      <c r="B13" s="20">
        <v>28338.5</v>
      </c>
      <c r="C13" s="20">
        <v>19037.099999999999</v>
      </c>
      <c r="D13" s="434">
        <v>24759.3</v>
      </c>
      <c r="E13" s="434">
        <v>16592.5</v>
      </c>
      <c r="F13" s="434">
        <v>3579.2</v>
      </c>
      <c r="G13" s="12">
        <v>2444.6</v>
      </c>
      <c r="H13" s="178"/>
      <c r="I13" s="178"/>
      <c r="J13" s="290"/>
      <c r="K13" s="290"/>
    </row>
    <row r="14" spans="1:11" x14ac:dyDescent="0.25">
      <c r="A14" s="346" t="s">
        <v>299</v>
      </c>
      <c r="B14" s="20"/>
      <c r="C14" s="20"/>
      <c r="D14" s="20"/>
      <c r="E14" s="20"/>
      <c r="F14" s="20"/>
      <c r="G14" s="12"/>
      <c r="H14" s="178"/>
      <c r="I14" s="178"/>
      <c r="J14" s="290"/>
      <c r="K14" s="290"/>
    </row>
    <row r="15" spans="1:11" x14ac:dyDescent="0.25">
      <c r="A15" s="326" t="s">
        <v>203</v>
      </c>
      <c r="B15" s="434">
        <v>125525.7</v>
      </c>
      <c r="C15" s="20">
        <v>93309.3</v>
      </c>
      <c r="D15" s="434">
        <v>104614</v>
      </c>
      <c r="E15" s="434">
        <v>77724.100000000006</v>
      </c>
      <c r="F15" s="434">
        <v>20911.7</v>
      </c>
      <c r="G15" s="12">
        <v>15585.2</v>
      </c>
      <c r="H15" s="178"/>
      <c r="I15" s="178"/>
      <c r="J15" s="290"/>
      <c r="K15" s="290"/>
    </row>
    <row r="16" spans="1:11" x14ac:dyDescent="0.25">
      <c r="A16" s="321" t="s">
        <v>201</v>
      </c>
      <c r="B16" s="20"/>
      <c r="C16" s="20"/>
      <c r="D16" s="20"/>
      <c r="E16" s="20"/>
      <c r="F16" s="20"/>
      <c r="G16" s="12"/>
      <c r="H16" s="178"/>
      <c r="I16" s="178"/>
      <c r="J16" s="290"/>
      <c r="K16" s="290"/>
    </row>
    <row r="17" spans="1:11" x14ac:dyDescent="0.25">
      <c r="A17" s="611" t="s">
        <v>253</v>
      </c>
      <c r="B17" s="611"/>
      <c r="C17" s="611"/>
      <c r="D17" s="611"/>
      <c r="E17" s="611"/>
      <c r="F17" s="611"/>
      <c r="G17" s="611"/>
      <c r="H17" s="178"/>
      <c r="I17" s="178"/>
      <c r="J17" s="290"/>
      <c r="K17" s="290"/>
    </row>
    <row r="18" spans="1:11" x14ac:dyDescent="0.25">
      <c r="A18" s="82" t="s">
        <v>7</v>
      </c>
      <c r="B18" s="92">
        <v>62264.1</v>
      </c>
      <c r="C18" s="92">
        <v>42973.7</v>
      </c>
      <c r="D18" s="92">
        <v>50630.5</v>
      </c>
      <c r="E18" s="92">
        <v>34639.9</v>
      </c>
      <c r="F18" s="92">
        <v>11633.6</v>
      </c>
      <c r="G18" s="93">
        <v>8333.7999999999993</v>
      </c>
      <c r="H18" s="178"/>
      <c r="I18" s="178"/>
      <c r="J18" s="290"/>
      <c r="K18" s="290"/>
    </row>
    <row r="19" spans="1:11" x14ac:dyDescent="0.25">
      <c r="A19" s="188" t="s">
        <v>8</v>
      </c>
      <c r="B19" s="92"/>
      <c r="C19" s="92"/>
      <c r="D19" s="92"/>
      <c r="E19" s="92"/>
      <c r="F19" s="92"/>
      <c r="G19" s="93"/>
      <c r="H19" s="178"/>
      <c r="I19" s="178"/>
      <c r="J19" s="290"/>
      <c r="K19" s="290"/>
    </row>
    <row r="20" spans="1:11" x14ac:dyDescent="0.25">
      <c r="A20" s="322" t="s">
        <v>198</v>
      </c>
      <c r="B20" s="207">
        <v>1105.9000000000001</v>
      </c>
      <c r="C20" s="94">
        <v>746.1</v>
      </c>
      <c r="D20" s="94">
        <v>762.5</v>
      </c>
      <c r="E20" s="94">
        <v>520.1</v>
      </c>
      <c r="F20" s="94">
        <v>343.4</v>
      </c>
      <c r="G20" s="95">
        <v>226</v>
      </c>
      <c r="H20" s="178"/>
      <c r="I20" s="178"/>
      <c r="J20" s="290"/>
      <c r="K20" s="290"/>
    </row>
    <row r="21" spans="1:11" x14ac:dyDescent="0.25">
      <c r="A21" s="190" t="s">
        <v>199</v>
      </c>
      <c r="B21" s="207"/>
      <c r="C21" s="94"/>
      <c r="D21" s="94"/>
      <c r="E21" s="94"/>
      <c r="F21" s="94"/>
      <c r="G21" s="95"/>
      <c r="H21" s="178"/>
      <c r="I21" s="178"/>
      <c r="J21" s="290"/>
      <c r="K21" s="290"/>
    </row>
    <row r="22" spans="1:11" x14ac:dyDescent="0.25">
      <c r="A22" s="322" t="s">
        <v>300</v>
      </c>
      <c r="B22" s="448">
        <v>3218.6</v>
      </c>
      <c r="C22" s="448">
        <v>2132.8000000000002</v>
      </c>
      <c r="D22" s="448">
        <v>2746.9</v>
      </c>
      <c r="E22" s="448">
        <v>1837.9</v>
      </c>
      <c r="F22" s="448">
        <v>471.7</v>
      </c>
      <c r="G22" s="449">
        <v>294.89999999999998</v>
      </c>
      <c r="H22" s="178"/>
      <c r="I22" s="178"/>
      <c r="J22" s="290"/>
      <c r="K22" s="290"/>
    </row>
    <row r="23" spans="1:11" x14ac:dyDescent="0.25">
      <c r="A23" s="346" t="s">
        <v>300</v>
      </c>
      <c r="B23" s="207"/>
      <c r="C23" s="94"/>
      <c r="D23" s="94"/>
      <c r="E23" s="94"/>
      <c r="F23" s="94"/>
      <c r="G23" s="95"/>
      <c r="H23" s="178"/>
      <c r="I23" s="178"/>
      <c r="J23" s="290"/>
      <c r="K23" s="290"/>
    </row>
    <row r="24" spans="1:11" x14ac:dyDescent="0.25">
      <c r="A24" s="322" t="s">
        <v>299</v>
      </c>
      <c r="B24" s="448">
        <v>9493</v>
      </c>
      <c r="C24" s="448">
        <v>6267.2</v>
      </c>
      <c r="D24" s="448">
        <v>8227.9</v>
      </c>
      <c r="E24" s="448">
        <v>5382.8</v>
      </c>
      <c r="F24" s="448">
        <v>1265.0999999999999</v>
      </c>
      <c r="G24" s="449">
        <v>884.4</v>
      </c>
      <c r="H24" s="178"/>
      <c r="I24" s="178"/>
      <c r="J24" s="290"/>
      <c r="K24" s="290"/>
    </row>
    <row r="25" spans="1:11" x14ac:dyDescent="0.25">
      <c r="A25" s="346" t="s">
        <v>299</v>
      </c>
      <c r="B25" s="207"/>
      <c r="C25" s="94"/>
      <c r="D25" s="94"/>
      <c r="E25" s="94"/>
      <c r="F25" s="94"/>
      <c r="G25" s="95"/>
      <c r="H25" s="178"/>
      <c r="I25" s="178"/>
      <c r="J25" s="290"/>
      <c r="K25" s="290"/>
    </row>
    <row r="26" spans="1:11" x14ac:dyDescent="0.25">
      <c r="A26" s="326" t="s">
        <v>203</v>
      </c>
      <c r="B26" s="448">
        <v>48446.6</v>
      </c>
      <c r="C26" s="448">
        <v>33827.599999999999</v>
      </c>
      <c r="D26" s="448">
        <v>38893.199999999997</v>
      </c>
      <c r="E26" s="448">
        <v>26899.1</v>
      </c>
      <c r="F26" s="448">
        <v>9553.4</v>
      </c>
      <c r="G26" s="449">
        <v>6928.5</v>
      </c>
      <c r="H26" s="178"/>
      <c r="I26" s="178"/>
      <c r="J26" s="290"/>
      <c r="K26" s="290"/>
    </row>
    <row r="27" spans="1:11" x14ac:dyDescent="0.25">
      <c r="A27" s="321" t="s">
        <v>201</v>
      </c>
      <c r="B27" s="207"/>
      <c r="C27" s="94"/>
      <c r="D27" s="94"/>
      <c r="E27" s="94"/>
      <c r="F27" s="94"/>
      <c r="G27" s="95"/>
      <c r="H27" s="178"/>
      <c r="I27" s="178"/>
      <c r="J27" s="290"/>
      <c r="K27" s="290"/>
    </row>
    <row r="28" spans="1:11" x14ac:dyDescent="0.25">
      <c r="H28" s="194"/>
    </row>
    <row r="29" spans="1:11" x14ac:dyDescent="0.25">
      <c r="H29" s="194"/>
    </row>
    <row r="30" spans="1:11" x14ac:dyDescent="0.25">
      <c r="H30" s="194"/>
    </row>
    <row r="31" spans="1:11" x14ac:dyDescent="0.25">
      <c r="H31" s="194"/>
    </row>
    <row r="32" spans="1:11" x14ac:dyDescent="0.25">
      <c r="H32" s="194"/>
    </row>
    <row r="33" spans="8:8" x14ac:dyDescent="0.25">
      <c r="H33" s="194"/>
    </row>
    <row r="34" spans="8:8" x14ac:dyDescent="0.25">
      <c r="H34" s="194"/>
    </row>
    <row r="35" spans="8:8" x14ac:dyDescent="0.25">
      <c r="H35" s="194"/>
    </row>
    <row r="36" spans="8:8" x14ac:dyDescent="0.25">
      <c r="H36" s="194"/>
    </row>
    <row r="37" spans="8:8" x14ac:dyDescent="0.25">
      <c r="H37" s="194"/>
    </row>
    <row r="38" spans="8:8" x14ac:dyDescent="0.25">
      <c r="H38" s="194"/>
    </row>
    <row r="39" spans="8:8" x14ac:dyDescent="0.25">
      <c r="H39" s="194"/>
    </row>
    <row r="40" spans="8:8" x14ac:dyDescent="0.25">
      <c r="H40" s="194"/>
    </row>
    <row r="41" spans="8:8" x14ac:dyDescent="0.25">
      <c r="H41" s="195"/>
    </row>
    <row r="42" spans="8:8" x14ac:dyDescent="0.25">
      <c r="H42" s="195"/>
    </row>
    <row r="43" spans="8:8" x14ac:dyDescent="0.25">
      <c r="H43" s="195"/>
    </row>
    <row r="44" spans="8:8" x14ac:dyDescent="0.25">
      <c r="H44" s="195"/>
    </row>
    <row r="45" spans="8:8" x14ac:dyDescent="0.25">
      <c r="H45" s="194"/>
    </row>
    <row r="46" spans="8:8" x14ac:dyDescent="0.25">
      <c r="H46" s="194"/>
    </row>
    <row r="47" spans="8:8" x14ac:dyDescent="0.25">
      <c r="H47" s="194"/>
    </row>
    <row r="48" spans="8:8" x14ac:dyDescent="0.25">
      <c r="H48" s="194"/>
    </row>
    <row r="49" spans="8:8" x14ac:dyDescent="0.25">
      <c r="H49" s="194"/>
    </row>
    <row r="50" spans="8:8" x14ac:dyDescent="0.25">
      <c r="H50" s="194"/>
    </row>
    <row r="51" spans="8:8" x14ac:dyDescent="0.25">
      <c r="H51" s="194"/>
    </row>
    <row r="52" spans="8:8" x14ac:dyDescent="0.25">
      <c r="H52" s="194"/>
    </row>
    <row r="53" spans="8:8" x14ac:dyDescent="0.25">
      <c r="H53" s="194"/>
    </row>
    <row r="54" spans="8:8" x14ac:dyDescent="0.25">
      <c r="H54" s="194"/>
    </row>
    <row r="55" spans="8:8" x14ac:dyDescent="0.25">
      <c r="H55" s="194"/>
    </row>
    <row r="56" spans="8:8" x14ac:dyDescent="0.25">
      <c r="H56" s="194"/>
    </row>
    <row r="57" spans="8:8" x14ac:dyDescent="0.25">
      <c r="H57" s="194"/>
    </row>
    <row r="58" spans="8:8" x14ac:dyDescent="0.25">
      <c r="H58" s="194"/>
    </row>
    <row r="59" spans="8:8" x14ac:dyDescent="0.25">
      <c r="H59" s="194"/>
    </row>
    <row r="60" spans="8:8" x14ac:dyDescent="0.25">
      <c r="H60" s="194"/>
    </row>
    <row r="61" spans="8:8" x14ac:dyDescent="0.25">
      <c r="H61" s="194"/>
    </row>
    <row r="62" spans="8:8" x14ac:dyDescent="0.25">
      <c r="H62" s="194"/>
    </row>
    <row r="63" spans="8:8" x14ac:dyDescent="0.25">
      <c r="H63" s="194"/>
    </row>
    <row r="64" spans="8:8" x14ac:dyDescent="0.25">
      <c r="H64" s="194"/>
    </row>
    <row r="65" spans="8:8" x14ac:dyDescent="0.25">
      <c r="H65" s="194"/>
    </row>
    <row r="66" spans="8:8" x14ac:dyDescent="0.25">
      <c r="H66" s="194"/>
    </row>
    <row r="67" spans="8:8" x14ac:dyDescent="0.25">
      <c r="H67" s="194"/>
    </row>
    <row r="68" spans="8:8" x14ac:dyDescent="0.25">
      <c r="H68" s="194"/>
    </row>
    <row r="69" spans="8:8" x14ac:dyDescent="0.25">
      <c r="H69" s="194"/>
    </row>
    <row r="70" spans="8:8" x14ac:dyDescent="0.25">
      <c r="H70" s="194"/>
    </row>
    <row r="71" spans="8:8" x14ac:dyDescent="0.25">
      <c r="H71" s="194"/>
    </row>
    <row r="72" spans="8:8" x14ac:dyDescent="0.25">
      <c r="H72" s="194"/>
    </row>
    <row r="73" spans="8:8" x14ac:dyDescent="0.25">
      <c r="H73" s="194"/>
    </row>
    <row r="74" spans="8:8" x14ac:dyDescent="0.25">
      <c r="H74" s="194"/>
    </row>
  </sheetData>
  <mergeCells count="9">
    <mergeCell ref="A6:G6"/>
    <mergeCell ref="A17:G17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66"/>
  <sheetViews>
    <sheetView zoomScaleNormal="100" workbookViewId="0">
      <selection activeCell="L13" sqref="L13"/>
    </sheetView>
  </sheetViews>
  <sheetFormatPr defaultRowHeight="14.25" x14ac:dyDescent="0.2"/>
  <cols>
    <col min="1" max="1" width="43.140625" style="21" customWidth="1"/>
    <col min="2" max="2" width="12.85546875" style="21" customWidth="1"/>
    <col min="3" max="9" width="13.7109375" style="21" customWidth="1"/>
    <col min="10" max="12" width="10.28515625" style="21" bestFit="1" customWidth="1"/>
    <col min="13" max="16384" width="9.140625" style="21"/>
  </cols>
  <sheetData>
    <row r="1" spans="1:10" ht="24.95" customHeight="1" x14ac:dyDescent="0.2">
      <c r="A1" s="573" t="s">
        <v>433</v>
      </c>
      <c r="B1" s="573"/>
      <c r="C1" s="573"/>
      <c r="D1" s="573"/>
      <c r="E1" s="573"/>
      <c r="F1" s="573"/>
      <c r="G1" s="573"/>
      <c r="H1" s="573"/>
      <c r="I1" s="573"/>
      <c r="J1" s="57" t="s">
        <v>6</v>
      </c>
    </row>
    <row r="2" spans="1:10" x14ac:dyDescent="0.2">
      <c r="A2" s="598" t="s">
        <v>416</v>
      </c>
      <c r="B2" s="598"/>
      <c r="C2" s="598"/>
      <c r="D2" s="598"/>
      <c r="E2" s="598"/>
      <c r="F2" s="598"/>
      <c r="G2" s="598"/>
      <c r="H2" s="598"/>
      <c r="I2" s="598"/>
    </row>
    <row r="3" spans="1:10" ht="33.75" customHeight="1" x14ac:dyDescent="0.2">
      <c r="A3" s="567" t="s">
        <v>217</v>
      </c>
      <c r="B3" s="568"/>
      <c r="C3" s="543" t="s">
        <v>254</v>
      </c>
      <c r="D3" s="543"/>
      <c r="E3" s="543"/>
      <c r="F3" s="543"/>
      <c r="G3" s="543"/>
      <c r="H3" s="543"/>
      <c r="I3" s="544"/>
    </row>
    <row r="4" spans="1:10" ht="104.25" customHeight="1" x14ac:dyDescent="0.2">
      <c r="A4" s="569"/>
      <c r="B4" s="570"/>
      <c r="C4" s="149" t="s">
        <v>225</v>
      </c>
      <c r="D4" s="149" t="s">
        <v>255</v>
      </c>
      <c r="E4" s="149" t="s">
        <v>458</v>
      </c>
      <c r="F4" s="149" t="s">
        <v>565</v>
      </c>
      <c r="G4" s="149" t="s">
        <v>357</v>
      </c>
      <c r="H4" s="149" t="s">
        <v>256</v>
      </c>
      <c r="I4" s="150" t="s">
        <v>466</v>
      </c>
    </row>
    <row r="5" spans="1:10" ht="27" customHeight="1" x14ac:dyDescent="0.2">
      <c r="A5" s="569"/>
      <c r="B5" s="570"/>
      <c r="C5" s="565" t="s">
        <v>245</v>
      </c>
      <c r="D5" s="567"/>
      <c r="E5" s="567"/>
      <c r="F5" s="567"/>
      <c r="G5" s="567"/>
      <c r="H5" s="567"/>
      <c r="I5" s="567"/>
    </row>
    <row r="6" spans="1:10" x14ac:dyDescent="0.2">
      <c r="A6" s="522" t="s">
        <v>252</v>
      </c>
      <c r="B6" s="522"/>
      <c r="C6" s="523"/>
      <c r="D6" s="523"/>
      <c r="E6" s="523"/>
      <c r="F6" s="523"/>
      <c r="G6" s="523"/>
      <c r="H6" s="523"/>
      <c r="I6" s="524"/>
    </row>
    <row r="7" spans="1:10" s="334" customFormat="1" x14ac:dyDescent="0.2">
      <c r="A7" s="82" t="s">
        <v>7</v>
      </c>
      <c r="B7" s="112">
        <v>2017</v>
      </c>
      <c r="C7" s="452">
        <v>144102.5</v>
      </c>
      <c r="D7" s="448">
        <v>27861.8</v>
      </c>
      <c r="E7" s="448">
        <v>64705.9</v>
      </c>
      <c r="F7" s="448">
        <v>17207</v>
      </c>
      <c r="G7" s="448">
        <v>7498.4</v>
      </c>
      <c r="H7" s="448">
        <v>15245.4</v>
      </c>
      <c r="I7" s="449">
        <v>11584.1</v>
      </c>
    </row>
    <row r="8" spans="1:10" s="334" customFormat="1" x14ac:dyDescent="0.2">
      <c r="A8" s="188" t="s">
        <v>8</v>
      </c>
      <c r="B8" s="452">
        <v>2018</v>
      </c>
      <c r="C8" s="452">
        <v>161993.1</v>
      </c>
      <c r="D8" s="448">
        <v>35910.5</v>
      </c>
      <c r="E8" s="448">
        <v>71636</v>
      </c>
      <c r="F8" s="448">
        <v>18424</v>
      </c>
      <c r="G8" s="448">
        <v>7734.7</v>
      </c>
      <c r="H8" s="448">
        <v>16303.8</v>
      </c>
      <c r="I8" s="449">
        <v>11984.1</v>
      </c>
    </row>
    <row r="9" spans="1:10" s="334" customFormat="1" x14ac:dyDescent="0.2">
      <c r="B9" s="452">
        <v>2019</v>
      </c>
      <c r="C9" s="448">
        <v>164006</v>
      </c>
      <c r="D9" s="448">
        <v>37277</v>
      </c>
      <c r="E9" s="448">
        <v>73786.3</v>
      </c>
      <c r="F9" s="448">
        <v>20189.400000000001</v>
      </c>
      <c r="G9" s="448">
        <v>7453.8</v>
      </c>
      <c r="H9" s="448">
        <v>14889.1</v>
      </c>
      <c r="I9" s="449">
        <v>10410.4</v>
      </c>
    </row>
    <row r="10" spans="1:10" x14ac:dyDescent="0.2">
      <c r="B10" s="400">
        <v>2020</v>
      </c>
      <c r="C10" s="433">
        <v>173391.6</v>
      </c>
      <c r="D10" s="433">
        <v>39097.199999999997</v>
      </c>
      <c r="E10" s="433">
        <v>79341.8</v>
      </c>
      <c r="F10" s="433">
        <v>22498.5</v>
      </c>
      <c r="G10" s="433">
        <v>7585</v>
      </c>
      <c r="H10" s="433">
        <v>14807.9</v>
      </c>
      <c r="I10" s="429">
        <v>10061.200000000001</v>
      </c>
    </row>
    <row r="11" spans="1:10" x14ac:dyDescent="0.2">
      <c r="B11" s="188"/>
      <c r="C11" s="9"/>
      <c r="D11" s="9"/>
      <c r="E11" s="9"/>
      <c r="F11" s="9"/>
      <c r="G11" s="9"/>
      <c r="H11" s="9"/>
      <c r="I11" s="10"/>
    </row>
    <row r="12" spans="1:10" x14ac:dyDescent="0.2">
      <c r="A12" s="520" t="s">
        <v>54</v>
      </c>
      <c r="B12" s="520"/>
      <c r="C12" s="9">
        <v>96129.2</v>
      </c>
      <c r="D12" s="9">
        <v>20749.599999999999</v>
      </c>
      <c r="E12" s="9">
        <v>63729.8</v>
      </c>
      <c r="F12" s="9">
        <v>7389</v>
      </c>
      <c r="G12" s="9">
        <v>2559.4</v>
      </c>
      <c r="H12" s="9">
        <v>1476.9</v>
      </c>
      <c r="I12" s="10">
        <v>224.4</v>
      </c>
    </row>
    <row r="13" spans="1:10" x14ac:dyDescent="0.2">
      <c r="A13" s="529" t="s">
        <v>55</v>
      </c>
      <c r="B13" s="529"/>
      <c r="C13" s="9"/>
      <c r="D13" s="9"/>
      <c r="E13" s="9"/>
      <c r="F13" s="9"/>
      <c r="G13" s="9"/>
      <c r="H13" s="9"/>
      <c r="I13" s="10"/>
    </row>
    <row r="14" spans="1:10" x14ac:dyDescent="0.2">
      <c r="A14" s="520" t="s">
        <v>56</v>
      </c>
      <c r="B14" s="520"/>
      <c r="C14" s="434">
        <v>4390.6000000000004</v>
      </c>
      <c r="D14" s="434">
        <v>1104.8</v>
      </c>
      <c r="E14" s="434" t="s">
        <v>391</v>
      </c>
      <c r="F14" s="434">
        <v>499.1</v>
      </c>
      <c r="G14" s="434" t="s">
        <v>391</v>
      </c>
      <c r="H14" s="434">
        <v>733.5</v>
      </c>
      <c r="I14" s="427">
        <v>799.3</v>
      </c>
    </row>
    <row r="15" spans="1:10" x14ac:dyDescent="0.2">
      <c r="A15" s="529" t="s">
        <v>57</v>
      </c>
      <c r="B15" s="529"/>
      <c r="C15" s="9"/>
      <c r="D15" s="9"/>
      <c r="E15" s="9"/>
      <c r="F15" s="9"/>
      <c r="G15" s="9"/>
      <c r="H15" s="9"/>
      <c r="I15" s="10"/>
    </row>
    <row r="16" spans="1:10" x14ac:dyDescent="0.2">
      <c r="A16" s="520" t="s">
        <v>58</v>
      </c>
      <c r="B16" s="520"/>
      <c r="C16" s="9">
        <v>72159</v>
      </c>
      <c r="D16" s="9">
        <v>17163.099999999999</v>
      </c>
      <c r="E16" s="9">
        <v>14913.9</v>
      </c>
      <c r="F16" s="9">
        <v>14503.9</v>
      </c>
      <c r="G16" s="9">
        <v>4317.7</v>
      </c>
      <c r="H16" s="9">
        <v>12352.9</v>
      </c>
      <c r="I16" s="10">
        <v>8907.5</v>
      </c>
    </row>
    <row r="17" spans="1:18" x14ac:dyDescent="0.2">
      <c r="A17" s="529" t="s">
        <v>59</v>
      </c>
      <c r="B17" s="529"/>
      <c r="C17" s="9"/>
      <c r="D17" s="9"/>
      <c r="E17" s="9"/>
      <c r="F17" s="9"/>
      <c r="G17" s="9"/>
      <c r="H17" s="9"/>
      <c r="I17" s="10"/>
    </row>
    <row r="18" spans="1:18" x14ac:dyDescent="0.2">
      <c r="A18" s="531" t="s">
        <v>195</v>
      </c>
      <c r="B18" s="531"/>
      <c r="C18" s="434">
        <v>62264.800000000003</v>
      </c>
      <c r="D18" s="434">
        <v>13057.4</v>
      </c>
      <c r="E18" s="434">
        <v>13457.8</v>
      </c>
      <c r="F18" s="434">
        <v>12511.5</v>
      </c>
      <c r="G18" s="466">
        <v>3254.9</v>
      </c>
      <c r="H18" s="434">
        <v>12114.2</v>
      </c>
      <c r="I18" s="465">
        <v>7869</v>
      </c>
    </row>
    <row r="19" spans="1:18" x14ac:dyDescent="0.2">
      <c r="A19" s="533" t="s">
        <v>406</v>
      </c>
      <c r="B19" s="533"/>
      <c r="C19" s="434"/>
      <c r="D19" s="434"/>
      <c r="E19" s="434"/>
      <c r="F19" s="434"/>
      <c r="G19" s="448"/>
      <c r="H19" s="448"/>
      <c r="I19" s="449"/>
    </row>
    <row r="20" spans="1:18" x14ac:dyDescent="0.2">
      <c r="A20" s="535" t="s">
        <v>60</v>
      </c>
      <c r="B20" s="535"/>
      <c r="C20" s="434">
        <v>58069.8</v>
      </c>
      <c r="D20" s="434">
        <v>12796.3</v>
      </c>
      <c r="E20" s="434">
        <v>13242.8</v>
      </c>
      <c r="F20" s="434">
        <v>12290.3</v>
      </c>
      <c r="G20" s="434" t="s">
        <v>391</v>
      </c>
      <c r="H20" s="434">
        <v>9751.4</v>
      </c>
      <c r="I20" s="427" t="s">
        <v>391</v>
      </c>
    </row>
    <row r="21" spans="1:18" x14ac:dyDescent="0.2">
      <c r="A21" s="537" t="s">
        <v>61</v>
      </c>
      <c r="B21" s="537"/>
      <c r="C21" s="434"/>
      <c r="D21" s="434"/>
      <c r="E21" s="434"/>
      <c r="F21" s="434"/>
      <c r="G21" s="448"/>
      <c r="H21" s="448"/>
      <c r="I21" s="449"/>
    </row>
    <row r="22" spans="1:18" x14ac:dyDescent="0.2">
      <c r="A22" s="535" t="s">
        <v>62</v>
      </c>
      <c r="B22" s="535"/>
      <c r="C22" s="434">
        <v>4195</v>
      </c>
      <c r="D22" s="434">
        <v>261.10000000000002</v>
      </c>
      <c r="E22" s="434">
        <v>215</v>
      </c>
      <c r="F22" s="434">
        <v>221.2</v>
      </c>
      <c r="G22" s="434" t="s">
        <v>391</v>
      </c>
      <c r="H22" s="434">
        <v>2362.9</v>
      </c>
      <c r="I22" s="427" t="s">
        <v>391</v>
      </c>
    </row>
    <row r="23" spans="1:18" x14ac:dyDescent="0.2">
      <c r="A23" s="537" t="s">
        <v>63</v>
      </c>
      <c r="B23" s="537"/>
      <c r="C23" s="434"/>
      <c r="D23" s="434"/>
      <c r="E23" s="434"/>
      <c r="F23" s="434"/>
      <c r="G23" s="448"/>
      <c r="H23" s="448"/>
      <c r="I23" s="449"/>
    </row>
    <row r="24" spans="1:18" x14ac:dyDescent="0.2">
      <c r="A24" s="520" t="s">
        <v>64</v>
      </c>
      <c r="B24" s="520"/>
      <c r="C24" s="434">
        <v>712.8</v>
      </c>
      <c r="D24" s="434">
        <v>79.7</v>
      </c>
      <c r="E24" s="434" t="s">
        <v>391</v>
      </c>
      <c r="F24" s="434">
        <v>106.4</v>
      </c>
      <c r="G24" s="434" t="s">
        <v>391</v>
      </c>
      <c r="H24" s="434">
        <v>244.7</v>
      </c>
      <c r="I24" s="427">
        <v>129.80000000000001</v>
      </c>
    </row>
    <row r="25" spans="1:18" x14ac:dyDescent="0.2">
      <c r="A25" s="529" t="s">
        <v>65</v>
      </c>
      <c r="B25" s="529"/>
      <c r="C25" s="434"/>
      <c r="D25" s="434"/>
      <c r="E25" s="434"/>
      <c r="F25" s="434"/>
      <c r="G25" s="434"/>
      <c r="H25" s="434"/>
      <c r="I25" s="427"/>
    </row>
    <row r="26" spans="1:18" x14ac:dyDescent="0.2">
      <c r="A26" s="522" t="s">
        <v>244</v>
      </c>
      <c r="B26" s="522"/>
      <c r="C26" s="523"/>
      <c r="D26" s="523"/>
      <c r="E26" s="523"/>
      <c r="F26" s="523"/>
      <c r="G26" s="523"/>
      <c r="H26" s="523"/>
      <c r="I26" s="524"/>
    </row>
    <row r="27" spans="1:18" s="334" customFormat="1" x14ac:dyDescent="0.2">
      <c r="A27" s="82" t="s">
        <v>7</v>
      </c>
      <c r="B27" s="452">
        <v>2016</v>
      </c>
      <c r="C27" s="452">
        <v>111789.3</v>
      </c>
      <c r="D27" s="452">
        <v>21233.200000000001</v>
      </c>
      <c r="E27" s="452">
        <v>50161.2</v>
      </c>
      <c r="F27" s="452">
        <v>13944.4</v>
      </c>
      <c r="G27" s="452">
        <v>6014.5</v>
      </c>
      <c r="H27" s="452">
        <v>11533.6</v>
      </c>
      <c r="I27" s="453">
        <v>8902.4</v>
      </c>
    </row>
    <row r="28" spans="1:18" s="334" customFormat="1" x14ac:dyDescent="0.2">
      <c r="A28" s="188" t="s">
        <v>8</v>
      </c>
      <c r="B28" s="452">
        <v>2017</v>
      </c>
      <c r="C28" s="452">
        <v>121427.6</v>
      </c>
      <c r="D28" s="452">
        <v>22928.3</v>
      </c>
      <c r="E28" s="452">
        <v>58393.7</v>
      </c>
      <c r="F28" s="448">
        <v>14519</v>
      </c>
      <c r="G28" s="452">
        <v>6064.4</v>
      </c>
      <c r="H28" s="452">
        <v>10950.4</v>
      </c>
      <c r="I28" s="453">
        <v>8571.7999999999993</v>
      </c>
    </row>
    <row r="29" spans="1:18" s="334" customFormat="1" x14ac:dyDescent="0.2">
      <c r="A29" s="82"/>
      <c r="B29" s="452">
        <v>2018</v>
      </c>
      <c r="C29" s="452">
        <v>131360.5</v>
      </c>
      <c r="D29" s="452">
        <v>27522.7</v>
      </c>
      <c r="E29" s="452">
        <v>63705.599999999999</v>
      </c>
      <c r="F29" s="452">
        <v>15274.7</v>
      </c>
      <c r="G29" s="452">
        <v>6224.4</v>
      </c>
      <c r="H29" s="452">
        <v>10819.2</v>
      </c>
      <c r="I29" s="449">
        <v>7814</v>
      </c>
    </row>
    <row r="30" spans="1:18" s="334" customFormat="1" x14ac:dyDescent="0.2">
      <c r="B30" s="452">
        <v>2019</v>
      </c>
      <c r="C30" s="452">
        <v>136563.79999999999</v>
      </c>
      <c r="D30" s="452">
        <v>29439.4</v>
      </c>
      <c r="E30" s="452">
        <v>65841.100000000006</v>
      </c>
      <c r="F30" s="452">
        <v>16460.099999999999</v>
      </c>
      <c r="G30" s="452">
        <v>6176.3</v>
      </c>
      <c r="H30" s="452">
        <v>11097.9</v>
      </c>
      <c r="I30" s="449">
        <v>7549</v>
      </c>
    </row>
    <row r="31" spans="1:18" x14ac:dyDescent="0.2">
      <c r="B31" s="400">
        <v>2020</v>
      </c>
      <c r="C31" s="433">
        <v>143570</v>
      </c>
      <c r="D31" s="433">
        <v>31198</v>
      </c>
      <c r="E31" s="433">
        <v>69568.600000000006</v>
      </c>
      <c r="F31" s="433">
        <v>17216.8</v>
      </c>
      <c r="G31" s="433">
        <v>6595</v>
      </c>
      <c r="H31" s="433">
        <v>11368.7</v>
      </c>
      <c r="I31" s="429">
        <v>7623</v>
      </c>
      <c r="J31" s="101"/>
      <c r="K31" s="58"/>
      <c r="L31" s="58"/>
      <c r="M31" s="58"/>
      <c r="N31" s="58"/>
      <c r="O31" s="58"/>
      <c r="P31" s="58"/>
      <c r="Q31" s="58"/>
      <c r="R31" s="58"/>
    </row>
    <row r="32" spans="1:18" x14ac:dyDescent="0.2">
      <c r="B32" s="188"/>
      <c r="C32" s="433"/>
      <c r="D32" s="433"/>
      <c r="E32" s="433"/>
      <c r="F32" s="433"/>
      <c r="G32" s="433"/>
      <c r="H32" s="433"/>
      <c r="I32" s="429"/>
      <c r="J32" s="80"/>
      <c r="K32" s="58"/>
      <c r="L32" s="58"/>
      <c r="M32" s="58"/>
      <c r="N32" s="58"/>
      <c r="O32" s="58"/>
      <c r="P32" s="58"/>
      <c r="Q32" s="58"/>
      <c r="R32" s="58"/>
    </row>
    <row r="33" spans="1:18" x14ac:dyDescent="0.2">
      <c r="A33" s="520" t="s">
        <v>54</v>
      </c>
      <c r="B33" s="521"/>
      <c r="C33" s="330">
        <v>83764.100000000006</v>
      </c>
      <c r="D33" s="434">
        <v>17155.5</v>
      </c>
      <c r="E33" s="434">
        <v>57531.3</v>
      </c>
      <c r="F33" s="434">
        <v>5465.1</v>
      </c>
      <c r="G33" s="466">
        <v>2293.1999999999998</v>
      </c>
      <c r="H33" s="434">
        <v>1133.8</v>
      </c>
      <c r="I33" s="465">
        <v>185.1</v>
      </c>
      <c r="J33" s="101"/>
      <c r="K33" s="101"/>
      <c r="L33" s="101"/>
      <c r="M33" s="101"/>
      <c r="N33" s="101"/>
      <c r="O33" s="101"/>
      <c r="P33" s="58"/>
      <c r="Q33" s="58"/>
      <c r="R33" s="58"/>
    </row>
    <row r="34" spans="1:18" x14ac:dyDescent="0.2">
      <c r="A34" s="529" t="s">
        <v>55</v>
      </c>
      <c r="B34" s="530"/>
      <c r="C34" s="329"/>
      <c r="D34" s="433"/>
      <c r="E34" s="433"/>
      <c r="F34" s="433"/>
      <c r="G34" s="446"/>
      <c r="H34" s="433"/>
      <c r="I34" s="447"/>
      <c r="J34" s="80"/>
      <c r="K34" s="58"/>
      <c r="L34" s="58"/>
      <c r="M34" s="58"/>
      <c r="N34" s="58"/>
      <c r="O34" s="58"/>
      <c r="P34" s="58"/>
      <c r="Q34" s="58"/>
      <c r="R34" s="58"/>
    </row>
    <row r="35" spans="1:18" x14ac:dyDescent="0.2">
      <c r="A35" s="520" t="s">
        <v>56</v>
      </c>
      <c r="B35" s="521"/>
      <c r="C35" s="330">
        <v>3582.4</v>
      </c>
      <c r="D35" s="434">
        <v>852.6</v>
      </c>
      <c r="E35" s="434">
        <v>449.6</v>
      </c>
      <c r="F35" s="434">
        <v>475</v>
      </c>
      <c r="G35" s="466">
        <v>567.20000000000005</v>
      </c>
      <c r="H35" s="434">
        <v>528.79999999999995</v>
      </c>
      <c r="I35" s="465">
        <v>709.2</v>
      </c>
      <c r="J35" s="101"/>
      <c r="K35" s="58"/>
      <c r="L35" s="58"/>
      <c r="M35" s="58"/>
      <c r="N35" s="58"/>
      <c r="O35" s="58"/>
      <c r="P35" s="58"/>
      <c r="Q35" s="58"/>
      <c r="R35" s="58"/>
    </row>
    <row r="36" spans="1:18" x14ac:dyDescent="0.2">
      <c r="A36" s="529" t="s">
        <v>57</v>
      </c>
      <c r="B36" s="530"/>
      <c r="C36" s="330"/>
      <c r="D36" s="434"/>
      <c r="E36" s="434"/>
      <c r="F36" s="434"/>
      <c r="G36" s="434"/>
      <c r="H36" s="434"/>
      <c r="I36" s="427"/>
      <c r="J36" s="80"/>
      <c r="K36" s="58"/>
      <c r="L36" s="58"/>
      <c r="M36" s="58"/>
      <c r="N36" s="58"/>
      <c r="O36" s="58"/>
      <c r="P36" s="58"/>
      <c r="Q36" s="58"/>
      <c r="R36" s="58"/>
    </row>
    <row r="37" spans="1:18" x14ac:dyDescent="0.2">
      <c r="A37" s="520" t="s">
        <v>58</v>
      </c>
      <c r="B37" s="521"/>
      <c r="C37" s="330">
        <v>55857.1</v>
      </c>
      <c r="D37" s="434">
        <v>13147.5</v>
      </c>
      <c r="E37" s="434">
        <v>11499.8</v>
      </c>
      <c r="F37" s="434">
        <v>11235</v>
      </c>
      <c r="G37" s="434">
        <v>3719.3</v>
      </c>
      <c r="H37" s="434">
        <v>9570</v>
      </c>
      <c r="I37" s="427">
        <v>6685.5</v>
      </c>
      <c r="J37" s="101"/>
      <c r="K37" s="58"/>
      <c r="L37" s="58"/>
      <c r="M37" s="58"/>
      <c r="N37" s="58"/>
      <c r="O37" s="58"/>
      <c r="P37" s="58"/>
      <c r="Q37" s="58"/>
      <c r="R37" s="58"/>
    </row>
    <row r="38" spans="1:18" x14ac:dyDescent="0.2">
      <c r="A38" s="529" t="s">
        <v>59</v>
      </c>
      <c r="B38" s="530"/>
      <c r="C38" s="330"/>
      <c r="D38" s="434"/>
      <c r="E38" s="434"/>
      <c r="F38" s="434"/>
      <c r="G38" s="434"/>
      <c r="H38" s="434"/>
      <c r="I38" s="427"/>
      <c r="J38" s="80"/>
      <c r="K38" s="58"/>
      <c r="L38" s="58"/>
      <c r="M38" s="58"/>
      <c r="N38" s="58"/>
      <c r="O38" s="58"/>
      <c r="P38" s="58"/>
      <c r="Q38" s="58"/>
      <c r="R38" s="58"/>
    </row>
    <row r="39" spans="1:18" x14ac:dyDescent="0.2">
      <c r="A39" s="531" t="s">
        <v>195</v>
      </c>
      <c r="B39" s="532"/>
      <c r="C39" s="330">
        <v>47637.3</v>
      </c>
      <c r="D39" s="434">
        <v>9787.5</v>
      </c>
      <c r="E39" s="434">
        <v>10229.700000000001</v>
      </c>
      <c r="F39" s="434">
        <v>9549.4</v>
      </c>
      <c r="G39" s="466">
        <v>2729.6</v>
      </c>
      <c r="H39" s="434">
        <v>9359.4</v>
      </c>
      <c r="I39" s="465">
        <v>5981.7</v>
      </c>
      <c r="J39" s="101"/>
      <c r="K39" s="58"/>
      <c r="L39" s="58"/>
      <c r="M39" s="58"/>
      <c r="N39" s="58"/>
      <c r="O39" s="58"/>
      <c r="P39" s="58"/>
      <c r="Q39" s="58"/>
      <c r="R39" s="58"/>
    </row>
    <row r="40" spans="1:18" x14ac:dyDescent="0.2">
      <c r="A40" s="533" t="s">
        <v>406</v>
      </c>
      <c r="B40" s="534"/>
      <c r="C40" s="330"/>
      <c r="D40" s="434"/>
      <c r="E40" s="434"/>
      <c r="F40" s="434"/>
      <c r="G40" s="448"/>
      <c r="H40" s="448"/>
      <c r="I40" s="449"/>
      <c r="J40" s="80"/>
      <c r="K40" s="58"/>
      <c r="L40" s="58"/>
      <c r="M40" s="58"/>
      <c r="N40" s="58"/>
      <c r="O40" s="58"/>
      <c r="P40" s="58"/>
      <c r="Q40" s="58"/>
      <c r="R40" s="58"/>
    </row>
    <row r="41" spans="1:18" x14ac:dyDescent="0.2">
      <c r="A41" s="535" t="s">
        <v>60</v>
      </c>
      <c r="B41" s="536"/>
      <c r="C41" s="330">
        <v>44856.800000000003</v>
      </c>
      <c r="D41" s="434">
        <v>9633.4</v>
      </c>
      <c r="E41" s="434">
        <v>10074.299999999999</v>
      </c>
      <c r="F41" s="434">
        <v>9368.7999999999993</v>
      </c>
      <c r="G41" s="434">
        <v>2715.1</v>
      </c>
      <c r="H41" s="434">
        <v>7711.6</v>
      </c>
      <c r="I41" s="427">
        <v>5353.6</v>
      </c>
      <c r="J41" s="101"/>
      <c r="K41" s="58"/>
      <c r="L41" s="58"/>
      <c r="M41" s="58"/>
      <c r="N41" s="58"/>
      <c r="O41" s="58"/>
      <c r="P41" s="58"/>
      <c r="Q41" s="58"/>
      <c r="R41" s="58"/>
    </row>
    <row r="42" spans="1:18" x14ac:dyDescent="0.2">
      <c r="A42" s="537" t="s">
        <v>61</v>
      </c>
      <c r="B42" s="538"/>
      <c r="C42" s="330"/>
      <c r="D42" s="434"/>
      <c r="E42" s="434"/>
      <c r="F42" s="434"/>
      <c r="G42" s="448"/>
      <c r="H42" s="448"/>
      <c r="I42" s="449"/>
      <c r="J42" s="80"/>
      <c r="K42" s="58"/>
      <c r="L42" s="58"/>
      <c r="M42" s="58"/>
      <c r="N42" s="58"/>
      <c r="O42" s="58"/>
      <c r="P42" s="58"/>
      <c r="Q42" s="58"/>
      <c r="R42" s="58"/>
    </row>
    <row r="43" spans="1:18" x14ac:dyDescent="0.2">
      <c r="A43" s="535" t="s">
        <v>62</v>
      </c>
      <c r="B43" s="536"/>
      <c r="C43" s="330">
        <v>2780.5</v>
      </c>
      <c r="D43" s="434">
        <v>154.19999999999999</v>
      </c>
      <c r="E43" s="434">
        <v>155.4</v>
      </c>
      <c r="F43" s="434">
        <v>180.6</v>
      </c>
      <c r="G43" s="434">
        <v>14.5</v>
      </c>
      <c r="H43" s="434">
        <v>1647.8</v>
      </c>
      <c r="I43" s="427">
        <v>628.1</v>
      </c>
      <c r="J43" s="101"/>
      <c r="K43" s="58"/>
      <c r="L43" s="58"/>
      <c r="M43" s="58"/>
      <c r="N43" s="58"/>
      <c r="O43" s="58"/>
      <c r="P43" s="58"/>
      <c r="Q43" s="58"/>
      <c r="R43" s="58"/>
    </row>
    <row r="44" spans="1:18" x14ac:dyDescent="0.2">
      <c r="A44" s="537" t="s">
        <v>63</v>
      </c>
      <c r="B44" s="538"/>
      <c r="C44" s="330"/>
      <c r="D44" s="434"/>
      <c r="E44" s="434"/>
      <c r="F44" s="434"/>
      <c r="G44" s="448"/>
      <c r="H44" s="448"/>
      <c r="I44" s="449"/>
      <c r="J44" s="80"/>
      <c r="K44" s="58"/>
      <c r="L44" s="58"/>
      <c r="M44" s="58"/>
      <c r="N44" s="58"/>
      <c r="O44" s="58"/>
      <c r="P44" s="58"/>
      <c r="Q44" s="58"/>
      <c r="R44" s="58"/>
    </row>
    <row r="45" spans="1:18" x14ac:dyDescent="0.2">
      <c r="A45" s="520" t="s">
        <v>64</v>
      </c>
      <c r="B45" s="521"/>
      <c r="C45" s="330">
        <v>366.4</v>
      </c>
      <c r="D45" s="434">
        <v>42.3</v>
      </c>
      <c r="E45" s="434">
        <v>87.8</v>
      </c>
      <c r="F45" s="434">
        <v>41.7</v>
      </c>
      <c r="G45" s="434">
        <v>15.4</v>
      </c>
      <c r="H45" s="434">
        <v>136.1</v>
      </c>
      <c r="I45" s="427">
        <v>43.2</v>
      </c>
      <c r="J45" s="101"/>
      <c r="K45" s="58"/>
      <c r="L45" s="58"/>
      <c r="M45" s="58"/>
      <c r="N45" s="58"/>
      <c r="O45" s="58"/>
      <c r="P45" s="58"/>
      <c r="Q45" s="58"/>
      <c r="R45" s="58"/>
    </row>
    <row r="46" spans="1:18" x14ac:dyDescent="0.2">
      <c r="A46" s="529" t="s">
        <v>65</v>
      </c>
      <c r="B46" s="530"/>
      <c r="C46" s="330"/>
      <c r="D46" s="20"/>
      <c r="E46" s="20"/>
      <c r="F46" s="20"/>
      <c r="G46" s="20"/>
      <c r="H46" s="12"/>
      <c r="I46" s="12"/>
    </row>
    <row r="47" spans="1:18" x14ac:dyDescent="0.2">
      <c r="A47" s="522" t="s">
        <v>414</v>
      </c>
      <c r="B47" s="522"/>
      <c r="C47" s="523"/>
      <c r="D47" s="523"/>
      <c r="E47" s="523"/>
      <c r="F47" s="523"/>
      <c r="G47" s="523"/>
      <c r="H47" s="523"/>
      <c r="I47" s="524"/>
    </row>
    <row r="48" spans="1:18" x14ac:dyDescent="0.2">
      <c r="A48" s="82" t="s">
        <v>7</v>
      </c>
      <c r="B48" s="452">
        <v>2017</v>
      </c>
      <c r="C48" s="448">
        <v>22674.9</v>
      </c>
      <c r="D48" s="448">
        <v>4933.5</v>
      </c>
      <c r="E48" s="448">
        <v>6312.2</v>
      </c>
      <c r="F48" s="448">
        <v>2688</v>
      </c>
      <c r="G48" s="448">
        <v>1434</v>
      </c>
      <c r="H48" s="448">
        <v>4295</v>
      </c>
      <c r="I48" s="449">
        <v>3012.3</v>
      </c>
      <c r="J48" s="80"/>
    </row>
    <row r="49" spans="1:9" x14ac:dyDescent="0.2">
      <c r="A49" s="188" t="s">
        <v>8</v>
      </c>
      <c r="B49" s="452">
        <v>2018</v>
      </c>
      <c r="C49" s="448">
        <v>30632.6</v>
      </c>
      <c r="D49" s="434">
        <v>8387.7999999999993</v>
      </c>
      <c r="E49" s="434">
        <v>7930.4</v>
      </c>
      <c r="F49" s="434">
        <v>3149.3</v>
      </c>
      <c r="G49" s="434">
        <v>1510.3</v>
      </c>
      <c r="H49" s="434">
        <v>5484.6</v>
      </c>
      <c r="I49" s="427">
        <v>4170.2</v>
      </c>
    </row>
    <row r="50" spans="1:9" x14ac:dyDescent="0.2">
      <c r="B50" s="452">
        <v>2019</v>
      </c>
      <c r="C50" s="448">
        <v>27442.2</v>
      </c>
      <c r="D50" s="434">
        <v>7837.6</v>
      </c>
      <c r="E50" s="434">
        <v>7945.2</v>
      </c>
      <c r="F50" s="434">
        <v>3729.4</v>
      </c>
      <c r="G50" s="434">
        <v>1277.5</v>
      </c>
      <c r="H50" s="434">
        <v>3791.1</v>
      </c>
      <c r="I50" s="427">
        <v>2861.4</v>
      </c>
    </row>
    <row r="51" spans="1:9" x14ac:dyDescent="0.2">
      <c r="B51" s="400">
        <v>2020</v>
      </c>
      <c r="C51" s="433">
        <v>29821.599999999999</v>
      </c>
      <c r="D51" s="433">
        <v>7899.3</v>
      </c>
      <c r="E51" s="433">
        <v>9773.2000000000007</v>
      </c>
      <c r="F51" s="433">
        <v>5281.6</v>
      </c>
      <c r="G51" s="433">
        <v>990</v>
      </c>
      <c r="H51" s="433">
        <v>3439.3</v>
      </c>
      <c r="I51" s="429">
        <v>2438.1999999999998</v>
      </c>
    </row>
    <row r="52" spans="1:9" x14ac:dyDescent="0.2">
      <c r="B52" s="188"/>
      <c r="C52" s="501"/>
      <c r="D52" s="501"/>
      <c r="E52" s="501"/>
      <c r="F52" s="501"/>
      <c r="G52" s="501"/>
      <c r="H52" s="501"/>
      <c r="I52" s="502"/>
    </row>
    <row r="53" spans="1:9" x14ac:dyDescent="0.2">
      <c r="A53" s="520" t="s">
        <v>54</v>
      </c>
      <c r="B53" s="520"/>
      <c r="C53" s="501">
        <v>12365.1</v>
      </c>
      <c r="D53" s="501">
        <v>3594.1</v>
      </c>
      <c r="E53" s="501">
        <v>6198.5</v>
      </c>
      <c r="F53" s="501">
        <v>1923.8</v>
      </c>
      <c r="G53" s="501">
        <v>266.3</v>
      </c>
      <c r="H53" s="501">
        <v>343.1</v>
      </c>
      <c r="I53" s="502">
        <v>39.4</v>
      </c>
    </row>
    <row r="54" spans="1:9" x14ac:dyDescent="0.2">
      <c r="A54" s="529" t="s">
        <v>55</v>
      </c>
      <c r="B54" s="529"/>
      <c r="C54" s="501"/>
      <c r="D54" s="501"/>
      <c r="E54" s="501"/>
      <c r="F54" s="501"/>
      <c r="G54" s="501"/>
      <c r="H54" s="501"/>
      <c r="I54" s="502"/>
    </row>
    <row r="55" spans="1:9" x14ac:dyDescent="0.2">
      <c r="A55" s="520" t="s">
        <v>56</v>
      </c>
      <c r="B55" s="520"/>
      <c r="C55" s="434">
        <v>808.2</v>
      </c>
      <c r="D55" s="434">
        <v>252.2</v>
      </c>
      <c r="E55" s="434" t="s">
        <v>391</v>
      </c>
      <c r="F55" s="434">
        <v>24.1</v>
      </c>
      <c r="G55" s="434" t="s">
        <v>391</v>
      </c>
      <c r="H55" s="434">
        <v>204.7</v>
      </c>
      <c r="I55" s="427">
        <v>90.1</v>
      </c>
    </row>
    <row r="56" spans="1:9" x14ac:dyDescent="0.2">
      <c r="A56" s="529" t="s">
        <v>57</v>
      </c>
      <c r="B56" s="529"/>
      <c r="C56" s="501"/>
      <c r="D56" s="501"/>
      <c r="E56" s="501"/>
      <c r="F56" s="501"/>
      <c r="G56" s="501"/>
      <c r="H56" s="501"/>
      <c r="I56" s="502"/>
    </row>
    <row r="57" spans="1:9" x14ac:dyDescent="0.2">
      <c r="A57" s="520" t="s">
        <v>58</v>
      </c>
      <c r="B57" s="520"/>
      <c r="C57" s="501">
        <v>16301.9</v>
      </c>
      <c r="D57" s="501">
        <v>4015.7</v>
      </c>
      <c r="E57" s="501">
        <v>3414.1</v>
      </c>
      <c r="F57" s="501">
        <v>3268.9</v>
      </c>
      <c r="G57" s="501">
        <v>598.4</v>
      </c>
      <c r="H57" s="501">
        <v>2782.9</v>
      </c>
      <c r="I57" s="502">
        <v>2222</v>
      </c>
    </row>
    <row r="58" spans="1:9" x14ac:dyDescent="0.2">
      <c r="A58" s="529" t="s">
        <v>59</v>
      </c>
      <c r="B58" s="529"/>
      <c r="C58" s="501"/>
      <c r="D58" s="501"/>
      <c r="E58" s="501"/>
      <c r="F58" s="501"/>
      <c r="G58" s="501"/>
      <c r="H58" s="501"/>
      <c r="I58" s="502"/>
    </row>
    <row r="59" spans="1:9" x14ac:dyDescent="0.2">
      <c r="A59" s="531" t="s">
        <v>195</v>
      </c>
      <c r="B59" s="531"/>
      <c r="C59" s="434">
        <v>14627.5</v>
      </c>
      <c r="D59" s="434">
        <v>3269.9</v>
      </c>
      <c r="E59" s="434">
        <v>3228.1</v>
      </c>
      <c r="F59" s="434">
        <v>2962</v>
      </c>
      <c r="G59" s="466">
        <v>525.4</v>
      </c>
      <c r="H59" s="434">
        <v>2754.8</v>
      </c>
      <c r="I59" s="465">
        <v>1887.3</v>
      </c>
    </row>
    <row r="60" spans="1:9" x14ac:dyDescent="0.2">
      <c r="A60" s="533" t="s">
        <v>406</v>
      </c>
      <c r="B60" s="533"/>
      <c r="C60" s="434"/>
      <c r="D60" s="434"/>
      <c r="E60" s="434"/>
      <c r="F60" s="434"/>
      <c r="G60" s="448"/>
      <c r="H60" s="448"/>
      <c r="I60" s="449"/>
    </row>
    <row r="61" spans="1:9" x14ac:dyDescent="0.2">
      <c r="A61" s="535" t="s">
        <v>60</v>
      </c>
      <c r="B61" s="535"/>
      <c r="C61" s="473">
        <v>13213</v>
      </c>
      <c r="D61" s="473">
        <v>3162.9</v>
      </c>
      <c r="E61" s="473">
        <v>3168.5</v>
      </c>
      <c r="F61" s="473">
        <v>2921.5</v>
      </c>
      <c r="G61" s="473" t="s">
        <v>391</v>
      </c>
      <c r="H61" s="473">
        <v>2039.8</v>
      </c>
      <c r="I61" s="503" t="s">
        <v>391</v>
      </c>
    </row>
    <row r="62" spans="1:9" x14ac:dyDescent="0.2">
      <c r="A62" s="537" t="s">
        <v>61</v>
      </c>
      <c r="B62" s="537"/>
      <c r="C62" s="504"/>
      <c r="D62" s="504"/>
      <c r="E62" s="504"/>
      <c r="F62" s="504"/>
      <c r="G62" s="504"/>
      <c r="H62" s="504"/>
      <c r="I62" s="505"/>
    </row>
    <row r="63" spans="1:9" x14ac:dyDescent="0.2">
      <c r="A63" s="535" t="s">
        <v>62</v>
      </c>
      <c r="B63" s="535"/>
      <c r="C63" s="434">
        <v>1414.5</v>
      </c>
      <c r="D63" s="434">
        <v>106.9</v>
      </c>
      <c r="E63" s="434">
        <v>59.7</v>
      </c>
      <c r="F63" s="434">
        <v>40.6</v>
      </c>
      <c r="G63" s="448" t="s">
        <v>391</v>
      </c>
      <c r="H63" s="434">
        <v>715</v>
      </c>
      <c r="I63" s="449" t="s">
        <v>391</v>
      </c>
    </row>
    <row r="64" spans="1:9" x14ac:dyDescent="0.2">
      <c r="A64" s="537" t="s">
        <v>63</v>
      </c>
      <c r="B64" s="537"/>
      <c r="C64" s="434"/>
      <c r="D64" s="434"/>
      <c r="E64" s="434"/>
      <c r="F64" s="434"/>
      <c r="G64" s="448"/>
      <c r="H64" s="448"/>
      <c r="I64" s="449"/>
    </row>
    <row r="65" spans="1:9" x14ac:dyDescent="0.2">
      <c r="A65" s="520" t="s">
        <v>64</v>
      </c>
      <c r="B65" s="520"/>
      <c r="C65" s="501">
        <v>346.4</v>
      </c>
      <c r="D65" s="501">
        <v>37.299999999999997</v>
      </c>
      <c r="E65" s="501" t="s">
        <v>391</v>
      </c>
      <c r="F65" s="501">
        <v>64.8</v>
      </c>
      <c r="G65" s="501" t="s">
        <v>391</v>
      </c>
      <c r="H65" s="501">
        <v>108.6</v>
      </c>
      <c r="I65" s="502">
        <v>86.7</v>
      </c>
    </row>
    <row r="66" spans="1:9" x14ac:dyDescent="0.2">
      <c r="A66" s="529" t="s">
        <v>65</v>
      </c>
      <c r="B66" s="529"/>
      <c r="C66" s="20"/>
      <c r="D66" s="20"/>
      <c r="E66" s="20"/>
      <c r="F66" s="20"/>
      <c r="G66" s="20"/>
      <c r="H66" s="20"/>
      <c r="I66" s="12"/>
    </row>
  </sheetData>
  <mergeCells count="50"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7:I47"/>
    <mergeCell ref="A53:B53"/>
    <mergeCell ref="A54:B54"/>
    <mergeCell ref="A55:B55"/>
    <mergeCell ref="A56:B56"/>
    <mergeCell ref="A46:B4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3:B33"/>
    <mergeCell ref="A34:B34"/>
    <mergeCell ref="A35:B35"/>
    <mergeCell ref="A26:I26"/>
    <mergeCell ref="A1:I1"/>
    <mergeCell ref="A2:I2"/>
    <mergeCell ref="C3:I3"/>
    <mergeCell ref="A6:I6"/>
    <mergeCell ref="A3:B5"/>
    <mergeCell ref="C5:I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26"/>
  <sheetViews>
    <sheetView workbookViewId="0">
      <selection activeCell="A2" sqref="A2:E2"/>
    </sheetView>
  </sheetViews>
  <sheetFormatPr defaultRowHeight="14.25" x14ac:dyDescent="0.2"/>
  <cols>
    <col min="1" max="1" width="34.28515625" style="21" customWidth="1"/>
    <col min="2" max="2" width="11.28515625" style="21" customWidth="1"/>
    <col min="3" max="5" width="17" style="21" customWidth="1"/>
    <col min="6" max="6" width="11.42578125" style="21" customWidth="1"/>
    <col min="7" max="7" width="10.5703125" style="21" bestFit="1" customWidth="1"/>
    <col min="8" max="8" width="9.140625" style="21"/>
    <col min="9" max="9" width="10.5703125" style="21" bestFit="1" customWidth="1"/>
    <col min="10" max="16384" width="9.140625" style="21"/>
  </cols>
  <sheetData>
    <row r="1" spans="1:11" s="99" customFormat="1" ht="34.5" customHeight="1" x14ac:dyDescent="0.25">
      <c r="A1" s="573" t="s">
        <v>435</v>
      </c>
      <c r="B1" s="573"/>
      <c r="C1" s="573"/>
      <c r="D1" s="573"/>
      <c r="E1" s="573"/>
      <c r="F1" s="57" t="s">
        <v>6</v>
      </c>
    </row>
    <row r="2" spans="1:11" x14ac:dyDescent="0.2">
      <c r="A2" s="598" t="s">
        <v>588</v>
      </c>
      <c r="B2" s="598"/>
      <c r="C2" s="598"/>
      <c r="D2" s="598"/>
      <c r="E2" s="598"/>
    </row>
    <row r="3" spans="1:11" ht="40.5" customHeight="1" x14ac:dyDescent="0.2">
      <c r="A3" s="543" t="s">
        <v>217</v>
      </c>
      <c r="B3" s="543"/>
      <c r="C3" s="543" t="s">
        <v>218</v>
      </c>
      <c r="D3" s="585" t="s">
        <v>296</v>
      </c>
      <c r="E3" s="620"/>
    </row>
    <row r="4" spans="1:11" ht="118.5" customHeight="1" x14ac:dyDescent="0.2">
      <c r="A4" s="543"/>
      <c r="B4" s="543"/>
      <c r="C4" s="543"/>
      <c r="D4" s="407" t="s">
        <v>459</v>
      </c>
      <c r="E4" s="150" t="s">
        <v>396</v>
      </c>
    </row>
    <row r="5" spans="1:11" ht="44.25" customHeight="1" x14ac:dyDescent="0.2">
      <c r="A5" s="543"/>
      <c r="B5" s="543"/>
      <c r="C5" s="585" t="s">
        <v>583</v>
      </c>
      <c r="D5" s="585"/>
      <c r="E5" s="620"/>
    </row>
    <row r="6" spans="1:11" s="334" customFormat="1" ht="13.5" customHeight="1" x14ac:dyDescent="0.2">
      <c r="A6" s="82" t="s">
        <v>7</v>
      </c>
      <c r="B6" s="282">
        <v>2016</v>
      </c>
      <c r="C6" s="118">
        <v>137.6</v>
      </c>
      <c r="D6" s="118">
        <v>71</v>
      </c>
      <c r="E6" s="460">
        <v>49.6</v>
      </c>
    </row>
    <row r="7" spans="1:11" s="334" customFormat="1" ht="13.5" customHeight="1" x14ac:dyDescent="0.2">
      <c r="A7" s="188" t="s">
        <v>8</v>
      </c>
      <c r="B7" s="282">
        <v>2017</v>
      </c>
      <c r="C7" s="118">
        <v>142.80000000000001</v>
      </c>
      <c r="D7" s="454">
        <v>72.099999999999994</v>
      </c>
      <c r="E7" s="457">
        <v>53.8</v>
      </c>
    </row>
    <row r="8" spans="1:11" s="334" customFormat="1" ht="13.5" customHeight="1" x14ac:dyDescent="0.2">
      <c r="A8" s="340"/>
      <c r="B8" s="282">
        <v>2018</v>
      </c>
      <c r="C8" s="118">
        <v>158.32644476832655</v>
      </c>
      <c r="D8" s="454">
        <v>80.099999999999994</v>
      </c>
      <c r="E8" s="457">
        <v>55.4</v>
      </c>
    </row>
    <row r="9" spans="1:11" s="334" customFormat="1" ht="13.5" customHeight="1" x14ac:dyDescent="0.2">
      <c r="A9" s="340"/>
      <c r="B9" s="282">
        <v>2019</v>
      </c>
      <c r="C9" s="118">
        <v>184.65679365389073</v>
      </c>
      <c r="D9" s="118">
        <v>95.434899332951233</v>
      </c>
      <c r="E9" s="457">
        <v>71.099999999999994</v>
      </c>
    </row>
    <row r="10" spans="1:11" ht="15" customHeight="1" x14ac:dyDescent="0.2">
      <c r="B10" s="400">
        <v>2020</v>
      </c>
      <c r="C10" s="404">
        <v>186.87231157680071</v>
      </c>
      <c r="D10" s="81">
        <v>101.74328975567444</v>
      </c>
      <c r="E10" s="86">
        <v>72.076804758708036</v>
      </c>
      <c r="F10" s="334"/>
      <c r="G10" s="334"/>
      <c r="H10" s="334"/>
      <c r="I10" s="334"/>
      <c r="J10" s="334"/>
      <c r="K10" s="334"/>
    </row>
    <row r="11" spans="1:11" ht="15" customHeight="1" x14ac:dyDescent="0.2">
      <c r="B11" s="188"/>
      <c r="C11" s="20"/>
      <c r="D11" s="20"/>
      <c r="E11" s="12"/>
      <c r="F11" s="334"/>
      <c r="G11" s="334"/>
      <c r="H11" s="334"/>
      <c r="I11" s="334"/>
      <c r="J11" s="334"/>
      <c r="K11" s="334"/>
    </row>
    <row r="12" spans="1:11" x14ac:dyDescent="0.2">
      <c r="A12" s="520" t="s">
        <v>54</v>
      </c>
      <c r="B12" s="521"/>
      <c r="C12" s="330">
        <v>211.78847634225608</v>
      </c>
      <c r="D12" s="20">
        <v>110.4836189212019</v>
      </c>
      <c r="E12" s="12">
        <v>28.726019773388312</v>
      </c>
      <c r="F12" s="334"/>
      <c r="G12" s="334"/>
      <c r="H12" s="334"/>
      <c r="I12" s="334"/>
      <c r="J12" s="334"/>
      <c r="K12" s="334"/>
    </row>
    <row r="13" spans="1:11" x14ac:dyDescent="0.2">
      <c r="A13" s="529" t="s">
        <v>55</v>
      </c>
      <c r="B13" s="530"/>
      <c r="C13" s="330"/>
      <c r="D13" s="20"/>
      <c r="E13" s="12"/>
      <c r="F13" s="334"/>
      <c r="G13" s="334"/>
      <c r="H13" s="334"/>
      <c r="I13" s="334"/>
      <c r="J13" s="334"/>
      <c r="K13" s="334"/>
    </row>
    <row r="14" spans="1:11" x14ac:dyDescent="0.2">
      <c r="A14" s="520" t="s">
        <v>56</v>
      </c>
      <c r="B14" s="521"/>
      <c r="C14" s="330">
        <v>145.56006012845623</v>
      </c>
      <c r="D14" s="20">
        <v>75.461235366464706</v>
      </c>
      <c r="E14" s="12">
        <v>90.504418530496963</v>
      </c>
      <c r="F14" s="334"/>
      <c r="G14" s="334"/>
      <c r="H14" s="334"/>
      <c r="I14" s="334"/>
      <c r="J14" s="334"/>
      <c r="K14" s="334"/>
    </row>
    <row r="15" spans="1:11" x14ac:dyDescent="0.2">
      <c r="A15" s="529" t="s">
        <v>57</v>
      </c>
      <c r="B15" s="530"/>
      <c r="C15" s="330"/>
      <c r="D15" s="20"/>
      <c r="E15" s="12"/>
      <c r="F15" s="334"/>
      <c r="G15" s="334"/>
      <c r="H15" s="334"/>
      <c r="I15" s="334"/>
      <c r="J15" s="334"/>
      <c r="K15" s="334"/>
    </row>
    <row r="16" spans="1:11" x14ac:dyDescent="0.2">
      <c r="A16" s="520" t="s">
        <v>58</v>
      </c>
      <c r="B16" s="521"/>
      <c r="C16" s="330">
        <v>156.93743538574537</v>
      </c>
      <c r="D16" s="20">
        <v>92.164974570046695</v>
      </c>
      <c r="E16" s="12">
        <v>129.01559195665129</v>
      </c>
      <c r="F16" s="334"/>
      <c r="G16" s="334"/>
      <c r="H16" s="334"/>
      <c r="I16" s="334"/>
      <c r="J16" s="334"/>
      <c r="K16" s="334"/>
    </row>
    <row r="17" spans="1:11" x14ac:dyDescent="0.2">
      <c r="A17" s="529" t="s">
        <v>59</v>
      </c>
      <c r="B17" s="530"/>
      <c r="C17" s="330"/>
      <c r="D17" s="20"/>
      <c r="E17" s="12"/>
      <c r="F17" s="334"/>
      <c r="G17" s="334"/>
      <c r="H17" s="334"/>
      <c r="I17" s="334"/>
      <c r="J17" s="334"/>
      <c r="K17" s="334"/>
    </row>
    <row r="18" spans="1:11" x14ac:dyDescent="0.2">
      <c r="A18" s="531" t="s">
        <v>195</v>
      </c>
      <c r="B18" s="532"/>
      <c r="C18" s="330">
        <v>153.13279894900489</v>
      </c>
      <c r="D18" s="20">
        <v>91.921888450617359</v>
      </c>
      <c r="E18" s="12">
        <v>127.28813711760095</v>
      </c>
      <c r="F18" s="334"/>
      <c r="G18" s="334"/>
      <c r="H18" s="334"/>
      <c r="I18" s="334"/>
      <c r="J18" s="334"/>
      <c r="K18" s="334"/>
    </row>
    <row r="19" spans="1:11" x14ac:dyDescent="0.2">
      <c r="A19" s="533" t="s">
        <v>406</v>
      </c>
      <c r="B19" s="534"/>
      <c r="C19" s="330"/>
      <c r="D19" s="20"/>
      <c r="E19" s="12"/>
      <c r="F19" s="334"/>
      <c r="G19" s="334"/>
      <c r="H19" s="334"/>
      <c r="I19" s="334"/>
      <c r="J19" s="334"/>
      <c r="K19" s="334"/>
    </row>
    <row r="20" spans="1:11" x14ac:dyDescent="0.2">
      <c r="A20" s="535" t="s">
        <v>60</v>
      </c>
      <c r="B20" s="536"/>
      <c r="C20" s="330">
        <v>158.42763191882872</v>
      </c>
      <c r="D20" s="20">
        <v>94.501673847679854</v>
      </c>
      <c r="E20" s="12">
        <v>133.67367719537521</v>
      </c>
      <c r="F20" s="334"/>
      <c r="G20" s="334"/>
      <c r="H20" s="334"/>
      <c r="I20" s="334"/>
      <c r="J20" s="334"/>
      <c r="K20" s="334"/>
    </row>
    <row r="21" spans="1:11" x14ac:dyDescent="0.2">
      <c r="A21" s="537" t="s">
        <v>61</v>
      </c>
      <c r="B21" s="538"/>
      <c r="C21" s="330"/>
      <c r="D21" s="20"/>
      <c r="E21" s="12"/>
      <c r="F21" s="334"/>
      <c r="G21" s="334"/>
      <c r="H21" s="334"/>
      <c r="I21" s="334"/>
      <c r="J21" s="334"/>
      <c r="K21" s="334"/>
    </row>
    <row r="22" spans="1:11" x14ac:dyDescent="0.2">
      <c r="A22" s="535" t="s">
        <v>62</v>
      </c>
      <c r="B22" s="536"/>
      <c r="C22" s="330">
        <v>79.838426698450533</v>
      </c>
      <c r="D22" s="20">
        <v>56.210893921334922</v>
      </c>
      <c r="E22" s="12">
        <v>38.895518474374256</v>
      </c>
      <c r="F22" s="334"/>
      <c r="G22" s="334"/>
      <c r="H22" s="334"/>
      <c r="I22" s="334"/>
      <c r="J22" s="334"/>
      <c r="K22" s="334"/>
    </row>
    <row r="23" spans="1:11" x14ac:dyDescent="0.2">
      <c r="A23" s="537" t="s">
        <v>63</v>
      </c>
      <c r="B23" s="538"/>
      <c r="C23" s="330"/>
      <c r="D23" s="20"/>
      <c r="E23" s="12"/>
      <c r="F23" s="334"/>
      <c r="G23" s="334"/>
      <c r="H23" s="334"/>
      <c r="I23" s="334"/>
      <c r="J23" s="334"/>
      <c r="K23" s="334"/>
    </row>
    <row r="24" spans="1:11" x14ac:dyDescent="0.2">
      <c r="A24" s="520" t="s">
        <v>64</v>
      </c>
      <c r="B24" s="521"/>
      <c r="C24" s="330">
        <v>111.51501122334456</v>
      </c>
      <c r="D24" s="20">
        <v>54.541806958473629</v>
      </c>
      <c r="E24" s="12">
        <v>40.822671156004496</v>
      </c>
      <c r="F24" s="334"/>
      <c r="G24" s="334"/>
      <c r="H24" s="334"/>
      <c r="I24" s="334"/>
      <c r="J24" s="334"/>
      <c r="K24" s="334"/>
    </row>
    <row r="25" spans="1:11" x14ac:dyDescent="0.2">
      <c r="A25" s="529" t="s">
        <v>65</v>
      </c>
      <c r="B25" s="530"/>
      <c r="C25" s="330"/>
      <c r="D25" s="20"/>
      <c r="E25" s="12"/>
      <c r="F25" s="334"/>
      <c r="G25" s="334"/>
      <c r="H25" s="334"/>
      <c r="I25" s="334"/>
      <c r="J25" s="334"/>
      <c r="K25" s="334"/>
    </row>
    <row r="26" spans="1:11" x14ac:dyDescent="0.2">
      <c r="A26" s="154"/>
      <c r="B26" s="327"/>
      <c r="F26" s="334"/>
      <c r="G26" s="334"/>
      <c r="H26" s="334"/>
      <c r="I26" s="334"/>
      <c r="J26" s="334"/>
      <c r="K26" s="334"/>
    </row>
  </sheetData>
  <mergeCells count="20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32"/>
  <sheetViews>
    <sheetView workbookViewId="0">
      <pane ySplit="6" topLeftCell="A7" activePane="bottomLeft" state="frozen"/>
      <selection activeCell="A3" sqref="A3:H8"/>
      <selection pane="bottomLeft" activeCell="A2" sqref="A2:H2"/>
    </sheetView>
  </sheetViews>
  <sheetFormatPr defaultRowHeight="14.25" x14ac:dyDescent="0.25"/>
  <cols>
    <col min="1" max="1" width="45.7109375" style="169" customWidth="1"/>
    <col min="2" max="2" width="14.5703125" style="169" customWidth="1"/>
    <col min="3" max="3" width="15.7109375" style="169" bestFit="1" customWidth="1"/>
    <col min="4" max="7" width="14.5703125" style="169" customWidth="1"/>
    <col min="8" max="8" width="43.42578125" style="169" customWidth="1"/>
    <col min="9" max="9" width="9.7109375" style="169" bestFit="1" customWidth="1"/>
    <col min="10" max="12" width="9.140625" style="169"/>
    <col min="13" max="13" width="10.85546875" style="169" bestFit="1" customWidth="1"/>
    <col min="14" max="16384" width="9.140625" style="169"/>
  </cols>
  <sheetData>
    <row r="1" spans="1:14" ht="29.25" customHeight="1" x14ac:dyDescent="0.25">
      <c r="A1" s="539" t="s">
        <v>569</v>
      </c>
      <c r="B1" s="539"/>
      <c r="C1" s="539"/>
      <c r="D1" s="539"/>
      <c r="E1" s="539"/>
      <c r="F1" s="539"/>
      <c r="G1" s="539"/>
      <c r="H1" s="539"/>
      <c r="I1" s="57" t="s">
        <v>6</v>
      </c>
    </row>
    <row r="2" spans="1:14" x14ac:dyDescent="0.25">
      <c r="A2" s="513" t="s">
        <v>530</v>
      </c>
      <c r="B2" s="513"/>
      <c r="C2" s="513"/>
      <c r="D2" s="513"/>
      <c r="E2" s="513"/>
      <c r="F2" s="513"/>
      <c r="G2" s="513"/>
      <c r="H2" s="513"/>
    </row>
    <row r="3" spans="1:14" ht="26.25" customHeight="1" x14ac:dyDescent="0.25">
      <c r="A3" s="567" t="s">
        <v>330</v>
      </c>
      <c r="B3" s="562" t="s">
        <v>268</v>
      </c>
      <c r="C3" s="565" t="s">
        <v>543</v>
      </c>
      <c r="D3" s="567"/>
      <c r="E3" s="567"/>
      <c r="F3" s="567"/>
      <c r="G3" s="567"/>
      <c r="H3" s="621" t="s">
        <v>331</v>
      </c>
    </row>
    <row r="4" spans="1:14" ht="31.5" customHeight="1" x14ac:dyDescent="0.25">
      <c r="A4" s="569"/>
      <c r="B4" s="563"/>
      <c r="C4" s="562" t="s">
        <v>206</v>
      </c>
      <c r="D4" s="544" t="s">
        <v>269</v>
      </c>
      <c r="E4" s="542"/>
      <c r="F4" s="543" t="s">
        <v>266</v>
      </c>
      <c r="G4" s="543"/>
      <c r="H4" s="622"/>
    </row>
    <row r="5" spans="1:14" ht="51" x14ac:dyDescent="0.25">
      <c r="A5" s="569"/>
      <c r="B5" s="563"/>
      <c r="C5" s="564"/>
      <c r="D5" s="149" t="s">
        <v>267</v>
      </c>
      <c r="E5" s="149" t="s">
        <v>392</v>
      </c>
      <c r="F5" s="292" t="s">
        <v>267</v>
      </c>
      <c r="G5" s="292" t="s">
        <v>572</v>
      </c>
      <c r="H5" s="622"/>
    </row>
    <row r="6" spans="1:14" ht="14.25" customHeight="1" x14ac:dyDescent="0.25">
      <c r="A6" s="571"/>
      <c r="B6" s="564"/>
      <c r="C6" s="544" t="s">
        <v>570</v>
      </c>
      <c r="D6" s="545"/>
      <c r="E6" s="545"/>
      <c r="F6" s="545"/>
      <c r="G6" s="542"/>
      <c r="H6" s="623"/>
    </row>
    <row r="7" spans="1:14" x14ac:dyDescent="0.25">
      <c r="A7" s="357" t="s">
        <v>7</v>
      </c>
      <c r="B7" s="359">
        <v>6381</v>
      </c>
      <c r="C7" s="16">
        <v>32402089.100000001</v>
      </c>
      <c r="D7" s="16">
        <v>27286656.399999999</v>
      </c>
      <c r="E7" s="16">
        <v>16265889.9</v>
      </c>
      <c r="F7" s="16">
        <v>5115432.7</v>
      </c>
      <c r="G7" s="17">
        <v>3112617</v>
      </c>
      <c r="H7" s="202" t="s">
        <v>8</v>
      </c>
      <c r="N7" s="201"/>
    </row>
    <row r="8" spans="1:14" x14ac:dyDescent="0.25">
      <c r="A8" s="491" t="s">
        <v>67</v>
      </c>
      <c r="B8" s="106">
        <v>23</v>
      </c>
      <c r="C8" s="20">
        <v>66566.8</v>
      </c>
      <c r="D8" s="20">
        <v>57826.3</v>
      </c>
      <c r="E8" s="20">
        <v>28934.7</v>
      </c>
      <c r="F8" s="20">
        <v>8740.5</v>
      </c>
      <c r="G8" s="12">
        <v>5886.4</v>
      </c>
      <c r="H8" s="203" t="s">
        <v>75</v>
      </c>
      <c r="I8" s="178"/>
    </row>
    <row r="9" spans="1:14" x14ac:dyDescent="0.25">
      <c r="A9" s="491" t="s">
        <v>68</v>
      </c>
      <c r="B9" s="106">
        <v>2808</v>
      </c>
      <c r="C9" s="20">
        <v>7788913.4000000004</v>
      </c>
      <c r="D9" s="20">
        <v>5786238.2000000002</v>
      </c>
      <c r="E9" s="20">
        <v>3161287.1</v>
      </c>
      <c r="F9" s="20">
        <v>2002675.2</v>
      </c>
      <c r="G9" s="12">
        <v>1318789.5</v>
      </c>
      <c r="H9" s="203" t="s">
        <v>76</v>
      </c>
      <c r="I9" s="178"/>
    </row>
    <row r="10" spans="1:14" ht="15" x14ac:dyDescent="0.25">
      <c r="A10" s="354" t="s">
        <v>85</v>
      </c>
      <c r="B10" s="106">
        <v>2663</v>
      </c>
      <c r="C10" s="20">
        <v>7577146.5999999996</v>
      </c>
      <c r="D10" s="20">
        <v>5659852.2000000002</v>
      </c>
      <c r="E10" s="20">
        <v>3108083.1</v>
      </c>
      <c r="F10" s="20">
        <v>1917294.4</v>
      </c>
      <c r="G10" s="12">
        <v>1250725.6000000001</v>
      </c>
      <c r="H10" s="239" t="s">
        <v>149</v>
      </c>
      <c r="I10" s="171"/>
    </row>
    <row r="11" spans="1:14" x14ac:dyDescent="0.25">
      <c r="A11" s="491" t="s">
        <v>69</v>
      </c>
      <c r="B11" s="106">
        <v>143</v>
      </c>
      <c r="C11" s="20">
        <v>155574.1</v>
      </c>
      <c r="D11" s="20">
        <v>121480.8</v>
      </c>
      <c r="E11" s="20">
        <v>59393.599999999999</v>
      </c>
      <c r="F11" s="20">
        <v>34093.300000000003</v>
      </c>
      <c r="G11" s="12">
        <v>20357.7</v>
      </c>
      <c r="H11" s="203" t="s">
        <v>77</v>
      </c>
      <c r="I11" s="178"/>
    </row>
    <row r="12" spans="1:14" x14ac:dyDescent="0.25">
      <c r="A12" s="491" t="s">
        <v>155</v>
      </c>
      <c r="B12" s="106">
        <v>3407</v>
      </c>
      <c r="C12" s="20">
        <v>24391034.800000001</v>
      </c>
      <c r="D12" s="20">
        <v>21321111.100000001</v>
      </c>
      <c r="E12" s="20">
        <v>13016274.5</v>
      </c>
      <c r="F12" s="20">
        <v>3069923.7</v>
      </c>
      <c r="G12" s="12">
        <v>1767583.4</v>
      </c>
      <c r="H12" s="203" t="s">
        <v>270</v>
      </c>
      <c r="I12" s="178"/>
      <c r="K12" s="178"/>
    </row>
    <row r="13" spans="1:14" x14ac:dyDescent="0.25">
      <c r="A13" s="349" t="s">
        <v>80</v>
      </c>
      <c r="B13" s="106">
        <v>1091</v>
      </c>
      <c r="C13" s="20">
        <v>5238058.8</v>
      </c>
      <c r="D13" s="20">
        <v>4884348</v>
      </c>
      <c r="E13" s="20">
        <v>3388415.4</v>
      </c>
      <c r="F13" s="20">
        <v>353710.8</v>
      </c>
      <c r="G13" s="12">
        <v>236309.9</v>
      </c>
      <c r="H13" s="205" t="s">
        <v>151</v>
      </c>
    </row>
    <row r="14" spans="1:14" ht="15" x14ac:dyDescent="0.25">
      <c r="A14" s="349" t="s">
        <v>81</v>
      </c>
      <c r="B14" s="106">
        <v>91</v>
      </c>
      <c r="C14" s="20">
        <v>937199.3</v>
      </c>
      <c r="D14" s="20">
        <v>474664.5</v>
      </c>
      <c r="E14" s="20">
        <v>258744.2</v>
      </c>
      <c r="F14" s="20">
        <v>462534.8</v>
      </c>
      <c r="G14" s="12" t="s">
        <v>391</v>
      </c>
      <c r="H14" s="205" t="s">
        <v>152</v>
      </c>
      <c r="I14" s="171"/>
    </row>
    <row r="15" spans="1:14" ht="15" x14ac:dyDescent="0.25">
      <c r="A15" s="349" t="s">
        <v>82</v>
      </c>
      <c r="B15" s="106">
        <v>1097</v>
      </c>
      <c r="C15" s="20">
        <v>7061444</v>
      </c>
      <c r="D15" s="20">
        <v>6268586.9000000004</v>
      </c>
      <c r="E15" s="20">
        <v>3302189.6</v>
      </c>
      <c r="F15" s="20">
        <v>792857.1</v>
      </c>
      <c r="G15" s="12">
        <v>559691.1</v>
      </c>
      <c r="H15" s="205" t="s">
        <v>153</v>
      </c>
      <c r="I15" s="171"/>
    </row>
    <row r="16" spans="1:14" ht="15" x14ac:dyDescent="0.25">
      <c r="A16" s="350" t="s">
        <v>83</v>
      </c>
      <c r="B16" s="106">
        <v>704</v>
      </c>
      <c r="C16" s="20">
        <v>5952896.4000000004</v>
      </c>
      <c r="D16" s="20">
        <v>5261410</v>
      </c>
      <c r="E16" s="20">
        <v>2722804.8</v>
      </c>
      <c r="F16" s="20">
        <v>691486.4</v>
      </c>
      <c r="G16" s="12">
        <v>501048.8</v>
      </c>
      <c r="H16" s="204" t="s">
        <v>150</v>
      </c>
      <c r="I16" s="171"/>
    </row>
    <row r="17" spans="1:15" ht="15" x14ac:dyDescent="0.25">
      <c r="A17" s="349" t="s">
        <v>387</v>
      </c>
      <c r="B17" s="106">
        <v>206</v>
      </c>
      <c r="C17" s="20">
        <v>9546778.5</v>
      </c>
      <c r="D17" s="20">
        <v>8375807</v>
      </c>
      <c r="E17" s="20">
        <v>5328746.5</v>
      </c>
      <c r="F17" s="20">
        <v>1170971.5</v>
      </c>
      <c r="G17" s="12">
        <v>786844.3</v>
      </c>
      <c r="H17" s="205" t="s">
        <v>389</v>
      </c>
      <c r="I17" s="171"/>
    </row>
    <row r="18" spans="1:15" ht="15" x14ac:dyDescent="0.25">
      <c r="A18" s="349" t="s">
        <v>84</v>
      </c>
      <c r="B18" s="106">
        <v>91</v>
      </c>
      <c r="C18" s="20">
        <v>149414.9</v>
      </c>
      <c r="D18" s="20">
        <v>83055.399999999994</v>
      </c>
      <c r="E18" s="20">
        <v>38840.300000000003</v>
      </c>
      <c r="F18" s="20">
        <v>66359.5</v>
      </c>
      <c r="G18" s="12" t="s">
        <v>391</v>
      </c>
      <c r="H18" s="205" t="s">
        <v>154</v>
      </c>
      <c r="I18" s="171"/>
    </row>
    <row r="19" spans="1:15" ht="15" x14ac:dyDescent="0.25">
      <c r="A19" s="349" t="s">
        <v>578</v>
      </c>
      <c r="B19" s="106">
        <v>831</v>
      </c>
      <c r="C19" s="434">
        <v>1458139.3</v>
      </c>
      <c r="D19" s="434">
        <v>1234649.3</v>
      </c>
      <c r="E19" s="434">
        <v>699338.5</v>
      </c>
      <c r="F19" s="434">
        <v>223490</v>
      </c>
      <c r="G19" s="427">
        <v>120441</v>
      </c>
      <c r="H19" s="205" t="s">
        <v>579</v>
      </c>
      <c r="I19" s="171"/>
    </row>
    <row r="20" spans="1:15" s="172" customFormat="1" ht="25.5" x14ac:dyDescent="0.25">
      <c r="A20" s="352" t="s">
        <v>328</v>
      </c>
      <c r="B20" s="105">
        <v>891</v>
      </c>
      <c r="C20" s="299">
        <v>15547582</v>
      </c>
      <c r="D20" s="16">
        <v>13653891.300000001</v>
      </c>
      <c r="E20" s="16">
        <v>8063530.2000000002</v>
      </c>
      <c r="F20" s="16">
        <v>1893690.7</v>
      </c>
      <c r="G20" s="17">
        <v>1307826.1000000001</v>
      </c>
      <c r="H20" s="202" t="s">
        <v>329</v>
      </c>
      <c r="I20" s="298"/>
      <c r="J20" s="169"/>
      <c r="K20" s="169"/>
      <c r="L20" s="169"/>
      <c r="M20" s="169"/>
      <c r="N20" s="171"/>
      <c r="O20" s="171"/>
    </row>
    <row r="21" spans="1:15" x14ac:dyDescent="0.25">
      <c r="A21" s="351" t="s">
        <v>388</v>
      </c>
      <c r="B21" s="106">
        <v>167</v>
      </c>
      <c r="C21" s="20">
        <v>4085123.8</v>
      </c>
      <c r="D21" s="20">
        <v>3563766.1</v>
      </c>
      <c r="E21" s="20">
        <v>1769181.6</v>
      </c>
      <c r="F21" s="20">
        <v>521357.7</v>
      </c>
      <c r="G21" s="12">
        <v>402216.2</v>
      </c>
      <c r="H21" s="205" t="s">
        <v>390</v>
      </c>
      <c r="I21" s="298"/>
    </row>
    <row r="22" spans="1:15" x14ac:dyDescent="0.25">
      <c r="A22" s="353" t="s">
        <v>70</v>
      </c>
      <c r="B22" s="106">
        <v>17</v>
      </c>
      <c r="C22" s="20">
        <v>757766.1</v>
      </c>
      <c r="D22" s="20">
        <v>702676.4</v>
      </c>
      <c r="E22" s="20">
        <v>224585.60000000001</v>
      </c>
      <c r="F22" s="20">
        <v>55089.7</v>
      </c>
      <c r="G22" s="12">
        <v>46263.1</v>
      </c>
      <c r="H22" s="204" t="s">
        <v>71</v>
      </c>
      <c r="I22" s="298"/>
    </row>
    <row r="23" spans="1:15" x14ac:dyDescent="0.25">
      <c r="A23" s="349" t="s">
        <v>193</v>
      </c>
      <c r="B23" s="106">
        <v>186</v>
      </c>
      <c r="C23" s="20">
        <v>9534783.0999999996</v>
      </c>
      <c r="D23" s="20">
        <v>8366167.0999999996</v>
      </c>
      <c r="E23" s="20">
        <v>5323902.5</v>
      </c>
      <c r="F23" s="20">
        <v>1168616</v>
      </c>
      <c r="G23" s="12">
        <v>785097.1</v>
      </c>
      <c r="H23" s="205" t="s">
        <v>72</v>
      </c>
      <c r="I23" s="298"/>
    </row>
    <row r="24" spans="1:15" x14ac:dyDescent="0.25">
      <c r="A24" s="349" t="s">
        <v>73</v>
      </c>
      <c r="B24" s="106">
        <v>538</v>
      </c>
      <c r="C24" s="20">
        <v>1927675.1</v>
      </c>
      <c r="D24" s="20">
        <v>1723958.1</v>
      </c>
      <c r="E24" s="20">
        <v>970446.1</v>
      </c>
      <c r="F24" s="20">
        <v>203717</v>
      </c>
      <c r="G24" s="12">
        <v>120512.8</v>
      </c>
      <c r="H24" s="205" t="s">
        <v>336</v>
      </c>
      <c r="I24" s="298"/>
    </row>
    <row r="25" spans="1:15" x14ac:dyDescent="0.25">
      <c r="A25" s="2"/>
      <c r="B25" s="2"/>
      <c r="C25" s="2"/>
      <c r="D25" s="2"/>
      <c r="E25" s="2"/>
      <c r="F25" s="2"/>
      <c r="G25" s="291"/>
    </row>
    <row r="26" spans="1:15" x14ac:dyDescent="0.25">
      <c r="A26" s="185" t="s">
        <v>265</v>
      </c>
      <c r="B26" s="2"/>
      <c r="C26" s="2"/>
      <c r="D26" s="2"/>
      <c r="E26" s="2"/>
      <c r="F26" s="2"/>
      <c r="G26" s="291"/>
    </row>
    <row r="27" spans="1:15" x14ac:dyDescent="0.25">
      <c r="A27" s="200" t="s">
        <v>181</v>
      </c>
      <c r="B27" s="201"/>
      <c r="C27" s="178"/>
      <c r="D27" s="178"/>
      <c r="E27" s="178"/>
      <c r="F27" s="178"/>
    </row>
    <row r="28" spans="1:15" x14ac:dyDescent="0.25">
      <c r="B28" s="201"/>
      <c r="C28" s="178"/>
      <c r="D28" s="178"/>
      <c r="E28" s="178"/>
      <c r="F28" s="178"/>
    </row>
    <row r="29" spans="1:15" x14ac:dyDescent="0.25">
      <c r="B29" s="201"/>
      <c r="C29" s="178"/>
      <c r="D29" s="178"/>
      <c r="E29" s="178"/>
      <c r="F29" s="178"/>
    </row>
    <row r="30" spans="1:15" x14ac:dyDescent="0.25">
      <c r="B30" s="201"/>
      <c r="C30" s="178"/>
      <c r="D30" s="178"/>
      <c r="E30" s="178"/>
      <c r="F30" s="178"/>
    </row>
    <row r="31" spans="1:15" x14ac:dyDescent="0.25">
      <c r="B31" s="201"/>
      <c r="C31" s="178"/>
      <c r="D31" s="178"/>
      <c r="E31" s="178"/>
      <c r="F31" s="178"/>
    </row>
    <row r="32" spans="1:15" x14ac:dyDescent="0.25">
      <c r="B32" s="201"/>
      <c r="C32" s="178"/>
      <c r="D32" s="178"/>
      <c r="E32" s="178"/>
      <c r="F32" s="178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32"/>
  <sheetViews>
    <sheetView workbookViewId="0">
      <pane ySplit="6" topLeftCell="A7" activePane="bottomLeft" state="frozen"/>
      <selection activeCell="A3" sqref="A3:H8"/>
      <selection pane="bottomLeft" sqref="A1:F1"/>
    </sheetView>
  </sheetViews>
  <sheetFormatPr defaultRowHeight="14.25" x14ac:dyDescent="0.2"/>
  <cols>
    <col min="1" max="1" width="45.7109375" style="21" customWidth="1"/>
    <col min="2" max="4" width="12.7109375" style="21" customWidth="1"/>
    <col min="5" max="5" width="14.42578125" style="21" customWidth="1"/>
    <col min="6" max="6" width="46.28515625" style="21" customWidth="1"/>
    <col min="7" max="7" width="12.140625" style="21" customWidth="1"/>
    <col min="8" max="8" width="12.85546875" style="21" customWidth="1"/>
    <col min="9" max="12" width="12.7109375" style="21" customWidth="1"/>
    <col min="13" max="16384" width="9.140625" style="21"/>
  </cols>
  <sheetData>
    <row r="1" spans="1:10" ht="27" customHeight="1" x14ac:dyDescent="0.2">
      <c r="A1" s="573" t="s">
        <v>571</v>
      </c>
      <c r="B1" s="573"/>
      <c r="C1" s="573"/>
      <c r="D1" s="573"/>
      <c r="E1" s="573"/>
      <c r="F1" s="573"/>
      <c r="G1" s="57" t="s">
        <v>6</v>
      </c>
    </row>
    <row r="2" spans="1:10" x14ac:dyDescent="0.2">
      <c r="A2" s="598" t="s">
        <v>531</v>
      </c>
      <c r="B2" s="598"/>
      <c r="C2" s="598"/>
      <c r="D2" s="598"/>
      <c r="E2" s="598"/>
      <c r="F2" s="598"/>
    </row>
    <row r="3" spans="1:10" ht="39" customHeight="1" x14ac:dyDescent="0.2">
      <c r="A3" s="567" t="s">
        <v>330</v>
      </c>
      <c r="B3" s="562" t="s">
        <v>340</v>
      </c>
      <c r="C3" s="544" t="s">
        <v>541</v>
      </c>
      <c r="D3" s="545"/>
      <c r="E3" s="542"/>
      <c r="F3" s="565" t="s">
        <v>453</v>
      </c>
    </row>
    <row r="4" spans="1:10" ht="33" customHeight="1" x14ac:dyDescent="0.2">
      <c r="A4" s="569"/>
      <c r="B4" s="563"/>
      <c r="C4" s="562" t="s">
        <v>226</v>
      </c>
      <c r="D4" s="544" t="s">
        <v>224</v>
      </c>
      <c r="E4" s="542"/>
      <c r="F4" s="624"/>
    </row>
    <row r="5" spans="1:10" ht="102" x14ac:dyDescent="0.2">
      <c r="A5" s="569"/>
      <c r="B5" s="564"/>
      <c r="C5" s="564"/>
      <c r="D5" s="149" t="s">
        <v>225</v>
      </c>
      <c r="E5" s="149" t="s">
        <v>271</v>
      </c>
      <c r="F5" s="624"/>
    </row>
    <row r="6" spans="1:10" ht="14.25" customHeight="1" x14ac:dyDescent="0.2">
      <c r="A6" s="571"/>
      <c r="B6" s="544" t="s">
        <v>570</v>
      </c>
      <c r="C6" s="545"/>
      <c r="D6" s="545"/>
      <c r="E6" s="542"/>
      <c r="F6" s="566"/>
    </row>
    <row r="7" spans="1:10" x14ac:dyDescent="0.2">
      <c r="A7" s="357" t="s">
        <v>7</v>
      </c>
      <c r="B7" s="401">
        <v>32402089.100000001</v>
      </c>
      <c r="C7" s="16">
        <v>16458393.300000001</v>
      </c>
      <c r="D7" s="16">
        <v>15943695.800000001</v>
      </c>
      <c r="E7" s="16">
        <v>12497512.5</v>
      </c>
      <c r="F7" s="202" t="s">
        <v>8</v>
      </c>
      <c r="G7" s="58"/>
      <c r="H7" s="58"/>
      <c r="I7" s="58"/>
      <c r="J7" s="58"/>
    </row>
    <row r="8" spans="1:10" x14ac:dyDescent="0.2">
      <c r="A8" s="491" t="s">
        <v>67</v>
      </c>
      <c r="B8" s="20">
        <v>66566.8</v>
      </c>
      <c r="C8" s="20">
        <v>56433.9</v>
      </c>
      <c r="D8" s="20">
        <v>10132.9</v>
      </c>
      <c r="E8" s="20" t="s">
        <v>391</v>
      </c>
      <c r="F8" s="203" t="s">
        <v>75</v>
      </c>
      <c r="G8" s="58"/>
      <c r="H8" s="58"/>
      <c r="I8" s="58"/>
      <c r="J8" s="58"/>
    </row>
    <row r="9" spans="1:10" x14ac:dyDescent="0.2">
      <c r="A9" s="491" t="s">
        <v>68</v>
      </c>
      <c r="B9" s="20">
        <v>7788913.4000000004</v>
      </c>
      <c r="C9" s="20">
        <v>6300882.7000000002</v>
      </c>
      <c r="D9" s="20">
        <v>1488030.7</v>
      </c>
      <c r="E9" s="20">
        <v>891124.5</v>
      </c>
      <c r="F9" s="203" t="s">
        <v>76</v>
      </c>
      <c r="G9" s="58"/>
      <c r="H9" s="58"/>
      <c r="I9" s="58"/>
      <c r="J9" s="58"/>
    </row>
    <row r="10" spans="1:10" x14ac:dyDescent="0.2">
      <c r="A10" s="354" t="s">
        <v>85</v>
      </c>
      <c r="B10" s="20">
        <v>7577146.5999999996</v>
      </c>
      <c r="C10" s="20">
        <v>6169707.7000000002</v>
      </c>
      <c r="D10" s="20">
        <v>1407438.9</v>
      </c>
      <c r="E10" s="20">
        <v>853833.8</v>
      </c>
      <c r="F10" s="239" t="s">
        <v>149</v>
      </c>
      <c r="G10" s="58"/>
      <c r="H10" s="58"/>
      <c r="I10" s="58"/>
      <c r="J10" s="58"/>
    </row>
    <row r="11" spans="1:10" x14ac:dyDescent="0.2">
      <c r="A11" s="491" t="s">
        <v>69</v>
      </c>
      <c r="B11" s="20">
        <v>155574.1</v>
      </c>
      <c r="C11" s="20">
        <v>108394.1</v>
      </c>
      <c r="D11" s="20">
        <v>47180</v>
      </c>
      <c r="E11" s="20" t="s">
        <v>391</v>
      </c>
      <c r="F11" s="203" t="s">
        <v>77</v>
      </c>
      <c r="G11" s="58"/>
      <c r="H11" s="58"/>
      <c r="I11" s="58"/>
      <c r="J11" s="58"/>
    </row>
    <row r="12" spans="1:10" x14ac:dyDescent="0.2">
      <c r="A12" s="491" t="s">
        <v>155</v>
      </c>
      <c r="B12" s="20">
        <v>24391034.800000001</v>
      </c>
      <c r="C12" s="20">
        <v>9992682.5999999996</v>
      </c>
      <c r="D12" s="20">
        <v>14398352.199999999</v>
      </c>
      <c r="E12" s="94">
        <v>11570755.800000001</v>
      </c>
      <c r="F12" s="203" t="s">
        <v>270</v>
      </c>
      <c r="G12" s="58"/>
      <c r="H12" s="58"/>
      <c r="I12" s="58"/>
      <c r="J12" s="58"/>
    </row>
    <row r="13" spans="1:10" x14ac:dyDescent="0.2">
      <c r="A13" s="349" t="s">
        <v>80</v>
      </c>
      <c r="B13" s="434">
        <v>5238058.8</v>
      </c>
      <c r="C13" s="434">
        <v>4719594.3</v>
      </c>
      <c r="D13" s="434">
        <v>518464.5</v>
      </c>
      <c r="E13" s="448">
        <v>236911.7</v>
      </c>
      <c r="F13" s="205" t="s">
        <v>151</v>
      </c>
      <c r="G13" s="58"/>
      <c r="H13" s="58"/>
      <c r="I13" s="58"/>
      <c r="J13" s="58"/>
    </row>
    <row r="14" spans="1:10" x14ac:dyDescent="0.2">
      <c r="A14" s="349" t="s">
        <v>81</v>
      </c>
      <c r="B14" s="434">
        <v>937199.3</v>
      </c>
      <c r="C14" s="434">
        <v>898408.3</v>
      </c>
      <c r="D14" s="434">
        <v>38791</v>
      </c>
      <c r="E14" s="448" t="s">
        <v>391</v>
      </c>
      <c r="F14" s="205" t="s">
        <v>152</v>
      </c>
      <c r="G14" s="58"/>
      <c r="H14" s="58"/>
      <c r="I14" s="58"/>
      <c r="J14" s="58"/>
    </row>
    <row r="15" spans="1:10" x14ac:dyDescent="0.2">
      <c r="A15" s="349" t="s">
        <v>82</v>
      </c>
      <c r="B15" s="434">
        <v>7061444</v>
      </c>
      <c r="C15" s="434">
        <v>2620216</v>
      </c>
      <c r="D15" s="434">
        <v>4441228</v>
      </c>
      <c r="E15" s="448">
        <v>3125630.4</v>
      </c>
      <c r="F15" s="205" t="s">
        <v>153</v>
      </c>
      <c r="G15" s="58"/>
      <c r="H15" s="58"/>
      <c r="I15" s="58"/>
      <c r="J15" s="58"/>
    </row>
    <row r="16" spans="1:10" x14ac:dyDescent="0.2">
      <c r="A16" s="350" t="s">
        <v>83</v>
      </c>
      <c r="B16" s="434">
        <v>5952896.4000000004</v>
      </c>
      <c r="C16" s="434">
        <v>1691797.9</v>
      </c>
      <c r="D16" s="434">
        <v>4261098.5</v>
      </c>
      <c r="E16" s="448">
        <v>3031377</v>
      </c>
      <c r="F16" s="204" t="s">
        <v>150</v>
      </c>
      <c r="G16" s="58"/>
      <c r="H16" s="58"/>
      <c r="I16" s="58"/>
      <c r="J16" s="58"/>
    </row>
    <row r="17" spans="1:10" x14ac:dyDescent="0.2">
      <c r="A17" s="349" t="s">
        <v>387</v>
      </c>
      <c r="B17" s="434">
        <v>9546778.5</v>
      </c>
      <c r="C17" s="434">
        <v>634248.4</v>
      </c>
      <c r="D17" s="434">
        <v>8912530.0999999996</v>
      </c>
      <c r="E17" s="448">
        <v>7931412.2999999998</v>
      </c>
      <c r="F17" s="205" t="s">
        <v>389</v>
      </c>
      <c r="G17" s="58"/>
      <c r="H17" s="58"/>
      <c r="I17" s="58"/>
      <c r="J17" s="58"/>
    </row>
    <row r="18" spans="1:10" x14ac:dyDescent="0.2">
      <c r="A18" s="349" t="s">
        <v>84</v>
      </c>
      <c r="B18" s="434">
        <v>149414.9</v>
      </c>
      <c r="C18" s="434">
        <v>52648.4</v>
      </c>
      <c r="D18" s="434">
        <v>96766.5</v>
      </c>
      <c r="E18" s="448" t="s">
        <v>391</v>
      </c>
      <c r="F18" s="205" t="s">
        <v>154</v>
      </c>
      <c r="G18" s="58"/>
      <c r="H18" s="58"/>
      <c r="I18" s="58"/>
      <c r="J18" s="58"/>
    </row>
    <row r="19" spans="1:10" x14ac:dyDescent="0.2">
      <c r="A19" s="349" t="s">
        <v>578</v>
      </c>
      <c r="B19" s="20">
        <v>1458139.3</v>
      </c>
      <c r="C19" s="20">
        <v>1067567.2</v>
      </c>
      <c r="D19" s="20">
        <v>390572.1</v>
      </c>
      <c r="E19" s="94">
        <v>173551.3</v>
      </c>
      <c r="F19" s="205" t="s">
        <v>579</v>
      </c>
      <c r="G19" s="58"/>
      <c r="H19" s="58"/>
      <c r="I19" s="58"/>
      <c r="J19" s="58"/>
    </row>
    <row r="20" spans="1:10" s="99" customFormat="1" ht="25.5" x14ac:dyDescent="0.25">
      <c r="A20" s="337" t="s">
        <v>328</v>
      </c>
      <c r="B20" s="16">
        <v>15547582</v>
      </c>
      <c r="C20" s="16">
        <v>2322613.2000000002</v>
      </c>
      <c r="D20" s="16">
        <v>13224968.800000001</v>
      </c>
      <c r="E20" s="16">
        <v>11006188.1</v>
      </c>
      <c r="F20" s="202" t="s">
        <v>329</v>
      </c>
      <c r="G20" s="58"/>
      <c r="H20" s="58"/>
      <c r="I20" s="58"/>
      <c r="J20" s="58"/>
    </row>
    <row r="21" spans="1:10" x14ac:dyDescent="0.2">
      <c r="A21" s="349" t="s">
        <v>388</v>
      </c>
      <c r="B21" s="20">
        <v>4085123.8</v>
      </c>
      <c r="C21" s="20">
        <v>463191.2</v>
      </c>
      <c r="D21" s="20">
        <v>3621932.6</v>
      </c>
      <c r="E21" s="20">
        <v>2770402.8</v>
      </c>
      <c r="F21" s="205" t="s">
        <v>390</v>
      </c>
      <c r="G21" s="58"/>
      <c r="H21" s="58"/>
      <c r="I21" s="58"/>
      <c r="J21" s="58"/>
    </row>
    <row r="22" spans="1:10" x14ac:dyDescent="0.2">
      <c r="A22" s="350" t="s">
        <v>70</v>
      </c>
      <c r="B22" s="20">
        <v>757766.1</v>
      </c>
      <c r="C22" s="20">
        <v>54609.5</v>
      </c>
      <c r="D22" s="20">
        <v>703156.6</v>
      </c>
      <c r="E22" s="20">
        <v>635487.5</v>
      </c>
      <c r="F22" s="204" t="s">
        <v>71</v>
      </c>
      <c r="G22" s="58"/>
      <c r="H22" s="58"/>
      <c r="I22" s="58"/>
      <c r="J22" s="58"/>
    </row>
    <row r="23" spans="1:10" x14ac:dyDescent="0.2">
      <c r="A23" s="349" t="s">
        <v>193</v>
      </c>
      <c r="B23" s="20">
        <v>9534783.0999999996</v>
      </c>
      <c r="C23" s="20">
        <v>629527.30000000005</v>
      </c>
      <c r="D23" s="20">
        <v>8905255.8000000007</v>
      </c>
      <c r="E23" s="20">
        <v>7925570.4000000004</v>
      </c>
      <c r="F23" s="205" t="s">
        <v>72</v>
      </c>
      <c r="G23" s="58"/>
      <c r="H23" s="58"/>
      <c r="I23" s="58"/>
      <c r="J23" s="58"/>
    </row>
    <row r="24" spans="1:10" x14ac:dyDescent="0.2">
      <c r="A24" s="349" t="s">
        <v>73</v>
      </c>
      <c r="B24" s="20">
        <v>1927675.1</v>
      </c>
      <c r="C24" s="20">
        <v>1229894.7</v>
      </c>
      <c r="D24" s="20">
        <v>697780.4</v>
      </c>
      <c r="E24" s="20">
        <v>310214.90000000002</v>
      </c>
      <c r="F24" s="205" t="s">
        <v>336</v>
      </c>
      <c r="G24" s="58"/>
      <c r="H24" s="58"/>
      <c r="I24" s="58"/>
      <c r="J24" s="58"/>
    </row>
    <row r="25" spans="1:10" x14ac:dyDescent="0.2">
      <c r="A25" s="2"/>
      <c r="B25" s="147"/>
      <c r="C25" s="147"/>
      <c r="D25" s="147"/>
      <c r="E25" s="147"/>
      <c r="F25" s="80"/>
      <c r="H25" s="41"/>
    </row>
    <row r="26" spans="1:10" x14ac:dyDescent="0.2">
      <c r="A26" s="516" t="s">
        <v>79</v>
      </c>
      <c r="B26" s="516"/>
      <c r="C26" s="516"/>
      <c r="D26" s="516"/>
      <c r="E26" s="516"/>
      <c r="H26" s="206"/>
    </row>
    <row r="27" spans="1:10" x14ac:dyDescent="0.2">
      <c r="A27" s="517" t="s">
        <v>74</v>
      </c>
      <c r="B27" s="517"/>
      <c r="C27" s="517"/>
      <c r="D27" s="517"/>
      <c r="E27" s="517"/>
    </row>
    <row r="29" spans="1:10" x14ac:dyDescent="0.2">
      <c r="B29" s="58"/>
      <c r="C29" s="58"/>
      <c r="D29" s="58"/>
      <c r="E29" s="58"/>
    </row>
    <row r="32" spans="1:10" x14ac:dyDescent="0.2">
      <c r="B32" s="58"/>
      <c r="C32" s="58"/>
      <c r="D32" s="58"/>
      <c r="E32" s="58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conditionalFormatting sqref="G8:G9 G1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15 G17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31"/>
  <sheetViews>
    <sheetView workbookViewId="0">
      <pane ySplit="5" topLeftCell="A6" activePane="bottomLeft" state="frozen"/>
      <selection activeCell="A3" sqref="A3:H8"/>
      <selection pane="bottomLeft" activeCell="G4" sqref="G4"/>
    </sheetView>
  </sheetViews>
  <sheetFormatPr defaultRowHeight="14.25" x14ac:dyDescent="0.2"/>
  <cols>
    <col min="1" max="1" width="45.7109375" style="21" customWidth="1"/>
    <col min="2" max="2" width="15.140625" style="21" customWidth="1"/>
    <col min="3" max="7" width="16.140625" style="21" customWidth="1"/>
    <col min="8" max="8" width="46.28515625" style="21" customWidth="1"/>
    <col min="9" max="9" width="12.140625" style="21" customWidth="1"/>
    <col min="10" max="10" width="12.85546875" style="21" customWidth="1"/>
    <col min="11" max="14" width="12.7109375" style="21" customWidth="1"/>
    <col min="15" max="16384" width="9.140625" style="21"/>
  </cols>
  <sheetData>
    <row r="1" spans="1:12" ht="27" customHeight="1" x14ac:dyDescent="0.2">
      <c r="A1" s="573" t="s">
        <v>475</v>
      </c>
      <c r="B1" s="573"/>
      <c r="C1" s="573"/>
      <c r="D1" s="573"/>
      <c r="E1" s="573"/>
      <c r="F1" s="573"/>
      <c r="G1" s="573"/>
      <c r="H1" s="573"/>
      <c r="I1" s="57" t="s">
        <v>6</v>
      </c>
    </row>
    <row r="2" spans="1:12" x14ac:dyDescent="0.2">
      <c r="A2" s="598" t="s">
        <v>532</v>
      </c>
      <c r="B2" s="598"/>
      <c r="C2" s="598"/>
      <c r="D2" s="598"/>
      <c r="E2" s="598"/>
      <c r="F2" s="598"/>
      <c r="G2" s="598"/>
      <c r="H2" s="598"/>
    </row>
    <row r="3" spans="1:12" ht="39" customHeight="1" x14ac:dyDescent="0.2">
      <c r="A3" s="568" t="s">
        <v>330</v>
      </c>
      <c r="B3" s="562" t="s">
        <v>452</v>
      </c>
      <c r="C3" s="543" t="s">
        <v>337</v>
      </c>
      <c r="D3" s="543"/>
      <c r="E3" s="543"/>
      <c r="F3" s="543"/>
      <c r="G3" s="544"/>
      <c r="H3" s="565" t="s">
        <v>453</v>
      </c>
    </row>
    <row r="4" spans="1:12" ht="58.5" customHeight="1" x14ac:dyDescent="0.2">
      <c r="A4" s="570"/>
      <c r="B4" s="564"/>
      <c r="C4" s="296" t="s">
        <v>219</v>
      </c>
      <c r="D4" s="296" t="s">
        <v>220</v>
      </c>
      <c r="E4" s="296" t="s">
        <v>221</v>
      </c>
      <c r="F4" s="296" t="s">
        <v>222</v>
      </c>
      <c r="G4" s="296" t="s">
        <v>547</v>
      </c>
      <c r="H4" s="624"/>
    </row>
    <row r="5" spans="1:12" ht="14.25" customHeight="1" x14ac:dyDescent="0.2">
      <c r="A5" s="572"/>
      <c r="B5" s="544" t="s">
        <v>570</v>
      </c>
      <c r="C5" s="545"/>
      <c r="D5" s="545"/>
      <c r="E5" s="545"/>
      <c r="F5" s="545"/>
      <c r="G5" s="542"/>
      <c r="H5" s="566"/>
    </row>
    <row r="6" spans="1:12" x14ac:dyDescent="0.2">
      <c r="A6" s="357" t="s">
        <v>7</v>
      </c>
      <c r="B6" s="401">
        <v>32402089.100000001</v>
      </c>
      <c r="C6" s="16">
        <v>16407169.6</v>
      </c>
      <c r="D6" s="16">
        <v>12625501.6</v>
      </c>
      <c r="E6" s="16">
        <v>881783.6</v>
      </c>
      <c r="F6" s="16">
        <v>162244.29999999999</v>
      </c>
      <c r="G6" s="16">
        <v>2325390</v>
      </c>
      <c r="H6" s="202" t="s">
        <v>8</v>
      </c>
      <c r="I6" s="58"/>
      <c r="J6" s="58"/>
      <c r="K6" s="58"/>
      <c r="L6" s="58"/>
    </row>
    <row r="7" spans="1:12" x14ac:dyDescent="0.2">
      <c r="A7" s="491" t="s">
        <v>67</v>
      </c>
      <c r="B7" s="434">
        <v>66566.8</v>
      </c>
      <c r="C7" s="20">
        <v>56562.400000000001</v>
      </c>
      <c r="D7" s="20">
        <v>5842.1</v>
      </c>
      <c r="E7" s="20">
        <v>612.4</v>
      </c>
      <c r="F7" s="20" t="s">
        <v>395</v>
      </c>
      <c r="G7" s="20">
        <v>3549.9</v>
      </c>
      <c r="H7" s="203" t="s">
        <v>75</v>
      </c>
      <c r="I7" s="58"/>
      <c r="J7" s="58"/>
      <c r="K7" s="58"/>
      <c r="L7" s="58"/>
    </row>
    <row r="8" spans="1:12" x14ac:dyDescent="0.2">
      <c r="A8" s="491" t="s">
        <v>68</v>
      </c>
      <c r="B8" s="434">
        <v>7788913.4000000004</v>
      </c>
      <c r="C8" s="20">
        <v>6419917</v>
      </c>
      <c r="D8" s="20">
        <v>891124.5</v>
      </c>
      <c r="E8" s="20" t="s">
        <v>391</v>
      </c>
      <c r="F8" s="20" t="s">
        <v>391</v>
      </c>
      <c r="G8" s="20">
        <v>474983.9</v>
      </c>
      <c r="H8" s="203" t="s">
        <v>76</v>
      </c>
      <c r="I8" s="58"/>
      <c r="J8" s="58"/>
      <c r="K8" s="58"/>
      <c r="L8" s="58"/>
    </row>
    <row r="9" spans="1:12" x14ac:dyDescent="0.2">
      <c r="A9" s="354" t="s">
        <v>85</v>
      </c>
      <c r="B9" s="434">
        <v>7577146.5999999996</v>
      </c>
      <c r="C9" s="20">
        <v>6287950</v>
      </c>
      <c r="D9" s="20">
        <v>853833.8</v>
      </c>
      <c r="E9" s="20">
        <v>2772</v>
      </c>
      <c r="F9" s="20" t="s">
        <v>391</v>
      </c>
      <c r="G9" s="20" t="s">
        <v>391</v>
      </c>
      <c r="H9" s="239" t="s">
        <v>149</v>
      </c>
      <c r="I9" s="58"/>
      <c r="J9" s="58"/>
      <c r="K9" s="58"/>
      <c r="L9" s="58"/>
    </row>
    <row r="10" spans="1:12" x14ac:dyDescent="0.2">
      <c r="A10" s="491" t="s">
        <v>69</v>
      </c>
      <c r="B10" s="434">
        <v>155574.1</v>
      </c>
      <c r="C10" s="20">
        <v>108612.1</v>
      </c>
      <c r="D10" s="20">
        <v>29790.1</v>
      </c>
      <c r="E10" s="20" t="s">
        <v>395</v>
      </c>
      <c r="F10" s="20" t="s">
        <v>395</v>
      </c>
      <c r="G10" s="20">
        <v>17171.900000000001</v>
      </c>
      <c r="H10" s="203" t="s">
        <v>77</v>
      </c>
      <c r="I10" s="58"/>
      <c r="J10" s="58"/>
      <c r="K10" s="58"/>
      <c r="L10" s="58"/>
    </row>
    <row r="11" spans="1:12" x14ac:dyDescent="0.2">
      <c r="A11" s="491" t="s">
        <v>155</v>
      </c>
      <c r="B11" s="434">
        <v>24391034.800000001</v>
      </c>
      <c r="C11" s="20">
        <v>9822078.0999999996</v>
      </c>
      <c r="D11" s="20">
        <v>11698744.9</v>
      </c>
      <c r="E11" s="20" t="s">
        <v>391</v>
      </c>
      <c r="F11" s="20" t="s">
        <v>391</v>
      </c>
      <c r="G11" s="207">
        <v>1829684.3</v>
      </c>
      <c r="H11" s="203" t="s">
        <v>270</v>
      </c>
      <c r="I11" s="58"/>
      <c r="J11" s="58"/>
      <c r="K11" s="58"/>
      <c r="L11" s="58"/>
    </row>
    <row r="12" spans="1:12" x14ac:dyDescent="0.2">
      <c r="A12" s="349" t="s">
        <v>80</v>
      </c>
      <c r="B12" s="434">
        <v>5238058.8</v>
      </c>
      <c r="C12" s="434" t="s">
        <v>391</v>
      </c>
      <c r="D12" s="434">
        <v>236911.7</v>
      </c>
      <c r="E12" s="434">
        <v>294.2</v>
      </c>
      <c r="F12" s="434" t="s">
        <v>391</v>
      </c>
      <c r="G12" s="448">
        <v>247008.5</v>
      </c>
      <c r="H12" s="205" t="s">
        <v>151</v>
      </c>
      <c r="I12" s="58"/>
      <c r="J12" s="58"/>
      <c r="K12" s="58"/>
      <c r="L12" s="58"/>
    </row>
    <row r="13" spans="1:12" x14ac:dyDescent="0.2">
      <c r="A13" s="349" t="s">
        <v>81</v>
      </c>
      <c r="B13" s="434">
        <v>937199.3</v>
      </c>
      <c r="C13" s="434">
        <v>898055</v>
      </c>
      <c r="D13" s="434">
        <v>34356.5</v>
      </c>
      <c r="E13" s="434" t="s">
        <v>395</v>
      </c>
      <c r="F13" s="434" t="s">
        <v>391</v>
      </c>
      <c r="G13" s="448" t="s">
        <v>391</v>
      </c>
      <c r="H13" s="205" t="s">
        <v>152</v>
      </c>
      <c r="I13" s="58"/>
      <c r="J13" s="58"/>
      <c r="K13" s="58"/>
      <c r="L13" s="58"/>
    </row>
    <row r="14" spans="1:12" x14ac:dyDescent="0.2">
      <c r="A14" s="349" t="s">
        <v>82</v>
      </c>
      <c r="B14" s="434">
        <v>7061444</v>
      </c>
      <c r="C14" s="434">
        <v>2827525</v>
      </c>
      <c r="D14" s="434">
        <v>3186034</v>
      </c>
      <c r="E14" s="434" t="s">
        <v>391</v>
      </c>
      <c r="F14" s="434" t="s">
        <v>391</v>
      </c>
      <c r="G14" s="448">
        <v>788774.5</v>
      </c>
      <c r="H14" s="205" t="s">
        <v>153</v>
      </c>
      <c r="I14" s="58"/>
      <c r="J14" s="58"/>
      <c r="K14" s="58"/>
      <c r="L14" s="58"/>
    </row>
    <row r="15" spans="1:12" x14ac:dyDescent="0.2">
      <c r="A15" s="350" t="s">
        <v>83</v>
      </c>
      <c r="B15" s="434">
        <v>5952896.4000000004</v>
      </c>
      <c r="C15" s="434">
        <v>1889075.2</v>
      </c>
      <c r="D15" s="434">
        <v>3090381.6</v>
      </c>
      <c r="E15" s="434" t="s">
        <v>391</v>
      </c>
      <c r="F15" s="434" t="s">
        <v>391</v>
      </c>
      <c r="G15" s="448">
        <v>714333.1</v>
      </c>
      <c r="H15" s="204" t="s">
        <v>150</v>
      </c>
      <c r="I15" s="58"/>
      <c r="J15" s="58"/>
      <c r="K15" s="58"/>
      <c r="L15" s="58"/>
    </row>
    <row r="16" spans="1:12" x14ac:dyDescent="0.2">
      <c r="A16" s="349" t="s">
        <v>387</v>
      </c>
      <c r="B16" s="434">
        <v>9546778.5</v>
      </c>
      <c r="C16" s="434">
        <v>271485.5</v>
      </c>
      <c r="D16" s="434">
        <v>7931695.5</v>
      </c>
      <c r="E16" s="434">
        <v>670263.69999999995</v>
      </c>
      <c r="F16" s="434">
        <v>78137.8</v>
      </c>
      <c r="G16" s="448">
        <v>595196</v>
      </c>
      <c r="H16" s="205" t="s">
        <v>389</v>
      </c>
      <c r="I16" s="58"/>
      <c r="J16" s="58"/>
      <c r="K16" s="58"/>
      <c r="L16" s="58"/>
    </row>
    <row r="17" spans="1:12" x14ac:dyDescent="0.2">
      <c r="A17" s="349" t="s">
        <v>84</v>
      </c>
      <c r="B17" s="434">
        <v>149414.9</v>
      </c>
      <c r="C17" s="434">
        <v>47179.1</v>
      </c>
      <c r="D17" s="434">
        <v>74634.600000000006</v>
      </c>
      <c r="E17" s="434" t="s">
        <v>391</v>
      </c>
      <c r="F17" s="434">
        <v>1089.3</v>
      </c>
      <c r="G17" s="448" t="s">
        <v>391</v>
      </c>
      <c r="H17" s="205" t="s">
        <v>154</v>
      </c>
      <c r="I17" s="58"/>
      <c r="J17" s="58"/>
      <c r="K17" s="58"/>
      <c r="L17" s="58"/>
    </row>
    <row r="18" spans="1:12" x14ac:dyDescent="0.2">
      <c r="A18" s="349" t="s">
        <v>578</v>
      </c>
      <c r="B18" s="434">
        <v>1458139.3</v>
      </c>
      <c r="C18" s="20" t="s">
        <v>391</v>
      </c>
      <c r="D18" s="20">
        <v>235112.6</v>
      </c>
      <c r="E18" s="20" t="s">
        <v>391</v>
      </c>
      <c r="F18" s="20">
        <v>21058.7</v>
      </c>
      <c r="G18" s="207">
        <v>168485.3</v>
      </c>
      <c r="H18" s="205" t="s">
        <v>579</v>
      </c>
      <c r="I18" s="58"/>
      <c r="J18" s="58"/>
      <c r="K18" s="58"/>
      <c r="L18" s="58"/>
    </row>
    <row r="19" spans="1:12" s="99" customFormat="1" ht="25.5" x14ac:dyDescent="0.25">
      <c r="A19" s="337" t="s">
        <v>328</v>
      </c>
      <c r="B19" s="433">
        <v>15547582</v>
      </c>
      <c r="C19" s="16">
        <v>2156290.7000000002</v>
      </c>
      <c r="D19" s="16">
        <v>11066290.9</v>
      </c>
      <c r="E19" s="16">
        <v>870755.3</v>
      </c>
      <c r="F19" s="16">
        <v>139900.9</v>
      </c>
      <c r="G19" s="16">
        <v>1314344.2</v>
      </c>
      <c r="H19" s="202" t="s">
        <v>329</v>
      </c>
      <c r="I19" s="58"/>
      <c r="J19" s="58"/>
      <c r="K19" s="58"/>
      <c r="L19" s="58"/>
    </row>
    <row r="20" spans="1:12" x14ac:dyDescent="0.2">
      <c r="A20" s="349" t="s">
        <v>388</v>
      </c>
      <c r="B20" s="434">
        <v>4085123.8</v>
      </c>
      <c r="C20" s="20">
        <v>581593.80000000005</v>
      </c>
      <c r="D20" s="20">
        <v>2814219.6</v>
      </c>
      <c r="E20" s="20" t="s">
        <v>391</v>
      </c>
      <c r="F20" s="20" t="s">
        <v>391</v>
      </c>
      <c r="G20" s="20">
        <v>439877.7</v>
      </c>
      <c r="H20" s="205" t="s">
        <v>390</v>
      </c>
      <c r="I20" s="58"/>
      <c r="J20" s="58"/>
      <c r="K20" s="58"/>
      <c r="L20" s="58"/>
    </row>
    <row r="21" spans="1:12" x14ac:dyDescent="0.2">
      <c r="A21" s="350" t="s">
        <v>70</v>
      </c>
      <c r="B21" s="434">
        <v>757766.1</v>
      </c>
      <c r="C21" s="20">
        <v>62329.4</v>
      </c>
      <c r="D21" s="20">
        <v>636124.69999999995</v>
      </c>
      <c r="E21" s="20">
        <v>14082.3</v>
      </c>
      <c r="F21" s="20">
        <v>875.6</v>
      </c>
      <c r="G21" s="20">
        <v>44354.1</v>
      </c>
      <c r="H21" s="204" t="s">
        <v>71</v>
      </c>
      <c r="I21" s="58"/>
      <c r="J21" s="58"/>
      <c r="K21" s="58"/>
      <c r="L21" s="58"/>
    </row>
    <row r="22" spans="1:12" x14ac:dyDescent="0.2">
      <c r="A22" s="349" t="s">
        <v>193</v>
      </c>
      <c r="B22" s="434">
        <v>9534783.0999999996</v>
      </c>
      <c r="C22" s="20">
        <v>267025.7</v>
      </c>
      <c r="D22" s="20">
        <v>7925570.4000000004</v>
      </c>
      <c r="E22" s="20">
        <v>670262.6</v>
      </c>
      <c r="F22" s="20">
        <v>78137.8</v>
      </c>
      <c r="G22" s="20">
        <v>593786.6</v>
      </c>
      <c r="H22" s="205" t="s">
        <v>72</v>
      </c>
      <c r="I22" s="58"/>
      <c r="J22" s="58"/>
      <c r="K22" s="58"/>
      <c r="L22" s="58"/>
    </row>
    <row r="23" spans="1:12" x14ac:dyDescent="0.2">
      <c r="A23" s="349" t="s">
        <v>73</v>
      </c>
      <c r="B23" s="434">
        <v>1927675.1</v>
      </c>
      <c r="C23" s="20">
        <v>1307671.2</v>
      </c>
      <c r="D23" s="20">
        <v>326500.90000000002</v>
      </c>
      <c r="E23" s="20" t="s">
        <v>391</v>
      </c>
      <c r="F23" s="20" t="s">
        <v>391</v>
      </c>
      <c r="G23" s="20">
        <v>280679.90000000002</v>
      </c>
      <c r="H23" s="205" t="s">
        <v>336</v>
      </c>
      <c r="I23" s="58"/>
      <c r="J23" s="58"/>
      <c r="K23" s="58"/>
      <c r="L23" s="58"/>
    </row>
    <row r="24" spans="1:12" x14ac:dyDescent="0.2">
      <c r="A24" s="297"/>
      <c r="B24" s="147"/>
      <c r="C24" s="147"/>
      <c r="D24" s="147"/>
      <c r="E24" s="147"/>
      <c r="F24" s="147"/>
      <c r="G24" s="147"/>
      <c r="H24" s="80"/>
      <c r="J24" s="41"/>
    </row>
    <row r="25" spans="1:12" x14ac:dyDescent="0.2">
      <c r="A25" s="516" t="s">
        <v>79</v>
      </c>
      <c r="B25" s="516"/>
      <c r="C25" s="516"/>
      <c r="D25" s="516"/>
      <c r="E25" s="516"/>
      <c r="F25" s="516"/>
      <c r="G25" s="516"/>
      <c r="J25" s="206"/>
    </row>
    <row r="26" spans="1:12" x14ac:dyDescent="0.2">
      <c r="A26" s="517" t="s">
        <v>74</v>
      </c>
      <c r="B26" s="517"/>
      <c r="C26" s="517"/>
      <c r="D26" s="517"/>
      <c r="E26" s="517"/>
      <c r="F26" s="517"/>
      <c r="G26" s="517"/>
    </row>
    <row r="28" spans="1:12" x14ac:dyDescent="0.2">
      <c r="B28" s="58"/>
      <c r="C28" s="58"/>
      <c r="D28" s="58"/>
      <c r="E28" s="58"/>
      <c r="F28" s="58"/>
      <c r="G28" s="58"/>
    </row>
    <row r="31" spans="1:12" x14ac:dyDescent="0.2">
      <c r="B31" s="58"/>
      <c r="C31" s="58"/>
      <c r="D31" s="58"/>
      <c r="E31" s="58"/>
      <c r="F31" s="58"/>
      <c r="G31" s="58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31"/>
  <sheetViews>
    <sheetView workbookViewId="0">
      <pane ySplit="6" topLeftCell="A7" activePane="bottomLeft" state="frozen"/>
      <selection activeCell="A3" sqref="A3:H8"/>
      <selection pane="bottomLeft" sqref="A1:G1"/>
    </sheetView>
  </sheetViews>
  <sheetFormatPr defaultRowHeight="14.25" x14ac:dyDescent="0.2"/>
  <cols>
    <col min="1" max="1" width="46.5703125" style="21" customWidth="1"/>
    <col min="2" max="4" width="13.7109375" style="21" customWidth="1"/>
    <col min="5" max="5" width="14.85546875" style="21" customWidth="1"/>
    <col min="6" max="6" width="16" style="21" customWidth="1"/>
    <col min="7" max="7" width="45.42578125" style="21" customWidth="1"/>
    <col min="8" max="8" width="11.85546875" style="21" bestFit="1" customWidth="1"/>
    <col min="9" max="9" width="9.5703125" style="21" bestFit="1" customWidth="1"/>
    <col min="10" max="16384" width="9.140625" style="21"/>
  </cols>
  <sheetData>
    <row r="1" spans="1:12" ht="39.950000000000003" customHeight="1" x14ac:dyDescent="0.2">
      <c r="A1" s="539" t="s">
        <v>573</v>
      </c>
      <c r="B1" s="539"/>
      <c r="C1" s="539"/>
      <c r="D1" s="539"/>
      <c r="E1" s="539"/>
      <c r="F1" s="539"/>
      <c r="G1" s="539"/>
      <c r="H1" s="57" t="s">
        <v>6</v>
      </c>
    </row>
    <row r="2" spans="1:12" x14ac:dyDescent="0.2">
      <c r="A2" s="598" t="s">
        <v>575</v>
      </c>
      <c r="B2" s="598"/>
      <c r="C2" s="598"/>
      <c r="D2" s="598"/>
      <c r="E2" s="598"/>
      <c r="F2" s="598"/>
      <c r="G2" s="598"/>
    </row>
    <row r="3" spans="1:12" ht="29.25" customHeight="1" x14ac:dyDescent="0.2">
      <c r="A3" s="567" t="s">
        <v>333</v>
      </c>
      <c r="B3" s="543" t="s">
        <v>205</v>
      </c>
      <c r="C3" s="543" t="s">
        <v>552</v>
      </c>
      <c r="D3" s="543"/>
      <c r="E3" s="543"/>
      <c r="F3" s="543" t="s">
        <v>322</v>
      </c>
      <c r="G3" s="627" t="s">
        <v>334</v>
      </c>
    </row>
    <row r="4" spans="1:12" ht="30" customHeight="1" x14ac:dyDescent="0.2">
      <c r="A4" s="569"/>
      <c r="B4" s="543"/>
      <c r="C4" s="543" t="s">
        <v>319</v>
      </c>
      <c r="D4" s="543" t="s">
        <v>314</v>
      </c>
      <c r="E4" s="543"/>
      <c r="F4" s="543"/>
      <c r="G4" s="627"/>
    </row>
    <row r="5" spans="1:12" ht="74.25" customHeight="1" x14ac:dyDescent="0.2">
      <c r="A5" s="569"/>
      <c r="B5" s="543"/>
      <c r="C5" s="543"/>
      <c r="D5" s="156" t="s">
        <v>320</v>
      </c>
      <c r="E5" s="156" t="s">
        <v>321</v>
      </c>
      <c r="F5" s="543"/>
      <c r="G5" s="627"/>
    </row>
    <row r="6" spans="1:12" x14ac:dyDescent="0.2">
      <c r="A6" s="571"/>
      <c r="B6" s="543"/>
      <c r="C6" s="543" t="s">
        <v>574</v>
      </c>
      <c r="D6" s="543"/>
      <c r="E6" s="543"/>
      <c r="F6" s="543"/>
      <c r="G6" s="627"/>
    </row>
    <row r="7" spans="1:12" x14ac:dyDescent="0.2">
      <c r="A7" s="357" t="s">
        <v>7</v>
      </c>
      <c r="B7" s="360">
        <v>1259</v>
      </c>
      <c r="C7" s="433">
        <v>2325390</v>
      </c>
      <c r="D7" s="16">
        <v>1712342.7</v>
      </c>
      <c r="E7" s="16">
        <v>463824.2</v>
      </c>
      <c r="F7" s="16">
        <v>583265.30000000005</v>
      </c>
      <c r="G7" s="202" t="s">
        <v>8</v>
      </c>
      <c r="I7" s="58"/>
      <c r="J7" s="58"/>
      <c r="K7" s="58"/>
      <c r="L7" s="58"/>
    </row>
    <row r="8" spans="1:12" x14ac:dyDescent="0.2">
      <c r="A8" s="491" t="s">
        <v>67</v>
      </c>
      <c r="B8" s="5">
        <v>6</v>
      </c>
      <c r="C8" s="434">
        <v>3549.9</v>
      </c>
      <c r="D8" s="20" t="s">
        <v>391</v>
      </c>
      <c r="E8" s="20" t="s">
        <v>391</v>
      </c>
      <c r="F8" s="20">
        <v>1174.2</v>
      </c>
      <c r="G8" s="203" t="s">
        <v>75</v>
      </c>
      <c r="I8" s="58"/>
      <c r="J8" s="58"/>
      <c r="K8" s="58"/>
      <c r="L8" s="58"/>
    </row>
    <row r="9" spans="1:12" x14ac:dyDescent="0.2">
      <c r="A9" s="491" t="s">
        <v>68</v>
      </c>
      <c r="B9" s="5">
        <v>429</v>
      </c>
      <c r="C9" s="434">
        <v>474983.9</v>
      </c>
      <c r="D9" s="20">
        <v>389981.4</v>
      </c>
      <c r="E9" s="20" t="s">
        <v>391</v>
      </c>
      <c r="F9" s="20">
        <v>66999.8</v>
      </c>
      <c r="G9" s="203" t="s">
        <v>76</v>
      </c>
      <c r="H9" s="58"/>
      <c r="I9" s="58"/>
      <c r="J9" s="58"/>
      <c r="K9" s="58"/>
      <c r="L9" s="58"/>
    </row>
    <row r="10" spans="1:12" x14ac:dyDescent="0.2">
      <c r="A10" s="354" t="s">
        <v>85</v>
      </c>
      <c r="B10" s="5">
        <v>391</v>
      </c>
      <c r="C10" s="434" t="s">
        <v>391</v>
      </c>
      <c r="D10" s="20">
        <v>351841.3</v>
      </c>
      <c r="E10" s="20" t="s">
        <v>391</v>
      </c>
      <c r="F10" s="20">
        <v>66803.899999999994</v>
      </c>
      <c r="G10" s="239" t="s">
        <v>149</v>
      </c>
      <c r="H10" s="58"/>
      <c r="I10" s="58"/>
      <c r="J10" s="58"/>
      <c r="K10" s="58"/>
      <c r="L10" s="58"/>
    </row>
    <row r="11" spans="1:12" x14ac:dyDescent="0.2">
      <c r="A11" s="491" t="s">
        <v>69</v>
      </c>
      <c r="B11" s="5">
        <v>26</v>
      </c>
      <c r="C11" s="434">
        <v>17171.900000000001</v>
      </c>
      <c r="D11" s="20" t="s">
        <v>391</v>
      </c>
      <c r="E11" s="20" t="s">
        <v>395</v>
      </c>
      <c r="F11" s="20">
        <v>909.3</v>
      </c>
      <c r="G11" s="203" t="s">
        <v>77</v>
      </c>
      <c r="J11" s="58"/>
      <c r="K11" s="58"/>
      <c r="L11" s="58"/>
    </row>
    <row r="12" spans="1:12" x14ac:dyDescent="0.2">
      <c r="A12" s="491" t="s">
        <v>155</v>
      </c>
      <c r="B12" s="5">
        <v>798</v>
      </c>
      <c r="C12" s="448">
        <v>1829684.3</v>
      </c>
      <c r="D12" s="20">
        <v>1303092.8</v>
      </c>
      <c r="E12" s="20">
        <v>394782.1</v>
      </c>
      <c r="F12" s="20">
        <v>514182</v>
      </c>
      <c r="G12" s="203" t="s">
        <v>270</v>
      </c>
      <c r="H12" s="58"/>
      <c r="I12" s="58"/>
      <c r="J12" s="58"/>
      <c r="K12" s="58"/>
      <c r="L12" s="58"/>
    </row>
    <row r="13" spans="1:12" x14ac:dyDescent="0.2">
      <c r="A13" s="349" t="s">
        <v>80</v>
      </c>
      <c r="B13" s="425">
        <v>200</v>
      </c>
      <c r="C13" s="448">
        <v>247008.5</v>
      </c>
      <c r="D13" s="434">
        <v>168323.1</v>
      </c>
      <c r="E13" s="434">
        <v>75604.399999999994</v>
      </c>
      <c r="F13" s="434">
        <v>27631.9</v>
      </c>
      <c r="G13" s="205" t="s">
        <v>151</v>
      </c>
      <c r="H13" s="58"/>
      <c r="I13" s="58"/>
      <c r="J13" s="58"/>
      <c r="K13" s="58"/>
      <c r="L13" s="58"/>
    </row>
    <row r="14" spans="1:12" x14ac:dyDescent="0.2">
      <c r="A14" s="349" t="s">
        <v>81</v>
      </c>
      <c r="B14" s="425">
        <v>7</v>
      </c>
      <c r="C14" s="448" t="s">
        <v>391</v>
      </c>
      <c r="D14" s="434" t="s">
        <v>391</v>
      </c>
      <c r="E14" s="434" t="s">
        <v>395</v>
      </c>
      <c r="F14" s="434" t="s">
        <v>395</v>
      </c>
      <c r="G14" s="205" t="s">
        <v>152</v>
      </c>
      <c r="H14" s="58"/>
      <c r="I14" s="58"/>
      <c r="J14" s="58"/>
      <c r="K14" s="58"/>
      <c r="L14" s="58"/>
    </row>
    <row r="15" spans="1:12" x14ac:dyDescent="0.2">
      <c r="A15" s="349" t="s">
        <v>82</v>
      </c>
      <c r="B15" s="425">
        <v>334</v>
      </c>
      <c r="C15" s="448">
        <v>788774.5</v>
      </c>
      <c r="D15" s="434">
        <v>454052.9</v>
      </c>
      <c r="E15" s="434">
        <v>252127.8</v>
      </c>
      <c r="F15" s="434">
        <v>142836.5</v>
      </c>
      <c r="G15" s="205" t="s">
        <v>153</v>
      </c>
      <c r="H15" s="58"/>
      <c r="I15" s="58"/>
      <c r="J15" s="58"/>
      <c r="K15" s="58"/>
      <c r="L15" s="58"/>
    </row>
    <row r="16" spans="1:12" x14ac:dyDescent="0.2">
      <c r="A16" s="350" t="s">
        <v>83</v>
      </c>
      <c r="B16" s="425">
        <v>270</v>
      </c>
      <c r="C16" s="448">
        <v>714333.1</v>
      </c>
      <c r="D16" s="434">
        <v>411677.4</v>
      </c>
      <c r="E16" s="434">
        <v>223859.4</v>
      </c>
      <c r="F16" s="434">
        <v>136676.20000000001</v>
      </c>
      <c r="G16" s="204" t="s">
        <v>150</v>
      </c>
      <c r="H16" s="58"/>
      <c r="I16" s="58"/>
      <c r="J16" s="58"/>
      <c r="K16" s="58"/>
      <c r="L16" s="58"/>
    </row>
    <row r="17" spans="1:12" x14ac:dyDescent="0.2">
      <c r="A17" s="349" t="s">
        <v>387</v>
      </c>
      <c r="B17" s="9">
        <v>93</v>
      </c>
      <c r="C17" s="448">
        <v>595196</v>
      </c>
      <c r="D17" s="9">
        <v>544709.1</v>
      </c>
      <c r="E17" s="9">
        <v>14554.5</v>
      </c>
      <c r="F17" s="75">
        <v>309967.90000000002</v>
      </c>
      <c r="G17" s="205" t="s">
        <v>389</v>
      </c>
      <c r="H17" s="58"/>
      <c r="I17" s="58"/>
      <c r="J17" s="58"/>
      <c r="K17" s="58"/>
      <c r="L17" s="58"/>
    </row>
    <row r="18" spans="1:12" x14ac:dyDescent="0.2">
      <c r="A18" s="349" t="s">
        <v>84</v>
      </c>
      <c r="B18" s="425">
        <v>21</v>
      </c>
      <c r="C18" s="448" t="s">
        <v>391</v>
      </c>
      <c r="D18" s="434">
        <v>24280.3</v>
      </c>
      <c r="E18" s="434" t="s">
        <v>391</v>
      </c>
      <c r="F18" s="434" t="s">
        <v>391</v>
      </c>
      <c r="G18" s="205" t="s">
        <v>154</v>
      </c>
      <c r="H18" s="58"/>
      <c r="I18" s="58"/>
      <c r="J18" s="58"/>
      <c r="K18" s="58"/>
      <c r="L18" s="58"/>
    </row>
    <row r="19" spans="1:12" x14ac:dyDescent="0.2">
      <c r="A19" s="349" t="s">
        <v>578</v>
      </c>
      <c r="B19" s="5">
        <v>143</v>
      </c>
      <c r="C19" s="448">
        <v>168485.3</v>
      </c>
      <c r="D19" s="20">
        <v>107185.8</v>
      </c>
      <c r="E19" s="20" t="s">
        <v>391</v>
      </c>
      <c r="F19" s="20" t="s">
        <v>391</v>
      </c>
      <c r="G19" s="205" t="s">
        <v>579</v>
      </c>
      <c r="I19" s="58"/>
      <c r="J19" s="58"/>
      <c r="K19" s="58"/>
      <c r="L19" s="58"/>
    </row>
    <row r="20" spans="1:12" s="99" customFormat="1" ht="25.5" x14ac:dyDescent="0.25">
      <c r="A20" s="337" t="s">
        <v>328</v>
      </c>
      <c r="B20" s="7">
        <v>362</v>
      </c>
      <c r="C20" s="433">
        <v>1314344.2</v>
      </c>
      <c r="D20" s="16">
        <v>960652.6</v>
      </c>
      <c r="E20" s="16">
        <v>238603.4</v>
      </c>
      <c r="F20" s="16">
        <v>462098.8</v>
      </c>
      <c r="G20" s="202" t="s">
        <v>329</v>
      </c>
      <c r="H20" s="300"/>
      <c r="I20" s="300"/>
      <c r="J20" s="58"/>
      <c r="K20" s="58"/>
      <c r="L20" s="58"/>
    </row>
    <row r="21" spans="1:12" ht="15" x14ac:dyDescent="0.25">
      <c r="A21" s="349" t="s">
        <v>388</v>
      </c>
      <c r="B21" s="5">
        <v>135</v>
      </c>
      <c r="C21" s="434">
        <v>439877.7</v>
      </c>
      <c r="D21" s="20">
        <v>251392.2</v>
      </c>
      <c r="E21" s="20" t="s">
        <v>391</v>
      </c>
      <c r="F21" s="20">
        <v>133028.79999999999</v>
      </c>
      <c r="G21" s="205" t="s">
        <v>390</v>
      </c>
      <c r="H21" s="300"/>
      <c r="I21" s="300"/>
      <c r="J21" s="58"/>
      <c r="K21" s="58"/>
      <c r="L21" s="58"/>
    </row>
    <row r="22" spans="1:12" x14ac:dyDescent="0.2">
      <c r="A22" s="350" t="s">
        <v>70</v>
      </c>
      <c r="B22" s="5">
        <v>17</v>
      </c>
      <c r="C22" s="434">
        <v>44354.1</v>
      </c>
      <c r="D22" s="20">
        <v>39227.699999999997</v>
      </c>
      <c r="E22" s="20">
        <v>2716.9</v>
      </c>
      <c r="F22" s="20">
        <v>7847.3</v>
      </c>
      <c r="G22" s="204" t="s">
        <v>71</v>
      </c>
      <c r="I22" s="58"/>
      <c r="J22" s="58"/>
      <c r="K22" s="58"/>
      <c r="L22" s="58"/>
    </row>
    <row r="23" spans="1:12" ht="15" x14ac:dyDescent="0.25">
      <c r="A23" s="349" t="s">
        <v>193</v>
      </c>
      <c r="B23" s="5">
        <v>90</v>
      </c>
      <c r="C23" s="434">
        <v>593786.6</v>
      </c>
      <c r="D23" s="20">
        <v>543299.69999999995</v>
      </c>
      <c r="E23" s="20">
        <v>14554.5</v>
      </c>
      <c r="F23" s="20">
        <v>309967.90000000002</v>
      </c>
      <c r="G23" s="205" t="s">
        <v>72</v>
      </c>
      <c r="H23" s="300"/>
      <c r="I23" s="300"/>
      <c r="J23" s="58"/>
      <c r="K23" s="58"/>
      <c r="L23" s="58"/>
    </row>
    <row r="24" spans="1:12" ht="15" x14ac:dyDescent="0.25">
      <c r="A24" s="349" t="s">
        <v>73</v>
      </c>
      <c r="B24" s="5">
        <v>137</v>
      </c>
      <c r="C24" s="434">
        <v>280679.90000000002</v>
      </c>
      <c r="D24" s="20">
        <v>165960.70000000001</v>
      </c>
      <c r="E24" s="20" t="s">
        <v>391</v>
      </c>
      <c r="F24" s="20">
        <v>19102.099999999999</v>
      </c>
      <c r="G24" s="205" t="s">
        <v>336</v>
      </c>
      <c r="H24" s="300"/>
      <c r="I24" s="300"/>
      <c r="J24" s="58"/>
      <c r="K24" s="58"/>
      <c r="L24" s="58"/>
    </row>
    <row r="25" spans="1:12" x14ac:dyDescent="0.2">
      <c r="A25" s="182"/>
      <c r="B25" s="147"/>
      <c r="C25" s="147"/>
      <c r="D25" s="147"/>
      <c r="E25" s="147"/>
      <c r="F25" s="147"/>
    </row>
    <row r="26" spans="1:12" x14ac:dyDescent="0.2">
      <c r="A26" s="586" t="s">
        <v>589</v>
      </c>
      <c r="B26" s="586"/>
      <c r="C26" s="586"/>
      <c r="D26" s="586"/>
      <c r="E26" s="586"/>
      <c r="F26" s="586"/>
      <c r="G26" s="516"/>
    </row>
    <row r="27" spans="1:12" x14ac:dyDescent="0.2">
      <c r="A27" s="587" t="s">
        <v>590</v>
      </c>
      <c r="B27" s="588"/>
      <c r="C27" s="588"/>
      <c r="D27" s="588"/>
      <c r="E27" s="588"/>
      <c r="F27" s="588"/>
      <c r="G27" s="589"/>
    </row>
    <row r="28" spans="1:12" x14ac:dyDescent="0.2">
      <c r="A28" s="625"/>
      <c r="B28" s="625"/>
      <c r="C28" s="625"/>
      <c r="D28" s="625"/>
      <c r="E28" s="625"/>
      <c r="F28" s="625"/>
    </row>
    <row r="29" spans="1:12" x14ac:dyDescent="0.2">
      <c r="A29" s="625"/>
      <c r="B29" s="626"/>
      <c r="C29" s="626"/>
      <c r="D29" s="626"/>
      <c r="E29" s="626"/>
      <c r="F29" s="626"/>
    </row>
    <row r="30" spans="1:12" x14ac:dyDescent="0.2">
      <c r="A30" s="80"/>
      <c r="B30" s="80"/>
      <c r="C30" s="80"/>
      <c r="D30" s="80"/>
      <c r="E30" s="80"/>
      <c r="F30" s="80"/>
    </row>
    <row r="31" spans="1:12" x14ac:dyDescent="0.2">
      <c r="B31" s="58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6"/>
  <sheetViews>
    <sheetView zoomScaleNormal="100" workbookViewId="0">
      <pane xSplit="1" ySplit="5" topLeftCell="B6" activePane="bottomRight" state="frozen"/>
      <selection activeCell="A3" sqref="A3:H8"/>
      <selection pane="topRight" activeCell="A3" sqref="A3:H8"/>
      <selection pane="bottomLeft" activeCell="A3" sqref="A3:H8"/>
      <selection pane="bottomRight" activeCell="K20" sqref="K20"/>
    </sheetView>
  </sheetViews>
  <sheetFormatPr defaultRowHeight="14.25" x14ac:dyDescent="0.2"/>
  <cols>
    <col min="1" max="1" width="45.7109375" style="21" customWidth="1"/>
    <col min="2" max="5" width="12.7109375" style="21" customWidth="1"/>
    <col min="6" max="6" width="52.42578125" style="21" customWidth="1"/>
    <col min="7" max="7" width="10.85546875" style="21" customWidth="1"/>
    <col min="8" max="8" width="11.28515625" style="21" customWidth="1"/>
    <col min="9" max="9" width="11.5703125" style="21" customWidth="1"/>
    <col min="10" max="10" width="12.42578125" style="21" bestFit="1" customWidth="1"/>
    <col min="11" max="16384" width="9.140625" style="21"/>
  </cols>
  <sheetData>
    <row r="1" spans="1:10" ht="34.5" customHeight="1" x14ac:dyDescent="0.2">
      <c r="A1" s="539" t="s">
        <v>476</v>
      </c>
      <c r="B1" s="539"/>
      <c r="C1" s="539"/>
      <c r="D1" s="539"/>
      <c r="E1" s="539"/>
      <c r="F1" s="539"/>
      <c r="G1" s="57" t="s">
        <v>6</v>
      </c>
    </row>
    <row r="2" spans="1:10" x14ac:dyDescent="0.2">
      <c r="A2" s="631" t="s">
        <v>576</v>
      </c>
      <c r="B2" s="631"/>
      <c r="C2" s="631"/>
      <c r="D2" s="631"/>
      <c r="E2" s="631"/>
      <c r="F2" s="631"/>
    </row>
    <row r="3" spans="1:10" ht="29.25" customHeight="1" x14ac:dyDescent="0.2">
      <c r="A3" s="633" t="s">
        <v>333</v>
      </c>
      <c r="B3" s="595" t="s">
        <v>218</v>
      </c>
      <c r="C3" s="595" t="s">
        <v>577</v>
      </c>
      <c r="D3" s="595"/>
      <c r="E3" s="595"/>
      <c r="F3" s="632" t="s">
        <v>335</v>
      </c>
    </row>
    <row r="4" spans="1:10" ht="73.5" customHeight="1" x14ac:dyDescent="0.2">
      <c r="A4" s="569"/>
      <c r="B4" s="595"/>
      <c r="C4" s="158" t="s">
        <v>272</v>
      </c>
      <c r="D4" s="158" t="s">
        <v>358</v>
      </c>
      <c r="E4" s="158" t="s">
        <v>273</v>
      </c>
      <c r="F4" s="632"/>
    </row>
    <row r="5" spans="1:10" ht="18" customHeight="1" x14ac:dyDescent="0.2">
      <c r="A5" s="634"/>
      <c r="B5" s="595" t="s">
        <v>570</v>
      </c>
      <c r="C5" s="595"/>
      <c r="D5" s="595"/>
      <c r="E5" s="595"/>
      <c r="F5" s="632"/>
    </row>
    <row r="6" spans="1:10" x14ac:dyDescent="0.2">
      <c r="A6" s="357" t="s">
        <v>7</v>
      </c>
      <c r="B6" s="361">
        <v>32402089.100000001</v>
      </c>
      <c r="C6" s="60">
        <v>10768992.9</v>
      </c>
      <c r="D6" s="60">
        <v>5102293.5999999996</v>
      </c>
      <c r="E6" s="60">
        <v>16530802.6</v>
      </c>
      <c r="F6" s="202" t="s">
        <v>8</v>
      </c>
      <c r="G6" s="58"/>
      <c r="H6" s="58"/>
      <c r="I6" s="58"/>
      <c r="J6" s="58"/>
    </row>
    <row r="7" spans="1:10" x14ac:dyDescent="0.2">
      <c r="A7" s="324" t="s">
        <v>67</v>
      </c>
      <c r="B7" s="362">
        <v>66566.8</v>
      </c>
      <c r="C7" s="24">
        <v>3453.3</v>
      </c>
      <c r="D7" s="24">
        <v>30836.400000000001</v>
      </c>
      <c r="E7" s="24">
        <v>32277.1</v>
      </c>
      <c r="F7" s="203" t="s">
        <v>75</v>
      </c>
      <c r="G7" s="58"/>
      <c r="H7" s="58"/>
      <c r="I7" s="58"/>
      <c r="J7" s="58"/>
    </row>
    <row r="8" spans="1:10" x14ac:dyDescent="0.2">
      <c r="A8" s="324" t="s">
        <v>68</v>
      </c>
      <c r="B8" s="362">
        <v>7788913.4000000004</v>
      </c>
      <c r="C8" s="24">
        <v>784889.9</v>
      </c>
      <c r="D8" s="24">
        <v>1340222.3</v>
      </c>
      <c r="E8" s="24">
        <v>5663801.2000000002</v>
      </c>
      <c r="F8" s="203" t="s">
        <v>76</v>
      </c>
      <c r="G8" s="58"/>
      <c r="H8" s="58"/>
      <c r="I8" s="58"/>
      <c r="J8" s="58"/>
    </row>
    <row r="9" spans="1:10" x14ac:dyDescent="0.2">
      <c r="A9" s="354" t="s">
        <v>85</v>
      </c>
      <c r="B9" s="362">
        <v>7577146.5999999996</v>
      </c>
      <c r="C9" s="24">
        <v>758655.5</v>
      </c>
      <c r="D9" s="24">
        <v>1301385.1000000001</v>
      </c>
      <c r="E9" s="24">
        <v>5517106</v>
      </c>
      <c r="F9" s="239" t="s">
        <v>149</v>
      </c>
      <c r="G9" s="58"/>
      <c r="H9" s="58"/>
      <c r="I9" s="58"/>
      <c r="J9" s="58"/>
    </row>
    <row r="10" spans="1:10" x14ac:dyDescent="0.2">
      <c r="A10" s="324" t="s">
        <v>69</v>
      </c>
      <c r="B10" s="362">
        <v>155574.1</v>
      </c>
      <c r="C10" s="24">
        <v>23974.9</v>
      </c>
      <c r="D10" s="24">
        <v>13320.7</v>
      </c>
      <c r="E10" s="24">
        <v>118278.5</v>
      </c>
      <c r="F10" s="203" t="s">
        <v>77</v>
      </c>
      <c r="G10" s="58"/>
      <c r="H10" s="58"/>
      <c r="I10" s="58"/>
      <c r="J10" s="58"/>
    </row>
    <row r="11" spans="1:10" x14ac:dyDescent="0.2">
      <c r="A11" s="324" t="s">
        <v>155</v>
      </c>
      <c r="B11" s="362">
        <v>24391034.800000001</v>
      </c>
      <c r="C11" s="24">
        <v>9956674.8000000007</v>
      </c>
      <c r="D11" s="24">
        <v>3717914.2</v>
      </c>
      <c r="E11" s="24">
        <v>10716445.800000001</v>
      </c>
      <c r="F11" s="203" t="s">
        <v>270</v>
      </c>
      <c r="G11" s="58"/>
      <c r="H11" s="58"/>
      <c r="I11" s="58"/>
      <c r="J11" s="58"/>
    </row>
    <row r="12" spans="1:10" x14ac:dyDescent="0.2">
      <c r="A12" s="349" t="s">
        <v>80</v>
      </c>
      <c r="B12" s="362">
        <v>5238058.8</v>
      </c>
      <c r="C12" s="24" t="s">
        <v>391</v>
      </c>
      <c r="D12" s="24" t="s">
        <v>391</v>
      </c>
      <c r="E12" s="24">
        <v>4432135.9000000004</v>
      </c>
      <c r="F12" s="205" t="s">
        <v>151</v>
      </c>
      <c r="G12" s="58"/>
      <c r="H12" s="58"/>
      <c r="I12" s="58"/>
      <c r="J12" s="58"/>
    </row>
    <row r="13" spans="1:10" x14ac:dyDescent="0.2">
      <c r="A13" s="349" t="s">
        <v>81</v>
      </c>
      <c r="B13" s="362">
        <v>937199.3</v>
      </c>
      <c r="C13" s="90" t="s">
        <v>391</v>
      </c>
      <c r="D13" s="90" t="s">
        <v>391</v>
      </c>
      <c r="E13" s="24">
        <v>893081.2</v>
      </c>
      <c r="F13" s="205" t="s">
        <v>152</v>
      </c>
      <c r="G13" s="58"/>
      <c r="H13" s="58"/>
      <c r="I13" s="58"/>
      <c r="J13" s="58"/>
    </row>
    <row r="14" spans="1:10" x14ac:dyDescent="0.2">
      <c r="A14" s="349" t="s">
        <v>82</v>
      </c>
      <c r="B14" s="362">
        <v>7061444</v>
      </c>
      <c r="C14" s="90">
        <v>2005264.2</v>
      </c>
      <c r="D14" s="90">
        <v>1672863.4</v>
      </c>
      <c r="E14" s="24">
        <v>3383316.4</v>
      </c>
      <c r="F14" s="205" t="s">
        <v>153</v>
      </c>
      <c r="G14" s="58"/>
      <c r="H14" s="58"/>
      <c r="I14" s="58"/>
      <c r="J14" s="58"/>
    </row>
    <row r="15" spans="1:10" x14ac:dyDescent="0.2">
      <c r="A15" s="350" t="s">
        <v>83</v>
      </c>
      <c r="B15" s="362">
        <v>5952896.4000000004</v>
      </c>
      <c r="C15" s="90">
        <v>1888804.8</v>
      </c>
      <c r="D15" s="90">
        <v>1581709.1</v>
      </c>
      <c r="E15" s="24">
        <v>2482382.5</v>
      </c>
      <c r="F15" s="204" t="s">
        <v>150</v>
      </c>
      <c r="G15" s="58"/>
      <c r="H15" s="58"/>
      <c r="I15" s="58"/>
      <c r="J15" s="58"/>
    </row>
    <row r="16" spans="1:10" x14ac:dyDescent="0.2">
      <c r="A16" s="349" t="s">
        <v>387</v>
      </c>
      <c r="B16" s="362">
        <v>9546778.5</v>
      </c>
      <c r="C16" s="90">
        <v>7458084.9000000004</v>
      </c>
      <c r="D16" s="90">
        <v>1299243.7</v>
      </c>
      <c r="E16" s="24">
        <v>789449.9</v>
      </c>
      <c r="F16" s="205" t="s">
        <v>389</v>
      </c>
      <c r="G16" s="58"/>
      <c r="H16" s="58"/>
      <c r="I16" s="58"/>
      <c r="J16" s="58"/>
    </row>
    <row r="17" spans="1:14" x14ac:dyDescent="0.2">
      <c r="A17" s="349" t="s">
        <v>84</v>
      </c>
      <c r="B17" s="362">
        <v>149414.9</v>
      </c>
      <c r="C17" s="24">
        <v>29533</v>
      </c>
      <c r="D17" s="24">
        <v>51509.4</v>
      </c>
      <c r="E17" s="24">
        <v>68372.5</v>
      </c>
      <c r="F17" s="205" t="s">
        <v>154</v>
      </c>
      <c r="G17" s="58"/>
      <c r="H17" s="58"/>
      <c r="I17" s="58"/>
      <c r="J17" s="58"/>
    </row>
    <row r="18" spans="1:14" s="99" customFormat="1" ht="15" x14ac:dyDescent="0.25">
      <c r="A18" s="349" t="s">
        <v>578</v>
      </c>
      <c r="B18" s="362">
        <v>1458139.3</v>
      </c>
      <c r="C18" s="24">
        <v>151445.79999999999</v>
      </c>
      <c r="D18" s="24">
        <v>156603.6</v>
      </c>
      <c r="E18" s="24">
        <v>1150089.8999999999</v>
      </c>
      <c r="F18" s="205" t="s">
        <v>579</v>
      </c>
      <c r="G18" s="58"/>
      <c r="H18" s="58"/>
      <c r="I18" s="58"/>
      <c r="J18" s="58"/>
      <c r="K18" s="21"/>
      <c r="L18" s="21"/>
      <c r="M18" s="21"/>
      <c r="N18" s="21"/>
    </row>
    <row r="19" spans="1:14" ht="25.5" x14ac:dyDescent="0.2">
      <c r="A19" s="337" t="s">
        <v>328</v>
      </c>
      <c r="B19" s="363">
        <v>15547582</v>
      </c>
      <c r="C19" s="60">
        <v>9367970.8000000007</v>
      </c>
      <c r="D19" s="60">
        <v>2907569.9</v>
      </c>
      <c r="E19" s="60">
        <v>3272041.3</v>
      </c>
      <c r="F19" s="202" t="s">
        <v>329</v>
      </c>
      <c r="G19" s="58"/>
      <c r="H19" s="58"/>
      <c r="I19" s="58"/>
      <c r="J19" s="58"/>
    </row>
    <row r="20" spans="1:14" x14ac:dyDescent="0.2">
      <c r="A20" s="349" t="s">
        <v>388</v>
      </c>
      <c r="B20" s="362">
        <v>4085123.8</v>
      </c>
      <c r="C20" s="24">
        <v>1646289.4</v>
      </c>
      <c r="D20" s="24">
        <v>1181216.3</v>
      </c>
      <c r="E20" s="24">
        <v>1257618.1000000001</v>
      </c>
      <c r="F20" s="205" t="s">
        <v>390</v>
      </c>
      <c r="G20" s="58"/>
      <c r="H20" s="58"/>
      <c r="I20" s="58"/>
      <c r="J20" s="58"/>
    </row>
    <row r="21" spans="1:14" x14ac:dyDescent="0.2">
      <c r="A21" s="350" t="s">
        <v>70</v>
      </c>
      <c r="B21" s="362">
        <v>757766.1</v>
      </c>
      <c r="C21" s="24">
        <v>118264.5</v>
      </c>
      <c r="D21" s="24">
        <v>150216</v>
      </c>
      <c r="E21" s="24">
        <v>489285.6</v>
      </c>
      <c r="F21" s="204" t="s">
        <v>71</v>
      </c>
      <c r="G21" s="58"/>
      <c r="H21" s="58"/>
      <c r="I21" s="58"/>
      <c r="J21" s="58"/>
    </row>
    <row r="22" spans="1:14" x14ac:dyDescent="0.2">
      <c r="A22" s="349" t="s">
        <v>193</v>
      </c>
      <c r="B22" s="362">
        <v>9534783.0999999996</v>
      </c>
      <c r="C22" s="24">
        <v>7454780.7000000002</v>
      </c>
      <c r="D22" s="24">
        <v>1296089.3999999999</v>
      </c>
      <c r="E22" s="24">
        <v>783913</v>
      </c>
      <c r="F22" s="205" t="s">
        <v>72</v>
      </c>
      <c r="G22" s="58"/>
      <c r="H22" s="58"/>
      <c r="I22" s="58"/>
      <c r="J22" s="58"/>
    </row>
    <row r="23" spans="1:14" x14ac:dyDescent="0.2">
      <c r="A23" s="349" t="s">
        <v>73</v>
      </c>
      <c r="B23" s="362">
        <v>1927675.1</v>
      </c>
      <c r="C23" s="24">
        <v>266900.7</v>
      </c>
      <c r="D23" s="24">
        <v>430264.2</v>
      </c>
      <c r="E23" s="24">
        <v>1230510.2</v>
      </c>
      <c r="F23" s="205" t="s">
        <v>336</v>
      </c>
      <c r="G23" s="58"/>
      <c r="H23" s="58"/>
      <c r="I23" s="58"/>
      <c r="J23" s="58"/>
    </row>
    <row r="24" spans="1:14" x14ac:dyDescent="0.2">
      <c r="A24" s="3"/>
      <c r="B24" s="3"/>
      <c r="C24" s="3"/>
      <c r="D24" s="3"/>
      <c r="E24" s="3"/>
      <c r="F24" s="80"/>
    </row>
    <row r="25" spans="1:14" x14ac:dyDescent="0.2">
      <c r="A25" s="628" t="s">
        <v>79</v>
      </c>
      <c r="B25" s="629"/>
      <c r="C25" s="629"/>
      <c r="D25" s="629"/>
      <c r="E25" s="629"/>
    </row>
    <row r="26" spans="1:14" x14ac:dyDescent="0.2">
      <c r="A26" s="630" t="s">
        <v>74</v>
      </c>
      <c r="B26" s="630"/>
      <c r="C26" s="630"/>
      <c r="D26" s="630"/>
      <c r="E26" s="630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47"/>
  <sheetViews>
    <sheetView workbookViewId="0">
      <selection activeCell="H14" sqref="H14"/>
    </sheetView>
  </sheetViews>
  <sheetFormatPr defaultRowHeight="12.75" x14ac:dyDescent="0.2"/>
  <cols>
    <col min="1" max="1" width="42.85546875" style="75" customWidth="1"/>
    <col min="2" max="8" width="14.42578125" style="75" customWidth="1"/>
    <col min="9" max="9" width="42.5703125" style="75" customWidth="1"/>
    <col min="10" max="16384" width="9.140625" style="75"/>
  </cols>
  <sheetData>
    <row r="1" spans="1:10" ht="24.95" customHeight="1" x14ac:dyDescent="0.2">
      <c r="A1" s="539" t="s">
        <v>477</v>
      </c>
      <c r="B1" s="540"/>
      <c r="C1" s="540"/>
      <c r="D1" s="540"/>
      <c r="E1" s="540"/>
      <c r="F1" s="540"/>
      <c r="G1" s="540"/>
      <c r="H1" s="540"/>
      <c r="I1" s="540"/>
      <c r="J1" s="57" t="s">
        <v>6</v>
      </c>
    </row>
    <row r="2" spans="1:10" x14ac:dyDescent="0.2">
      <c r="A2" s="608" t="s">
        <v>533</v>
      </c>
      <c r="B2" s="608"/>
      <c r="C2" s="608"/>
      <c r="D2" s="608"/>
      <c r="E2" s="608"/>
      <c r="F2" s="608"/>
      <c r="G2" s="608"/>
      <c r="H2" s="608"/>
      <c r="I2" s="608"/>
    </row>
    <row r="3" spans="1:10" ht="28.5" customHeight="1" x14ac:dyDescent="0.2">
      <c r="A3" s="542" t="s">
        <v>333</v>
      </c>
      <c r="B3" s="543" t="s">
        <v>254</v>
      </c>
      <c r="C3" s="543"/>
      <c r="D3" s="543"/>
      <c r="E3" s="543"/>
      <c r="F3" s="543"/>
      <c r="G3" s="543"/>
      <c r="H3" s="543"/>
      <c r="I3" s="627" t="s">
        <v>334</v>
      </c>
    </row>
    <row r="4" spans="1:10" ht="86.25" customHeight="1" x14ac:dyDescent="0.2">
      <c r="A4" s="542"/>
      <c r="B4" s="156" t="s">
        <v>274</v>
      </c>
      <c r="C4" s="156" t="s">
        <v>255</v>
      </c>
      <c r="D4" s="156" t="s">
        <v>458</v>
      </c>
      <c r="E4" s="156" t="s">
        <v>580</v>
      </c>
      <c r="F4" s="156" t="s">
        <v>436</v>
      </c>
      <c r="G4" s="156" t="s">
        <v>256</v>
      </c>
      <c r="H4" s="156" t="s">
        <v>467</v>
      </c>
      <c r="I4" s="627"/>
    </row>
    <row r="5" spans="1:10" x14ac:dyDescent="0.2">
      <c r="A5" s="522" t="s">
        <v>550</v>
      </c>
      <c r="B5" s="523"/>
      <c r="C5" s="523"/>
      <c r="D5" s="523"/>
      <c r="E5" s="523"/>
      <c r="F5" s="523"/>
      <c r="G5" s="523"/>
      <c r="H5" s="523"/>
      <c r="I5" s="524"/>
    </row>
    <row r="6" spans="1:10" x14ac:dyDescent="0.2">
      <c r="A6" s="357" t="s">
        <v>7</v>
      </c>
      <c r="B6" s="128">
        <v>32402089.100000001</v>
      </c>
      <c r="C6" s="128">
        <v>7546123.7999999998</v>
      </c>
      <c r="D6" s="128">
        <v>16099177.699999999</v>
      </c>
      <c r="E6" s="128">
        <v>4055591.9</v>
      </c>
      <c r="F6" s="128">
        <v>1327976.8</v>
      </c>
      <c r="G6" s="128">
        <v>2136197.6</v>
      </c>
      <c r="H6" s="128">
        <v>1237021.3</v>
      </c>
      <c r="I6" s="202" t="s">
        <v>8</v>
      </c>
    </row>
    <row r="7" spans="1:10" x14ac:dyDescent="0.2">
      <c r="A7" s="491" t="s">
        <v>67</v>
      </c>
      <c r="B7" s="127">
        <v>66566.8</v>
      </c>
      <c r="C7" s="356" t="s">
        <v>391</v>
      </c>
      <c r="D7" s="127">
        <v>2459.1999999999998</v>
      </c>
      <c r="E7" s="356" t="s">
        <v>391</v>
      </c>
      <c r="F7" s="127">
        <v>63662.3</v>
      </c>
      <c r="G7" s="127" t="s">
        <v>395</v>
      </c>
      <c r="H7" s="127" t="s">
        <v>395</v>
      </c>
      <c r="I7" s="203" t="s">
        <v>75</v>
      </c>
    </row>
    <row r="8" spans="1:10" x14ac:dyDescent="0.2">
      <c r="A8" s="491" t="s">
        <v>68</v>
      </c>
      <c r="B8" s="127">
        <v>7788913.4000000004</v>
      </c>
      <c r="C8" s="127">
        <v>466931.1</v>
      </c>
      <c r="D8" s="127">
        <v>6644702.2000000002</v>
      </c>
      <c r="E8" s="127">
        <v>474114.1</v>
      </c>
      <c r="F8" s="127">
        <v>192607.2</v>
      </c>
      <c r="G8" s="356">
        <v>9417.7000000000007</v>
      </c>
      <c r="H8" s="356">
        <v>1141.2</v>
      </c>
      <c r="I8" s="203" t="s">
        <v>76</v>
      </c>
    </row>
    <row r="9" spans="1:10" x14ac:dyDescent="0.2">
      <c r="A9" s="354" t="s">
        <v>85</v>
      </c>
      <c r="B9" s="127">
        <v>7577146.5999999996</v>
      </c>
      <c r="C9" s="127">
        <v>433751.9</v>
      </c>
      <c r="D9" s="127">
        <v>6468502.5</v>
      </c>
      <c r="E9" s="127" t="s">
        <v>391</v>
      </c>
      <c r="F9" s="127">
        <v>190357.6</v>
      </c>
      <c r="G9" s="356" t="s">
        <v>391</v>
      </c>
      <c r="H9" s="356">
        <v>1141.2</v>
      </c>
      <c r="I9" s="239" t="s">
        <v>149</v>
      </c>
    </row>
    <row r="10" spans="1:10" x14ac:dyDescent="0.2">
      <c r="A10" s="491" t="s">
        <v>69</v>
      </c>
      <c r="B10" s="127">
        <v>155574.1</v>
      </c>
      <c r="C10" s="356" t="s">
        <v>391</v>
      </c>
      <c r="D10" s="127">
        <v>152154.1</v>
      </c>
      <c r="E10" s="356" t="s">
        <v>391</v>
      </c>
      <c r="F10" s="127" t="s">
        <v>395</v>
      </c>
      <c r="G10" s="356" t="s">
        <v>395</v>
      </c>
      <c r="H10" s="127" t="s">
        <v>395</v>
      </c>
      <c r="I10" s="203" t="s">
        <v>77</v>
      </c>
    </row>
    <row r="11" spans="1:10" ht="14.25" x14ac:dyDescent="0.2">
      <c r="A11" s="491" t="s">
        <v>155</v>
      </c>
      <c r="B11" s="127">
        <v>24391034.800000001</v>
      </c>
      <c r="C11" s="127">
        <v>7075598.2999999998</v>
      </c>
      <c r="D11" s="127">
        <v>9299862.3000000007</v>
      </c>
      <c r="E11" s="356">
        <v>3581206.9</v>
      </c>
      <c r="F11" s="127">
        <v>1071707.3999999999</v>
      </c>
      <c r="G11" s="127">
        <v>2126779.9</v>
      </c>
      <c r="H11" s="356">
        <v>1235880.1000000001</v>
      </c>
      <c r="I11" s="203" t="s">
        <v>270</v>
      </c>
    </row>
    <row r="12" spans="1:10" x14ac:dyDescent="0.2">
      <c r="A12" s="349" t="s">
        <v>80</v>
      </c>
      <c r="B12" s="127">
        <v>5238058.8</v>
      </c>
      <c r="C12" s="127">
        <v>2160344.7999999998</v>
      </c>
      <c r="D12" s="127">
        <v>2988264</v>
      </c>
      <c r="E12" s="127">
        <v>51200.1</v>
      </c>
      <c r="F12" s="127">
        <v>2107.9</v>
      </c>
      <c r="G12" s="127" t="s">
        <v>391</v>
      </c>
      <c r="H12" s="127" t="s">
        <v>391</v>
      </c>
      <c r="I12" s="205" t="s">
        <v>151</v>
      </c>
    </row>
    <row r="13" spans="1:10" x14ac:dyDescent="0.2">
      <c r="A13" s="349" t="s">
        <v>81</v>
      </c>
      <c r="B13" s="127">
        <v>937199.3</v>
      </c>
      <c r="C13" s="127">
        <v>584285.1</v>
      </c>
      <c r="D13" s="127" t="s">
        <v>391</v>
      </c>
      <c r="E13" s="127">
        <v>1679.6</v>
      </c>
      <c r="F13" s="356">
        <v>88.2</v>
      </c>
      <c r="G13" s="127" t="s">
        <v>391</v>
      </c>
      <c r="H13" s="356" t="s">
        <v>391</v>
      </c>
      <c r="I13" s="205" t="s">
        <v>152</v>
      </c>
    </row>
    <row r="14" spans="1:10" ht="25.5" x14ac:dyDescent="0.2">
      <c r="A14" s="349" t="s">
        <v>82</v>
      </c>
      <c r="B14" s="127">
        <v>7061444</v>
      </c>
      <c r="C14" s="127">
        <v>1922276.8</v>
      </c>
      <c r="D14" s="127">
        <v>2893452.3</v>
      </c>
      <c r="E14" s="127">
        <v>1483974</v>
      </c>
      <c r="F14" s="356">
        <v>439480.2</v>
      </c>
      <c r="G14" s="127">
        <v>206474.9</v>
      </c>
      <c r="H14" s="356">
        <v>115785.9</v>
      </c>
      <c r="I14" s="205" t="s">
        <v>153</v>
      </c>
    </row>
    <row r="15" spans="1:10" x14ac:dyDescent="0.2">
      <c r="A15" s="350" t="s">
        <v>83</v>
      </c>
      <c r="B15" s="127">
        <v>5952896.4000000004</v>
      </c>
      <c r="C15" s="127">
        <v>1640119.9</v>
      </c>
      <c r="D15" s="127">
        <v>2257841.5</v>
      </c>
      <c r="E15" s="127">
        <v>1336958.3999999999</v>
      </c>
      <c r="F15" s="127">
        <v>433470.1</v>
      </c>
      <c r="G15" s="127">
        <v>168933.5</v>
      </c>
      <c r="H15" s="127">
        <v>115573</v>
      </c>
      <c r="I15" s="204" t="s">
        <v>150</v>
      </c>
    </row>
    <row r="16" spans="1:10" x14ac:dyDescent="0.2">
      <c r="A16" s="349" t="s">
        <v>387</v>
      </c>
      <c r="B16" s="127">
        <v>9546778.5</v>
      </c>
      <c r="C16" s="127">
        <v>2157183.2999999998</v>
      </c>
      <c r="D16" s="127">
        <v>2338578.5</v>
      </c>
      <c r="E16" s="127">
        <v>1818629.5</v>
      </c>
      <c r="F16" s="127">
        <v>592934.30000000005</v>
      </c>
      <c r="G16" s="127">
        <v>1604193.8</v>
      </c>
      <c r="H16" s="127">
        <v>1035259.1</v>
      </c>
      <c r="I16" s="205" t="s">
        <v>389</v>
      </c>
    </row>
    <row r="17" spans="1:11" x14ac:dyDescent="0.2">
      <c r="A17" s="349" t="s">
        <v>84</v>
      </c>
      <c r="B17" s="127">
        <v>149414.9</v>
      </c>
      <c r="C17" s="127">
        <v>1968.1</v>
      </c>
      <c r="D17" s="127" t="s">
        <v>391</v>
      </c>
      <c r="E17" s="127">
        <v>146110.5</v>
      </c>
      <c r="F17" s="127" t="s">
        <v>395</v>
      </c>
      <c r="G17" s="127" t="s">
        <v>395</v>
      </c>
      <c r="H17" s="127" t="s">
        <v>391</v>
      </c>
      <c r="I17" s="205" t="s">
        <v>154</v>
      </c>
    </row>
    <row r="18" spans="1:11" s="104" customFormat="1" x14ac:dyDescent="0.2">
      <c r="A18" s="349" t="s">
        <v>578</v>
      </c>
      <c r="B18" s="127">
        <v>1458139.3</v>
      </c>
      <c r="C18" s="127">
        <v>249540.3</v>
      </c>
      <c r="D18" s="127">
        <v>937793.2</v>
      </c>
      <c r="E18" s="127">
        <v>79613.2</v>
      </c>
      <c r="F18" s="356">
        <v>37096.699999999997</v>
      </c>
      <c r="G18" s="127">
        <v>74226.8</v>
      </c>
      <c r="H18" s="356">
        <v>79869</v>
      </c>
      <c r="I18" s="205" t="s">
        <v>579</v>
      </c>
    </row>
    <row r="19" spans="1:11" ht="25.5" x14ac:dyDescent="0.2">
      <c r="A19" s="337" t="s">
        <v>328</v>
      </c>
      <c r="B19" s="128">
        <v>15547582</v>
      </c>
      <c r="C19" s="128">
        <v>3805178.3</v>
      </c>
      <c r="D19" s="128">
        <v>4588738.9000000004</v>
      </c>
      <c r="E19" s="128">
        <v>3201000.1</v>
      </c>
      <c r="F19" s="128">
        <v>1027760.4</v>
      </c>
      <c r="G19" s="128">
        <v>1773093.4</v>
      </c>
      <c r="H19" s="128">
        <v>1151810.8</v>
      </c>
      <c r="I19" s="202" t="s">
        <v>329</v>
      </c>
    </row>
    <row r="20" spans="1:11" x14ac:dyDescent="0.2">
      <c r="A20" s="349" t="s">
        <v>388</v>
      </c>
      <c r="B20" s="127">
        <v>4085123.8</v>
      </c>
      <c r="C20" s="127">
        <v>1337851.2</v>
      </c>
      <c r="D20" s="127">
        <v>1639815.5</v>
      </c>
      <c r="E20" s="127">
        <v>540418.9</v>
      </c>
      <c r="F20" s="127">
        <v>305784.3</v>
      </c>
      <c r="G20" s="127">
        <v>148121.5</v>
      </c>
      <c r="H20" s="127">
        <v>113132.3</v>
      </c>
      <c r="I20" s="205" t="s">
        <v>390</v>
      </c>
    </row>
    <row r="21" spans="1:11" x14ac:dyDescent="0.2">
      <c r="A21" s="350" t="s">
        <v>70</v>
      </c>
      <c r="B21" s="127">
        <v>757766.1</v>
      </c>
      <c r="C21" s="127">
        <v>208106.6</v>
      </c>
      <c r="D21" s="127">
        <v>303310.90000000002</v>
      </c>
      <c r="E21" s="356" t="s">
        <v>391</v>
      </c>
      <c r="F21" s="127">
        <v>148585.79999999999</v>
      </c>
      <c r="G21" s="356" t="s">
        <v>391</v>
      </c>
      <c r="H21" s="127">
        <v>0</v>
      </c>
      <c r="I21" s="204" t="s">
        <v>71</v>
      </c>
    </row>
    <row r="22" spans="1:11" x14ac:dyDescent="0.2">
      <c r="A22" s="349" t="s">
        <v>193</v>
      </c>
      <c r="B22" s="127">
        <v>9534783.0999999996</v>
      </c>
      <c r="C22" s="127">
        <v>2154642.2999999998</v>
      </c>
      <c r="D22" s="127">
        <v>2333532.7000000002</v>
      </c>
      <c r="E22" s="127">
        <v>1815439.2</v>
      </c>
      <c r="F22" s="127">
        <v>592264.69999999995</v>
      </c>
      <c r="G22" s="127">
        <v>1603714.5</v>
      </c>
      <c r="H22" s="127">
        <v>1035189.7</v>
      </c>
      <c r="I22" s="205" t="s">
        <v>72</v>
      </c>
    </row>
    <row r="23" spans="1:11" x14ac:dyDescent="0.2">
      <c r="A23" s="349" t="s">
        <v>73</v>
      </c>
      <c r="B23" s="127">
        <v>1927675.1</v>
      </c>
      <c r="C23" s="127">
        <v>312684.90000000002</v>
      </c>
      <c r="D23" s="127">
        <v>615390.69999999995</v>
      </c>
      <c r="E23" s="127">
        <v>845142</v>
      </c>
      <c r="F23" s="127">
        <v>129711.4</v>
      </c>
      <c r="G23" s="127">
        <v>21257.4</v>
      </c>
      <c r="H23" s="127">
        <v>3488.7</v>
      </c>
      <c r="I23" s="205" t="s">
        <v>336</v>
      </c>
    </row>
    <row r="24" spans="1:11" x14ac:dyDescent="0.2">
      <c r="A24" s="522" t="s">
        <v>264</v>
      </c>
      <c r="B24" s="523"/>
      <c r="C24" s="523"/>
      <c r="D24" s="523"/>
      <c r="E24" s="523"/>
      <c r="F24" s="523"/>
      <c r="G24" s="523"/>
      <c r="H24" s="523"/>
      <c r="I24" s="524"/>
    </row>
    <row r="25" spans="1:11" x14ac:dyDescent="0.2">
      <c r="A25" s="357" t="s">
        <v>7</v>
      </c>
      <c r="B25" s="128">
        <v>100</v>
      </c>
      <c r="C25" s="128">
        <f>IF(C6=".",".",IF(C6="-","-",ROUND(C6/$B6*100,1)))</f>
        <v>23.3</v>
      </c>
      <c r="D25" s="128">
        <f t="shared" ref="D25:H25" si="0">IF(D6=".",".",IF(D6="-","-",ROUND(D6/$B6*100,1)))</f>
        <v>49.7</v>
      </c>
      <c r="E25" s="128">
        <f t="shared" si="0"/>
        <v>12.5</v>
      </c>
      <c r="F25" s="128">
        <f t="shared" si="0"/>
        <v>4.0999999999999996</v>
      </c>
      <c r="G25" s="128">
        <f t="shared" si="0"/>
        <v>6.6</v>
      </c>
      <c r="H25" s="128">
        <f t="shared" si="0"/>
        <v>3.8</v>
      </c>
      <c r="I25" s="202" t="s">
        <v>8</v>
      </c>
      <c r="J25" s="107"/>
      <c r="K25" s="108"/>
    </row>
    <row r="26" spans="1:11" x14ac:dyDescent="0.2">
      <c r="A26" s="491" t="s">
        <v>67</v>
      </c>
      <c r="B26" s="127">
        <v>100</v>
      </c>
      <c r="C26" s="127" t="str">
        <f t="shared" ref="C26:H26" si="1">IF(C7=".",".",IF(C7="-","-",ROUND(C7/$B7*100,1)))</f>
        <v>.</v>
      </c>
      <c r="D26" s="127">
        <f t="shared" si="1"/>
        <v>3.7</v>
      </c>
      <c r="E26" s="356" t="str">
        <f t="shared" si="1"/>
        <v>.</v>
      </c>
      <c r="F26" s="127">
        <f t="shared" si="1"/>
        <v>95.6</v>
      </c>
      <c r="G26" s="127" t="str">
        <f t="shared" si="1"/>
        <v>-</v>
      </c>
      <c r="H26" s="127" t="str">
        <f t="shared" si="1"/>
        <v>-</v>
      </c>
      <c r="I26" s="203" t="s">
        <v>75</v>
      </c>
      <c r="J26" s="107"/>
      <c r="K26" s="108"/>
    </row>
    <row r="27" spans="1:11" x14ac:dyDescent="0.2">
      <c r="A27" s="491" t="s">
        <v>68</v>
      </c>
      <c r="B27" s="127">
        <v>100</v>
      </c>
      <c r="C27" s="127">
        <f t="shared" ref="C27:H27" si="2">IF(C8=".",".",IF(C8="-","-",ROUND(C8/$B8*100,1)))</f>
        <v>6</v>
      </c>
      <c r="D27" s="127">
        <f t="shared" si="2"/>
        <v>85.3</v>
      </c>
      <c r="E27" s="127">
        <f t="shared" si="2"/>
        <v>6.1</v>
      </c>
      <c r="F27" s="127">
        <f t="shared" si="2"/>
        <v>2.5</v>
      </c>
      <c r="G27" s="356">
        <f t="shared" si="2"/>
        <v>0.1</v>
      </c>
      <c r="H27" s="356">
        <f t="shared" si="2"/>
        <v>0</v>
      </c>
      <c r="I27" s="203" t="s">
        <v>76</v>
      </c>
      <c r="J27" s="107"/>
      <c r="K27" s="108"/>
    </row>
    <row r="28" spans="1:11" x14ac:dyDescent="0.2">
      <c r="A28" s="354" t="s">
        <v>85</v>
      </c>
      <c r="B28" s="127">
        <v>100</v>
      </c>
      <c r="C28" s="127">
        <f t="shared" ref="C28:H28" si="3">IF(C9=".",".",IF(C9="-","-",ROUND(C9/$B9*100,1)))</f>
        <v>5.7</v>
      </c>
      <c r="D28" s="127">
        <f t="shared" si="3"/>
        <v>85.4</v>
      </c>
      <c r="E28" s="127" t="str">
        <f t="shared" si="3"/>
        <v>.</v>
      </c>
      <c r="F28" s="127">
        <f t="shared" si="3"/>
        <v>2.5</v>
      </c>
      <c r="G28" s="356" t="str">
        <f t="shared" si="3"/>
        <v>.</v>
      </c>
      <c r="H28" s="356">
        <f t="shared" si="3"/>
        <v>0</v>
      </c>
      <c r="I28" s="239" t="s">
        <v>149</v>
      </c>
      <c r="J28" s="107"/>
      <c r="K28" s="108"/>
    </row>
    <row r="29" spans="1:11" x14ac:dyDescent="0.2">
      <c r="A29" s="491" t="s">
        <v>69</v>
      </c>
      <c r="B29" s="127">
        <v>100</v>
      </c>
      <c r="C29" s="127" t="str">
        <f t="shared" ref="C29:H29" si="4">IF(C10=".",".",IF(C10="-","-",ROUND(C10/$B10*100,1)))</f>
        <v>.</v>
      </c>
      <c r="D29" s="127">
        <f t="shared" si="4"/>
        <v>97.8</v>
      </c>
      <c r="E29" s="356" t="str">
        <f t="shared" si="4"/>
        <v>.</v>
      </c>
      <c r="F29" s="127" t="str">
        <f t="shared" si="4"/>
        <v>-</v>
      </c>
      <c r="G29" s="356" t="str">
        <f t="shared" si="4"/>
        <v>-</v>
      </c>
      <c r="H29" s="127" t="str">
        <f t="shared" si="4"/>
        <v>-</v>
      </c>
      <c r="I29" s="203" t="s">
        <v>77</v>
      </c>
      <c r="J29" s="107"/>
      <c r="K29" s="108"/>
    </row>
    <row r="30" spans="1:11" ht="14.25" x14ac:dyDescent="0.2">
      <c r="A30" s="491" t="s">
        <v>155</v>
      </c>
      <c r="B30" s="127">
        <v>100</v>
      </c>
      <c r="C30" s="127">
        <f t="shared" ref="C30:H30" si="5">IF(C11=".",".",IF(C11="-","-",ROUND(C11/$B11*100,1)))</f>
        <v>29</v>
      </c>
      <c r="D30" s="127">
        <f t="shared" si="5"/>
        <v>38.1</v>
      </c>
      <c r="E30" s="356">
        <f t="shared" si="5"/>
        <v>14.7</v>
      </c>
      <c r="F30" s="127">
        <f t="shared" si="5"/>
        <v>4.4000000000000004</v>
      </c>
      <c r="G30" s="127">
        <f t="shared" si="5"/>
        <v>8.6999999999999993</v>
      </c>
      <c r="H30" s="356">
        <f t="shared" si="5"/>
        <v>5.0999999999999996</v>
      </c>
      <c r="I30" s="203" t="s">
        <v>270</v>
      </c>
      <c r="J30" s="107"/>
      <c r="K30" s="108"/>
    </row>
    <row r="31" spans="1:11" x14ac:dyDescent="0.2">
      <c r="A31" s="349" t="s">
        <v>80</v>
      </c>
      <c r="B31" s="127">
        <v>100</v>
      </c>
      <c r="C31" s="127">
        <f t="shared" ref="C31:H31" si="6">IF(C12=".",".",IF(C12="-","-",ROUND(C12/$B12*100,1)))</f>
        <v>41.2</v>
      </c>
      <c r="D31" s="127">
        <f t="shared" si="6"/>
        <v>57</v>
      </c>
      <c r="E31" s="127">
        <f t="shared" si="6"/>
        <v>1</v>
      </c>
      <c r="F31" s="127">
        <f t="shared" si="6"/>
        <v>0</v>
      </c>
      <c r="G31" s="127" t="str">
        <f t="shared" si="6"/>
        <v>.</v>
      </c>
      <c r="H31" s="127" t="str">
        <f t="shared" si="6"/>
        <v>.</v>
      </c>
      <c r="I31" s="205" t="s">
        <v>151</v>
      </c>
      <c r="J31" s="107"/>
      <c r="K31" s="108"/>
    </row>
    <row r="32" spans="1:11" x14ac:dyDescent="0.2">
      <c r="A32" s="349" t="s">
        <v>81</v>
      </c>
      <c r="B32" s="127">
        <v>100</v>
      </c>
      <c r="C32" s="127">
        <f t="shared" ref="C32:H32" si="7">IF(C13=".",".",IF(C13="-","-",ROUND(C13/$B13*100,1)))</f>
        <v>62.3</v>
      </c>
      <c r="D32" s="127" t="str">
        <f t="shared" si="7"/>
        <v>.</v>
      </c>
      <c r="E32" s="127">
        <f t="shared" si="7"/>
        <v>0.2</v>
      </c>
      <c r="F32" s="356">
        <f t="shared" si="7"/>
        <v>0</v>
      </c>
      <c r="G32" s="127" t="str">
        <f t="shared" si="7"/>
        <v>.</v>
      </c>
      <c r="H32" s="356" t="str">
        <f t="shared" si="7"/>
        <v>.</v>
      </c>
      <c r="I32" s="205" t="s">
        <v>152</v>
      </c>
      <c r="J32" s="107"/>
      <c r="K32" s="108"/>
    </row>
    <row r="33" spans="1:11" ht="25.5" x14ac:dyDescent="0.2">
      <c r="A33" s="349" t="s">
        <v>82</v>
      </c>
      <c r="B33" s="127">
        <v>100</v>
      </c>
      <c r="C33" s="127">
        <f t="shared" ref="C33:H33" si="8">IF(C14=".",".",IF(C14="-","-",ROUND(C14/$B14*100,1)))</f>
        <v>27.2</v>
      </c>
      <c r="D33" s="127">
        <v>41.1</v>
      </c>
      <c r="E33" s="127">
        <f t="shared" si="8"/>
        <v>21</v>
      </c>
      <c r="F33" s="356">
        <f t="shared" si="8"/>
        <v>6.2</v>
      </c>
      <c r="G33" s="127">
        <f t="shared" si="8"/>
        <v>2.9</v>
      </c>
      <c r="H33" s="356">
        <f t="shared" si="8"/>
        <v>1.6</v>
      </c>
      <c r="I33" s="205" t="s">
        <v>153</v>
      </c>
      <c r="J33" s="107"/>
      <c r="K33" s="108"/>
    </row>
    <row r="34" spans="1:11" x14ac:dyDescent="0.2">
      <c r="A34" s="350" t="s">
        <v>83</v>
      </c>
      <c r="B34" s="127">
        <v>100</v>
      </c>
      <c r="C34" s="127">
        <f t="shared" ref="C34:H34" si="9">IF(C15=".",".",IF(C15="-","-",ROUND(C15/$B15*100,1)))</f>
        <v>27.6</v>
      </c>
      <c r="D34" s="127">
        <f t="shared" si="9"/>
        <v>37.9</v>
      </c>
      <c r="E34" s="127">
        <f t="shared" si="9"/>
        <v>22.5</v>
      </c>
      <c r="F34" s="127">
        <f t="shared" si="9"/>
        <v>7.3</v>
      </c>
      <c r="G34" s="127">
        <f t="shared" si="9"/>
        <v>2.8</v>
      </c>
      <c r="H34" s="127">
        <f t="shared" si="9"/>
        <v>1.9</v>
      </c>
      <c r="I34" s="204" t="s">
        <v>150</v>
      </c>
      <c r="J34" s="107"/>
      <c r="K34" s="108"/>
    </row>
    <row r="35" spans="1:11" ht="12.75" customHeight="1" x14ac:dyDescent="0.2">
      <c r="A35" s="349" t="s">
        <v>387</v>
      </c>
      <c r="B35" s="127">
        <v>100</v>
      </c>
      <c r="C35" s="127">
        <f t="shared" ref="C35:H35" si="10">IF(C16=".",".",IF(C16="-","-",ROUND(C16/$B16*100,1)))</f>
        <v>22.6</v>
      </c>
      <c r="D35" s="127">
        <v>24.6</v>
      </c>
      <c r="E35" s="127">
        <f t="shared" si="10"/>
        <v>19</v>
      </c>
      <c r="F35" s="127">
        <f t="shared" si="10"/>
        <v>6.2</v>
      </c>
      <c r="G35" s="127">
        <f t="shared" si="10"/>
        <v>16.8</v>
      </c>
      <c r="H35" s="127">
        <f t="shared" si="10"/>
        <v>10.8</v>
      </c>
      <c r="I35" s="205" t="s">
        <v>389</v>
      </c>
      <c r="J35" s="107"/>
      <c r="K35" s="108"/>
    </row>
    <row r="36" spans="1:11" x14ac:dyDescent="0.2">
      <c r="A36" s="349" t="s">
        <v>84</v>
      </c>
      <c r="B36" s="127">
        <v>100</v>
      </c>
      <c r="C36" s="127">
        <f t="shared" ref="C36:H36" si="11">IF(C17=".",".",IF(C17="-","-",ROUND(C17/$B17*100,1)))</f>
        <v>1.3</v>
      </c>
      <c r="D36" s="127" t="str">
        <f t="shared" si="11"/>
        <v>.</v>
      </c>
      <c r="E36" s="127">
        <f t="shared" si="11"/>
        <v>97.8</v>
      </c>
      <c r="F36" s="127" t="str">
        <f t="shared" si="11"/>
        <v>-</v>
      </c>
      <c r="G36" s="127" t="str">
        <f t="shared" si="11"/>
        <v>-</v>
      </c>
      <c r="H36" s="127" t="str">
        <f t="shared" si="11"/>
        <v>.</v>
      </c>
      <c r="I36" s="205" t="s">
        <v>154</v>
      </c>
      <c r="J36" s="107"/>
      <c r="K36" s="108"/>
    </row>
    <row r="37" spans="1:11" s="104" customFormat="1" x14ac:dyDescent="0.2">
      <c r="A37" s="349" t="s">
        <v>578</v>
      </c>
      <c r="B37" s="127">
        <v>100</v>
      </c>
      <c r="C37" s="127">
        <f t="shared" ref="C37:H37" si="12">IF(C18=".",".",IF(C18="-","-",ROUND(C18/$B18*100,1)))</f>
        <v>17.100000000000001</v>
      </c>
      <c r="D37" s="127">
        <f t="shared" si="12"/>
        <v>64.3</v>
      </c>
      <c r="E37" s="127">
        <f t="shared" si="12"/>
        <v>5.5</v>
      </c>
      <c r="F37" s="356">
        <f t="shared" si="12"/>
        <v>2.5</v>
      </c>
      <c r="G37" s="127">
        <f t="shared" si="12"/>
        <v>5.0999999999999996</v>
      </c>
      <c r="H37" s="356">
        <f t="shared" si="12"/>
        <v>5.5</v>
      </c>
      <c r="I37" s="205" t="s">
        <v>579</v>
      </c>
      <c r="J37" s="107"/>
      <c r="K37" s="129"/>
    </row>
    <row r="38" spans="1:11" ht="25.5" x14ac:dyDescent="0.2">
      <c r="A38" s="337" t="s">
        <v>328</v>
      </c>
      <c r="B38" s="128">
        <v>100</v>
      </c>
      <c r="C38" s="128">
        <f t="shared" ref="C38:H38" si="13">IF(C19=".",".",IF(C19="-","-",ROUND(C19/$B19*100,1)))</f>
        <v>24.5</v>
      </c>
      <c r="D38" s="128">
        <f t="shared" si="13"/>
        <v>29.5</v>
      </c>
      <c r="E38" s="128">
        <f t="shared" si="13"/>
        <v>20.6</v>
      </c>
      <c r="F38" s="128">
        <f t="shared" si="13"/>
        <v>6.6</v>
      </c>
      <c r="G38" s="128">
        <f t="shared" si="13"/>
        <v>11.4</v>
      </c>
      <c r="H38" s="128">
        <f t="shared" si="13"/>
        <v>7.4</v>
      </c>
      <c r="I38" s="202" t="s">
        <v>329</v>
      </c>
      <c r="J38" s="107"/>
      <c r="K38" s="108"/>
    </row>
    <row r="39" spans="1:11" x14ac:dyDescent="0.2">
      <c r="A39" s="349" t="s">
        <v>388</v>
      </c>
      <c r="B39" s="127">
        <v>100</v>
      </c>
      <c r="C39" s="127">
        <f t="shared" ref="C39:H39" si="14">IF(C20=".",".",IF(C20="-","-",ROUND(C20/$B20*100,1)))</f>
        <v>32.700000000000003</v>
      </c>
      <c r="D39" s="127">
        <v>40.200000000000003</v>
      </c>
      <c r="E39" s="127">
        <f t="shared" si="14"/>
        <v>13.2</v>
      </c>
      <c r="F39" s="127">
        <f t="shared" si="14"/>
        <v>7.5</v>
      </c>
      <c r="G39" s="127">
        <f t="shared" si="14"/>
        <v>3.6</v>
      </c>
      <c r="H39" s="127">
        <f t="shared" si="14"/>
        <v>2.8</v>
      </c>
      <c r="I39" s="205" t="s">
        <v>390</v>
      </c>
      <c r="J39" s="107"/>
      <c r="K39" s="108"/>
    </row>
    <row r="40" spans="1:11" x14ac:dyDescent="0.2">
      <c r="A40" s="350" t="s">
        <v>70</v>
      </c>
      <c r="B40" s="127">
        <v>100</v>
      </c>
      <c r="C40" s="127">
        <f t="shared" ref="C40:H40" si="15">IF(C21=".",".",IF(C21="-","-",ROUND(C21/$B21*100,1)))</f>
        <v>27.5</v>
      </c>
      <c r="D40" s="127">
        <f t="shared" si="15"/>
        <v>40</v>
      </c>
      <c r="E40" s="356" t="str">
        <f t="shared" si="15"/>
        <v>.</v>
      </c>
      <c r="F40" s="127">
        <f t="shared" si="15"/>
        <v>19.600000000000001</v>
      </c>
      <c r="G40" s="356" t="str">
        <f t="shared" si="15"/>
        <v>.</v>
      </c>
      <c r="H40" s="127">
        <f t="shared" si="15"/>
        <v>0</v>
      </c>
      <c r="I40" s="204" t="s">
        <v>71</v>
      </c>
      <c r="J40" s="107"/>
      <c r="K40" s="108"/>
    </row>
    <row r="41" spans="1:11" x14ac:dyDescent="0.2">
      <c r="A41" s="349" t="s">
        <v>193</v>
      </c>
      <c r="B41" s="127">
        <v>100</v>
      </c>
      <c r="C41" s="127">
        <f t="shared" ref="C41:H41" si="16">IF(C22=".",".",IF(C22="-","-",ROUND(C22/$B22*100,1)))</f>
        <v>22.6</v>
      </c>
      <c r="D41" s="127">
        <f t="shared" si="16"/>
        <v>24.5</v>
      </c>
      <c r="E41" s="127">
        <f t="shared" si="16"/>
        <v>19</v>
      </c>
      <c r="F41" s="127">
        <f t="shared" si="16"/>
        <v>6.2</v>
      </c>
      <c r="G41" s="127">
        <f t="shared" si="16"/>
        <v>16.8</v>
      </c>
      <c r="H41" s="127">
        <f t="shared" si="16"/>
        <v>10.9</v>
      </c>
      <c r="I41" s="205" t="s">
        <v>72</v>
      </c>
      <c r="J41" s="107"/>
      <c r="K41" s="108"/>
    </row>
    <row r="42" spans="1:11" x14ac:dyDescent="0.2">
      <c r="A42" s="349" t="s">
        <v>73</v>
      </c>
      <c r="B42" s="127">
        <v>100</v>
      </c>
      <c r="C42" s="127">
        <f t="shared" ref="C42:H42" si="17">IF(C23=".",".",IF(C23="-","-",ROUND(C23/$B23*100,1)))</f>
        <v>16.2</v>
      </c>
      <c r="D42" s="127">
        <f t="shared" si="17"/>
        <v>31.9</v>
      </c>
      <c r="E42" s="127">
        <v>43.9</v>
      </c>
      <c r="F42" s="127">
        <f t="shared" si="17"/>
        <v>6.7</v>
      </c>
      <c r="G42" s="127">
        <f t="shared" si="17"/>
        <v>1.1000000000000001</v>
      </c>
      <c r="H42" s="127">
        <f t="shared" si="17"/>
        <v>0.2</v>
      </c>
      <c r="I42" s="205" t="s">
        <v>336</v>
      </c>
      <c r="J42" s="107"/>
      <c r="K42" s="108"/>
    </row>
    <row r="43" spans="1:11" x14ac:dyDescent="0.2">
      <c r="A43" s="34"/>
      <c r="J43" s="107"/>
    </row>
    <row r="44" spans="1:11" x14ac:dyDescent="0.2">
      <c r="A44" s="516" t="s">
        <v>79</v>
      </c>
      <c r="B44" s="516"/>
      <c r="C44" s="516"/>
      <c r="D44" s="516"/>
      <c r="E44" s="516"/>
      <c r="F44" s="107"/>
      <c r="G44" s="107"/>
      <c r="H44" s="107"/>
    </row>
    <row r="45" spans="1:11" x14ac:dyDescent="0.2">
      <c r="A45" s="517" t="s">
        <v>74</v>
      </c>
      <c r="B45" s="517"/>
      <c r="C45" s="517"/>
      <c r="D45" s="517"/>
      <c r="E45" s="517"/>
      <c r="F45" s="107"/>
      <c r="G45" s="107"/>
      <c r="H45" s="107"/>
    </row>
    <row r="46" spans="1:11" x14ac:dyDescent="0.2">
      <c r="B46" s="107"/>
      <c r="C46" s="107"/>
      <c r="D46" s="107"/>
      <c r="E46" s="107"/>
      <c r="F46" s="107"/>
      <c r="G46" s="107"/>
      <c r="H46" s="107"/>
    </row>
    <row r="47" spans="1:11" x14ac:dyDescent="0.2">
      <c r="B47" s="107"/>
      <c r="C47" s="107"/>
      <c r="D47" s="107"/>
      <c r="E47" s="107"/>
      <c r="F47" s="107"/>
      <c r="G47" s="107"/>
      <c r="H47" s="107"/>
    </row>
  </sheetData>
  <mergeCells count="9">
    <mergeCell ref="A44:E44"/>
    <mergeCell ref="A45:E45"/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29"/>
  <sheetViews>
    <sheetView workbookViewId="0">
      <selection activeCell="L14" sqref="L14"/>
    </sheetView>
  </sheetViews>
  <sheetFormatPr defaultRowHeight="12.75" x14ac:dyDescent="0.2"/>
  <cols>
    <col min="1" max="1" width="37.85546875" style="75" customWidth="1"/>
    <col min="2" max="2" width="13.7109375" style="75" customWidth="1"/>
    <col min="3" max="4" width="15.7109375" style="75" customWidth="1"/>
    <col min="5" max="5" width="47.28515625" style="75" customWidth="1"/>
    <col min="6" max="7" width="9.140625" style="75"/>
    <col min="8" max="8" width="12.140625" style="75" bestFit="1" customWidth="1"/>
    <col min="9" max="9" width="9.28515625" style="75" bestFit="1" customWidth="1"/>
    <col min="10" max="16384" width="9.140625" style="75"/>
  </cols>
  <sheetData>
    <row r="1" spans="1:11" ht="39.950000000000003" customHeight="1" x14ac:dyDescent="0.2">
      <c r="A1" s="539" t="s">
        <v>478</v>
      </c>
      <c r="B1" s="539"/>
      <c r="C1" s="539"/>
      <c r="D1" s="539"/>
      <c r="E1" s="539"/>
      <c r="F1" s="57" t="s">
        <v>6</v>
      </c>
    </row>
    <row r="2" spans="1:11" x14ac:dyDescent="0.2">
      <c r="A2" s="635" t="s">
        <v>479</v>
      </c>
      <c r="B2" s="635"/>
      <c r="C2" s="635"/>
      <c r="D2" s="635"/>
      <c r="E2" s="635"/>
    </row>
    <row r="3" spans="1:11" ht="85.5" customHeight="1" x14ac:dyDescent="0.2">
      <c r="A3" s="633" t="s">
        <v>333</v>
      </c>
      <c r="B3" s="602" t="s">
        <v>323</v>
      </c>
      <c r="C3" s="355" t="s">
        <v>584</v>
      </c>
      <c r="D3" s="355" t="s">
        <v>343</v>
      </c>
      <c r="E3" s="637" t="s">
        <v>335</v>
      </c>
    </row>
    <row r="4" spans="1:11" ht="30.75" customHeight="1" x14ac:dyDescent="0.2">
      <c r="A4" s="571"/>
      <c r="B4" s="636"/>
      <c r="C4" s="596" t="s">
        <v>423</v>
      </c>
      <c r="D4" s="607"/>
      <c r="E4" s="638"/>
    </row>
    <row r="5" spans="1:11" x14ac:dyDescent="0.2">
      <c r="A5" s="357" t="s">
        <v>7</v>
      </c>
      <c r="B5" s="364">
        <v>1523</v>
      </c>
      <c r="C5" s="60">
        <v>20656335.399999999</v>
      </c>
      <c r="D5" s="109">
        <v>80.2</v>
      </c>
      <c r="E5" s="202" t="s">
        <v>8</v>
      </c>
      <c r="J5" s="77"/>
      <c r="K5" s="77"/>
    </row>
    <row r="6" spans="1:11" x14ac:dyDescent="0.2">
      <c r="A6" s="491" t="s">
        <v>67</v>
      </c>
      <c r="B6" s="313">
        <v>6</v>
      </c>
      <c r="C6" s="24">
        <v>37678.9</v>
      </c>
      <c r="D6" s="77">
        <v>68</v>
      </c>
      <c r="E6" s="203" t="s">
        <v>75</v>
      </c>
      <c r="J6" s="77"/>
      <c r="K6" s="77"/>
    </row>
    <row r="7" spans="1:11" x14ac:dyDescent="0.2">
      <c r="A7" s="491" t="s">
        <v>68</v>
      </c>
      <c r="B7" s="313">
        <v>686</v>
      </c>
      <c r="C7" s="24">
        <v>2971405.3</v>
      </c>
      <c r="D7" s="77">
        <v>59</v>
      </c>
      <c r="E7" s="203" t="s">
        <v>76</v>
      </c>
      <c r="J7" s="77"/>
      <c r="K7" s="77"/>
    </row>
    <row r="8" spans="1:11" x14ac:dyDescent="0.2">
      <c r="A8" s="354" t="s">
        <v>85</v>
      </c>
      <c r="B8" s="313">
        <v>658</v>
      </c>
      <c r="C8" s="24">
        <v>2901619.2</v>
      </c>
      <c r="D8" s="77">
        <v>59.4</v>
      </c>
      <c r="E8" s="239" t="s">
        <v>149</v>
      </c>
      <c r="F8" s="77"/>
      <c r="J8" s="77"/>
      <c r="K8" s="77"/>
    </row>
    <row r="9" spans="1:11" x14ac:dyDescent="0.2">
      <c r="A9" s="491" t="s">
        <v>69</v>
      </c>
      <c r="B9" s="358">
        <v>25</v>
      </c>
      <c r="C9" s="90">
        <v>27677.8</v>
      </c>
      <c r="D9" s="136">
        <v>47.8</v>
      </c>
      <c r="E9" s="203" t="s">
        <v>77</v>
      </c>
      <c r="J9" s="77"/>
      <c r="K9" s="77"/>
    </row>
    <row r="10" spans="1:11" ht="14.25" x14ac:dyDescent="0.2">
      <c r="A10" s="491" t="s">
        <v>155</v>
      </c>
      <c r="B10" s="358">
        <v>806</v>
      </c>
      <c r="C10" s="90">
        <v>17619573.399999999</v>
      </c>
      <c r="D10" s="136">
        <v>83.8</v>
      </c>
      <c r="E10" s="203" t="s">
        <v>270</v>
      </c>
      <c r="J10" s="77"/>
      <c r="K10" s="77"/>
    </row>
    <row r="11" spans="1:11" x14ac:dyDescent="0.2">
      <c r="A11" s="349" t="s">
        <v>80</v>
      </c>
      <c r="B11" s="358">
        <v>139</v>
      </c>
      <c r="C11" s="90">
        <v>1115933.8999999999</v>
      </c>
      <c r="D11" s="136">
        <v>63</v>
      </c>
      <c r="E11" s="205" t="s">
        <v>151</v>
      </c>
      <c r="J11" s="77"/>
      <c r="K11" s="77"/>
    </row>
    <row r="12" spans="1:11" x14ac:dyDescent="0.2">
      <c r="A12" s="349" t="s">
        <v>81</v>
      </c>
      <c r="B12" s="358" t="s">
        <v>395</v>
      </c>
      <c r="C12" s="358" t="s">
        <v>395</v>
      </c>
      <c r="D12" s="358" t="s">
        <v>395</v>
      </c>
      <c r="E12" s="205" t="s">
        <v>152</v>
      </c>
      <c r="J12" s="77"/>
      <c r="K12" s="77"/>
    </row>
    <row r="13" spans="1:11" ht="25.5" x14ac:dyDescent="0.2">
      <c r="A13" s="349" t="s">
        <v>82</v>
      </c>
      <c r="B13" s="365">
        <v>381</v>
      </c>
      <c r="C13" s="301">
        <v>6078839.9000000004</v>
      </c>
      <c r="D13" s="302">
        <v>81.8</v>
      </c>
      <c r="E13" s="205" t="s">
        <v>153</v>
      </c>
      <c r="J13" s="77"/>
    </row>
    <row r="14" spans="1:11" ht="25.5" x14ac:dyDescent="0.2">
      <c r="A14" s="350" t="s">
        <v>83</v>
      </c>
      <c r="B14" s="358">
        <v>298</v>
      </c>
      <c r="C14" s="90">
        <v>5985493.2000000002</v>
      </c>
      <c r="D14" s="136">
        <v>82.5</v>
      </c>
      <c r="E14" s="204" t="s">
        <v>150</v>
      </c>
      <c r="J14" s="77"/>
      <c r="K14" s="77"/>
    </row>
    <row r="15" spans="1:11" x14ac:dyDescent="0.2">
      <c r="A15" s="349" t="s">
        <v>387</v>
      </c>
      <c r="B15" s="358">
        <v>109</v>
      </c>
      <c r="C15" s="90">
        <v>10033658.300000001</v>
      </c>
      <c r="D15" s="136">
        <v>88.2</v>
      </c>
      <c r="E15" s="205" t="s">
        <v>389</v>
      </c>
      <c r="J15" s="77"/>
      <c r="K15" s="77"/>
    </row>
    <row r="16" spans="1:11" x14ac:dyDescent="0.2">
      <c r="A16" s="349" t="s">
        <v>84</v>
      </c>
      <c r="B16" s="358">
        <v>31</v>
      </c>
      <c r="C16" s="90">
        <v>91694.399999999994</v>
      </c>
      <c r="D16" s="136">
        <v>56</v>
      </c>
      <c r="E16" s="205" t="s">
        <v>154</v>
      </c>
      <c r="J16" s="77"/>
      <c r="K16" s="77"/>
    </row>
    <row r="17" spans="1:11" s="104" customFormat="1" x14ac:dyDescent="0.2">
      <c r="A17" s="349" t="s">
        <v>578</v>
      </c>
      <c r="B17" s="358">
        <v>146</v>
      </c>
      <c r="C17" s="90">
        <v>299446.90000000002</v>
      </c>
      <c r="D17" s="303">
        <v>64.599999999999994</v>
      </c>
      <c r="E17" s="205" t="s">
        <v>579</v>
      </c>
      <c r="J17" s="77"/>
      <c r="K17" s="109"/>
    </row>
    <row r="18" spans="1:11" ht="25.5" x14ac:dyDescent="0.2">
      <c r="A18" s="337" t="s">
        <v>328</v>
      </c>
      <c r="B18" s="402">
        <v>406</v>
      </c>
      <c r="C18" s="89">
        <v>16050052.1</v>
      </c>
      <c r="D18" s="403">
        <v>85.9</v>
      </c>
      <c r="E18" s="202" t="s">
        <v>329</v>
      </c>
      <c r="J18" s="77"/>
      <c r="K18" s="77"/>
    </row>
    <row r="19" spans="1:11" x14ac:dyDescent="0.2">
      <c r="A19" s="349" t="s">
        <v>388</v>
      </c>
      <c r="B19" s="358">
        <v>147</v>
      </c>
      <c r="C19" s="90">
        <v>4856172.4000000004</v>
      </c>
      <c r="D19" s="136">
        <v>85.3</v>
      </c>
      <c r="E19" s="205" t="s">
        <v>390</v>
      </c>
      <c r="J19" s="77"/>
      <c r="K19" s="77"/>
    </row>
    <row r="20" spans="1:11" x14ac:dyDescent="0.2">
      <c r="A20" s="350" t="s">
        <v>70</v>
      </c>
      <c r="B20" s="313">
        <v>15</v>
      </c>
      <c r="C20" s="24">
        <v>533771</v>
      </c>
      <c r="D20" s="77">
        <v>88.5</v>
      </c>
      <c r="E20" s="204" t="s">
        <v>71</v>
      </c>
      <c r="J20" s="77"/>
      <c r="K20" s="77"/>
    </row>
    <row r="21" spans="1:11" x14ac:dyDescent="0.2">
      <c r="A21" s="349" t="s">
        <v>193</v>
      </c>
      <c r="B21" s="313">
        <v>106</v>
      </c>
      <c r="C21" s="24">
        <v>10033585</v>
      </c>
      <c r="D21" s="77">
        <v>88.2</v>
      </c>
      <c r="E21" s="205" t="s">
        <v>72</v>
      </c>
      <c r="J21" s="77"/>
      <c r="K21" s="77"/>
    </row>
    <row r="22" spans="1:11" x14ac:dyDescent="0.2">
      <c r="A22" s="349" t="s">
        <v>73</v>
      </c>
      <c r="B22" s="313">
        <v>153</v>
      </c>
      <c r="C22" s="24">
        <v>1160294.7</v>
      </c>
      <c r="D22" s="77">
        <v>68.8</v>
      </c>
      <c r="E22" s="205" t="s">
        <v>336</v>
      </c>
      <c r="J22" s="77"/>
      <c r="K22" s="77"/>
    </row>
    <row r="23" spans="1:11" x14ac:dyDescent="0.2">
      <c r="A23" s="43"/>
    </row>
    <row r="24" spans="1:11" x14ac:dyDescent="0.2">
      <c r="A24" s="599" t="s">
        <v>186</v>
      </c>
      <c r="B24" s="599"/>
      <c r="C24" s="599"/>
      <c r="D24" s="599"/>
    </row>
    <row r="25" spans="1:11" x14ac:dyDescent="0.2">
      <c r="A25" s="600" t="s">
        <v>189</v>
      </c>
      <c r="B25" s="600"/>
      <c r="C25" s="600"/>
      <c r="D25" s="600"/>
    </row>
    <row r="26" spans="1:11" x14ac:dyDescent="0.2">
      <c r="B26" s="77"/>
    </row>
    <row r="27" spans="1:11" x14ac:dyDescent="0.2">
      <c r="B27" s="77"/>
    </row>
    <row r="29" spans="1:11" x14ac:dyDescent="0.2">
      <c r="B29" s="77"/>
    </row>
  </sheetData>
  <mergeCells count="8">
    <mergeCell ref="A24:D24"/>
    <mergeCell ref="A25:D25"/>
    <mergeCell ref="A1:E1"/>
    <mergeCell ref="A2:E2"/>
    <mergeCell ref="B3:B4"/>
    <mergeCell ref="C4:D4"/>
    <mergeCell ref="E3:E4"/>
    <mergeCell ref="A3:A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4"/>
  <sheetViews>
    <sheetView zoomScaleNormal="100" workbookViewId="0">
      <pane ySplit="3" topLeftCell="A4" activePane="bottomLeft" state="frozen"/>
      <selection activeCell="E35" sqref="E35"/>
      <selection pane="bottomLeft" activeCell="E3" sqref="E3"/>
    </sheetView>
  </sheetViews>
  <sheetFormatPr defaultRowHeight="14.25" x14ac:dyDescent="0.25"/>
  <cols>
    <col min="1" max="1" width="53.7109375" style="169" customWidth="1"/>
    <col min="2" max="6" width="9.85546875" style="169" customWidth="1"/>
    <col min="7" max="16384" width="9.140625" style="169"/>
  </cols>
  <sheetData>
    <row r="1" spans="1:7" ht="24.95" customHeight="1" x14ac:dyDescent="0.25">
      <c r="A1" s="512" t="s">
        <v>183</v>
      </c>
      <c r="B1" s="512"/>
      <c r="C1" s="512"/>
      <c r="D1" s="512"/>
      <c r="E1" s="512"/>
      <c r="F1" s="512"/>
      <c r="G1" s="57" t="s">
        <v>6</v>
      </c>
    </row>
    <row r="2" spans="1:7" x14ac:dyDescent="0.25">
      <c r="A2" s="513" t="s">
        <v>184</v>
      </c>
      <c r="B2" s="513"/>
      <c r="C2" s="513"/>
      <c r="D2" s="513"/>
      <c r="E2" s="513"/>
      <c r="F2" s="513"/>
    </row>
    <row r="3" spans="1:7" ht="30" customHeight="1" x14ac:dyDescent="0.25">
      <c r="A3" s="155" t="s">
        <v>210</v>
      </c>
      <c r="B3" s="14">
        <v>2016</v>
      </c>
      <c r="C3" s="14">
        <v>2017</v>
      </c>
      <c r="D3" s="39">
        <v>2018</v>
      </c>
      <c r="E3" s="39">
        <v>2019</v>
      </c>
      <c r="F3" s="39">
        <v>2020</v>
      </c>
    </row>
    <row r="4" spans="1:7" ht="18.75" customHeight="1" x14ac:dyDescent="0.25">
      <c r="A4" s="13" t="s">
        <v>509</v>
      </c>
      <c r="B4" s="20">
        <v>6.5</v>
      </c>
      <c r="C4" s="226">
        <v>7</v>
      </c>
      <c r="D4" s="95">
        <v>7.662631978066849</v>
      </c>
      <c r="E4" s="277">
        <v>8</v>
      </c>
      <c r="F4" s="277">
        <v>8.5</v>
      </c>
    </row>
    <row r="5" spans="1:7" ht="15" customHeight="1" x14ac:dyDescent="0.25">
      <c r="A5" s="164" t="s">
        <v>508</v>
      </c>
      <c r="B5" s="20"/>
      <c r="C5" s="226"/>
      <c r="D5" s="95"/>
      <c r="E5" s="198"/>
      <c r="F5" s="198"/>
    </row>
    <row r="6" spans="1:7" ht="15" customHeight="1" x14ac:dyDescent="0.25">
      <c r="A6" s="405" t="s">
        <v>454</v>
      </c>
      <c r="B6" s="20">
        <v>5.0999999999999996</v>
      </c>
      <c r="C6" s="226">
        <v>5.6</v>
      </c>
      <c r="D6" s="95">
        <v>5.7541795485037621</v>
      </c>
      <c r="E6" s="198">
        <v>5.9</v>
      </c>
      <c r="F6" s="198">
        <v>6.1</v>
      </c>
    </row>
    <row r="7" spans="1:7" ht="15" customHeight="1" x14ac:dyDescent="0.25">
      <c r="A7" s="406" t="s">
        <v>455</v>
      </c>
      <c r="B7" s="20"/>
      <c r="C7" s="226"/>
      <c r="D7" s="95"/>
      <c r="E7" s="198"/>
      <c r="F7" s="198"/>
    </row>
    <row r="8" spans="1:7" ht="15" customHeight="1" x14ac:dyDescent="0.25">
      <c r="A8" s="13" t="s">
        <v>510</v>
      </c>
      <c r="B8" s="20">
        <v>6.9</v>
      </c>
      <c r="C8" s="226">
        <v>7.4</v>
      </c>
      <c r="D8" s="95">
        <v>7.968969910215967</v>
      </c>
      <c r="E8" s="198">
        <v>8.3000000000000007</v>
      </c>
      <c r="F8" s="198">
        <v>8.6999999999999993</v>
      </c>
    </row>
    <row r="9" spans="1:7" ht="15" customHeight="1" x14ac:dyDescent="0.25">
      <c r="A9" s="164" t="s">
        <v>511</v>
      </c>
      <c r="B9" s="20"/>
      <c r="C9" s="226"/>
      <c r="D9" s="95"/>
      <c r="E9" s="198"/>
      <c r="F9" s="198"/>
    </row>
    <row r="10" spans="1:7" ht="15" customHeight="1" x14ac:dyDescent="0.25">
      <c r="A10" s="405" t="s">
        <v>454</v>
      </c>
      <c r="B10" s="20">
        <v>5.4</v>
      </c>
      <c r="C10" s="226">
        <v>5.9</v>
      </c>
      <c r="D10" s="95">
        <v>5.9842210628488228</v>
      </c>
      <c r="E10" s="198">
        <v>6.1</v>
      </c>
      <c r="F10" s="198">
        <v>6.3</v>
      </c>
    </row>
    <row r="11" spans="1:7" ht="15" customHeight="1" x14ac:dyDescent="0.25">
      <c r="A11" s="406" t="s">
        <v>455</v>
      </c>
      <c r="B11" s="20"/>
      <c r="C11" s="226"/>
      <c r="D11" s="95"/>
      <c r="E11" s="198"/>
      <c r="F11" s="198"/>
    </row>
    <row r="12" spans="1:7" ht="13.5" customHeight="1" x14ac:dyDescent="0.25"/>
    <row r="13" spans="1:7" ht="42" customHeight="1" x14ac:dyDescent="0.25">
      <c r="A13" s="510" t="s">
        <v>512</v>
      </c>
      <c r="B13" s="510"/>
      <c r="C13" s="510"/>
      <c r="D13" s="510"/>
      <c r="E13" s="510"/>
      <c r="F13" s="510"/>
    </row>
    <row r="14" spans="1:7" ht="27.75" customHeight="1" x14ac:dyDescent="0.25">
      <c r="A14" s="511" t="s">
        <v>513</v>
      </c>
      <c r="B14" s="511"/>
      <c r="C14" s="511"/>
      <c r="D14" s="511"/>
      <c r="E14" s="511"/>
      <c r="F14" s="511"/>
    </row>
  </sheetData>
  <mergeCells count="4">
    <mergeCell ref="A13:F13"/>
    <mergeCell ref="A14:F14"/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V54"/>
  <sheetViews>
    <sheetView zoomScaleNormal="100" workbookViewId="0">
      <selection activeCell="L20" sqref="L20"/>
    </sheetView>
  </sheetViews>
  <sheetFormatPr defaultRowHeight="12.75" x14ac:dyDescent="0.2"/>
  <cols>
    <col min="1" max="1" width="43.28515625" style="1" customWidth="1"/>
    <col min="2" max="2" width="13.7109375" style="1" customWidth="1"/>
    <col min="3" max="3" width="13.7109375" style="75" customWidth="1"/>
    <col min="4" max="8" width="13.7109375" style="1" customWidth="1"/>
    <col min="9" max="9" width="13.7109375" style="75" customWidth="1"/>
    <col min="10" max="10" width="42.28515625" style="1" customWidth="1"/>
    <col min="11" max="16384" width="9.140625" style="1"/>
  </cols>
  <sheetData>
    <row r="1" spans="1:22" ht="24.95" customHeight="1" x14ac:dyDescent="0.2">
      <c r="A1" s="643" t="s">
        <v>480</v>
      </c>
      <c r="B1" s="643"/>
      <c r="C1" s="643"/>
      <c r="D1" s="643"/>
      <c r="E1" s="643"/>
      <c r="F1" s="643"/>
      <c r="G1" s="643"/>
      <c r="H1" s="643"/>
      <c r="I1" s="643"/>
      <c r="J1" s="643"/>
      <c r="K1" s="57" t="s">
        <v>6</v>
      </c>
    </row>
    <row r="2" spans="1:22" x14ac:dyDescent="0.2">
      <c r="A2" s="608" t="s">
        <v>481</v>
      </c>
      <c r="B2" s="608"/>
      <c r="C2" s="608"/>
      <c r="D2" s="608"/>
      <c r="E2" s="608"/>
      <c r="F2" s="608"/>
      <c r="G2" s="608"/>
      <c r="H2" s="608"/>
      <c r="I2" s="608"/>
      <c r="J2" s="608"/>
      <c r="K2" s="32"/>
      <c r="L2" s="32"/>
      <c r="M2" s="32"/>
      <c r="N2" s="32"/>
      <c r="O2" s="32"/>
    </row>
    <row r="3" spans="1:22" ht="30.75" customHeight="1" x14ac:dyDescent="0.2">
      <c r="A3" s="644" t="s">
        <v>333</v>
      </c>
      <c r="B3" s="544" t="s">
        <v>241</v>
      </c>
      <c r="C3" s="542"/>
      <c r="D3" s="627" t="s">
        <v>293</v>
      </c>
      <c r="E3" s="545"/>
      <c r="F3" s="545"/>
      <c r="G3" s="542"/>
      <c r="H3" s="544" t="s">
        <v>294</v>
      </c>
      <c r="I3" s="545"/>
      <c r="J3" s="621" t="s">
        <v>335</v>
      </c>
    </row>
    <row r="4" spans="1:22" ht="81" customHeight="1" x14ac:dyDescent="0.2">
      <c r="A4" s="645"/>
      <c r="B4" s="387" t="s">
        <v>291</v>
      </c>
      <c r="C4" s="387" t="s">
        <v>247</v>
      </c>
      <c r="D4" s="387" t="s">
        <v>207</v>
      </c>
      <c r="E4" s="387" t="s">
        <v>325</v>
      </c>
      <c r="F4" s="388" t="s">
        <v>437</v>
      </c>
      <c r="G4" s="388" t="s">
        <v>277</v>
      </c>
      <c r="H4" s="388" t="s">
        <v>207</v>
      </c>
      <c r="I4" s="388" t="s">
        <v>281</v>
      </c>
      <c r="J4" s="622"/>
    </row>
    <row r="5" spans="1:22" ht="30" customHeight="1" x14ac:dyDescent="0.2">
      <c r="A5" s="646"/>
      <c r="B5" s="647" t="s">
        <v>258</v>
      </c>
      <c r="C5" s="648"/>
      <c r="D5" s="648"/>
      <c r="E5" s="648"/>
      <c r="F5" s="648"/>
      <c r="G5" s="648"/>
      <c r="H5" s="648"/>
      <c r="I5" s="646"/>
      <c r="J5" s="623"/>
    </row>
    <row r="6" spans="1:22" x14ac:dyDescent="0.2">
      <c r="A6" s="640" t="s">
        <v>275</v>
      </c>
      <c r="B6" s="641"/>
      <c r="C6" s="641"/>
      <c r="D6" s="641"/>
      <c r="E6" s="641"/>
      <c r="F6" s="641"/>
      <c r="G6" s="641"/>
      <c r="H6" s="641"/>
      <c r="I6" s="642"/>
      <c r="J6" s="642"/>
    </row>
    <row r="7" spans="1:22" x14ac:dyDescent="0.2">
      <c r="A7" s="50" t="s">
        <v>7</v>
      </c>
      <c r="B7" s="97">
        <v>283431</v>
      </c>
      <c r="C7" s="97">
        <v>196420</v>
      </c>
      <c r="D7" s="59">
        <v>226131</v>
      </c>
      <c r="E7" s="59">
        <v>158184</v>
      </c>
      <c r="F7" s="59">
        <v>40900</v>
      </c>
      <c r="G7" s="59">
        <v>27047</v>
      </c>
      <c r="H7" s="59">
        <v>57300</v>
      </c>
      <c r="I7" s="391">
        <v>38236</v>
      </c>
      <c r="J7" s="202" t="s">
        <v>8</v>
      </c>
      <c r="L7" s="75"/>
      <c r="R7" s="75"/>
      <c r="S7" s="75"/>
      <c r="T7" s="75"/>
      <c r="U7" s="75"/>
      <c r="V7" s="75"/>
    </row>
    <row r="8" spans="1:22" x14ac:dyDescent="0.2">
      <c r="A8" s="491" t="s">
        <v>67</v>
      </c>
      <c r="B8" s="98">
        <v>764</v>
      </c>
      <c r="C8" s="98">
        <v>211</v>
      </c>
      <c r="D8" s="46">
        <v>540</v>
      </c>
      <c r="E8" s="46">
        <v>208</v>
      </c>
      <c r="F8" s="46">
        <v>118</v>
      </c>
      <c r="G8" s="46">
        <v>214</v>
      </c>
      <c r="H8" s="46">
        <v>224</v>
      </c>
      <c r="I8" s="368">
        <v>3</v>
      </c>
      <c r="J8" s="203" t="s">
        <v>75</v>
      </c>
      <c r="K8" s="75"/>
      <c r="L8" s="75"/>
      <c r="M8" s="75"/>
      <c r="N8" s="75"/>
      <c r="Q8" s="75"/>
      <c r="R8" s="75"/>
      <c r="S8" s="75"/>
      <c r="T8" s="75"/>
      <c r="U8" s="75"/>
      <c r="V8" s="75"/>
    </row>
    <row r="9" spans="1:22" x14ac:dyDescent="0.2">
      <c r="A9" s="491" t="s">
        <v>68</v>
      </c>
      <c r="B9" s="98">
        <v>47343</v>
      </c>
      <c r="C9" s="98">
        <v>29449</v>
      </c>
      <c r="D9" s="46">
        <v>45055</v>
      </c>
      <c r="E9" s="46">
        <v>27774</v>
      </c>
      <c r="F9" s="46" t="s">
        <v>391</v>
      </c>
      <c r="G9" s="46" t="s">
        <v>391</v>
      </c>
      <c r="H9" s="46">
        <v>2288</v>
      </c>
      <c r="I9" s="368">
        <v>1675</v>
      </c>
      <c r="J9" s="203" t="s">
        <v>76</v>
      </c>
      <c r="K9" s="75"/>
      <c r="L9" s="75"/>
      <c r="M9" s="75"/>
      <c r="N9" s="75"/>
      <c r="Q9" s="75"/>
      <c r="R9" s="75"/>
      <c r="S9" s="75"/>
      <c r="T9" s="75"/>
      <c r="U9" s="75"/>
      <c r="V9" s="75"/>
    </row>
    <row r="10" spans="1:22" x14ac:dyDescent="0.2">
      <c r="A10" s="354" t="s">
        <v>85</v>
      </c>
      <c r="B10" s="98">
        <v>46028</v>
      </c>
      <c r="C10" s="98">
        <v>28772</v>
      </c>
      <c r="D10" s="46">
        <v>43873</v>
      </c>
      <c r="E10" s="46">
        <v>27183</v>
      </c>
      <c r="F10" s="46">
        <v>11526</v>
      </c>
      <c r="G10" s="46">
        <v>5164</v>
      </c>
      <c r="H10" s="46">
        <v>2155</v>
      </c>
      <c r="I10" s="368">
        <v>1589</v>
      </c>
      <c r="J10" s="239" t="s">
        <v>149</v>
      </c>
      <c r="K10" s="75"/>
      <c r="L10" s="75"/>
      <c r="M10" s="75"/>
      <c r="N10" s="75"/>
      <c r="Q10" s="75"/>
      <c r="R10" s="75"/>
      <c r="S10" s="75"/>
      <c r="T10" s="75"/>
      <c r="U10" s="75"/>
      <c r="V10" s="75"/>
    </row>
    <row r="11" spans="1:22" x14ac:dyDescent="0.2">
      <c r="A11" s="491" t="s">
        <v>69</v>
      </c>
      <c r="B11" s="98">
        <v>1606</v>
      </c>
      <c r="C11" s="98">
        <v>1065</v>
      </c>
      <c r="D11" s="46">
        <v>1499</v>
      </c>
      <c r="E11" s="46">
        <v>1004</v>
      </c>
      <c r="F11" s="46" t="s">
        <v>391</v>
      </c>
      <c r="G11" s="46" t="s">
        <v>391</v>
      </c>
      <c r="H11" s="46">
        <v>107</v>
      </c>
      <c r="I11" s="368">
        <v>61</v>
      </c>
      <c r="J11" s="203" t="s">
        <v>77</v>
      </c>
      <c r="K11" s="75"/>
      <c r="L11" s="75"/>
      <c r="M11" s="75"/>
      <c r="N11" s="75"/>
      <c r="Q11" s="75"/>
      <c r="R11" s="75"/>
      <c r="S11" s="75"/>
      <c r="T11" s="75"/>
      <c r="U11" s="75"/>
      <c r="V11" s="75"/>
    </row>
    <row r="12" spans="1:22" ht="14.25" x14ac:dyDescent="0.2">
      <c r="A12" s="491" t="s">
        <v>155</v>
      </c>
      <c r="B12" s="98">
        <v>233718</v>
      </c>
      <c r="C12" s="98">
        <v>165695</v>
      </c>
      <c r="D12" s="46">
        <v>179037</v>
      </c>
      <c r="E12" s="46">
        <v>129198</v>
      </c>
      <c r="F12" s="46">
        <v>28645</v>
      </c>
      <c r="G12" s="46">
        <v>21194</v>
      </c>
      <c r="H12" s="46">
        <v>54681</v>
      </c>
      <c r="I12" s="368">
        <v>36497</v>
      </c>
      <c r="J12" s="203" t="s">
        <v>270</v>
      </c>
      <c r="K12" s="75"/>
      <c r="L12" s="75"/>
      <c r="M12" s="75"/>
      <c r="N12" s="75"/>
      <c r="Q12" s="75"/>
      <c r="R12" s="75"/>
      <c r="S12" s="75"/>
      <c r="T12" s="75"/>
      <c r="U12" s="75"/>
      <c r="V12" s="75"/>
    </row>
    <row r="13" spans="1:22" x14ac:dyDescent="0.2">
      <c r="A13" s="349" t="s">
        <v>80</v>
      </c>
      <c r="B13" s="98">
        <v>40449</v>
      </c>
      <c r="C13" s="98">
        <v>28022</v>
      </c>
      <c r="D13" s="46">
        <v>32456</v>
      </c>
      <c r="E13" s="46">
        <v>23953</v>
      </c>
      <c r="F13" s="46" t="s">
        <v>391</v>
      </c>
      <c r="G13" s="46" t="s">
        <v>391</v>
      </c>
      <c r="H13" s="46">
        <v>7993</v>
      </c>
      <c r="I13" s="368">
        <v>4069</v>
      </c>
      <c r="J13" s="205" t="s">
        <v>151</v>
      </c>
      <c r="K13" s="75"/>
      <c r="L13" s="75"/>
      <c r="M13" s="75"/>
      <c r="N13" s="75"/>
      <c r="Q13" s="75"/>
      <c r="R13" s="75"/>
      <c r="S13" s="75"/>
      <c r="T13" s="75"/>
      <c r="U13" s="75"/>
      <c r="V13" s="75"/>
    </row>
    <row r="14" spans="1:22" x14ac:dyDescent="0.2">
      <c r="A14" s="349" t="s">
        <v>81</v>
      </c>
      <c r="B14" s="98">
        <v>6039</v>
      </c>
      <c r="C14" s="98">
        <v>3556</v>
      </c>
      <c r="D14" s="46">
        <v>5425</v>
      </c>
      <c r="E14" s="46">
        <v>3409</v>
      </c>
      <c r="F14" s="46" t="s">
        <v>391</v>
      </c>
      <c r="G14" s="46" t="s">
        <v>391</v>
      </c>
      <c r="H14" s="46">
        <v>614</v>
      </c>
      <c r="I14" s="368">
        <v>147</v>
      </c>
      <c r="J14" s="205" t="s">
        <v>152</v>
      </c>
      <c r="K14" s="75"/>
      <c r="L14" s="75"/>
      <c r="M14" s="75"/>
      <c r="N14" s="75"/>
      <c r="Q14" s="75"/>
      <c r="R14" s="75"/>
      <c r="S14" s="75"/>
      <c r="T14" s="75"/>
      <c r="U14" s="75"/>
      <c r="V14" s="75"/>
    </row>
    <row r="15" spans="1:22" x14ac:dyDescent="0.2">
      <c r="A15" s="349" t="s">
        <v>82</v>
      </c>
      <c r="B15" s="98">
        <v>48723</v>
      </c>
      <c r="C15" s="98">
        <v>29313</v>
      </c>
      <c r="D15" s="46">
        <v>39120</v>
      </c>
      <c r="E15" s="46">
        <v>24115</v>
      </c>
      <c r="F15" s="46">
        <v>9388</v>
      </c>
      <c r="G15" s="46">
        <v>5617</v>
      </c>
      <c r="H15" s="46">
        <v>9603</v>
      </c>
      <c r="I15" s="368">
        <v>5198</v>
      </c>
      <c r="J15" s="205" t="s">
        <v>153</v>
      </c>
      <c r="K15" s="75"/>
      <c r="L15" s="75"/>
      <c r="M15" s="75"/>
      <c r="N15" s="75"/>
      <c r="Q15" s="75"/>
      <c r="R15" s="75"/>
      <c r="S15" s="75"/>
      <c r="T15" s="75"/>
      <c r="U15" s="75"/>
      <c r="V15" s="75"/>
    </row>
    <row r="16" spans="1:22" ht="25.5" x14ac:dyDescent="0.2">
      <c r="A16" s="350" t="s">
        <v>83</v>
      </c>
      <c r="B16" s="98">
        <v>40393</v>
      </c>
      <c r="C16" s="98">
        <v>24248</v>
      </c>
      <c r="D16" s="46">
        <v>32656</v>
      </c>
      <c r="E16" s="46">
        <v>19629</v>
      </c>
      <c r="F16" s="46">
        <v>7976</v>
      </c>
      <c r="G16" s="46">
        <v>5051</v>
      </c>
      <c r="H16" s="46">
        <v>7737</v>
      </c>
      <c r="I16" s="368">
        <v>4619</v>
      </c>
      <c r="J16" s="204" t="s">
        <v>150</v>
      </c>
      <c r="K16" s="75"/>
      <c r="L16" s="75"/>
      <c r="M16" s="75"/>
      <c r="N16" s="75"/>
      <c r="Q16" s="75"/>
      <c r="R16" s="75"/>
      <c r="S16" s="75"/>
      <c r="T16" s="75"/>
      <c r="U16" s="75"/>
      <c r="V16" s="75"/>
    </row>
    <row r="17" spans="1:22" x14ac:dyDescent="0.2">
      <c r="A17" s="349" t="s">
        <v>387</v>
      </c>
      <c r="B17" s="98">
        <v>123200</v>
      </c>
      <c r="C17" s="98">
        <v>94857</v>
      </c>
      <c r="D17" s="46">
        <v>90725</v>
      </c>
      <c r="E17" s="46">
        <v>69909</v>
      </c>
      <c r="F17" s="46">
        <v>8877</v>
      </c>
      <c r="G17" s="46">
        <v>11939</v>
      </c>
      <c r="H17" s="46">
        <v>32475</v>
      </c>
      <c r="I17" s="368">
        <v>24948</v>
      </c>
      <c r="J17" s="205" t="s">
        <v>389</v>
      </c>
      <c r="K17" s="75"/>
      <c r="L17" s="75"/>
      <c r="M17" s="75"/>
      <c r="N17" s="75"/>
      <c r="Q17" s="75"/>
      <c r="R17" s="75"/>
      <c r="S17" s="75"/>
      <c r="T17" s="75"/>
      <c r="U17" s="75"/>
      <c r="V17" s="75"/>
    </row>
    <row r="18" spans="1:22" x14ac:dyDescent="0.2">
      <c r="A18" s="349" t="s">
        <v>84</v>
      </c>
      <c r="B18" s="98">
        <v>1303</v>
      </c>
      <c r="C18" s="98">
        <v>836</v>
      </c>
      <c r="D18" s="46">
        <v>1046</v>
      </c>
      <c r="E18" s="46">
        <v>690</v>
      </c>
      <c r="F18" s="46">
        <v>155</v>
      </c>
      <c r="G18" s="46">
        <v>201</v>
      </c>
      <c r="H18" s="46">
        <v>257</v>
      </c>
      <c r="I18" s="368">
        <v>146</v>
      </c>
      <c r="J18" s="205" t="s">
        <v>154</v>
      </c>
      <c r="K18" s="75"/>
      <c r="L18" s="75"/>
      <c r="M18" s="75"/>
      <c r="N18" s="75"/>
      <c r="Q18" s="75"/>
      <c r="R18" s="75"/>
      <c r="S18" s="75"/>
      <c r="T18" s="75"/>
      <c r="U18" s="75"/>
      <c r="V18" s="75"/>
    </row>
    <row r="19" spans="1:22" x14ac:dyDescent="0.2">
      <c r="A19" s="349" t="s">
        <v>578</v>
      </c>
      <c r="B19" s="98">
        <v>14004</v>
      </c>
      <c r="C19" s="98">
        <v>9111</v>
      </c>
      <c r="D19" s="46">
        <v>10265</v>
      </c>
      <c r="E19" s="46">
        <v>7122</v>
      </c>
      <c r="F19" s="46">
        <v>2138</v>
      </c>
      <c r="G19" s="46">
        <v>1005</v>
      </c>
      <c r="H19" s="46">
        <v>3739</v>
      </c>
      <c r="I19" s="368">
        <v>1989</v>
      </c>
      <c r="J19" s="205" t="s">
        <v>579</v>
      </c>
      <c r="K19" s="75"/>
      <c r="L19" s="75"/>
      <c r="M19" s="75"/>
      <c r="N19" s="75"/>
      <c r="Q19" s="75"/>
      <c r="R19" s="75"/>
      <c r="S19" s="75"/>
      <c r="T19" s="75"/>
      <c r="U19" s="75"/>
      <c r="V19" s="75"/>
    </row>
    <row r="20" spans="1:22" ht="25.5" x14ac:dyDescent="0.2">
      <c r="A20" s="53" t="s">
        <v>328</v>
      </c>
      <c r="B20" s="97">
        <v>163790</v>
      </c>
      <c r="C20" s="97">
        <v>119238</v>
      </c>
      <c r="D20" s="59">
        <v>123571</v>
      </c>
      <c r="E20" s="59">
        <v>89673</v>
      </c>
      <c r="F20" s="59">
        <v>16851</v>
      </c>
      <c r="G20" s="59">
        <v>17047</v>
      </c>
      <c r="H20" s="59">
        <v>40219</v>
      </c>
      <c r="I20" s="391">
        <v>29565</v>
      </c>
      <c r="J20" s="202" t="s">
        <v>329</v>
      </c>
      <c r="K20" s="75"/>
      <c r="L20" s="75"/>
      <c r="M20" s="75"/>
      <c r="N20" s="75"/>
      <c r="Q20" s="75"/>
      <c r="R20" s="75"/>
      <c r="S20" s="75"/>
      <c r="T20" s="75"/>
      <c r="U20" s="75"/>
      <c r="V20" s="75"/>
    </row>
    <row r="21" spans="1:22" x14ac:dyDescent="0.2">
      <c r="A21" s="148" t="s">
        <v>388</v>
      </c>
      <c r="B21" s="98">
        <v>30022</v>
      </c>
      <c r="C21" s="98">
        <v>16676</v>
      </c>
      <c r="D21" s="46">
        <v>23754</v>
      </c>
      <c r="E21" s="46">
        <v>13051</v>
      </c>
      <c r="F21" s="46">
        <v>6793</v>
      </c>
      <c r="G21" s="46">
        <v>3910</v>
      </c>
      <c r="H21" s="46">
        <v>6268</v>
      </c>
      <c r="I21" s="368">
        <v>3625</v>
      </c>
      <c r="J21" s="205" t="s">
        <v>390</v>
      </c>
      <c r="K21" s="75"/>
      <c r="L21" s="75"/>
      <c r="M21" s="75"/>
      <c r="N21" s="75"/>
      <c r="Q21" s="75"/>
      <c r="R21" s="75"/>
      <c r="S21" s="75"/>
      <c r="T21" s="75"/>
      <c r="U21" s="75"/>
      <c r="V21" s="75"/>
    </row>
    <row r="22" spans="1:22" x14ac:dyDescent="0.2">
      <c r="A22" s="40" t="s">
        <v>70</v>
      </c>
      <c r="B22" s="98">
        <v>3944</v>
      </c>
      <c r="C22" s="98">
        <v>1855</v>
      </c>
      <c r="D22" s="46">
        <v>2869</v>
      </c>
      <c r="E22" s="46">
        <v>1331</v>
      </c>
      <c r="F22" s="46">
        <v>982</v>
      </c>
      <c r="G22" s="46">
        <v>556</v>
      </c>
      <c r="H22" s="46">
        <v>1075</v>
      </c>
      <c r="I22" s="368">
        <v>524</v>
      </c>
      <c r="J22" s="204" t="s">
        <v>71</v>
      </c>
      <c r="K22" s="75"/>
      <c r="L22" s="75"/>
      <c r="M22" s="75"/>
      <c r="N22" s="75"/>
      <c r="Q22" s="75"/>
      <c r="R22" s="75"/>
      <c r="S22" s="75"/>
      <c r="T22" s="75"/>
      <c r="U22" s="75"/>
      <c r="V22" s="75"/>
    </row>
    <row r="23" spans="1:22" x14ac:dyDescent="0.2">
      <c r="A23" s="148" t="s">
        <v>193</v>
      </c>
      <c r="B23" s="98">
        <v>123038</v>
      </c>
      <c r="C23" s="98">
        <v>94759</v>
      </c>
      <c r="D23" s="46">
        <v>90612</v>
      </c>
      <c r="E23" s="46">
        <v>69837</v>
      </c>
      <c r="F23" s="46">
        <v>8848</v>
      </c>
      <c r="G23" s="46">
        <v>11927</v>
      </c>
      <c r="H23" s="46">
        <v>32426</v>
      </c>
      <c r="I23" s="368">
        <v>24922</v>
      </c>
      <c r="J23" s="205" t="s">
        <v>72</v>
      </c>
      <c r="K23" s="75"/>
      <c r="L23" s="75"/>
      <c r="M23" s="75"/>
      <c r="N23" s="75"/>
      <c r="Q23" s="75"/>
      <c r="R23" s="75"/>
      <c r="S23" s="75"/>
      <c r="T23" s="75"/>
      <c r="U23" s="75"/>
      <c r="V23" s="75"/>
    </row>
    <row r="24" spans="1:22" x14ac:dyDescent="0.2">
      <c r="A24" s="148" t="s">
        <v>73</v>
      </c>
      <c r="B24" s="98">
        <v>10730</v>
      </c>
      <c r="C24" s="98">
        <v>7803</v>
      </c>
      <c r="D24" s="46">
        <v>9205</v>
      </c>
      <c r="E24" s="46">
        <v>6785</v>
      </c>
      <c r="F24" s="46">
        <v>1210</v>
      </c>
      <c r="G24" s="46">
        <v>1210</v>
      </c>
      <c r="H24" s="46">
        <v>1525</v>
      </c>
      <c r="I24" s="368">
        <v>1018</v>
      </c>
      <c r="J24" s="205" t="s">
        <v>336</v>
      </c>
      <c r="K24" s="75"/>
      <c r="L24" s="75"/>
      <c r="M24" s="75"/>
      <c r="N24" s="75"/>
      <c r="Q24" s="75"/>
      <c r="R24" s="75"/>
      <c r="S24" s="75"/>
      <c r="T24" s="75"/>
      <c r="U24" s="75"/>
      <c r="V24" s="75"/>
    </row>
    <row r="25" spans="1:22" x14ac:dyDescent="0.2">
      <c r="A25" s="640" t="s">
        <v>253</v>
      </c>
      <c r="B25" s="641"/>
      <c r="C25" s="641"/>
      <c r="D25" s="641"/>
      <c r="E25" s="641"/>
      <c r="F25" s="641"/>
      <c r="G25" s="641"/>
      <c r="H25" s="641"/>
      <c r="I25" s="642"/>
      <c r="J25" s="642"/>
      <c r="K25" s="75"/>
      <c r="L25" s="75"/>
      <c r="M25" s="75"/>
      <c r="N25" s="75"/>
    </row>
    <row r="26" spans="1:22" x14ac:dyDescent="0.2">
      <c r="A26" s="50" t="s">
        <v>7</v>
      </c>
      <c r="B26" s="59">
        <v>109481</v>
      </c>
      <c r="C26" s="59">
        <v>71845</v>
      </c>
      <c r="D26" s="59">
        <v>85083</v>
      </c>
      <c r="E26" s="59">
        <v>55584</v>
      </c>
      <c r="F26" s="59">
        <v>13816</v>
      </c>
      <c r="G26" s="59">
        <v>15683</v>
      </c>
      <c r="H26" s="59">
        <v>24398</v>
      </c>
      <c r="I26" s="391">
        <v>16261</v>
      </c>
      <c r="J26" s="202" t="s">
        <v>8</v>
      </c>
      <c r="K26" s="75"/>
      <c r="L26" s="75"/>
      <c r="M26" s="75"/>
      <c r="N26" s="75"/>
      <c r="R26" s="75"/>
      <c r="S26" s="75"/>
      <c r="T26" s="75"/>
      <c r="U26" s="75"/>
      <c r="V26" s="75"/>
    </row>
    <row r="27" spans="1:22" x14ac:dyDescent="0.2">
      <c r="A27" s="507" t="s">
        <v>67</v>
      </c>
      <c r="B27" s="46">
        <v>472</v>
      </c>
      <c r="C27" s="46">
        <v>123</v>
      </c>
      <c r="D27" s="46">
        <v>331</v>
      </c>
      <c r="E27" s="46" t="s">
        <v>391</v>
      </c>
      <c r="F27" s="46">
        <v>86</v>
      </c>
      <c r="G27" s="46" t="s">
        <v>391</v>
      </c>
      <c r="H27" s="46">
        <v>141</v>
      </c>
      <c r="I27" s="368" t="s">
        <v>391</v>
      </c>
      <c r="J27" s="203" t="s">
        <v>75</v>
      </c>
      <c r="K27" s="75"/>
      <c r="L27" s="75"/>
      <c r="M27" s="75"/>
      <c r="N27" s="75"/>
      <c r="Q27" s="75"/>
      <c r="R27" s="75"/>
      <c r="S27" s="75"/>
      <c r="T27" s="75"/>
      <c r="U27" s="75"/>
      <c r="V27" s="75"/>
    </row>
    <row r="28" spans="1:22" x14ac:dyDescent="0.2">
      <c r="A28" s="507" t="s">
        <v>68</v>
      </c>
      <c r="B28" s="46">
        <v>10527</v>
      </c>
      <c r="C28" s="46">
        <v>6448</v>
      </c>
      <c r="D28" s="46">
        <v>9888</v>
      </c>
      <c r="E28" s="46">
        <v>5956</v>
      </c>
      <c r="F28" s="46">
        <v>2321</v>
      </c>
      <c r="G28" s="46">
        <v>1611</v>
      </c>
      <c r="H28" s="46">
        <v>639</v>
      </c>
      <c r="I28" s="368">
        <v>492</v>
      </c>
      <c r="J28" s="203" t="s">
        <v>76</v>
      </c>
      <c r="K28" s="75"/>
      <c r="L28" s="75"/>
      <c r="M28" s="75"/>
      <c r="N28" s="75"/>
      <c r="Q28" s="75"/>
      <c r="R28" s="75"/>
      <c r="S28" s="75"/>
      <c r="T28" s="75"/>
      <c r="U28" s="75"/>
      <c r="V28" s="75"/>
    </row>
    <row r="29" spans="1:22" x14ac:dyDescent="0.2">
      <c r="A29" s="354" t="s">
        <v>85</v>
      </c>
      <c r="B29" s="46">
        <v>10212</v>
      </c>
      <c r="C29" s="46">
        <v>6289</v>
      </c>
      <c r="D29" s="46">
        <v>9601</v>
      </c>
      <c r="E29" s="46">
        <v>5815</v>
      </c>
      <c r="F29" s="46" t="s">
        <v>391</v>
      </c>
      <c r="G29" s="46" t="s">
        <v>391</v>
      </c>
      <c r="H29" s="46">
        <v>611</v>
      </c>
      <c r="I29" s="368">
        <v>474</v>
      </c>
      <c r="J29" s="239" t="s">
        <v>149</v>
      </c>
      <c r="K29" s="75"/>
      <c r="L29" s="75"/>
      <c r="M29" s="75"/>
      <c r="N29" s="75"/>
      <c r="Q29" s="75"/>
      <c r="R29" s="75"/>
      <c r="S29" s="75"/>
      <c r="T29" s="75"/>
      <c r="U29" s="75"/>
      <c r="V29" s="75"/>
    </row>
    <row r="30" spans="1:22" x14ac:dyDescent="0.2">
      <c r="A30" s="507" t="s">
        <v>69</v>
      </c>
      <c r="B30" s="46">
        <v>253</v>
      </c>
      <c r="C30" s="46">
        <v>182</v>
      </c>
      <c r="D30" s="46">
        <v>236</v>
      </c>
      <c r="E30" s="46" t="s">
        <v>391</v>
      </c>
      <c r="F30" s="46">
        <v>38</v>
      </c>
      <c r="G30" s="46" t="s">
        <v>391</v>
      </c>
      <c r="H30" s="46">
        <v>17</v>
      </c>
      <c r="I30" s="368" t="s">
        <v>391</v>
      </c>
      <c r="J30" s="203" t="s">
        <v>77</v>
      </c>
      <c r="K30" s="75"/>
      <c r="L30" s="75"/>
      <c r="M30" s="75"/>
      <c r="N30" s="75"/>
      <c r="Q30" s="75"/>
      <c r="R30" s="75"/>
      <c r="S30" s="75"/>
      <c r="T30" s="75"/>
      <c r="U30" s="75"/>
      <c r="V30" s="75"/>
    </row>
    <row r="31" spans="1:22" ht="14.25" x14ac:dyDescent="0.2">
      <c r="A31" s="507" t="s">
        <v>155</v>
      </c>
      <c r="B31" s="46">
        <v>98229</v>
      </c>
      <c r="C31" s="46">
        <v>65092</v>
      </c>
      <c r="D31" s="46">
        <v>74628</v>
      </c>
      <c r="E31" s="46">
        <v>49334</v>
      </c>
      <c r="F31" s="46">
        <v>11371</v>
      </c>
      <c r="G31" s="46">
        <v>13923</v>
      </c>
      <c r="H31" s="46">
        <v>23601</v>
      </c>
      <c r="I31" s="368">
        <v>15758</v>
      </c>
      <c r="J31" s="203" t="s">
        <v>270</v>
      </c>
      <c r="K31" s="75"/>
      <c r="L31" s="75"/>
      <c r="M31" s="75"/>
      <c r="N31" s="75"/>
      <c r="Q31" s="75"/>
      <c r="R31" s="75"/>
      <c r="S31" s="75"/>
      <c r="T31" s="75"/>
      <c r="U31" s="75"/>
      <c r="V31" s="75"/>
    </row>
    <row r="32" spans="1:22" x14ac:dyDescent="0.2">
      <c r="A32" s="349" t="s">
        <v>80</v>
      </c>
      <c r="B32" s="46">
        <v>6607</v>
      </c>
      <c r="C32" s="46">
        <v>4072</v>
      </c>
      <c r="D32" s="46">
        <v>5807</v>
      </c>
      <c r="E32" s="46">
        <v>3638</v>
      </c>
      <c r="F32" s="46">
        <v>1696</v>
      </c>
      <c r="G32" s="46">
        <v>473</v>
      </c>
      <c r="H32" s="46">
        <v>800</v>
      </c>
      <c r="I32" s="368">
        <v>434</v>
      </c>
      <c r="J32" s="205" t="s">
        <v>151</v>
      </c>
      <c r="K32" s="75"/>
      <c r="L32" s="75"/>
      <c r="M32" s="75"/>
      <c r="N32" s="75"/>
      <c r="Q32" s="75"/>
      <c r="R32" s="75"/>
      <c r="S32" s="75"/>
      <c r="T32" s="75"/>
      <c r="U32" s="75"/>
      <c r="V32" s="75"/>
    </row>
    <row r="33" spans="1:22" x14ac:dyDescent="0.2">
      <c r="A33" s="349" t="s">
        <v>81</v>
      </c>
      <c r="B33" s="46">
        <v>2056</v>
      </c>
      <c r="C33" s="46">
        <v>1252</v>
      </c>
      <c r="D33" s="46">
        <v>1973</v>
      </c>
      <c r="E33" s="46">
        <v>1232</v>
      </c>
      <c r="F33" s="46" t="s">
        <v>391</v>
      </c>
      <c r="G33" s="46" t="s">
        <v>391</v>
      </c>
      <c r="H33" s="46">
        <v>83</v>
      </c>
      <c r="I33" s="368">
        <v>20</v>
      </c>
      <c r="J33" s="205" t="s">
        <v>152</v>
      </c>
      <c r="K33" s="75"/>
      <c r="L33" s="75"/>
      <c r="M33" s="75"/>
      <c r="N33" s="75"/>
      <c r="Q33" s="75"/>
      <c r="R33" s="75"/>
      <c r="S33" s="75"/>
      <c r="T33" s="75"/>
      <c r="U33" s="75"/>
      <c r="V33" s="75"/>
    </row>
    <row r="34" spans="1:22" x14ac:dyDescent="0.2">
      <c r="A34" s="349" t="s">
        <v>82</v>
      </c>
      <c r="B34" s="46">
        <v>21280</v>
      </c>
      <c r="C34" s="46">
        <v>11849</v>
      </c>
      <c r="D34" s="46">
        <v>16834</v>
      </c>
      <c r="E34" s="46">
        <v>9669</v>
      </c>
      <c r="F34" s="46">
        <v>3538</v>
      </c>
      <c r="G34" s="46">
        <v>3627</v>
      </c>
      <c r="H34" s="46">
        <v>4446</v>
      </c>
      <c r="I34" s="368">
        <v>2180</v>
      </c>
      <c r="J34" s="205" t="s">
        <v>153</v>
      </c>
      <c r="K34" s="75"/>
      <c r="L34" s="75"/>
      <c r="M34" s="75"/>
      <c r="N34" s="75"/>
      <c r="Q34" s="75"/>
      <c r="R34" s="75"/>
      <c r="S34" s="75"/>
      <c r="T34" s="75"/>
      <c r="U34" s="75"/>
      <c r="V34" s="75"/>
    </row>
    <row r="35" spans="1:22" ht="25.5" x14ac:dyDescent="0.2">
      <c r="A35" s="350" t="s">
        <v>83</v>
      </c>
      <c r="B35" s="46">
        <v>18629</v>
      </c>
      <c r="C35" s="46">
        <v>10615</v>
      </c>
      <c r="D35" s="46">
        <v>15271</v>
      </c>
      <c r="E35" s="46">
        <v>8607</v>
      </c>
      <c r="F35" s="46">
        <v>3299</v>
      </c>
      <c r="G35" s="46">
        <v>3365</v>
      </c>
      <c r="H35" s="46">
        <v>3358</v>
      </c>
      <c r="I35" s="368">
        <v>2008</v>
      </c>
      <c r="J35" s="204" t="s">
        <v>150</v>
      </c>
      <c r="K35" s="75"/>
      <c r="L35" s="75"/>
      <c r="M35" s="75"/>
      <c r="N35" s="75"/>
      <c r="Q35" s="75"/>
      <c r="R35" s="75"/>
      <c r="S35" s="75"/>
      <c r="T35" s="75"/>
      <c r="U35" s="75"/>
      <c r="V35" s="75"/>
    </row>
    <row r="36" spans="1:22" x14ac:dyDescent="0.2">
      <c r="A36" s="349" t="s">
        <v>387</v>
      </c>
      <c r="B36" s="46">
        <v>61787</v>
      </c>
      <c r="C36" s="46">
        <v>44120</v>
      </c>
      <c r="D36" s="46">
        <v>45215</v>
      </c>
      <c r="E36" s="46">
        <v>31746</v>
      </c>
      <c r="F36" s="46">
        <v>4784</v>
      </c>
      <c r="G36" s="46">
        <v>8685</v>
      </c>
      <c r="H36" s="46">
        <v>16572</v>
      </c>
      <c r="I36" s="368">
        <v>12374</v>
      </c>
      <c r="J36" s="205" t="s">
        <v>389</v>
      </c>
      <c r="K36" s="75"/>
      <c r="L36" s="75"/>
      <c r="M36" s="75"/>
      <c r="N36" s="75"/>
      <c r="Q36" s="75"/>
      <c r="R36" s="75"/>
      <c r="S36" s="75"/>
      <c r="T36" s="75"/>
      <c r="U36" s="75"/>
      <c r="V36" s="75"/>
    </row>
    <row r="37" spans="1:22" x14ac:dyDescent="0.2">
      <c r="A37" s="349" t="s">
        <v>84</v>
      </c>
      <c r="B37" s="46">
        <v>826</v>
      </c>
      <c r="C37" s="46">
        <v>508</v>
      </c>
      <c r="D37" s="46">
        <v>715</v>
      </c>
      <c r="E37" s="46">
        <v>450</v>
      </c>
      <c r="F37" s="46">
        <v>110</v>
      </c>
      <c r="G37" s="46">
        <v>155</v>
      </c>
      <c r="H37" s="46">
        <v>111</v>
      </c>
      <c r="I37" s="368">
        <v>58</v>
      </c>
      <c r="J37" s="205" t="s">
        <v>154</v>
      </c>
      <c r="K37" s="75"/>
      <c r="L37" s="75"/>
      <c r="M37" s="75"/>
      <c r="N37" s="75"/>
      <c r="Q37" s="75"/>
      <c r="R37" s="75"/>
      <c r="S37" s="75"/>
      <c r="T37" s="75"/>
      <c r="U37" s="75"/>
      <c r="V37" s="75"/>
    </row>
    <row r="38" spans="1:22" x14ac:dyDescent="0.2">
      <c r="A38" s="349" t="s">
        <v>578</v>
      </c>
      <c r="B38" s="119">
        <v>5673</v>
      </c>
      <c r="C38" s="119">
        <v>3291</v>
      </c>
      <c r="D38" s="46">
        <v>4084</v>
      </c>
      <c r="E38" s="46">
        <v>2599</v>
      </c>
      <c r="F38" s="46" t="s">
        <v>391</v>
      </c>
      <c r="G38" s="46" t="s">
        <v>391</v>
      </c>
      <c r="H38" s="119">
        <v>1589</v>
      </c>
      <c r="I38" s="125">
        <v>692</v>
      </c>
      <c r="J38" s="205" t="s">
        <v>579</v>
      </c>
      <c r="K38" s="75"/>
      <c r="L38" s="75"/>
      <c r="M38" s="75"/>
      <c r="N38" s="75"/>
      <c r="Q38" s="75"/>
      <c r="R38" s="75"/>
      <c r="S38" s="75"/>
      <c r="T38" s="75"/>
      <c r="U38" s="75"/>
      <c r="V38" s="75"/>
    </row>
    <row r="39" spans="1:22" ht="25.5" x14ac:dyDescent="0.2">
      <c r="A39" s="53" t="s">
        <v>328</v>
      </c>
      <c r="B39" s="59">
        <v>80584</v>
      </c>
      <c r="C39" s="59">
        <v>54846</v>
      </c>
      <c r="D39" s="59">
        <v>60646</v>
      </c>
      <c r="E39" s="59">
        <v>40462</v>
      </c>
      <c r="F39" s="59">
        <v>8087</v>
      </c>
      <c r="G39" s="59">
        <v>12097</v>
      </c>
      <c r="H39" s="59">
        <v>19938</v>
      </c>
      <c r="I39" s="391">
        <v>14384</v>
      </c>
      <c r="J39" s="202" t="s">
        <v>329</v>
      </c>
      <c r="K39" s="75"/>
      <c r="L39" s="75"/>
      <c r="M39" s="75"/>
      <c r="N39" s="75"/>
      <c r="Q39" s="75"/>
      <c r="R39" s="75"/>
      <c r="S39" s="75"/>
      <c r="T39" s="75"/>
      <c r="U39" s="75"/>
      <c r="V39" s="75"/>
    </row>
    <row r="40" spans="1:22" x14ac:dyDescent="0.2">
      <c r="A40" s="148" t="s">
        <v>388</v>
      </c>
      <c r="B40" s="46">
        <v>14024</v>
      </c>
      <c r="C40" s="46">
        <v>7397</v>
      </c>
      <c r="D40" s="46">
        <v>11246</v>
      </c>
      <c r="E40" s="46">
        <v>5740</v>
      </c>
      <c r="F40" s="46">
        <v>2822</v>
      </c>
      <c r="G40" s="46">
        <v>2684</v>
      </c>
      <c r="H40" s="46">
        <v>2778</v>
      </c>
      <c r="I40" s="368">
        <v>1657</v>
      </c>
      <c r="J40" s="205" t="s">
        <v>390</v>
      </c>
      <c r="K40" s="75"/>
      <c r="L40" s="75"/>
      <c r="M40" s="75"/>
      <c r="N40" s="75"/>
      <c r="Q40" s="75"/>
      <c r="R40" s="75"/>
      <c r="S40" s="75"/>
      <c r="T40" s="75"/>
      <c r="U40" s="75"/>
      <c r="V40" s="75"/>
    </row>
    <row r="41" spans="1:22" x14ac:dyDescent="0.2">
      <c r="A41" s="40" t="s">
        <v>70</v>
      </c>
      <c r="B41" s="46">
        <v>1962</v>
      </c>
      <c r="C41" s="46">
        <v>905</v>
      </c>
      <c r="D41" s="46">
        <v>1529</v>
      </c>
      <c r="E41" s="46">
        <v>676</v>
      </c>
      <c r="F41" s="46">
        <v>480</v>
      </c>
      <c r="G41" s="46">
        <v>373</v>
      </c>
      <c r="H41" s="46">
        <v>433</v>
      </c>
      <c r="I41" s="368">
        <v>229</v>
      </c>
      <c r="J41" s="204" t="s">
        <v>71</v>
      </c>
      <c r="K41" s="75"/>
      <c r="L41" s="75"/>
      <c r="M41" s="75"/>
      <c r="N41" s="75"/>
      <c r="Q41" s="75"/>
      <c r="R41" s="75"/>
      <c r="S41" s="75"/>
      <c r="T41" s="75"/>
      <c r="U41" s="75"/>
      <c r="V41" s="75"/>
    </row>
    <row r="42" spans="1:22" x14ac:dyDescent="0.2">
      <c r="A42" s="148" t="s">
        <v>193</v>
      </c>
      <c r="B42" s="46">
        <v>61726</v>
      </c>
      <c r="C42" s="46">
        <v>44090</v>
      </c>
      <c r="D42" s="46">
        <v>45174</v>
      </c>
      <c r="E42" s="46">
        <v>31726</v>
      </c>
      <c r="F42" s="46">
        <v>4771</v>
      </c>
      <c r="G42" s="46">
        <v>8677</v>
      </c>
      <c r="H42" s="46">
        <v>16552</v>
      </c>
      <c r="I42" s="368">
        <v>12364</v>
      </c>
      <c r="J42" s="205" t="s">
        <v>72</v>
      </c>
      <c r="K42" s="75"/>
      <c r="L42" s="75"/>
      <c r="M42" s="75"/>
      <c r="N42" s="75"/>
      <c r="Q42" s="75"/>
      <c r="R42" s="75"/>
      <c r="S42" s="75"/>
      <c r="T42" s="75"/>
      <c r="U42" s="75"/>
      <c r="V42" s="75"/>
    </row>
    <row r="43" spans="1:22" x14ac:dyDescent="0.2">
      <c r="A43" s="148" t="s">
        <v>73</v>
      </c>
      <c r="B43" s="46">
        <v>4834</v>
      </c>
      <c r="C43" s="46">
        <v>3359</v>
      </c>
      <c r="D43" s="46">
        <v>4226</v>
      </c>
      <c r="E43" s="46">
        <v>2996</v>
      </c>
      <c r="F43" s="46">
        <v>494</v>
      </c>
      <c r="G43" s="46">
        <v>736</v>
      </c>
      <c r="H43" s="46">
        <v>608</v>
      </c>
      <c r="I43" s="368">
        <v>363</v>
      </c>
      <c r="J43" s="205" t="s">
        <v>336</v>
      </c>
      <c r="K43" s="75"/>
      <c r="L43" s="75"/>
      <c r="M43" s="75"/>
      <c r="N43" s="75"/>
      <c r="Q43" s="75"/>
      <c r="R43" s="75"/>
      <c r="S43" s="75"/>
      <c r="T43" s="75"/>
      <c r="U43" s="75"/>
      <c r="V43" s="75"/>
    </row>
    <row r="44" spans="1:22" x14ac:dyDescent="0.2">
      <c r="A44" s="45"/>
      <c r="B44" s="45"/>
      <c r="C44" s="385"/>
      <c r="D44" s="45"/>
      <c r="E44" s="45"/>
      <c r="F44" s="45"/>
      <c r="G44" s="45"/>
      <c r="H44" s="45"/>
      <c r="I44" s="385"/>
      <c r="N44" s="75"/>
    </row>
    <row r="45" spans="1:22" x14ac:dyDescent="0.2">
      <c r="A45" s="639" t="s">
        <v>79</v>
      </c>
      <c r="B45" s="639"/>
      <c r="C45" s="639"/>
      <c r="D45" s="639"/>
      <c r="E45" s="639"/>
      <c r="F45" s="639"/>
      <c r="G45" s="639"/>
      <c r="H45" s="639"/>
      <c r="I45" s="390"/>
    </row>
    <row r="46" spans="1:22" x14ac:dyDescent="0.2">
      <c r="A46" s="600" t="s">
        <v>78</v>
      </c>
      <c r="B46" s="600"/>
      <c r="C46" s="600"/>
      <c r="D46" s="600"/>
      <c r="E46" s="600"/>
      <c r="F46" s="600"/>
      <c r="G46" s="600"/>
      <c r="H46" s="600"/>
      <c r="I46" s="389"/>
    </row>
    <row r="47" spans="1:22" x14ac:dyDescent="0.2">
      <c r="B47" s="75"/>
      <c r="D47" s="75"/>
      <c r="E47" s="75"/>
      <c r="F47" s="75"/>
      <c r="G47" s="75"/>
      <c r="H47" s="75"/>
    </row>
    <row r="48" spans="1:22" x14ac:dyDescent="0.2">
      <c r="B48" s="75"/>
      <c r="D48" s="75"/>
      <c r="E48" s="75"/>
      <c r="F48" s="75"/>
      <c r="G48" s="75"/>
      <c r="H48" s="75"/>
    </row>
    <row r="49" spans="4:8" x14ac:dyDescent="0.2">
      <c r="D49" s="75"/>
      <c r="E49" s="75"/>
      <c r="F49" s="75"/>
      <c r="G49" s="75"/>
      <c r="H49" s="75"/>
    </row>
    <row r="50" spans="4:8" x14ac:dyDescent="0.2">
      <c r="E50" s="75"/>
      <c r="F50" s="75"/>
      <c r="G50" s="75"/>
      <c r="H50" s="75"/>
    </row>
    <row r="51" spans="4:8" x14ac:dyDescent="0.2">
      <c r="D51" s="75"/>
      <c r="E51" s="75"/>
      <c r="F51" s="75"/>
      <c r="G51" s="75"/>
      <c r="H51" s="75"/>
    </row>
    <row r="52" spans="4:8" x14ac:dyDescent="0.2">
      <c r="D52" s="75"/>
      <c r="E52" s="75"/>
      <c r="F52" s="75"/>
      <c r="G52" s="75"/>
      <c r="H52" s="75"/>
    </row>
    <row r="53" spans="4:8" x14ac:dyDescent="0.2">
      <c r="D53" s="75"/>
      <c r="E53" s="75"/>
      <c r="F53" s="75"/>
      <c r="G53" s="75"/>
      <c r="H53" s="75"/>
    </row>
    <row r="54" spans="4:8" x14ac:dyDescent="0.2">
      <c r="D54" s="75"/>
      <c r="E54" s="75"/>
      <c r="F54" s="75"/>
      <c r="G54" s="75"/>
      <c r="H54" s="75"/>
    </row>
  </sheetData>
  <mergeCells count="12">
    <mergeCell ref="A45:H45"/>
    <mergeCell ref="A46:H46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8"/>
  <sheetViews>
    <sheetView topLeftCell="A26" zoomScaleNormal="100" workbookViewId="0">
      <selection activeCell="H30" sqref="H30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643" t="s">
        <v>482</v>
      </c>
      <c r="B1" s="643"/>
      <c r="C1" s="643"/>
      <c r="D1" s="643"/>
      <c r="E1" s="643"/>
      <c r="F1" s="643"/>
      <c r="G1" s="643"/>
      <c r="H1" s="643"/>
      <c r="I1" s="57" t="s">
        <v>6</v>
      </c>
    </row>
    <row r="2" spans="1:19" x14ac:dyDescent="0.2">
      <c r="A2" s="608" t="s">
        <v>483</v>
      </c>
      <c r="B2" s="608"/>
      <c r="C2" s="608"/>
      <c r="D2" s="608"/>
      <c r="E2" s="608"/>
      <c r="F2" s="608"/>
      <c r="G2" s="608"/>
      <c r="H2" s="608"/>
    </row>
    <row r="3" spans="1:19" ht="32.25" customHeight="1" x14ac:dyDescent="0.2">
      <c r="A3" s="567" t="s">
        <v>332</v>
      </c>
      <c r="B3" s="543" t="s">
        <v>241</v>
      </c>
      <c r="C3" s="613"/>
      <c r="D3" s="613"/>
      <c r="E3" s="613"/>
      <c r="F3" s="613"/>
      <c r="G3" s="614"/>
      <c r="H3" s="627" t="s">
        <v>334</v>
      </c>
    </row>
    <row r="4" spans="1:19" s="75" customFormat="1" ht="32.25" customHeight="1" x14ac:dyDescent="0.2">
      <c r="A4" s="569"/>
      <c r="B4" s="543" t="s">
        <v>225</v>
      </c>
      <c r="C4" s="543" t="s">
        <v>348</v>
      </c>
      <c r="D4" s="543"/>
      <c r="E4" s="543"/>
      <c r="F4" s="543"/>
      <c r="G4" s="544"/>
      <c r="H4" s="627"/>
    </row>
    <row r="5" spans="1:19" s="75" customFormat="1" ht="32.25" customHeight="1" x14ac:dyDescent="0.2">
      <c r="A5" s="569"/>
      <c r="B5" s="543"/>
      <c r="C5" s="543" t="s">
        <v>407</v>
      </c>
      <c r="D5" s="543"/>
      <c r="E5" s="543"/>
      <c r="F5" s="543"/>
      <c r="G5" s="544" t="s">
        <v>350</v>
      </c>
      <c r="H5" s="627"/>
    </row>
    <row r="6" spans="1:19" ht="32.25" customHeight="1" x14ac:dyDescent="0.2">
      <c r="A6" s="569"/>
      <c r="B6" s="543"/>
      <c r="C6" s="543" t="s">
        <v>295</v>
      </c>
      <c r="D6" s="543" t="s">
        <v>461</v>
      </c>
      <c r="E6" s="543"/>
      <c r="F6" s="543" t="s">
        <v>349</v>
      </c>
      <c r="G6" s="544"/>
      <c r="H6" s="627"/>
    </row>
    <row r="7" spans="1:19" ht="51" x14ac:dyDescent="0.2">
      <c r="A7" s="569"/>
      <c r="B7" s="543"/>
      <c r="C7" s="543"/>
      <c r="D7" s="241" t="s">
        <v>242</v>
      </c>
      <c r="E7" s="241" t="s">
        <v>243</v>
      </c>
      <c r="F7" s="543"/>
      <c r="G7" s="544"/>
      <c r="H7" s="627"/>
    </row>
    <row r="8" spans="1:19" ht="29.25" customHeight="1" x14ac:dyDescent="0.2">
      <c r="A8" s="571"/>
      <c r="B8" s="543" t="s">
        <v>258</v>
      </c>
      <c r="C8" s="543"/>
      <c r="D8" s="543"/>
      <c r="E8" s="543"/>
      <c r="F8" s="543"/>
      <c r="G8" s="543"/>
      <c r="H8" s="627"/>
    </row>
    <row r="9" spans="1:19" ht="12.75" customHeight="1" x14ac:dyDescent="0.2">
      <c r="A9" s="522" t="s">
        <v>278</v>
      </c>
      <c r="B9" s="523"/>
      <c r="C9" s="523"/>
      <c r="D9" s="523"/>
      <c r="E9" s="523"/>
      <c r="F9" s="523"/>
      <c r="G9" s="523"/>
      <c r="H9" s="524"/>
    </row>
    <row r="10" spans="1:19" x14ac:dyDescent="0.2">
      <c r="A10" s="357" t="s">
        <v>7</v>
      </c>
      <c r="B10" s="111">
        <v>283431</v>
      </c>
      <c r="C10" s="111">
        <v>14196</v>
      </c>
      <c r="D10" s="111">
        <v>26053</v>
      </c>
      <c r="E10" s="111">
        <v>49797</v>
      </c>
      <c r="F10" s="111">
        <v>159145</v>
      </c>
      <c r="G10" s="111">
        <v>34240</v>
      </c>
      <c r="H10" s="202" t="s">
        <v>8</v>
      </c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</row>
    <row r="11" spans="1:19" ht="25.5" x14ac:dyDescent="0.2">
      <c r="A11" s="491" t="s">
        <v>67</v>
      </c>
      <c r="B11" s="112">
        <v>764</v>
      </c>
      <c r="C11" s="312">
        <v>5</v>
      </c>
      <c r="D11" s="312" t="s">
        <v>391</v>
      </c>
      <c r="E11" s="312" t="s">
        <v>391</v>
      </c>
      <c r="F11" s="312">
        <v>210</v>
      </c>
      <c r="G11" s="112" t="s">
        <v>391</v>
      </c>
      <c r="H11" s="203" t="s">
        <v>75</v>
      </c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</row>
    <row r="12" spans="1:19" x14ac:dyDescent="0.2">
      <c r="A12" s="491" t="s">
        <v>68</v>
      </c>
      <c r="B12" s="112">
        <v>47343</v>
      </c>
      <c r="C12" s="112">
        <v>304</v>
      </c>
      <c r="D12" s="112">
        <v>229</v>
      </c>
      <c r="E12" s="112">
        <v>1659</v>
      </c>
      <c r="F12" s="112">
        <v>34214</v>
      </c>
      <c r="G12" s="112">
        <v>10937</v>
      </c>
      <c r="H12" s="203" t="s">
        <v>76</v>
      </c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</row>
    <row r="13" spans="1:19" x14ac:dyDescent="0.2">
      <c r="A13" s="354" t="s">
        <v>85</v>
      </c>
      <c r="B13" s="112">
        <v>46028</v>
      </c>
      <c r="C13" s="112">
        <v>266</v>
      </c>
      <c r="D13" s="112" t="s">
        <v>391</v>
      </c>
      <c r="E13" s="112">
        <v>1520</v>
      </c>
      <c r="F13" s="112">
        <v>33287</v>
      </c>
      <c r="G13" s="112" t="s">
        <v>391</v>
      </c>
      <c r="H13" s="239" t="s">
        <v>149</v>
      </c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</row>
    <row r="14" spans="1:19" x14ac:dyDescent="0.2">
      <c r="A14" s="491" t="s">
        <v>69</v>
      </c>
      <c r="B14" s="112">
        <v>1606</v>
      </c>
      <c r="C14" s="312">
        <v>18</v>
      </c>
      <c r="D14" s="312" t="s">
        <v>391</v>
      </c>
      <c r="E14" s="312" t="s">
        <v>391</v>
      </c>
      <c r="F14" s="312">
        <v>1147</v>
      </c>
      <c r="G14" s="112" t="s">
        <v>391</v>
      </c>
      <c r="H14" s="203" t="s">
        <v>77</v>
      </c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</row>
    <row r="15" spans="1:19" ht="14.25" x14ac:dyDescent="0.2">
      <c r="A15" s="491" t="s">
        <v>155</v>
      </c>
      <c r="B15" s="112">
        <v>233718</v>
      </c>
      <c r="C15" s="112">
        <v>13869</v>
      </c>
      <c r="D15" s="112">
        <v>25800</v>
      </c>
      <c r="E15" s="112">
        <v>48033</v>
      </c>
      <c r="F15" s="112">
        <v>123574</v>
      </c>
      <c r="G15" s="112">
        <v>22442</v>
      </c>
      <c r="H15" s="203" t="s">
        <v>270</v>
      </c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</row>
    <row r="16" spans="1:19" x14ac:dyDescent="0.2">
      <c r="A16" s="349" t="s">
        <v>80</v>
      </c>
      <c r="B16" s="112">
        <v>40449</v>
      </c>
      <c r="C16" s="112">
        <v>91</v>
      </c>
      <c r="D16" s="112">
        <v>104</v>
      </c>
      <c r="E16" s="112">
        <v>703</v>
      </c>
      <c r="F16" s="112">
        <v>35725</v>
      </c>
      <c r="G16" s="112">
        <v>3826</v>
      </c>
      <c r="H16" s="205" t="s">
        <v>151</v>
      </c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</row>
    <row r="17" spans="1:19" ht="25.5" x14ac:dyDescent="0.2">
      <c r="A17" s="349" t="s">
        <v>81</v>
      </c>
      <c r="B17" s="112">
        <v>6039</v>
      </c>
      <c r="C17" s="112" t="s">
        <v>391</v>
      </c>
      <c r="D17" s="112" t="s">
        <v>391</v>
      </c>
      <c r="E17" s="112">
        <v>113</v>
      </c>
      <c r="F17" s="112">
        <v>4891</v>
      </c>
      <c r="G17" s="112">
        <v>1003</v>
      </c>
      <c r="H17" s="205" t="s">
        <v>152</v>
      </c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</row>
    <row r="18" spans="1:19" ht="25.5" x14ac:dyDescent="0.2">
      <c r="A18" s="349" t="s">
        <v>82</v>
      </c>
      <c r="B18" s="112">
        <v>48723</v>
      </c>
      <c r="C18" s="312">
        <v>2162</v>
      </c>
      <c r="D18" s="312">
        <v>2961</v>
      </c>
      <c r="E18" s="112">
        <v>8712</v>
      </c>
      <c r="F18" s="112">
        <v>29250</v>
      </c>
      <c r="G18" s="112">
        <v>5638</v>
      </c>
      <c r="H18" s="205" t="s">
        <v>153</v>
      </c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</row>
    <row r="19" spans="1:19" ht="25.5" x14ac:dyDescent="0.2">
      <c r="A19" s="350" t="s">
        <v>83</v>
      </c>
      <c r="B19" s="112">
        <v>40393</v>
      </c>
      <c r="C19" s="112">
        <v>2109</v>
      </c>
      <c r="D19" s="112">
        <v>2887</v>
      </c>
      <c r="E19" s="112">
        <v>8213</v>
      </c>
      <c r="F19" s="112">
        <v>22146</v>
      </c>
      <c r="G19" s="112">
        <v>5038</v>
      </c>
      <c r="H19" s="204" t="s">
        <v>150</v>
      </c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3"/>
    </row>
    <row r="20" spans="1:19" x14ac:dyDescent="0.2">
      <c r="A20" s="349" t="s">
        <v>387</v>
      </c>
      <c r="B20" s="112">
        <v>123200</v>
      </c>
      <c r="C20" s="112">
        <v>11093</v>
      </c>
      <c r="D20" s="112">
        <v>22257</v>
      </c>
      <c r="E20" s="112">
        <v>37018</v>
      </c>
      <c r="F20" s="112">
        <v>44161</v>
      </c>
      <c r="G20" s="112">
        <v>8671</v>
      </c>
      <c r="H20" s="205" t="s">
        <v>389</v>
      </c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</row>
    <row r="21" spans="1:19" x14ac:dyDescent="0.2">
      <c r="A21" s="349" t="s">
        <v>84</v>
      </c>
      <c r="B21" s="112">
        <v>1303</v>
      </c>
      <c r="C21" s="112" t="s">
        <v>391</v>
      </c>
      <c r="D21" s="112" t="s">
        <v>391</v>
      </c>
      <c r="E21" s="112">
        <v>230</v>
      </c>
      <c r="F21" s="112">
        <v>774</v>
      </c>
      <c r="G21" s="112">
        <v>110</v>
      </c>
      <c r="H21" s="205" t="s">
        <v>154</v>
      </c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</row>
    <row r="22" spans="1:19" x14ac:dyDescent="0.2">
      <c r="A22" s="349" t="s">
        <v>578</v>
      </c>
      <c r="B22" s="112">
        <v>14004</v>
      </c>
      <c r="C22" s="312">
        <v>385</v>
      </c>
      <c r="D22" s="312">
        <v>395</v>
      </c>
      <c r="E22" s="112">
        <v>1257</v>
      </c>
      <c r="F22" s="112">
        <v>8773</v>
      </c>
      <c r="G22" s="112">
        <v>3194</v>
      </c>
      <c r="H22" s="205" t="s">
        <v>579</v>
      </c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</row>
    <row r="23" spans="1:19" ht="25.5" x14ac:dyDescent="0.2">
      <c r="A23" s="337" t="s">
        <v>328</v>
      </c>
      <c r="B23" s="111">
        <v>163790</v>
      </c>
      <c r="C23" s="111">
        <v>13260</v>
      </c>
      <c r="D23" s="111">
        <v>25175</v>
      </c>
      <c r="E23" s="111">
        <v>45308</v>
      </c>
      <c r="F23" s="111">
        <v>66326</v>
      </c>
      <c r="G23" s="111">
        <v>13721</v>
      </c>
      <c r="H23" s="202" t="s">
        <v>329</v>
      </c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</row>
    <row r="24" spans="1:19" x14ac:dyDescent="0.2">
      <c r="A24" s="349" t="s">
        <v>388</v>
      </c>
      <c r="B24" s="112">
        <v>30022</v>
      </c>
      <c r="C24" s="112">
        <v>2015</v>
      </c>
      <c r="D24" s="112">
        <v>2723</v>
      </c>
      <c r="E24" s="112">
        <v>6900</v>
      </c>
      <c r="F24" s="112">
        <v>14644</v>
      </c>
      <c r="G24" s="112">
        <v>3740</v>
      </c>
      <c r="H24" s="205" t="s">
        <v>390</v>
      </c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</row>
    <row r="25" spans="1:19" ht="25.5" x14ac:dyDescent="0.2">
      <c r="A25" s="350" t="s">
        <v>70</v>
      </c>
      <c r="B25" s="112">
        <v>3944</v>
      </c>
      <c r="C25" s="112">
        <v>239</v>
      </c>
      <c r="D25" s="112">
        <v>313</v>
      </c>
      <c r="E25" s="112">
        <v>744</v>
      </c>
      <c r="F25" s="112">
        <v>1951</v>
      </c>
      <c r="G25" s="112">
        <v>697</v>
      </c>
      <c r="H25" s="204" t="s">
        <v>71</v>
      </c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</row>
    <row r="26" spans="1:19" x14ac:dyDescent="0.2">
      <c r="A26" s="349" t="s">
        <v>193</v>
      </c>
      <c r="B26" s="112">
        <v>123038</v>
      </c>
      <c r="C26" s="112">
        <v>11087</v>
      </c>
      <c r="D26" s="112">
        <v>22254</v>
      </c>
      <c r="E26" s="112">
        <v>36999</v>
      </c>
      <c r="F26" s="112">
        <v>44043</v>
      </c>
      <c r="G26" s="112">
        <v>8655</v>
      </c>
      <c r="H26" s="205" t="s">
        <v>72</v>
      </c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</row>
    <row r="27" spans="1:19" x14ac:dyDescent="0.2">
      <c r="A27" s="349" t="s">
        <v>73</v>
      </c>
      <c r="B27" s="112">
        <v>10730</v>
      </c>
      <c r="C27" s="112">
        <v>158</v>
      </c>
      <c r="D27" s="112">
        <v>198</v>
      </c>
      <c r="E27" s="112">
        <v>1409</v>
      </c>
      <c r="F27" s="112">
        <v>7639</v>
      </c>
      <c r="G27" s="112">
        <v>1326</v>
      </c>
      <c r="H27" s="205" t="s">
        <v>336</v>
      </c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</row>
    <row r="28" spans="1:19" ht="12.75" customHeight="1" x14ac:dyDescent="0.2">
      <c r="A28" s="522" t="s">
        <v>279</v>
      </c>
      <c r="B28" s="523"/>
      <c r="C28" s="523"/>
      <c r="D28" s="523"/>
      <c r="E28" s="523"/>
      <c r="F28" s="523"/>
      <c r="G28" s="523"/>
      <c r="H28" s="524"/>
    </row>
    <row r="29" spans="1:19" x14ac:dyDescent="0.2">
      <c r="A29" s="357" t="s">
        <v>7</v>
      </c>
      <c r="B29" s="7">
        <v>226131</v>
      </c>
      <c r="C29" s="111">
        <v>11076</v>
      </c>
      <c r="D29" s="111">
        <v>23268</v>
      </c>
      <c r="E29" s="111">
        <v>45434</v>
      </c>
      <c r="F29" s="111">
        <v>121301</v>
      </c>
      <c r="G29" s="111">
        <v>25052</v>
      </c>
      <c r="H29" s="202" t="s">
        <v>8</v>
      </c>
      <c r="I29" s="75"/>
      <c r="J29" s="75"/>
    </row>
    <row r="30" spans="1:19" ht="25.5" x14ac:dyDescent="0.2">
      <c r="A30" s="506" t="s">
        <v>67</v>
      </c>
      <c r="B30" s="5">
        <v>540</v>
      </c>
      <c r="C30" s="312" t="s">
        <v>391</v>
      </c>
      <c r="D30" s="312" t="s">
        <v>391</v>
      </c>
      <c r="E30" s="112">
        <v>34</v>
      </c>
      <c r="F30" s="112">
        <v>207</v>
      </c>
      <c r="G30" s="112">
        <v>294</v>
      </c>
      <c r="H30" s="203" t="s">
        <v>75</v>
      </c>
      <c r="I30" s="75"/>
      <c r="J30" s="75"/>
    </row>
    <row r="31" spans="1:19" x14ac:dyDescent="0.2">
      <c r="A31" s="506" t="s">
        <v>68</v>
      </c>
      <c r="B31" s="5">
        <v>45055</v>
      </c>
      <c r="C31" s="112">
        <v>159</v>
      </c>
      <c r="D31" s="112">
        <v>138</v>
      </c>
      <c r="E31" s="112">
        <v>1397</v>
      </c>
      <c r="F31" s="112">
        <v>32879</v>
      </c>
      <c r="G31" s="112">
        <v>10482</v>
      </c>
      <c r="H31" s="203" t="s">
        <v>76</v>
      </c>
      <c r="I31" s="75"/>
      <c r="J31" s="75"/>
    </row>
    <row r="32" spans="1:19" x14ac:dyDescent="0.2">
      <c r="A32" s="354" t="s">
        <v>85</v>
      </c>
      <c r="B32" s="5">
        <v>43873</v>
      </c>
      <c r="C32" s="112">
        <v>146</v>
      </c>
      <c r="D32" s="112">
        <v>125</v>
      </c>
      <c r="E32" s="112">
        <v>1300</v>
      </c>
      <c r="F32" s="112">
        <v>32007</v>
      </c>
      <c r="G32" s="112">
        <v>10295</v>
      </c>
      <c r="H32" s="239" t="s">
        <v>149</v>
      </c>
      <c r="I32" s="75"/>
      <c r="J32" s="75"/>
    </row>
    <row r="33" spans="1:10" x14ac:dyDescent="0.2">
      <c r="A33" s="506" t="s">
        <v>69</v>
      </c>
      <c r="B33" s="5">
        <v>1499</v>
      </c>
      <c r="C33" s="312" t="s">
        <v>391</v>
      </c>
      <c r="D33" s="312" t="s">
        <v>391</v>
      </c>
      <c r="E33" s="112">
        <v>55</v>
      </c>
      <c r="F33" s="112">
        <v>1087</v>
      </c>
      <c r="G33" s="112">
        <v>334</v>
      </c>
      <c r="H33" s="203" t="s">
        <v>77</v>
      </c>
      <c r="I33" s="75"/>
      <c r="J33" s="75"/>
    </row>
    <row r="34" spans="1:10" ht="14.25" x14ac:dyDescent="0.2">
      <c r="A34" s="506" t="s">
        <v>155</v>
      </c>
      <c r="B34" s="5">
        <v>179037</v>
      </c>
      <c r="C34" s="112">
        <v>10902</v>
      </c>
      <c r="D34" s="112">
        <v>23117</v>
      </c>
      <c r="E34" s="112">
        <v>43948</v>
      </c>
      <c r="F34" s="112">
        <v>87128</v>
      </c>
      <c r="G34" s="112">
        <v>13942</v>
      </c>
      <c r="H34" s="203" t="s">
        <v>270</v>
      </c>
      <c r="I34" s="75"/>
      <c r="J34" s="75"/>
    </row>
    <row r="35" spans="1:10" x14ac:dyDescent="0.2">
      <c r="A35" s="349" t="s">
        <v>80</v>
      </c>
      <c r="B35" s="5">
        <v>32456</v>
      </c>
      <c r="C35" s="112">
        <v>55</v>
      </c>
      <c r="D35" s="112">
        <v>60</v>
      </c>
      <c r="E35" s="112">
        <v>557</v>
      </c>
      <c r="F35" s="112">
        <v>28974</v>
      </c>
      <c r="G35" s="112">
        <v>2810</v>
      </c>
      <c r="H35" s="205" t="s">
        <v>151</v>
      </c>
      <c r="I35" s="75"/>
      <c r="J35" s="75"/>
    </row>
    <row r="36" spans="1:10" ht="25.5" x14ac:dyDescent="0.2">
      <c r="A36" s="349" t="s">
        <v>81</v>
      </c>
      <c r="B36" s="5">
        <v>5425</v>
      </c>
      <c r="C36" s="112">
        <v>4</v>
      </c>
      <c r="D36" s="112" t="s">
        <v>391</v>
      </c>
      <c r="E36" s="112">
        <v>96</v>
      </c>
      <c r="F36" s="112">
        <v>4707</v>
      </c>
      <c r="G36" s="112" t="s">
        <v>391</v>
      </c>
      <c r="H36" s="205" t="s">
        <v>152</v>
      </c>
      <c r="I36" s="75"/>
      <c r="J36" s="75"/>
    </row>
    <row r="37" spans="1:10" ht="25.5" x14ac:dyDescent="0.2">
      <c r="A37" s="349" t="s">
        <v>82</v>
      </c>
      <c r="B37" s="5">
        <v>39120</v>
      </c>
      <c r="C37" s="312">
        <v>1513</v>
      </c>
      <c r="D37" s="312">
        <v>2350</v>
      </c>
      <c r="E37" s="112">
        <v>7590</v>
      </c>
      <c r="F37" s="312">
        <v>23222</v>
      </c>
      <c r="G37" s="112">
        <v>4445</v>
      </c>
      <c r="H37" s="205" t="s">
        <v>153</v>
      </c>
      <c r="I37" s="75"/>
      <c r="J37" s="75"/>
    </row>
    <row r="38" spans="1:10" ht="25.5" x14ac:dyDescent="0.2">
      <c r="A38" s="350" t="s">
        <v>83</v>
      </c>
      <c r="B38" s="5">
        <v>32656</v>
      </c>
      <c r="C38" s="112">
        <v>1489</v>
      </c>
      <c r="D38" s="112">
        <v>2314</v>
      </c>
      <c r="E38" s="112">
        <v>7197</v>
      </c>
      <c r="F38" s="112">
        <v>17755</v>
      </c>
      <c r="G38" s="112">
        <v>3901</v>
      </c>
      <c r="H38" s="204" t="s">
        <v>150</v>
      </c>
      <c r="I38" s="75"/>
      <c r="J38" s="75"/>
    </row>
    <row r="39" spans="1:10" x14ac:dyDescent="0.2">
      <c r="A39" s="349" t="s">
        <v>387</v>
      </c>
      <c r="B39" s="5">
        <v>90725</v>
      </c>
      <c r="C39" s="112">
        <v>9189</v>
      </c>
      <c r="D39" s="112">
        <v>20553</v>
      </c>
      <c r="E39" s="112">
        <v>34825</v>
      </c>
      <c r="F39" s="112">
        <v>22292</v>
      </c>
      <c r="G39" s="112">
        <v>3866</v>
      </c>
      <c r="H39" s="205" t="s">
        <v>389</v>
      </c>
      <c r="I39" s="75"/>
      <c r="J39" s="75"/>
    </row>
    <row r="40" spans="1:10" x14ac:dyDescent="0.2">
      <c r="A40" s="349" t="s">
        <v>84</v>
      </c>
      <c r="B40" s="5">
        <v>1046</v>
      </c>
      <c r="C40" s="112">
        <v>68</v>
      </c>
      <c r="D40" s="112" t="s">
        <v>391</v>
      </c>
      <c r="E40" s="112">
        <v>176</v>
      </c>
      <c r="F40" s="112">
        <v>670</v>
      </c>
      <c r="G40" s="112" t="s">
        <v>391</v>
      </c>
      <c r="H40" s="205" t="s">
        <v>154</v>
      </c>
      <c r="I40" s="75"/>
      <c r="J40" s="75"/>
    </row>
    <row r="41" spans="1:10" x14ac:dyDescent="0.2">
      <c r="A41" s="349" t="s">
        <v>578</v>
      </c>
      <c r="B41" s="5">
        <v>10265</v>
      </c>
      <c r="C41" s="112">
        <v>73</v>
      </c>
      <c r="D41" s="112">
        <v>90</v>
      </c>
      <c r="E41" s="112">
        <v>704</v>
      </c>
      <c r="F41" s="112">
        <v>7263</v>
      </c>
      <c r="G41" s="112">
        <v>2135</v>
      </c>
      <c r="H41" s="205" t="s">
        <v>579</v>
      </c>
      <c r="I41" s="75"/>
      <c r="J41" s="75"/>
    </row>
    <row r="42" spans="1:10" ht="25.5" x14ac:dyDescent="0.2">
      <c r="A42" s="337" t="s">
        <v>328</v>
      </c>
      <c r="B42" s="7">
        <v>123571</v>
      </c>
      <c r="C42" s="111">
        <v>10705</v>
      </c>
      <c r="D42" s="111">
        <v>22891</v>
      </c>
      <c r="E42" s="111">
        <v>42098</v>
      </c>
      <c r="F42" s="111">
        <v>40100</v>
      </c>
      <c r="G42" s="111">
        <v>7777</v>
      </c>
      <c r="H42" s="202" t="s">
        <v>329</v>
      </c>
      <c r="I42" s="75"/>
      <c r="J42" s="75"/>
    </row>
    <row r="43" spans="1:10" x14ac:dyDescent="0.2">
      <c r="A43" s="349" t="s">
        <v>388</v>
      </c>
      <c r="B43" s="5">
        <v>23754</v>
      </c>
      <c r="C43" s="112">
        <v>1418</v>
      </c>
      <c r="D43" s="112">
        <v>2196</v>
      </c>
      <c r="E43" s="112">
        <v>6089</v>
      </c>
      <c r="F43" s="112">
        <v>11113</v>
      </c>
      <c r="G43" s="112">
        <v>2938</v>
      </c>
      <c r="H43" s="205" t="s">
        <v>390</v>
      </c>
      <c r="I43" s="75"/>
      <c r="J43" s="75"/>
    </row>
    <row r="44" spans="1:10" ht="25.5" x14ac:dyDescent="0.2">
      <c r="A44" s="350" t="s">
        <v>70</v>
      </c>
      <c r="B44" s="5">
        <v>2869</v>
      </c>
      <c r="C44" s="112">
        <v>104</v>
      </c>
      <c r="D44" s="112">
        <v>206</v>
      </c>
      <c r="E44" s="112">
        <v>608</v>
      </c>
      <c r="F44" s="112">
        <v>1561</v>
      </c>
      <c r="G44" s="112">
        <v>390</v>
      </c>
      <c r="H44" s="204" t="s">
        <v>71</v>
      </c>
      <c r="I44" s="75"/>
      <c r="J44" s="75"/>
    </row>
    <row r="45" spans="1:10" x14ac:dyDescent="0.2">
      <c r="A45" s="349" t="s">
        <v>193</v>
      </c>
      <c r="B45" s="5">
        <v>90612</v>
      </c>
      <c r="C45" s="112">
        <v>9187</v>
      </c>
      <c r="D45" s="112">
        <v>20551</v>
      </c>
      <c r="E45" s="112">
        <v>34812</v>
      </c>
      <c r="F45" s="112">
        <v>22208</v>
      </c>
      <c r="G45" s="112">
        <v>3854</v>
      </c>
      <c r="H45" s="205" t="s">
        <v>72</v>
      </c>
      <c r="I45" s="75"/>
      <c r="J45" s="75"/>
    </row>
    <row r="46" spans="1:10" x14ac:dyDescent="0.2">
      <c r="A46" s="349" t="s">
        <v>73</v>
      </c>
      <c r="B46" s="5">
        <v>9205</v>
      </c>
      <c r="C46" s="112">
        <v>100</v>
      </c>
      <c r="D46" s="112">
        <v>144</v>
      </c>
      <c r="E46" s="112">
        <v>1197</v>
      </c>
      <c r="F46" s="112">
        <v>6779</v>
      </c>
      <c r="G46" s="112">
        <v>985</v>
      </c>
      <c r="H46" s="205" t="s">
        <v>336</v>
      </c>
      <c r="I46" s="75"/>
      <c r="J46" s="75"/>
    </row>
    <row r="47" spans="1:10" ht="12.75" customHeight="1" x14ac:dyDescent="0.2">
      <c r="A47" s="522" t="s">
        <v>280</v>
      </c>
      <c r="B47" s="523"/>
      <c r="C47" s="523"/>
      <c r="D47" s="523"/>
      <c r="E47" s="523"/>
      <c r="F47" s="523"/>
      <c r="G47" s="523"/>
      <c r="H47" s="524"/>
      <c r="I47" s="75"/>
      <c r="J47" s="75"/>
    </row>
    <row r="48" spans="1:10" x14ac:dyDescent="0.2">
      <c r="A48" s="357" t="s">
        <v>7</v>
      </c>
      <c r="B48" s="492">
        <v>57300</v>
      </c>
      <c r="C48" s="492">
        <v>3120</v>
      </c>
      <c r="D48" s="492">
        <v>2785</v>
      </c>
      <c r="E48" s="492">
        <v>4363</v>
      </c>
      <c r="F48" s="492">
        <v>37844</v>
      </c>
      <c r="G48" s="492">
        <v>9188</v>
      </c>
      <c r="H48" s="202" t="s">
        <v>8</v>
      </c>
      <c r="I48" s="75"/>
      <c r="J48" s="75"/>
    </row>
    <row r="49" spans="1:10" ht="25.5" x14ac:dyDescent="0.2">
      <c r="A49" s="506" t="s">
        <v>67</v>
      </c>
      <c r="B49" s="117">
        <v>224</v>
      </c>
      <c r="C49" s="117" t="s">
        <v>391</v>
      </c>
      <c r="D49" s="116">
        <v>0</v>
      </c>
      <c r="E49" s="370" t="s">
        <v>391</v>
      </c>
      <c r="F49" s="370">
        <v>3</v>
      </c>
      <c r="G49" s="116" t="s">
        <v>391</v>
      </c>
      <c r="H49" s="203" t="s">
        <v>75</v>
      </c>
      <c r="I49" s="75"/>
      <c r="J49" s="75"/>
    </row>
    <row r="50" spans="1:10" x14ac:dyDescent="0.2">
      <c r="A50" s="506" t="s">
        <v>68</v>
      </c>
      <c r="B50" s="117">
        <v>2288</v>
      </c>
      <c r="C50" s="117">
        <v>145</v>
      </c>
      <c r="D50" s="116">
        <v>91</v>
      </c>
      <c r="E50" s="116">
        <v>262</v>
      </c>
      <c r="F50" s="116">
        <v>1335</v>
      </c>
      <c r="G50" s="116">
        <v>455</v>
      </c>
      <c r="H50" s="203" t="s">
        <v>76</v>
      </c>
      <c r="I50" s="75"/>
      <c r="J50" s="75"/>
    </row>
    <row r="51" spans="1:10" x14ac:dyDescent="0.2">
      <c r="A51" s="354" t="s">
        <v>85</v>
      </c>
      <c r="B51" s="117">
        <v>2155</v>
      </c>
      <c r="C51" s="117">
        <v>120</v>
      </c>
      <c r="D51" s="116" t="s">
        <v>391</v>
      </c>
      <c r="E51" s="116">
        <v>220</v>
      </c>
      <c r="F51" s="116">
        <v>1280</v>
      </c>
      <c r="G51" s="116" t="s">
        <v>391</v>
      </c>
      <c r="H51" s="239" t="s">
        <v>149</v>
      </c>
      <c r="I51" s="75"/>
      <c r="J51" s="75"/>
    </row>
    <row r="52" spans="1:10" x14ac:dyDescent="0.2">
      <c r="A52" s="506" t="s">
        <v>69</v>
      </c>
      <c r="B52" s="117">
        <v>107</v>
      </c>
      <c r="C52" s="117" t="s">
        <v>391</v>
      </c>
      <c r="D52" s="116">
        <v>11</v>
      </c>
      <c r="E52" s="370" t="s">
        <v>391</v>
      </c>
      <c r="F52" s="370">
        <v>60</v>
      </c>
      <c r="G52" s="116" t="s">
        <v>391</v>
      </c>
      <c r="H52" s="203" t="s">
        <v>77</v>
      </c>
      <c r="I52" s="75"/>
      <c r="J52" s="75"/>
    </row>
    <row r="53" spans="1:10" ht="14.25" x14ac:dyDescent="0.2">
      <c r="A53" s="506" t="s">
        <v>155</v>
      </c>
      <c r="B53" s="117">
        <v>54681</v>
      </c>
      <c r="C53" s="117">
        <v>2967</v>
      </c>
      <c r="D53" s="116">
        <v>2683</v>
      </c>
      <c r="E53" s="116">
        <v>4085</v>
      </c>
      <c r="F53" s="116">
        <v>36446</v>
      </c>
      <c r="G53" s="116">
        <v>8500</v>
      </c>
      <c r="H53" s="203" t="s">
        <v>270</v>
      </c>
      <c r="I53" s="75"/>
      <c r="J53" s="75"/>
    </row>
    <row r="54" spans="1:10" x14ac:dyDescent="0.2">
      <c r="A54" s="349" t="s">
        <v>80</v>
      </c>
      <c r="B54" s="117">
        <v>7993</v>
      </c>
      <c r="C54" s="117">
        <v>36</v>
      </c>
      <c r="D54" s="116">
        <v>44</v>
      </c>
      <c r="E54" s="116">
        <v>146</v>
      </c>
      <c r="F54" s="116">
        <v>6751</v>
      </c>
      <c r="G54" s="116">
        <v>1016</v>
      </c>
      <c r="H54" s="205" t="s">
        <v>151</v>
      </c>
      <c r="I54" s="75"/>
      <c r="J54" s="75"/>
    </row>
    <row r="55" spans="1:10" ht="25.5" x14ac:dyDescent="0.2">
      <c r="A55" s="349" t="s">
        <v>81</v>
      </c>
      <c r="B55" s="117">
        <v>614</v>
      </c>
      <c r="C55" s="117" t="s">
        <v>391</v>
      </c>
      <c r="D55" s="116" t="s">
        <v>391</v>
      </c>
      <c r="E55" s="116">
        <v>17</v>
      </c>
      <c r="F55" s="116">
        <v>184</v>
      </c>
      <c r="G55" s="116" t="s">
        <v>391</v>
      </c>
      <c r="H55" s="205" t="s">
        <v>152</v>
      </c>
      <c r="I55" s="75"/>
      <c r="J55" s="75"/>
    </row>
    <row r="56" spans="1:10" ht="25.5" x14ac:dyDescent="0.2">
      <c r="A56" s="349" t="s">
        <v>82</v>
      </c>
      <c r="B56" s="117">
        <v>9603</v>
      </c>
      <c r="C56" s="370">
        <v>649</v>
      </c>
      <c r="D56" s="116">
        <v>611</v>
      </c>
      <c r="E56" s="116">
        <v>1122</v>
      </c>
      <c r="F56" s="370">
        <v>6028</v>
      </c>
      <c r="G56" s="116">
        <v>1193</v>
      </c>
      <c r="H56" s="205" t="s">
        <v>153</v>
      </c>
      <c r="I56" s="75"/>
      <c r="J56" s="75"/>
    </row>
    <row r="57" spans="1:10" ht="25.5" x14ac:dyDescent="0.2">
      <c r="A57" s="350" t="s">
        <v>83</v>
      </c>
      <c r="B57" s="117">
        <v>7737</v>
      </c>
      <c r="C57" s="117">
        <v>620</v>
      </c>
      <c r="D57" s="117">
        <v>573</v>
      </c>
      <c r="E57" s="117">
        <v>1016</v>
      </c>
      <c r="F57" s="117">
        <v>4391</v>
      </c>
      <c r="G57" s="117">
        <v>1137</v>
      </c>
      <c r="H57" s="204" t="s">
        <v>150</v>
      </c>
      <c r="I57" s="75"/>
      <c r="J57" s="75"/>
    </row>
    <row r="58" spans="1:10" x14ac:dyDescent="0.2">
      <c r="A58" s="349" t="s">
        <v>387</v>
      </c>
      <c r="B58" s="117">
        <v>32475</v>
      </c>
      <c r="C58" s="117">
        <v>1904</v>
      </c>
      <c r="D58" s="117">
        <v>1704</v>
      </c>
      <c r="E58" s="117">
        <v>2193</v>
      </c>
      <c r="F58" s="117">
        <v>21869</v>
      </c>
      <c r="G58" s="117">
        <v>4805</v>
      </c>
      <c r="H58" s="205" t="s">
        <v>389</v>
      </c>
      <c r="I58" s="75"/>
      <c r="J58" s="75"/>
    </row>
    <row r="59" spans="1:10" x14ac:dyDescent="0.2">
      <c r="A59" s="349" t="s">
        <v>84</v>
      </c>
      <c r="B59" s="117">
        <v>257</v>
      </c>
      <c r="C59" s="117" t="s">
        <v>391</v>
      </c>
      <c r="D59" s="117" t="s">
        <v>391</v>
      </c>
      <c r="E59" s="117">
        <v>54</v>
      </c>
      <c r="F59" s="117">
        <v>104</v>
      </c>
      <c r="G59" s="117" t="s">
        <v>391</v>
      </c>
      <c r="H59" s="205" t="s">
        <v>154</v>
      </c>
      <c r="I59" s="75"/>
      <c r="J59" s="75"/>
    </row>
    <row r="60" spans="1:10" x14ac:dyDescent="0.2">
      <c r="A60" s="349" t="s">
        <v>578</v>
      </c>
      <c r="B60" s="117">
        <v>3739</v>
      </c>
      <c r="C60" s="370">
        <v>312</v>
      </c>
      <c r="D60" s="370">
        <v>305</v>
      </c>
      <c r="E60" s="117">
        <v>553</v>
      </c>
      <c r="F60" s="116">
        <v>1510</v>
      </c>
      <c r="G60" s="117">
        <v>1059</v>
      </c>
      <c r="H60" s="205" t="s">
        <v>579</v>
      </c>
      <c r="I60" s="75"/>
      <c r="J60" s="75"/>
    </row>
    <row r="61" spans="1:10" ht="25.5" x14ac:dyDescent="0.2">
      <c r="A61" s="337" t="s">
        <v>328</v>
      </c>
      <c r="B61" s="114">
        <v>40219</v>
      </c>
      <c r="C61" s="114">
        <v>2555</v>
      </c>
      <c r="D61" s="114">
        <v>2284</v>
      </c>
      <c r="E61" s="114">
        <v>3210</v>
      </c>
      <c r="F61" s="114">
        <v>26226</v>
      </c>
      <c r="G61" s="114">
        <v>5944</v>
      </c>
      <c r="H61" s="202" t="s">
        <v>329</v>
      </c>
      <c r="I61" s="75"/>
      <c r="J61" s="75"/>
    </row>
    <row r="62" spans="1:10" x14ac:dyDescent="0.2">
      <c r="A62" s="349" t="s">
        <v>388</v>
      </c>
      <c r="B62" s="115">
        <v>6268</v>
      </c>
      <c r="C62" s="115">
        <v>597</v>
      </c>
      <c r="D62" s="115">
        <v>527</v>
      </c>
      <c r="E62" s="115">
        <v>811</v>
      </c>
      <c r="F62" s="115">
        <v>3531</v>
      </c>
      <c r="G62" s="115">
        <v>802</v>
      </c>
      <c r="H62" s="205" t="s">
        <v>390</v>
      </c>
      <c r="I62" s="75"/>
      <c r="J62" s="75"/>
    </row>
    <row r="63" spans="1:10" ht="25.5" x14ac:dyDescent="0.2">
      <c r="A63" s="350" t="s">
        <v>70</v>
      </c>
      <c r="B63" s="115">
        <v>1075</v>
      </c>
      <c r="C63" s="115">
        <v>135</v>
      </c>
      <c r="D63" s="115">
        <v>107</v>
      </c>
      <c r="E63" s="115">
        <v>136</v>
      </c>
      <c r="F63" s="115">
        <v>390</v>
      </c>
      <c r="G63" s="115">
        <v>307</v>
      </c>
      <c r="H63" s="204" t="s">
        <v>71</v>
      </c>
      <c r="I63" s="75"/>
      <c r="J63" s="75"/>
    </row>
    <row r="64" spans="1:10" x14ac:dyDescent="0.2">
      <c r="A64" s="349" t="s">
        <v>193</v>
      </c>
      <c r="B64" s="138">
        <v>32426</v>
      </c>
      <c r="C64" s="138">
        <v>1900</v>
      </c>
      <c r="D64" s="138">
        <v>1703</v>
      </c>
      <c r="E64" s="138">
        <v>2187</v>
      </c>
      <c r="F64" s="138">
        <v>21835</v>
      </c>
      <c r="G64" s="138">
        <v>4801</v>
      </c>
      <c r="H64" s="205" t="s">
        <v>72</v>
      </c>
      <c r="I64" s="75"/>
      <c r="J64" s="75"/>
    </row>
    <row r="65" spans="1:10" x14ac:dyDescent="0.2">
      <c r="A65" s="349" t="s">
        <v>73</v>
      </c>
      <c r="B65" s="115">
        <v>1525</v>
      </c>
      <c r="C65" s="115">
        <v>58</v>
      </c>
      <c r="D65" s="115">
        <v>54</v>
      </c>
      <c r="E65" s="115">
        <v>212</v>
      </c>
      <c r="F65" s="115">
        <v>860</v>
      </c>
      <c r="G65" s="115">
        <v>341</v>
      </c>
      <c r="H65" s="205" t="s">
        <v>336</v>
      </c>
      <c r="I65" s="75"/>
      <c r="J65" s="75"/>
    </row>
    <row r="66" spans="1:10" x14ac:dyDescent="0.2">
      <c r="A66" s="34"/>
    </row>
    <row r="67" spans="1:10" x14ac:dyDescent="0.2">
      <c r="A67" s="639" t="s">
        <v>79</v>
      </c>
      <c r="B67" s="639"/>
      <c r="C67" s="639"/>
      <c r="D67" s="639"/>
      <c r="E67" s="639"/>
      <c r="F67" s="639"/>
      <c r="G67" s="639"/>
    </row>
    <row r="68" spans="1:10" x14ac:dyDescent="0.2">
      <c r="A68" s="600" t="s">
        <v>78</v>
      </c>
      <c r="B68" s="600"/>
      <c r="C68" s="600"/>
      <c r="D68" s="600"/>
      <c r="E68" s="600"/>
      <c r="F68" s="600"/>
      <c r="G68" s="600"/>
    </row>
    <row r="69" spans="1:10" x14ac:dyDescent="0.2">
      <c r="A69" s="42"/>
      <c r="B69" s="42"/>
      <c r="C69" s="42"/>
      <c r="D69" s="42"/>
      <c r="E69" s="42"/>
      <c r="F69" s="42"/>
      <c r="G69" s="42"/>
    </row>
    <row r="70" spans="1:10" x14ac:dyDescent="0.2">
      <c r="A70" s="47"/>
      <c r="C70" s="75"/>
      <c r="D70" s="75"/>
      <c r="E70" s="75"/>
      <c r="F70" s="75"/>
      <c r="G70" s="75"/>
    </row>
    <row r="71" spans="1:10" x14ac:dyDescent="0.2">
      <c r="C71" s="75"/>
      <c r="D71" s="75"/>
      <c r="E71" s="75"/>
      <c r="F71" s="75"/>
      <c r="G71" s="75"/>
    </row>
    <row r="72" spans="1:10" x14ac:dyDescent="0.2">
      <c r="C72" s="75"/>
      <c r="D72" s="75"/>
      <c r="E72" s="75"/>
      <c r="F72" s="75"/>
      <c r="G72" s="75"/>
    </row>
    <row r="73" spans="1:10" x14ac:dyDescent="0.2">
      <c r="C73" s="75"/>
      <c r="D73" s="75"/>
      <c r="E73" s="75"/>
      <c r="F73" s="75"/>
      <c r="G73" s="75"/>
    </row>
    <row r="74" spans="1:10" x14ac:dyDescent="0.2">
      <c r="C74" s="75"/>
      <c r="D74" s="75"/>
      <c r="E74" s="75"/>
      <c r="F74" s="75"/>
      <c r="G74" s="75"/>
    </row>
    <row r="75" spans="1:10" x14ac:dyDescent="0.2">
      <c r="C75" s="75"/>
      <c r="D75" s="75"/>
      <c r="E75" s="75"/>
      <c r="F75" s="75"/>
      <c r="G75" s="75"/>
    </row>
    <row r="76" spans="1:10" x14ac:dyDescent="0.2">
      <c r="C76" s="75"/>
      <c r="D76" s="75"/>
      <c r="E76" s="75"/>
      <c r="F76" s="75"/>
      <c r="G76" s="75"/>
    </row>
    <row r="77" spans="1:10" x14ac:dyDescent="0.2">
      <c r="C77" s="75"/>
      <c r="D77" s="75"/>
      <c r="E77" s="75"/>
      <c r="F77" s="75"/>
      <c r="G77" s="75"/>
    </row>
    <row r="78" spans="1:10" x14ac:dyDescent="0.2">
      <c r="C78" s="75"/>
      <c r="D78" s="75"/>
      <c r="E78" s="75"/>
      <c r="F78" s="75"/>
      <c r="G78" s="75"/>
    </row>
  </sheetData>
  <mergeCells count="18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67:G67"/>
    <mergeCell ref="A68:G68"/>
    <mergeCell ref="A28:H28"/>
    <mergeCell ref="A47:H47"/>
    <mergeCell ref="A3:A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7"/>
  <sheetViews>
    <sheetView workbookViewId="0">
      <pane ySplit="6" topLeftCell="A7" activePane="bottomLeft" state="frozen"/>
      <selection activeCell="A3" sqref="A3:H8"/>
      <selection pane="bottomLeft" activeCell="D5" sqref="D5"/>
    </sheetView>
  </sheetViews>
  <sheetFormatPr defaultRowHeight="12.75" x14ac:dyDescent="0.2"/>
  <cols>
    <col min="1" max="1" width="45.7109375" style="75" customWidth="1"/>
    <col min="2" max="7" width="12.7109375" style="75" customWidth="1"/>
    <col min="8" max="8" width="45.7109375" style="75" customWidth="1"/>
    <col min="9" max="9" width="9.140625" style="75"/>
    <col min="10" max="12" width="0" style="75" hidden="1" customWidth="1"/>
    <col min="13" max="13" width="9.140625" style="75"/>
    <col min="14" max="14" width="9.140625" style="48"/>
    <col min="15" max="16384" width="9.140625" style="75"/>
  </cols>
  <sheetData>
    <row r="1" spans="1:14" ht="24.95" customHeight="1" x14ac:dyDescent="0.2">
      <c r="A1" s="539" t="s">
        <v>484</v>
      </c>
      <c r="B1" s="539"/>
      <c r="C1" s="539"/>
      <c r="D1" s="539"/>
      <c r="E1" s="539"/>
      <c r="F1" s="539"/>
      <c r="G1" s="539"/>
      <c r="H1" s="539"/>
      <c r="I1" s="57" t="s">
        <v>6</v>
      </c>
    </row>
    <row r="2" spans="1:14" x14ac:dyDescent="0.2">
      <c r="A2" s="598" t="s">
        <v>485</v>
      </c>
      <c r="B2" s="598"/>
      <c r="C2" s="598"/>
      <c r="D2" s="598"/>
      <c r="E2" s="598"/>
      <c r="F2" s="598"/>
      <c r="G2" s="598"/>
      <c r="H2" s="598"/>
    </row>
    <row r="3" spans="1:14" ht="30.75" customHeight="1" x14ac:dyDescent="0.2">
      <c r="A3" s="568" t="s">
        <v>332</v>
      </c>
      <c r="B3" s="544" t="s">
        <v>257</v>
      </c>
      <c r="C3" s="650"/>
      <c r="D3" s="650"/>
      <c r="E3" s="650"/>
      <c r="F3" s="650"/>
      <c r="G3" s="650"/>
      <c r="H3" s="621" t="s">
        <v>334</v>
      </c>
      <c r="N3" s="75"/>
    </row>
    <row r="4" spans="1:14" ht="90.75" customHeight="1" x14ac:dyDescent="0.2">
      <c r="A4" s="570"/>
      <c r="B4" s="543" t="s">
        <v>206</v>
      </c>
      <c r="C4" s="543" t="s">
        <v>262</v>
      </c>
      <c r="D4" s="544" t="s">
        <v>591</v>
      </c>
      <c r="E4" s="542"/>
      <c r="F4" s="543" t="s">
        <v>568</v>
      </c>
      <c r="G4" s="544"/>
      <c r="H4" s="622"/>
      <c r="N4" s="75"/>
    </row>
    <row r="5" spans="1:14" ht="38.25" x14ac:dyDescent="0.2">
      <c r="A5" s="570"/>
      <c r="B5" s="543"/>
      <c r="C5" s="543"/>
      <c r="D5" s="489" t="s">
        <v>261</v>
      </c>
      <c r="E5" s="489" t="s">
        <v>262</v>
      </c>
      <c r="F5" s="489" t="s">
        <v>261</v>
      </c>
      <c r="G5" s="490" t="s">
        <v>262</v>
      </c>
      <c r="H5" s="622"/>
      <c r="N5" s="75"/>
    </row>
    <row r="6" spans="1:14" ht="30" customHeight="1" x14ac:dyDescent="0.2">
      <c r="A6" s="572"/>
      <c r="B6" s="543" t="s">
        <v>258</v>
      </c>
      <c r="C6" s="543"/>
      <c r="D6" s="543"/>
      <c r="E6" s="543"/>
      <c r="F6" s="543"/>
      <c r="G6" s="543"/>
      <c r="H6" s="623"/>
      <c r="N6" s="75"/>
    </row>
    <row r="7" spans="1:14" x14ac:dyDescent="0.2">
      <c r="A7" s="50" t="s">
        <v>7</v>
      </c>
      <c r="B7" s="7">
        <v>158184</v>
      </c>
      <c r="C7" s="7">
        <v>55584</v>
      </c>
      <c r="D7" s="7">
        <v>75034</v>
      </c>
      <c r="E7" s="7">
        <v>32606</v>
      </c>
      <c r="F7" s="59">
        <v>83150</v>
      </c>
      <c r="G7" s="7">
        <v>22978</v>
      </c>
      <c r="H7" s="202" t="s">
        <v>8</v>
      </c>
      <c r="J7" s="75">
        <f>B7-D7</f>
        <v>83150</v>
      </c>
      <c r="K7" s="75">
        <f>C7-E7</f>
        <v>22978</v>
      </c>
      <c r="N7" s="75"/>
    </row>
    <row r="8" spans="1:14" x14ac:dyDescent="0.2">
      <c r="A8" s="491" t="s">
        <v>67</v>
      </c>
      <c r="B8" s="5">
        <v>208</v>
      </c>
      <c r="C8" s="5" t="s">
        <v>391</v>
      </c>
      <c r="D8" s="112">
        <v>39</v>
      </c>
      <c r="E8" s="112">
        <v>15</v>
      </c>
      <c r="F8" s="119">
        <v>169</v>
      </c>
      <c r="G8" s="112" t="s">
        <v>391</v>
      </c>
      <c r="H8" s="203" t="s">
        <v>75</v>
      </c>
      <c r="J8" s="75">
        <f t="shared" ref="J8:J24" si="0">B8-D8</f>
        <v>169</v>
      </c>
      <c r="K8" s="75" t="e">
        <f t="shared" ref="K8:K24" si="1">C8-E8</f>
        <v>#VALUE!</v>
      </c>
      <c r="N8" s="75"/>
    </row>
    <row r="9" spans="1:14" x14ac:dyDescent="0.2">
      <c r="A9" s="491" t="s">
        <v>68</v>
      </c>
      <c r="B9" s="5">
        <v>27774</v>
      </c>
      <c r="C9" s="5">
        <v>5956</v>
      </c>
      <c r="D9" s="112">
        <v>1561</v>
      </c>
      <c r="E9" s="112">
        <v>375</v>
      </c>
      <c r="F9" s="119">
        <v>26213</v>
      </c>
      <c r="G9" s="112">
        <v>5581</v>
      </c>
      <c r="H9" s="203" t="s">
        <v>76</v>
      </c>
      <c r="J9" s="75">
        <f t="shared" si="0"/>
        <v>26213</v>
      </c>
      <c r="K9" s="75">
        <f t="shared" si="1"/>
        <v>5581</v>
      </c>
      <c r="N9" s="75"/>
    </row>
    <row r="10" spans="1:14" x14ac:dyDescent="0.2">
      <c r="A10" s="354" t="s">
        <v>85</v>
      </c>
      <c r="B10" s="5">
        <v>27183</v>
      </c>
      <c r="C10" s="5">
        <v>5815</v>
      </c>
      <c r="D10" s="112">
        <v>1452</v>
      </c>
      <c r="E10" s="112">
        <v>356</v>
      </c>
      <c r="F10" s="119">
        <v>25731</v>
      </c>
      <c r="G10" s="112">
        <v>5459</v>
      </c>
      <c r="H10" s="239" t="s">
        <v>149</v>
      </c>
      <c r="J10" s="75">
        <f t="shared" si="0"/>
        <v>25731</v>
      </c>
      <c r="K10" s="75">
        <f t="shared" si="1"/>
        <v>5459</v>
      </c>
      <c r="N10" s="75"/>
    </row>
    <row r="11" spans="1:14" x14ac:dyDescent="0.2">
      <c r="A11" s="491" t="s">
        <v>69</v>
      </c>
      <c r="B11" s="5">
        <v>1004</v>
      </c>
      <c r="C11" s="5" t="s">
        <v>391</v>
      </c>
      <c r="D11" s="112">
        <v>69</v>
      </c>
      <c r="E11" s="112">
        <v>10</v>
      </c>
      <c r="F11" s="119">
        <v>935</v>
      </c>
      <c r="G11" s="112" t="s">
        <v>391</v>
      </c>
      <c r="H11" s="203" t="s">
        <v>77</v>
      </c>
      <c r="J11" s="75">
        <f t="shared" si="0"/>
        <v>935</v>
      </c>
      <c r="K11" s="75" t="e">
        <f t="shared" si="1"/>
        <v>#VALUE!</v>
      </c>
      <c r="N11" s="75"/>
    </row>
    <row r="12" spans="1:14" ht="14.25" x14ac:dyDescent="0.2">
      <c r="A12" s="491" t="s">
        <v>155</v>
      </c>
      <c r="B12" s="5">
        <v>129198</v>
      </c>
      <c r="C12" s="5">
        <v>49334</v>
      </c>
      <c r="D12" s="112">
        <v>73365</v>
      </c>
      <c r="E12" s="112">
        <v>32206</v>
      </c>
      <c r="F12" s="119">
        <v>55833</v>
      </c>
      <c r="G12" s="112">
        <v>17128</v>
      </c>
      <c r="H12" s="203" t="s">
        <v>270</v>
      </c>
      <c r="J12" s="75">
        <f t="shared" si="0"/>
        <v>55833</v>
      </c>
      <c r="K12" s="75">
        <f t="shared" si="1"/>
        <v>17128</v>
      </c>
      <c r="N12" s="75"/>
    </row>
    <row r="13" spans="1:14" x14ac:dyDescent="0.2">
      <c r="A13" s="349" t="s">
        <v>80</v>
      </c>
      <c r="B13" s="5">
        <v>23953</v>
      </c>
      <c r="C13" s="5">
        <v>3638</v>
      </c>
      <c r="D13" s="112">
        <v>628</v>
      </c>
      <c r="E13" s="112">
        <v>91</v>
      </c>
      <c r="F13" s="119">
        <v>23325</v>
      </c>
      <c r="G13" s="112">
        <v>3547</v>
      </c>
      <c r="H13" s="205" t="s">
        <v>151</v>
      </c>
      <c r="J13" s="75">
        <f t="shared" si="0"/>
        <v>23325</v>
      </c>
      <c r="K13" s="75">
        <f t="shared" si="1"/>
        <v>3547</v>
      </c>
      <c r="N13" s="75"/>
    </row>
    <row r="14" spans="1:14" x14ac:dyDescent="0.2">
      <c r="A14" s="349" t="s">
        <v>81</v>
      </c>
      <c r="B14" s="5">
        <v>3409</v>
      </c>
      <c r="C14" s="5">
        <v>1232</v>
      </c>
      <c r="D14" s="112" t="s">
        <v>391</v>
      </c>
      <c r="E14" s="112" t="s">
        <v>391</v>
      </c>
      <c r="F14" s="119" t="s">
        <v>391</v>
      </c>
      <c r="G14" s="112" t="s">
        <v>391</v>
      </c>
      <c r="H14" s="205" t="s">
        <v>152</v>
      </c>
      <c r="J14" s="75" t="e">
        <f t="shared" si="0"/>
        <v>#VALUE!</v>
      </c>
      <c r="K14" s="75" t="e">
        <f t="shared" si="1"/>
        <v>#VALUE!</v>
      </c>
      <c r="N14" s="75"/>
    </row>
    <row r="15" spans="1:14" x14ac:dyDescent="0.2">
      <c r="A15" s="349" t="s">
        <v>82</v>
      </c>
      <c r="B15" s="5">
        <v>24115</v>
      </c>
      <c r="C15" s="5">
        <v>9669</v>
      </c>
      <c r="D15" s="112">
        <v>10378</v>
      </c>
      <c r="E15" s="112">
        <v>4398</v>
      </c>
      <c r="F15" s="119">
        <v>13737</v>
      </c>
      <c r="G15" s="112">
        <v>5271</v>
      </c>
      <c r="H15" s="205" t="s">
        <v>153</v>
      </c>
      <c r="J15" s="75">
        <f t="shared" si="0"/>
        <v>13737</v>
      </c>
      <c r="K15" s="75">
        <f t="shared" si="1"/>
        <v>5271</v>
      </c>
      <c r="N15" s="75"/>
    </row>
    <row r="16" spans="1:14" x14ac:dyDescent="0.2">
      <c r="A16" s="350" t="s">
        <v>83</v>
      </c>
      <c r="B16" s="5">
        <v>19629</v>
      </c>
      <c r="C16" s="5">
        <v>8607</v>
      </c>
      <c r="D16" s="112">
        <v>9940</v>
      </c>
      <c r="E16" s="112">
        <v>4311</v>
      </c>
      <c r="F16" s="119">
        <v>9689</v>
      </c>
      <c r="G16" s="112">
        <v>4296</v>
      </c>
      <c r="H16" s="204" t="s">
        <v>150</v>
      </c>
      <c r="J16" s="75">
        <f t="shared" si="0"/>
        <v>9689</v>
      </c>
      <c r="K16" s="75">
        <f t="shared" si="1"/>
        <v>4296</v>
      </c>
      <c r="N16" s="75"/>
    </row>
    <row r="17" spans="1:14" x14ac:dyDescent="0.2">
      <c r="A17" s="349" t="s">
        <v>387</v>
      </c>
      <c r="B17" s="5">
        <v>69909</v>
      </c>
      <c r="C17" s="5">
        <v>31746</v>
      </c>
      <c r="D17" s="112">
        <v>61155</v>
      </c>
      <c r="E17" s="112">
        <v>27214</v>
      </c>
      <c r="F17" s="119">
        <v>8754</v>
      </c>
      <c r="G17" s="112">
        <v>4532</v>
      </c>
      <c r="H17" s="205" t="s">
        <v>389</v>
      </c>
      <c r="J17" s="75">
        <f t="shared" si="0"/>
        <v>8754</v>
      </c>
      <c r="K17" s="75">
        <f t="shared" si="1"/>
        <v>4532</v>
      </c>
      <c r="N17" s="75"/>
    </row>
    <row r="18" spans="1:14" x14ac:dyDescent="0.2">
      <c r="A18" s="349" t="s">
        <v>84</v>
      </c>
      <c r="B18" s="5">
        <v>690</v>
      </c>
      <c r="C18" s="5">
        <v>450</v>
      </c>
      <c r="D18" s="112" t="s">
        <v>391</v>
      </c>
      <c r="E18" s="112" t="s">
        <v>391</v>
      </c>
      <c r="F18" s="119" t="s">
        <v>391</v>
      </c>
      <c r="G18" s="112" t="s">
        <v>391</v>
      </c>
      <c r="H18" s="205" t="s">
        <v>154</v>
      </c>
      <c r="J18" s="75" t="e">
        <f t="shared" si="0"/>
        <v>#VALUE!</v>
      </c>
      <c r="K18" s="75" t="e">
        <f t="shared" si="1"/>
        <v>#VALUE!</v>
      </c>
      <c r="N18" s="75"/>
    </row>
    <row r="19" spans="1:14" x14ac:dyDescent="0.2">
      <c r="A19" s="349" t="s">
        <v>578</v>
      </c>
      <c r="B19" s="5">
        <v>7122</v>
      </c>
      <c r="C19" s="5">
        <v>2599</v>
      </c>
      <c r="D19" s="112">
        <v>836</v>
      </c>
      <c r="E19" s="112">
        <v>340</v>
      </c>
      <c r="F19" s="119">
        <v>6286</v>
      </c>
      <c r="G19" s="112">
        <v>2259</v>
      </c>
      <c r="H19" s="205" t="s">
        <v>579</v>
      </c>
      <c r="J19" s="75">
        <f t="shared" si="0"/>
        <v>6286</v>
      </c>
      <c r="K19" s="75">
        <f t="shared" si="1"/>
        <v>2259</v>
      </c>
      <c r="N19" s="75"/>
    </row>
    <row r="20" spans="1:14" ht="25.5" x14ac:dyDescent="0.2">
      <c r="A20" s="53" t="s">
        <v>328</v>
      </c>
      <c r="B20" s="7">
        <v>89673</v>
      </c>
      <c r="C20" s="7">
        <v>40462</v>
      </c>
      <c r="D20" s="111">
        <v>71219</v>
      </c>
      <c r="E20" s="111">
        <v>31607</v>
      </c>
      <c r="F20" s="126">
        <v>18454</v>
      </c>
      <c r="G20" s="111">
        <v>8855</v>
      </c>
      <c r="H20" s="202" t="s">
        <v>329</v>
      </c>
      <c r="J20" s="75">
        <f t="shared" si="0"/>
        <v>18454</v>
      </c>
      <c r="K20" s="75">
        <f t="shared" si="1"/>
        <v>8855</v>
      </c>
      <c r="N20" s="75"/>
    </row>
    <row r="21" spans="1:14" x14ac:dyDescent="0.2">
      <c r="A21" s="148" t="s">
        <v>388</v>
      </c>
      <c r="B21" s="5">
        <v>13051</v>
      </c>
      <c r="C21" s="5">
        <v>5740</v>
      </c>
      <c r="D21" s="5">
        <v>8699</v>
      </c>
      <c r="E21" s="5">
        <v>3805</v>
      </c>
      <c r="F21" s="46">
        <v>4352</v>
      </c>
      <c r="G21" s="5">
        <v>1935</v>
      </c>
      <c r="H21" s="205" t="s">
        <v>390</v>
      </c>
      <c r="J21" s="75">
        <f t="shared" si="0"/>
        <v>4352</v>
      </c>
      <c r="K21" s="75">
        <f t="shared" si="1"/>
        <v>1935</v>
      </c>
      <c r="N21" s="75"/>
    </row>
    <row r="22" spans="1:14" x14ac:dyDescent="0.2">
      <c r="A22" s="40" t="s">
        <v>70</v>
      </c>
      <c r="B22" s="5">
        <v>1331</v>
      </c>
      <c r="C22" s="5">
        <v>676</v>
      </c>
      <c r="D22" s="5">
        <v>790</v>
      </c>
      <c r="E22" s="5">
        <v>390</v>
      </c>
      <c r="F22" s="46">
        <v>541</v>
      </c>
      <c r="G22" s="5">
        <v>286</v>
      </c>
      <c r="H22" s="204" t="s">
        <v>71</v>
      </c>
      <c r="J22" s="75">
        <f t="shared" si="0"/>
        <v>541</v>
      </c>
      <c r="K22" s="75">
        <f t="shared" si="1"/>
        <v>286</v>
      </c>
      <c r="N22" s="75"/>
    </row>
    <row r="23" spans="1:14" x14ac:dyDescent="0.2">
      <c r="A23" s="148" t="s">
        <v>193</v>
      </c>
      <c r="B23" s="5">
        <v>69837</v>
      </c>
      <c r="C23" s="5">
        <v>31726</v>
      </c>
      <c r="D23" s="5">
        <v>61139</v>
      </c>
      <c r="E23" s="5">
        <v>27212</v>
      </c>
      <c r="F23" s="46">
        <v>8698</v>
      </c>
      <c r="G23" s="5">
        <v>4514</v>
      </c>
      <c r="H23" s="205" t="s">
        <v>72</v>
      </c>
      <c r="J23" s="75">
        <f t="shared" si="0"/>
        <v>8698</v>
      </c>
      <c r="K23" s="75">
        <f t="shared" si="1"/>
        <v>4514</v>
      </c>
      <c r="N23" s="75"/>
    </row>
    <row r="24" spans="1:14" x14ac:dyDescent="0.2">
      <c r="A24" s="148" t="s">
        <v>73</v>
      </c>
      <c r="B24" s="5">
        <v>6785</v>
      </c>
      <c r="C24" s="5">
        <v>2996</v>
      </c>
      <c r="D24" s="5">
        <v>1381</v>
      </c>
      <c r="E24" s="5">
        <v>590</v>
      </c>
      <c r="F24" s="46">
        <v>5404</v>
      </c>
      <c r="G24" s="5">
        <v>2406</v>
      </c>
      <c r="H24" s="205" t="s">
        <v>336</v>
      </c>
      <c r="J24" s="75">
        <f t="shared" si="0"/>
        <v>5404</v>
      </c>
      <c r="K24" s="75">
        <f t="shared" si="1"/>
        <v>2406</v>
      </c>
      <c r="N24" s="75"/>
    </row>
    <row r="25" spans="1:14" x14ac:dyDescent="0.2">
      <c r="H25" s="48"/>
      <c r="N25" s="75"/>
    </row>
    <row r="26" spans="1:14" x14ac:dyDescent="0.2">
      <c r="A26" s="649" t="s">
        <v>79</v>
      </c>
      <c r="B26" s="649"/>
      <c r="C26" s="649"/>
      <c r="D26" s="649"/>
      <c r="E26" s="649"/>
      <c r="F26" s="649"/>
      <c r="G26" s="649"/>
      <c r="H26" s="649"/>
      <c r="N26" s="75"/>
    </row>
    <row r="27" spans="1:14" x14ac:dyDescent="0.2">
      <c r="A27" s="600" t="s">
        <v>78</v>
      </c>
      <c r="B27" s="600"/>
      <c r="C27" s="600"/>
      <c r="D27" s="600"/>
      <c r="E27" s="600"/>
      <c r="F27" s="600"/>
      <c r="G27" s="600"/>
      <c r="H27" s="600"/>
      <c r="N27" s="75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50"/>
  <sheetViews>
    <sheetView workbookViewId="0">
      <pane xSplit="1" ySplit="6" topLeftCell="B7" activePane="bottomRight" state="frozen"/>
      <selection activeCell="A3" sqref="A3:H8"/>
      <selection pane="topRight" activeCell="A3" sqref="A3:H8"/>
      <selection pane="bottomLeft" activeCell="A3" sqref="A3:H8"/>
      <selection pane="bottomRight" activeCell="M29" sqref="M29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8" customWidth="1"/>
    <col min="9" max="16384" width="9.140625" style="1"/>
  </cols>
  <sheetData>
    <row r="1" spans="1:11" ht="24.95" customHeight="1" x14ac:dyDescent="0.2">
      <c r="A1" s="539" t="s">
        <v>486</v>
      </c>
      <c r="B1" s="539"/>
      <c r="C1" s="539"/>
      <c r="D1" s="539"/>
      <c r="E1" s="539"/>
      <c r="F1" s="539"/>
      <c r="G1" s="539"/>
      <c r="H1" s="539"/>
      <c r="I1" s="57" t="s">
        <v>6</v>
      </c>
    </row>
    <row r="2" spans="1:11" x14ac:dyDescent="0.2">
      <c r="A2" s="598" t="s">
        <v>487</v>
      </c>
      <c r="B2" s="598"/>
      <c r="C2" s="598"/>
      <c r="D2" s="598"/>
      <c r="E2" s="598"/>
      <c r="F2" s="598"/>
      <c r="G2" s="598"/>
      <c r="H2" s="598"/>
    </row>
    <row r="3" spans="1:11" ht="24" customHeight="1" x14ac:dyDescent="0.2">
      <c r="A3" s="568" t="s">
        <v>333</v>
      </c>
      <c r="B3" s="544" t="s">
        <v>276</v>
      </c>
      <c r="C3" s="542"/>
      <c r="D3" s="544" t="s">
        <v>324</v>
      </c>
      <c r="E3" s="542"/>
      <c r="F3" s="544" t="s">
        <v>294</v>
      </c>
      <c r="G3" s="542"/>
      <c r="H3" s="621" t="s">
        <v>335</v>
      </c>
    </row>
    <row r="4" spans="1:11" ht="38.25" x14ac:dyDescent="0.2">
      <c r="A4" s="570"/>
      <c r="B4" s="156" t="s">
        <v>206</v>
      </c>
      <c r="C4" s="156" t="s">
        <v>281</v>
      </c>
      <c r="D4" s="156" t="s">
        <v>261</v>
      </c>
      <c r="E4" s="156" t="s">
        <v>281</v>
      </c>
      <c r="F4" s="156" t="s">
        <v>261</v>
      </c>
      <c r="G4" s="156" t="s">
        <v>247</v>
      </c>
      <c r="H4" s="622"/>
    </row>
    <row r="5" spans="1:11" ht="25.5" customHeight="1" x14ac:dyDescent="0.2">
      <c r="A5" s="572"/>
      <c r="B5" s="544" t="s">
        <v>245</v>
      </c>
      <c r="C5" s="545"/>
      <c r="D5" s="545"/>
      <c r="E5" s="545"/>
      <c r="F5" s="545"/>
      <c r="G5" s="542"/>
      <c r="H5" s="623"/>
    </row>
    <row r="6" spans="1:11" x14ac:dyDescent="0.2">
      <c r="A6" s="522" t="s">
        <v>278</v>
      </c>
      <c r="B6" s="523"/>
      <c r="C6" s="523"/>
      <c r="D6" s="523"/>
      <c r="E6" s="523"/>
      <c r="F6" s="523"/>
      <c r="G6" s="523"/>
      <c r="H6" s="524"/>
    </row>
    <row r="7" spans="1:11" x14ac:dyDescent="0.2">
      <c r="A7" s="50" t="s">
        <v>7</v>
      </c>
      <c r="B7" s="446">
        <v>173391.6</v>
      </c>
      <c r="C7" s="446">
        <v>124599.7</v>
      </c>
      <c r="D7" s="16">
        <v>143570</v>
      </c>
      <c r="E7" s="16">
        <v>104220.2</v>
      </c>
      <c r="F7" s="16">
        <v>29821.599999999999</v>
      </c>
      <c r="G7" s="81">
        <v>20379.5</v>
      </c>
      <c r="H7" s="202" t="s">
        <v>8</v>
      </c>
      <c r="I7" s="77"/>
      <c r="J7" s="77"/>
      <c r="K7" s="77"/>
    </row>
    <row r="8" spans="1:11" x14ac:dyDescent="0.2">
      <c r="A8" s="491" t="s">
        <v>67</v>
      </c>
      <c r="B8" s="448">
        <v>520.1</v>
      </c>
      <c r="C8" s="466" t="s">
        <v>391</v>
      </c>
      <c r="D8" s="207">
        <v>456.7</v>
      </c>
      <c r="E8" s="207">
        <v>178.4</v>
      </c>
      <c r="F8" s="207">
        <v>63.4</v>
      </c>
      <c r="G8" s="315" t="s">
        <v>391</v>
      </c>
      <c r="H8" s="203" t="s">
        <v>75</v>
      </c>
      <c r="I8" s="77"/>
      <c r="J8" s="77"/>
      <c r="K8" s="77"/>
    </row>
    <row r="9" spans="1:11" x14ac:dyDescent="0.2">
      <c r="A9" s="491" t="s">
        <v>68</v>
      </c>
      <c r="B9" s="448">
        <v>33163.199999999997</v>
      </c>
      <c r="C9" s="448">
        <v>22008.2</v>
      </c>
      <c r="D9" s="207">
        <v>31619.7</v>
      </c>
      <c r="E9" s="207">
        <v>20835.2</v>
      </c>
      <c r="F9" s="207">
        <v>1543.5</v>
      </c>
      <c r="G9" s="118">
        <v>1173</v>
      </c>
      <c r="H9" s="203" t="s">
        <v>76</v>
      </c>
      <c r="I9" s="77"/>
      <c r="J9" s="77"/>
      <c r="K9" s="77"/>
    </row>
    <row r="10" spans="1:11" x14ac:dyDescent="0.2">
      <c r="A10" s="354" t="s">
        <v>85</v>
      </c>
      <c r="B10" s="448">
        <v>32476.400000000001</v>
      </c>
      <c r="C10" s="448">
        <v>21622</v>
      </c>
      <c r="D10" s="207">
        <v>30993.5</v>
      </c>
      <c r="E10" s="207">
        <v>20487.099999999999</v>
      </c>
      <c r="F10" s="207">
        <v>1482.9</v>
      </c>
      <c r="G10" s="118">
        <v>1134.9000000000001</v>
      </c>
      <c r="H10" s="239" t="s">
        <v>149</v>
      </c>
      <c r="I10" s="77"/>
      <c r="J10" s="77"/>
      <c r="K10" s="77"/>
    </row>
    <row r="11" spans="1:11" x14ac:dyDescent="0.2">
      <c r="A11" s="491" t="s">
        <v>69</v>
      </c>
      <c r="B11" s="448">
        <v>726.9</v>
      </c>
      <c r="C11" s="466" t="s">
        <v>391</v>
      </c>
      <c r="D11" s="207">
        <v>676.8</v>
      </c>
      <c r="E11" s="207">
        <v>447.5</v>
      </c>
      <c r="F11" s="207">
        <v>50.1</v>
      </c>
      <c r="G11" s="315" t="s">
        <v>391</v>
      </c>
      <c r="H11" s="203" t="s">
        <v>77</v>
      </c>
      <c r="I11" s="77"/>
      <c r="J11" s="77"/>
      <c r="K11" s="77"/>
    </row>
    <row r="12" spans="1:11" ht="14.25" x14ac:dyDescent="0.2">
      <c r="A12" s="491" t="s">
        <v>155</v>
      </c>
      <c r="B12" s="448">
        <v>138981.4</v>
      </c>
      <c r="C12" s="448">
        <v>101930.3</v>
      </c>
      <c r="D12" s="207">
        <v>110816.8</v>
      </c>
      <c r="E12" s="207">
        <v>82759.100000000006</v>
      </c>
      <c r="F12" s="207">
        <v>28164.6</v>
      </c>
      <c r="G12" s="118">
        <v>19171.2</v>
      </c>
      <c r="H12" s="203" t="s">
        <v>270</v>
      </c>
      <c r="I12" s="77"/>
      <c r="J12" s="77"/>
      <c r="K12" s="77"/>
    </row>
    <row r="13" spans="1:11" x14ac:dyDescent="0.2">
      <c r="A13" s="349" t="s">
        <v>80</v>
      </c>
      <c r="B13" s="448">
        <v>30946.3</v>
      </c>
      <c r="C13" s="448">
        <v>21624.7</v>
      </c>
      <c r="D13" s="207">
        <v>24288.9</v>
      </c>
      <c r="E13" s="207">
        <v>18393.099999999999</v>
      </c>
      <c r="F13" s="207">
        <v>6657.4</v>
      </c>
      <c r="G13" s="118">
        <v>3231.6</v>
      </c>
      <c r="H13" s="205" t="s">
        <v>151</v>
      </c>
      <c r="I13" s="77"/>
      <c r="J13" s="77"/>
      <c r="K13" s="77"/>
    </row>
    <row r="14" spans="1:11" x14ac:dyDescent="0.2">
      <c r="A14" s="349" t="s">
        <v>81</v>
      </c>
      <c r="B14" s="448">
        <v>2759.2</v>
      </c>
      <c r="C14" s="448">
        <v>1686</v>
      </c>
      <c r="D14" s="207">
        <v>2420.4</v>
      </c>
      <c r="E14" s="207">
        <v>1612.5</v>
      </c>
      <c r="F14" s="207">
        <v>338.8</v>
      </c>
      <c r="G14" s="118">
        <v>73.5</v>
      </c>
      <c r="H14" s="205" t="s">
        <v>152</v>
      </c>
      <c r="I14" s="77"/>
      <c r="J14" s="77"/>
      <c r="K14" s="77"/>
    </row>
    <row r="15" spans="1:11" x14ac:dyDescent="0.2">
      <c r="A15" s="349" t="s">
        <v>82</v>
      </c>
      <c r="B15" s="448">
        <v>34641</v>
      </c>
      <c r="C15" s="448">
        <v>21809.5</v>
      </c>
      <c r="D15" s="207">
        <v>29515.3</v>
      </c>
      <c r="E15" s="207">
        <v>19028.900000000001</v>
      </c>
      <c r="F15" s="207">
        <v>5125.7</v>
      </c>
      <c r="G15" s="118">
        <v>2780.6</v>
      </c>
      <c r="H15" s="205" t="s">
        <v>153</v>
      </c>
      <c r="I15" s="77"/>
      <c r="J15" s="77"/>
      <c r="K15" s="77"/>
    </row>
    <row r="16" spans="1:11" x14ac:dyDescent="0.2">
      <c r="A16" s="350" t="s">
        <v>83</v>
      </c>
      <c r="B16" s="448">
        <v>28469.8</v>
      </c>
      <c r="C16" s="448">
        <v>18194.099999999999</v>
      </c>
      <c r="D16" s="207">
        <v>24944</v>
      </c>
      <c r="E16" s="207">
        <v>15812.8</v>
      </c>
      <c r="F16" s="207">
        <v>3525.8</v>
      </c>
      <c r="G16" s="118">
        <v>2381.3000000000002</v>
      </c>
      <c r="H16" s="204" t="s">
        <v>150</v>
      </c>
      <c r="I16" s="77"/>
      <c r="J16" s="77"/>
      <c r="K16" s="77"/>
    </row>
    <row r="17" spans="1:15" x14ac:dyDescent="0.2">
      <c r="A17" s="349" t="s">
        <v>387</v>
      </c>
      <c r="B17" s="434">
        <v>62361.5</v>
      </c>
      <c r="C17" s="434">
        <v>50981.8</v>
      </c>
      <c r="D17" s="207">
        <v>47713.9</v>
      </c>
      <c r="E17" s="207">
        <v>38654.800000000003</v>
      </c>
      <c r="F17" s="207">
        <v>14647.6</v>
      </c>
      <c r="G17" s="118">
        <v>12327</v>
      </c>
      <c r="H17" s="205" t="s">
        <v>389</v>
      </c>
      <c r="I17" s="77"/>
      <c r="J17" s="77"/>
      <c r="K17" s="77"/>
    </row>
    <row r="18" spans="1:15" x14ac:dyDescent="0.2">
      <c r="A18" s="349" t="s">
        <v>84</v>
      </c>
      <c r="B18" s="434">
        <v>585.79999999999995</v>
      </c>
      <c r="C18" s="434">
        <v>395.1</v>
      </c>
      <c r="D18" s="207">
        <v>504.1</v>
      </c>
      <c r="E18" s="207">
        <v>334.2</v>
      </c>
      <c r="F18" s="207">
        <v>81.7</v>
      </c>
      <c r="G18" s="118">
        <v>60.9</v>
      </c>
      <c r="H18" s="205" t="s">
        <v>154</v>
      </c>
      <c r="I18" s="77"/>
      <c r="J18" s="77"/>
      <c r="K18" s="77"/>
    </row>
    <row r="19" spans="1:15" x14ac:dyDescent="0.2">
      <c r="A19" s="349" t="s">
        <v>578</v>
      </c>
      <c r="B19" s="434">
        <v>7687.6</v>
      </c>
      <c r="C19" s="434">
        <v>5433.2</v>
      </c>
      <c r="D19" s="207">
        <v>6374.2</v>
      </c>
      <c r="E19" s="207">
        <v>4735.6000000000004</v>
      </c>
      <c r="F19" s="207">
        <v>1313.4</v>
      </c>
      <c r="G19" s="118">
        <v>697.6</v>
      </c>
      <c r="H19" s="205" t="s">
        <v>579</v>
      </c>
      <c r="I19" s="77"/>
      <c r="J19" s="77"/>
      <c r="K19" s="77"/>
      <c r="L19" s="75"/>
      <c r="M19" s="75"/>
    </row>
    <row r="20" spans="1:15" ht="25.5" x14ac:dyDescent="0.2">
      <c r="A20" s="53" t="s">
        <v>328</v>
      </c>
      <c r="B20" s="92">
        <v>90930.4</v>
      </c>
      <c r="C20" s="92">
        <v>69255.5</v>
      </c>
      <c r="D20" s="92">
        <v>72769.3</v>
      </c>
      <c r="E20" s="92">
        <v>54556.9</v>
      </c>
      <c r="F20" s="92">
        <v>18161.099999999999</v>
      </c>
      <c r="G20" s="404">
        <v>14698.6</v>
      </c>
      <c r="H20" s="202" t="s">
        <v>329</v>
      </c>
      <c r="I20" s="77"/>
      <c r="J20" s="77"/>
      <c r="K20" s="77"/>
      <c r="L20" s="75"/>
      <c r="M20" s="75"/>
      <c r="N20" s="75"/>
      <c r="O20" s="75"/>
    </row>
    <row r="21" spans="1:15" x14ac:dyDescent="0.2">
      <c r="A21" s="148" t="s">
        <v>388</v>
      </c>
      <c r="B21" s="207">
        <v>20566.900000000001</v>
      </c>
      <c r="C21" s="207">
        <v>12311.9</v>
      </c>
      <c r="D21" s="207">
        <v>17822.099999999999</v>
      </c>
      <c r="E21" s="207">
        <v>10494.9</v>
      </c>
      <c r="F21" s="207">
        <v>2744.8</v>
      </c>
      <c r="G21" s="118">
        <v>1817</v>
      </c>
      <c r="H21" s="205" t="s">
        <v>390</v>
      </c>
      <c r="I21" s="77"/>
      <c r="J21" s="77"/>
      <c r="K21" s="77"/>
      <c r="L21" s="75"/>
      <c r="M21" s="75"/>
      <c r="N21" s="75"/>
      <c r="O21" s="75"/>
    </row>
    <row r="22" spans="1:15" x14ac:dyDescent="0.2">
      <c r="A22" s="40" t="s">
        <v>70</v>
      </c>
      <c r="B22" s="207">
        <v>2659.1</v>
      </c>
      <c r="C22" s="207">
        <v>1312.6</v>
      </c>
      <c r="D22" s="207">
        <v>2285.5</v>
      </c>
      <c r="E22" s="207">
        <v>1073.8</v>
      </c>
      <c r="F22" s="207">
        <v>373.6</v>
      </c>
      <c r="G22" s="118">
        <v>238.8</v>
      </c>
      <c r="H22" s="204" t="s">
        <v>71</v>
      </c>
      <c r="I22" s="77"/>
      <c r="J22" s="77"/>
      <c r="K22" s="77"/>
      <c r="L22" s="75"/>
      <c r="M22" s="75"/>
      <c r="N22" s="75"/>
      <c r="O22" s="75"/>
    </row>
    <row r="23" spans="1:15" x14ac:dyDescent="0.2">
      <c r="A23" s="148" t="s">
        <v>193</v>
      </c>
      <c r="B23" s="207">
        <v>62264.800000000003</v>
      </c>
      <c r="C23" s="207">
        <v>50917.1</v>
      </c>
      <c r="D23" s="207">
        <v>47637.3</v>
      </c>
      <c r="E23" s="207">
        <v>38605</v>
      </c>
      <c r="F23" s="207">
        <v>14627.5</v>
      </c>
      <c r="G23" s="118">
        <v>12312.1</v>
      </c>
      <c r="H23" s="205" t="s">
        <v>72</v>
      </c>
      <c r="I23" s="77"/>
      <c r="J23" s="77"/>
      <c r="K23" s="77"/>
      <c r="L23" s="75"/>
      <c r="M23" s="75"/>
      <c r="N23" s="75"/>
      <c r="O23" s="75"/>
    </row>
    <row r="24" spans="1:15" x14ac:dyDescent="0.2">
      <c r="A24" s="148" t="s">
        <v>73</v>
      </c>
      <c r="B24" s="207">
        <v>8098.7</v>
      </c>
      <c r="C24" s="207">
        <v>6026.5</v>
      </c>
      <c r="D24" s="207">
        <v>7309.9</v>
      </c>
      <c r="E24" s="207">
        <v>5457</v>
      </c>
      <c r="F24" s="207">
        <v>788.8</v>
      </c>
      <c r="G24" s="118">
        <v>569.5</v>
      </c>
      <c r="H24" s="205" t="s">
        <v>336</v>
      </c>
      <c r="I24" s="77"/>
      <c r="J24" s="77"/>
      <c r="K24" s="77"/>
      <c r="L24" s="75"/>
      <c r="M24" s="75"/>
    </row>
    <row r="25" spans="1:15" x14ac:dyDescent="0.2">
      <c r="A25" s="522" t="s">
        <v>253</v>
      </c>
      <c r="B25" s="523"/>
      <c r="C25" s="523"/>
      <c r="D25" s="523"/>
      <c r="E25" s="523"/>
      <c r="F25" s="523"/>
      <c r="G25" s="523"/>
      <c r="H25" s="524"/>
      <c r="I25" s="77"/>
      <c r="J25" s="77"/>
      <c r="K25" s="77"/>
      <c r="L25" s="75"/>
      <c r="M25" s="75"/>
    </row>
    <row r="26" spans="1:15" x14ac:dyDescent="0.2">
      <c r="A26" s="50" t="s">
        <v>7</v>
      </c>
      <c r="B26" s="92">
        <v>62264.1</v>
      </c>
      <c r="C26" s="92">
        <v>42973.7</v>
      </c>
      <c r="D26" s="92">
        <v>50630.5</v>
      </c>
      <c r="E26" s="92">
        <v>34639.9</v>
      </c>
      <c r="F26" s="92">
        <v>11633.6</v>
      </c>
      <c r="G26" s="92">
        <v>8333.7999999999993</v>
      </c>
      <c r="H26" s="202" t="s">
        <v>8</v>
      </c>
      <c r="I26" s="77"/>
      <c r="J26" s="77"/>
      <c r="K26" s="77"/>
      <c r="L26" s="75"/>
      <c r="M26" s="75"/>
    </row>
    <row r="27" spans="1:15" x14ac:dyDescent="0.2">
      <c r="A27" s="507" t="s">
        <v>67</v>
      </c>
      <c r="B27" s="207">
        <v>329.7</v>
      </c>
      <c r="C27" s="311">
        <v>109.3</v>
      </c>
      <c r="D27" s="207">
        <v>286.2</v>
      </c>
      <c r="E27" s="207" t="s">
        <v>391</v>
      </c>
      <c r="F27" s="207">
        <v>43.5</v>
      </c>
      <c r="G27" s="311" t="s">
        <v>391</v>
      </c>
      <c r="H27" s="203" t="s">
        <v>75</v>
      </c>
      <c r="I27" s="77"/>
      <c r="J27" s="77"/>
      <c r="K27" s="77"/>
      <c r="L27" s="75"/>
      <c r="M27" s="75"/>
    </row>
    <row r="28" spans="1:15" x14ac:dyDescent="0.2">
      <c r="A28" s="507" t="s">
        <v>68</v>
      </c>
      <c r="B28" s="207">
        <v>7604.5</v>
      </c>
      <c r="C28" s="207">
        <v>4934.8</v>
      </c>
      <c r="D28" s="207">
        <v>7135.4</v>
      </c>
      <c r="E28" s="207">
        <v>4553.7</v>
      </c>
      <c r="F28" s="207">
        <v>469.1</v>
      </c>
      <c r="G28" s="207">
        <v>381.1</v>
      </c>
      <c r="H28" s="203" t="s">
        <v>76</v>
      </c>
      <c r="I28" s="77"/>
      <c r="J28" s="77"/>
      <c r="K28" s="77"/>
      <c r="L28" s="75"/>
      <c r="M28" s="75"/>
    </row>
    <row r="29" spans="1:15" x14ac:dyDescent="0.2">
      <c r="A29" s="354" t="s">
        <v>85</v>
      </c>
      <c r="B29" s="207">
        <v>7418.2</v>
      </c>
      <c r="C29" s="207">
        <v>4835.8</v>
      </c>
      <c r="D29" s="207">
        <v>6963.7</v>
      </c>
      <c r="E29" s="207">
        <v>4463.5</v>
      </c>
      <c r="F29" s="207">
        <v>454.5</v>
      </c>
      <c r="G29" s="207">
        <v>372.3</v>
      </c>
      <c r="H29" s="239" t="s">
        <v>149</v>
      </c>
      <c r="I29" s="77"/>
      <c r="J29" s="77"/>
      <c r="K29" s="77"/>
      <c r="L29" s="75"/>
      <c r="M29" s="75"/>
    </row>
    <row r="30" spans="1:15" x14ac:dyDescent="0.2">
      <c r="A30" s="507" t="s">
        <v>69</v>
      </c>
      <c r="B30" s="207">
        <v>128</v>
      </c>
      <c r="C30" s="311">
        <v>82.9</v>
      </c>
      <c r="D30" s="207">
        <v>117.7</v>
      </c>
      <c r="E30" s="207" t="s">
        <v>391</v>
      </c>
      <c r="F30" s="207">
        <v>10.3</v>
      </c>
      <c r="G30" s="311" t="s">
        <v>391</v>
      </c>
      <c r="H30" s="203" t="s">
        <v>77</v>
      </c>
      <c r="I30" s="77"/>
      <c r="J30" s="77"/>
      <c r="K30" s="77"/>
      <c r="L30" s="75"/>
      <c r="M30" s="75"/>
    </row>
    <row r="31" spans="1:15" ht="14.25" x14ac:dyDescent="0.2">
      <c r="A31" s="507" t="s">
        <v>155</v>
      </c>
      <c r="B31" s="207">
        <v>54201.9</v>
      </c>
      <c r="C31" s="207">
        <v>37846.699999999997</v>
      </c>
      <c r="D31" s="207">
        <v>43091.199999999997</v>
      </c>
      <c r="E31" s="207">
        <v>29899.200000000001</v>
      </c>
      <c r="F31" s="207">
        <v>11110.7</v>
      </c>
      <c r="G31" s="207">
        <v>7947.5</v>
      </c>
      <c r="H31" s="203" t="s">
        <v>270</v>
      </c>
      <c r="I31" s="77"/>
      <c r="J31" s="77"/>
      <c r="K31" s="77"/>
      <c r="L31" s="75"/>
      <c r="M31" s="75"/>
    </row>
    <row r="32" spans="1:15" x14ac:dyDescent="0.2">
      <c r="A32" s="349" t="s">
        <v>80</v>
      </c>
      <c r="B32" s="207">
        <v>4822.6000000000004</v>
      </c>
      <c r="C32" s="207">
        <v>3117.6</v>
      </c>
      <c r="D32" s="207">
        <v>4189.5</v>
      </c>
      <c r="E32" s="207">
        <v>2769.8</v>
      </c>
      <c r="F32" s="207">
        <v>633.1</v>
      </c>
      <c r="G32" s="207">
        <v>347.8</v>
      </c>
      <c r="H32" s="205" t="s">
        <v>151</v>
      </c>
      <c r="I32" s="77"/>
      <c r="J32" s="77"/>
      <c r="K32" s="77"/>
      <c r="L32" s="75"/>
      <c r="M32" s="75"/>
    </row>
    <row r="33" spans="1:13" x14ac:dyDescent="0.2">
      <c r="A33" s="349" t="s">
        <v>81</v>
      </c>
      <c r="B33" s="207">
        <v>637.79999999999995</v>
      </c>
      <c r="C33" s="207">
        <v>393.5</v>
      </c>
      <c r="D33" s="207">
        <v>596.70000000000005</v>
      </c>
      <c r="E33" s="207">
        <v>384.1</v>
      </c>
      <c r="F33" s="207">
        <v>41.1</v>
      </c>
      <c r="G33" s="207">
        <v>9.4</v>
      </c>
      <c r="H33" s="205" t="s">
        <v>152</v>
      </c>
      <c r="I33" s="77"/>
      <c r="J33" s="77"/>
      <c r="K33" s="77"/>
      <c r="L33" s="75"/>
      <c r="M33" s="75"/>
    </row>
    <row r="34" spans="1:13" x14ac:dyDescent="0.2">
      <c r="A34" s="349" t="s">
        <v>82</v>
      </c>
      <c r="B34" s="207">
        <v>14979.3</v>
      </c>
      <c r="C34" s="207">
        <v>8722.7999999999993</v>
      </c>
      <c r="D34" s="207">
        <v>12462</v>
      </c>
      <c r="E34" s="207">
        <v>7552</v>
      </c>
      <c r="F34" s="207">
        <v>2517.3000000000002</v>
      </c>
      <c r="G34" s="207">
        <v>1170.8</v>
      </c>
      <c r="H34" s="205" t="s">
        <v>153</v>
      </c>
      <c r="I34" s="77"/>
      <c r="J34" s="77"/>
      <c r="K34" s="77"/>
      <c r="L34" s="75"/>
      <c r="M34" s="75"/>
    </row>
    <row r="35" spans="1:13" x14ac:dyDescent="0.2">
      <c r="A35" s="350" t="s">
        <v>83</v>
      </c>
      <c r="B35" s="207">
        <v>13008.2</v>
      </c>
      <c r="C35" s="207">
        <v>7965.6</v>
      </c>
      <c r="D35" s="207">
        <v>11453.4</v>
      </c>
      <c r="E35" s="207">
        <v>6919.7</v>
      </c>
      <c r="F35" s="207">
        <v>1554.8</v>
      </c>
      <c r="G35" s="207">
        <v>1045.9000000000001</v>
      </c>
      <c r="H35" s="204" t="s">
        <v>150</v>
      </c>
      <c r="I35" s="77"/>
      <c r="J35" s="77"/>
      <c r="K35" s="77"/>
      <c r="L35" s="75"/>
      <c r="M35" s="75"/>
    </row>
    <row r="36" spans="1:13" x14ac:dyDescent="0.2">
      <c r="A36" s="349" t="s">
        <v>387</v>
      </c>
      <c r="B36" s="20">
        <v>30786</v>
      </c>
      <c r="C36" s="20">
        <v>23628.1</v>
      </c>
      <c r="D36" s="20">
        <v>23372.2</v>
      </c>
      <c r="E36" s="20">
        <v>17497</v>
      </c>
      <c r="F36" s="20">
        <v>7413.8</v>
      </c>
      <c r="G36" s="20">
        <v>6131.1</v>
      </c>
      <c r="H36" s="205" t="s">
        <v>389</v>
      </c>
      <c r="I36" s="77"/>
      <c r="J36" s="77"/>
      <c r="K36" s="77"/>
      <c r="L36" s="75"/>
      <c r="M36" s="75"/>
    </row>
    <row r="37" spans="1:13" x14ac:dyDescent="0.2">
      <c r="A37" s="349" t="s">
        <v>84</v>
      </c>
      <c r="B37" s="20">
        <v>378.9</v>
      </c>
      <c r="C37" s="20">
        <v>242</v>
      </c>
      <c r="D37" s="20">
        <v>343</v>
      </c>
      <c r="E37" s="20">
        <v>216.4</v>
      </c>
      <c r="F37" s="20">
        <v>35.9</v>
      </c>
      <c r="G37" s="20">
        <v>25.6</v>
      </c>
      <c r="H37" s="205" t="s">
        <v>154</v>
      </c>
      <c r="I37" s="77"/>
      <c r="J37" s="77"/>
      <c r="K37" s="77"/>
      <c r="L37" s="75"/>
      <c r="M37" s="75"/>
    </row>
    <row r="38" spans="1:13" x14ac:dyDescent="0.2">
      <c r="A38" s="349" t="s">
        <v>578</v>
      </c>
      <c r="B38" s="20">
        <v>2597.3000000000002</v>
      </c>
      <c r="C38" s="20">
        <v>1742.7</v>
      </c>
      <c r="D38" s="20">
        <v>2127.8000000000002</v>
      </c>
      <c r="E38" s="20">
        <v>1479.9</v>
      </c>
      <c r="F38" s="20">
        <v>469.5</v>
      </c>
      <c r="G38" s="20">
        <v>262.8</v>
      </c>
      <c r="H38" s="205" t="s">
        <v>579</v>
      </c>
      <c r="I38" s="77"/>
      <c r="J38" s="77"/>
      <c r="K38" s="77"/>
      <c r="L38" s="75"/>
      <c r="M38" s="75"/>
    </row>
    <row r="39" spans="1:13" ht="25.5" x14ac:dyDescent="0.2">
      <c r="A39" s="53" t="s">
        <v>328</v>
      </c>
      <c r="B39" s="16">
        <v>43879.9</v>
      </c>
      <c r="C39" s="16">
        <v>31659.7</v>
      </c>
      <c r="D39" s="16">
        <v>34912.199999999997</v>
      </c>
      <c r="E39" s="16">
        <v>24482</v>
      </c>
      <c r="F39" s="16">
        <v>8967.7000000000007</v>
      </c>
      <c r="G39" s="16">
        <v>7177.7</v>
      </c>
      <c r="H39" s="202" t="s">
        <v>329</v>
      </c>
      <c r="I39" s="77"/>
      <c r="J39" s="77"/>
      <c r="K39" s="77"/>
    </row>
    <row r="40" spans="1:13" x14ac:dyDescent="0.2">
      <c r="A40" s="148" t="s">
        <v>388</v>
      </c>
      <c r="B40" s="78">
        <v>9488.1</v>
      </c>
      <c r="C40" s="20">
        <v>5442</v>
      </c>
      <c r="D40" s="20">
        <v>8224.2000000000007</v>
      </c>
      <c r="E40" s="20">
        <v>4591.6000000000004</v>
      </c>
      <c r="F40" s="20">
        <v>1263.9000000000001</v>
      </c>
      <c r="G40" s="20">
        <v>850.4</v>
      </c>
      <c r="H40" s="205" t="s">
        <v>390</v>
      </c>
      <c r="I40" s="77"/>
      <c r="J40" s="77"/>
      <c r="K40" s="77"/>
    </row>
    <row r="41" spans="1:13" x14ac:dyDescent="0.2">
      <c r="A41" s="40" t="s">
        <v>70</v>
      </c>
      <c r="B41" s="20">
        <v>1398.4</v>
      </c>
      <c r="C41" s="20">
        <v>671.2</v>
      </c>
      <c r="D41" s="20">
        <v>1210.8</v>
      </c>
      <c r="E41" s="20">
        <v>552.4</v>
      </c>
      <c r="F41" s="20">
        <v>187.6</v>
      </c>
      <c r="G41" s="20">
        <v>118.8</v>
      </c>
      <c r="H41" s="204" t="s">
        <v>71</v>
      </c>
      <c r="I41" s="77"/>
      <c r="J41" s="77"/>
      <c r="K41" s="77"/>
    </row>
    <row r="42" spans="1:13" x14ac:dyDescent="0.2">
      <c r="A42" s="148" t="s">
        <v>193</v>
      </c>
      <c r="B42" s="78">
        <v>30755.1</v>
      </c>
      <c r="C42" s="20">
        <v>23611.4</v>
      </c>
      <c r="D42" s="20">
        <v>23345.4</v>
      </c>
      <c r="E42" s="20">
        <v>17483.099999999999</v>
      </c>
      <c r="F42" s="20">
        <v>7409.7</v>
      </c>
      <c r="G42" s="20">
        <v>6128.3</v>
      </c>
      <c r="H42" s="205" t="s">
        <v>72</v>
      </c>
      <c r="I42" s="77"/>
      <c r="J42" s="77"/>
      <c r="K42" s="77"/>
    </row>
    <row r="43" spans="1:13" x14ac:dyDescent="0.2">
      <c r="A43" s="148" t="s">
        <v>73</v>
      </c>
      <c r="B43" s="20">
        <v>3636.7</v>
      </c>
      <c r="C43" s="20">
        <v>2606.3000000000002</v>
      </c>
      <c r="D43" s="20">
        <v>3342.6</v>
      </c>
      <c r="E43" s="20">
        <v>2407.3000000000002</v>
      </c>
      <c r="F43" s="20">
        <v>294.10000000000002</v>
      </c>
      <c r="G43" s="20">
        <v>199</v>
      </c>
      <c r="H43" s="205" t="s">
        <v>336</v>
      </c>
      <c r="I43" s="77"/>
      <c r="J43" s="77"/>
      <c r="K43" s="77"/>
    </row>
    <row r="44" spans="1:13" x14ac:dyDescent="0.2">
      <c r="A44" s="33"/>
      <c r="B44" s="33"/>
      <c r="C44" s="33"/>
      <c r="D44" s="33"/>
      <c r="E44" s="33"/>
      <c r="F44" s="33"/>
      <c r="G44" s="33"/>
      <c r="H44" s="49"/>
    </row>
    <row r="45" spans="1:13" x14ac:dyDescent="0.2">
      <c r="A45" s="37" t="s">
        <v>79</v>
      </c>
    </row>
    <row r="46" spans="1:13" x14ac:dyDescent="0.2">
      <c r="A46" s="225" t="s">
        <v>78</v>
      </c>
    </row>
    <row r="47" spans="1:13" x14ac:dyDescent="0.2">
      <c r="B47" s="77"/>
      <c r="C47" s="77"/>
      <c r="D47" s="77"/>
      <c r="E47" s="77"/>
      <c r="F47" s="77"/>
      <c r="G47" s="77"/>
    </row>
    <row r="48" spans="1:13" x14ac:dyDescent="0.2">
      <c r="B48" s="77"/>
      <c r="C48" s="77"/>
      <c r="D48" s="77"/>
      <c r="E48" s="77"/>
      <c r="F48" s="77"/>
      <c r="G48" s="77"/>
    </row>
    <row r="49" spans="2:7" x14ac:dyDescent="0.2">
      <c r="B49" s="77"/>
      <c r="C49" s="77"/>
      <c r="D49" s="77"/>
      <c r="E49" s="77"/>
      <c r="F49" s="77"/>
      <c r="G49" s="77"/>
    </row>
    <row r="50" spans="2:7" x14ac:dyDescent="0.2">
      <c r="B50" s="77"/>
      <c r="C50" s="77"/>
      <c r="D50" s="77"/>
      <c r="E50" s="77"/>
      <c r="F50" s="77"/>
      <c r="G50" s="77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28"/>
  <sheetViews>
    <sheetView workbookViewId="0">
      <pane ySplit="5" topLeftCell="A6" activePane="bottomLeft" state="frozen"/>
      <selection activeCell="A3" sqref="A3:H8"/>
      <selection pane="bottomLeft" activeCell="B6" sqref="B6:D6"/>
    </sheetView>
  </sheetViews>
  <sheetFormatPr defaultRowHeight="12.75" x14ac:dyDescent="0.2"/>
  <cols>
    <col min="1" max="1" width="45.7109375" style="75" customWidth="1"/>
    <col min="2" max="2" width="16.140625" style="75" customWidth="1"/>
    <col min="3" max="4" width="16.85546875" style="75" customWidth="1"/>
    <col min="5" max="5" width="41.7109375" style="75" customWidth="1"/>
    <col min="6" max="6" width="10.5703125" style="75" customWidth="1"/>
    <col min="7" max="16384" width="9.140625" style="75"/>
  </cols>
  <sheetData>
    <row r="1" spans="1:6" s="52" customFormat="1" ht="36" customHeight="1" x14ac:dyDescent="0.25">
      <c r="A1" s="651" t="s">
        <v>488</v>
      </c>
      <c r="B1" s="651"/>
      <c r="C1" s="651"/>
      <c r="D1" s="651"/>
      <c r="E1" s="651"/>
      <c r="F1" s="57" t="s">
        <v>6</v>
      </c>
    </row>
    <row r="2" spans="1:6" s="52" customFormat="1" x14ac:dyDescent="0.25">
      <c r="A2" s="598" t="s">
        <v>585</v>
      </c>
      <c r="B2" s="598"/>
      <c r="C2" s="598"/>
      <c r="D2" s="598"/>
      <c r="E2" s="598"/>
    </row>
    <row r="3" spans="1:6" s="52" customFormat="1" ht="36" customHeight="1" x14ac:dyDescent="0.25">
      <c r="A3" s="542" t="s">
        <v>332</v>
      </c>
      <c r="B3" s="543" t="s">
        <v>218</v>
      </c>
      <c r="C3" s="585" t="s">
        <v>296</v>
      </c>
      <c r="D3" s="620"/>
      <c r="E3" s="627" t="s">
        <v>334</v>
      </c>
    </row>
    <row r="4" spans="1:6" ht="89.25" x14ac:dyDescent="0.2">
      <c r="A4" s="542"/>
      <c r="B4" s="543"/>
      <c r="C4" s="407" t="s">
        <v>459</v>
      </c>
      <c r="D4" s="307" t="s">
        <v>396</v>
      </c>
      <c r="E4" s="627"/>
    </row>
    <row r="5" spans="1:6" ht="36" customHeight="1" x14ac:dyDescent="0.2">
      <c r="A5" s="542"/>
      <c r="B5" s="585" t="s">
        <v>582</v>
      </c>
      <c r="C5" s="585"/>
      <c r="D5" s="585"/>
      <c r="E5" s="627"/>
    </row>
    <row r="6" spans="1:6" ht="15.75" customHeight="1" x14ac:dyDescent="0.2">
      <c r="A6" s="50" t="s">
        <v>7</v>
      </c>
      <c r="B6" s="84">
        <v>186.87231157680071</v>
      </c>
      <c r="C6" s="81">
        <v>101.74328975567444</v>
      </c>
      <c r="D6" s="84">
        <v>72.076804758708036</v>
      </c>
      <c r="E6" s="202" t="s">
        <v>8</v>
      </c>
    </row>
    <row r="7" spans="1:6" ht="15.75" customHeight="1" x14ac:dyDescent="0.2">
      <c r="A7" s="491" t="s">
        <v>67</v>
      </c>
      <c r="B7" s="76">
        <v>127.98846375696981</v>
      </c>
      <c r="C7" s="11">
        <v>59.656604499134779</v>
      </c>
      <c r="D7" s="76" t="s">
        <v>391</v>
      </c>
      <c r="E7" s="203" t="s">
        <v>75</v>
      </c>
    </row>
    <row r="8" spans="1:6" ht="15.75" customHeight="1" x14ac:dyDescent="0.2">
      <c r="A8" s="491" t="s">
        <v>68</v>
      </c>
      <c r="B8" s="76">
        <v>234.86615887489751</v>
      </c>
      <c r="C8" s="11">
        <v>98.056261156945055</v>
      </c>
      <c r="D8" s="76">
        <v>26.870883991894633</v>
      </c>
      <c r="E8" s="203" t="s">
        <v>76</v>
      </c>
    </row>
    <row r="9" spans="1:6" ht="15.75" customHeight="1" x14ac:dyDescent="0.2">
      <c r="A9" s="354" t="s">
        <v>85</v>
      </c>
      <c r="B9" s="76">
        <v>233.31239299922402</v>
      </c>
      <c r="C9" s="11">
        <v>98.384426845340002</v>
      </c>
      <c r="D9" s="371">
        <v>26.290900469263836</v>
      </c>
      <c r="E9" s="239" t="s">
        <v>149</v>
      </c>
    </row>
    <row r="10" spans="1:6" ht="15.75" customHeight="1" x14ac:dyDescent="0.2">
      <c r="A10" s="491" t="s">
        <v>69</v>
      </c>
      <c r="B10" s="76">
        <v>214.02407483835466</v>
      </c>
      <c r="C10" s="11">
        <v>86.603384234420147</v>
      </c>
      <c r="D10" s="11" t="s">
        <v>391</v>
      </c>
      <c r="E10" s="203" t="s">
        <v>77</v>
      </c>
    </row>
    <row r="11" spans="1:6" ht="15.75" customHeight="1" x14ac:dyDescent="0.2">
      <c r="A11" s="491" t="s">
        <v>155</v>
      </c>
      <c r="B11" s="76">
        <v>175.49855448283009</v>
      </c>
      <c r="C11" s="11">
        <v>102.8597567732085</v>
      </c>
      <c r="D11" s="11">
        <v>83.253987943710456</v>
      </c>
      <c r="E11" s="203" t="s">
        <v>270</v>
      </c>
    </row>
    <row r="12" spans="1:6" ht="15.75" customHeight="1" x14ac:dyDescent="0.2">
      <c r="A12" s="349" t="s">
        <v>80</v>
      </c>
      <c r="B12" s="76">
        <v>169.26284563905864</v>
      </c>
      <c r="C12" s="11">
        <v>128.34042518814849</v>
      </c>
      <c r="D12" s="11">
        <v>7.6555743336036945</v>
      </c>
      <c r="E12" s="205" t="s">
        <v>151</v>
      </c>
    </row>
    <row r="13" spans="1:6" ht="15.75" customHeight="1" x14ac:dyDescent="0.2">
      <c r="A13" s="349" t="s">
        <v>81</v>
      </c>
      <c r="B13" s="76">
        <v>339.66341693244425</v>
      </c>
      <c r="C13" s="11">
        <v>103.03348796752682</v>
      </c>
      <c r="D13" s="76" t="s">
        <v>391</v>
      </c>
      <c r="E13" s="205" t="s">
        <v>152</v>
      </c>
    </row>
    <row r="14" spans="1:6" ht="15.75" customHeight="1" x14ac:dyDescent="0.2">
      <c r="A14" s="349" t="s">
        <v>82</v>
      </c>
      <c r="B14" s="76">
        <v>203.84642475679109</v>
      </c>
      <c r="C14" s="11">
        <v>100.6403279351058</v>
      </c>
      <c r="D14" s="137">
        <v>90.229219710747373</v>
      </c>
      <c r="E14" s="205" t="s">
        <v>153</v>
      </c>
    </row>
    <row r="15" spans="1:6" ht="15.75" customHeight="1" x14ac:dyDescent="0.2">
      <c r="A15" s="350" t="s">
        <v>83</v>
      </c>
      <c r="B15" s="76">
        <v>209.09512536090878</v>
      </c>
      <c r="C15" s="11">
        <v>99.310792488882953</v>
      </c>
      <c r="D15" s="76">
        <v>106.4769334522898</v>
      </c>
      <c r="E15" s="204" t="s">
        <v>150</v>
      </c>
    </row>
    <row r="16" spans="1:6" ht="15.75" customHeight="1" x14ac:dyDescent="0.2">
      <c r="A16" s="349" t="s">
        <v>387</v>
      </c>
      <c r="B16" s="76">
        <v>153.08769833952039</v>
      </c>
      <c r="C16" s="11">
        <v>91.879494559944831</v>
      </c>
      <c r="D16" s="76">
        <v>127.18443751352999</v>
      </c>
      <c r="E16" s="205" t="s">
        <v>389</v>
      </c>
    </row>
    <row r="17" spans="1:5" ht="15.75" customHeight="1" x14ac:dyDescent="0.2">
      <c r="A17" s="349" t="s">
        <v>84</v>
      </c>
      <c r="B17" s="76">
        <v>255.06128371457837</v>
      </c>
      <c r="C17" s="11">
        <v>74.324172072379667</v>
      </c>
      <c r="D17" s="11" t="s">
        <v>391</v>
      </c>
      <c r="E17" s="205" t="s">
        <v>154</v>
      </c>
    </row>
    <row r="18" spans="1:5" ht="15.75" customHeight="1" x14ac:dyDescent="0.2">
      <c r="A18" s="349" t="s">
        <v>578</v>
      </c>
      <c r="B18" s="76">
        <v>189.67418960403768</v>
      </c>
      <c r="C18" s="11">
        <v>101.47222800353816</v>
      </c>
      <c r="D18" s="11">
        <v>22.575485196940527</v>
      </c>
      <c r="E18" s="205" t="s">
        <v>579</v>
      </c>
    </row>
    <row r="19" spans="1:5" ht="25.5" x14ac:dyDescent="0.2">
      <c r="A19" s="53" t="s">
        <v>328</v>
      </c>
      <c r="B19" s="84">
        <v>170.98332350896951</v>
      </c>
      <c r="C19" s="81">
        <v>94.228328479804333</v>
      </c>
      <c r="D19" s="81">
        <v>121.03969739493063</v>
      </c>
      <c r="E19" s="202" t="s">
        <v>329</v>
      </c>
    </row>
    <row r="20" spans="1:5" x14ac:dyDescent="0.2">
      <c r="A20" s="148" t="s">
        <v>388</v>
      </c>
      <c r="B20" s="76">
        <v>198.62613228050895</v>
      </c>
      <c r="C20" s="11">
        <v>89.278194574777928</v>
      </c>
      <c r="D20" s="76">
        <v>134.70201148447259</v>
      </c>
      <c r="E20" s="205" t="s">
        <v>390</v>
      </c>
    </row>
    <row r="21" spans="1:5" x14ac:dyDescent="0.2">
      <c r="A21" s="40" t="s">
        <v>70</v>
      </c>
      <c r="B21" s="76">
        <v>284.97089240720544</v>
      </c>
      <c r="C21" s="11">
        <v>86.806513482005201</v>
      </c>
      <c r="D21" s="76">
        <v>238.98593509082022</v>
      </c>
      <c r="E21" s="204" t="s">
        <v>71</v>
      </c>
    </row>
    <row r="22" spans="1:5" x14ac:dyDescent="0.2">
      <c r="A22" s="148" t="s">
        <v>193</v>
      </c>
      <c r="B22" s="76">
        <v>153.13279894900489</v>
      </c>
      <c r="C22" s="11">
        <v>91.921888450617359</v>
      </c>
      <c r="D22" s="11">
        <v>127.28813711760095</v>
      </c>
      <c r="E22" s="205" t="s">
        <v>72</v>
      </c>
    </row>
    <row r="23" spans="1:5" x14ac:dyDescent="0.2">
      <c r="A23" s="148" t="s">
        <v>73</v>
      </c>
      <c r="B23" s="76">
        <v>238.02278143405732</v>
      </c>
      <c r="C23" s="11">
        <v>124.53182609554621</v>
      </c>
      <c r="D23" s="11">
        <v>38.30428340350921</v>
      </c>
      <c r="E23" s="205" t="s">
        <v>336</v>
      </c>
    </row>
    <row r="24" spans="1:5" x14ac:dyDescent="0.2">
      <c r="A24" s="34"/>
    </row>
    <row r="25" spans="1:5" x14ac:dyDescent="0.2">
      <c r="A25" s="599" t="s">
        <v>79</v>
      </c>
      <c r="B25" s="599"/>
      <c r="C25" s="599"/>
      <c r="D25" s="599"/>
    </row>
    <row r="26" spans="1:5" x14ac:dyDescent="0.2">
      <c r="A26" s="600" t="s">
        <v>78</v>
      </c>
      <c r="B26" s="600"/>
      <c r="C26" s="600"/>
      <c r="D26" s="600"/>
    </row>
    <row r="27" spans="1:5" x14ac:dyDescent="0.2">
      <c r="A27" s="42"/>
      <c r="B27" s="77"/>
      <c r="C27" s="77"/>
      <c r="D27" s="77"/>
    </row>
    <row r="28" spans="1:5" x14ac:dyDescent="0.2">
      <c r="A28" s="121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27"/>
  <sheetViews>
    <sheetView workbookViewId="0">
      <pane xSplit="1" ySplit="5" topLeftCell="B6" activePane="bottomRight" state="frozen"/>
      <selection activeCell="O22" sqref="O22"/>
      <selection pane="topRight" activeCell="O22" sqref="O22"/>
      <selection pane="bottomLeft" activeCell="O22" sqref="O22"/>
      <selection pane="bottomRight" activeCell="O22" sqref="O22"/>
    </sheetView>
  </sheetViews>
  <sheetFormatPr defaultRowHeight="12.75" x14ac:dyDescent="0.2"/>
  <cols>
    <col min="1" max="1" width="21" style="44" customWidth="1"/>
    <col min="2" max="5" width="17.85546875" style="44" customWidth="1"/>
    <col min="6" max="6" width="10.28515625" style="44" bestFit="1" customWidth="1"/>
    <col min="7" max="7" width="10.5703125" style="44" bestFit="1" customWidth="1"/>
    <col min="8" max="9" width="9.140625" style="44"/>
    <col min="10" max="10" width="9.28515625" style="44" bestFit="1" customWidth="1"/>
    <col min="11" max="12" width="10.42578125" style="44" bestFit="1" customWidth="1"/>
    <col min="13" max="13" width="9.42578125" style="44" bestFit="1" customWidth="1"/>
    <col min="14" max="16384" width="9.140625" style="44"/>
  </cols>
  <sheetData>
    <row r="1" spans="1:8" ht="24.75" customHeight="1" x14ac:dyDescent="0.2">
      <c r="A1" s="573" t="s">
        <v>555</v>
      </c>
      <c r="B1" s="573"/>
      <c r="C1" s="573"/>
      <c r="D1" s="573"/>
      <c r="E1" s="573"/>
      <c r="F1" s="57" t="s">
        <v>6</v>
      </c>
      <c r="G1" s="234"/>
    </row>
    <row r="2" spans="1:8" s="75" customFormat="1" x14ac:dyDescent="0.2">
      <c r="A2" s="575" t="s">
        <v>534</v>
      </c>
      <c r="B2" s="575"/>
      <c r="C2" s="575"/>
      <c r="D2" s="575"/>
      <c r="E2" s="575"/>
      <c r="F2" s="234"/>
      <c r="G2" s="234"/>
    </row>
    <row r="3" spans="1:8" ht="33.75" customHeight="1" x14ac:dyDescent="0.2">
      <c r="A3" s="568" t="s">
        <v>282</v>
      </c>
      <c r="B3" s="562" t="s">
        <v>205</v>
      </c>
      <c r="C3" s="544" t="s">
        <v>543</v>
      </c>
      <c r="D3" s="545"/>
      <c r="E3" s="545"/>
      <c r="F3" s="75"/>
    </row>
    <row r="4" spans="1:8" ht="25.5" x14ac:dyDescent="0.2">
      <c r="A4" s="570"/>
      <c r="B4" s="563"/>
      <c r="C4" s="156" t="s">
        <v>261</v>
      </c>
      <c r="D4" s="156" t="s">
        <v>269</v>
      </c>
      <c r="E4" s="157" t="s">
        <v>208</v>
      </c>
      <c r="F4" s="75"/>
    </row>
    <row r="5" spans="1:8" ht="19.5" customHeight="1" x14ac:dyDescent="0.2">
      <c r="A5" s="572"/>
      <c r="B5" s="564"/>
      <c r="C5" s="544" t="s">
        <v>549</v>
      </c>
      <c r="D5" s="545"/>
      <c r="E5" s="545"/>
      <c r="F5" s="75"/>
    </row>
    <row r="6" spans="1:8" ht="15" x14ac:dyDescent="0.25">
      <c r="A6" s="53" t="s">
        <v>352</v>
      </c>
      <c r="B6" s="431">
        <v>6381</v>
      </c>
      <c r="C6" s="426">
        <v>32402089.100000001</v>
      </c>
      <c r="D6" s="428">
        <v>27286656.399999999</v>
      </c>
      <c r="E6" s="429">
        <v>5115432.7</v>
      </c>
      <c r="F6" s="75"/>
      <c r="G6" s="77"/>
      <c r="H6" s="77"/>
    </row>
    <row r="7" spans="1:8" ht="15" x14ac:dyDescent="0.25">
      <c r="A7" s="110" t="s">
        <v>86</v>
      </c>
      <c r="B7" s="431">
        <v>556</v>
      </c>
      <c r="C7" s="425">
        <v>2521993.7000000002</v>
      </c>
      <c r="D7" s="430">
        <v>2188902.3999999999</v>
      </c>
      <c r="E7" s="427">
        <v>333091.3</v>
      </c>
      <c r="F7" s="75"/>
      <c r="G7" s="77"/>
      <c r="H7" s="77"/>
    </row>
    <row r="8" spans="1:8" ht="15" x14ac:dyDescent="0.25">
      <c r="A8" s="110" t="s">
        <v>87</v>
      </c>
      <c r="B8" s="431">
        <v>294</v>
      </c>
      <c r="C8" s="425">
        <v>893247.2</v>
      </c>
      <c r="D8" s="430">
        <v>670539.69999999995</v>
      </c>
      <c r="E8" s="427">
        <v>222707.5</v>
      </c>
      <c r="F8" s="75"/>
      <c r="G8" s="77"/>
      <c r="H8" s="77"/>
    </row>
    <row r="9" spans="1:8" ht="15" x14ac:dyDescent="0.25">
      <c r="A9" s="110" t="s">
        <v>88</v>
      </c>
      <c r="B9" s="431">
        <v>267</v>
      </c>
      <c r="C9" s="425">
        <v>1022986.8</v>
      </c>
      <c r="D9" s="430">
        <v>822820.1</v>
      </c>
      <c r="E9" s="427">
        <v>200166.7</v>
      </c>
      <c r="F9" s="75"/>
      <c r="G9" s="77"/>
      <c r="H9" s="77"/>
    </row>
    <row r="10" spans="1:8" ht="15" x14ac:dyDescent="0.25">
      <c r="A10" s="110" t="s">
        <v>89</v>
      </c>
      <c r="B10" s="431">
        <v>88</v>
      </c>
      <c r="C10" s="425">
        <v>212290</v>
      </c>
      <c r="D10" s="430">
        <v>154042</v>
      </c>
      <c r="E10" s="427">
        <v>58248</v>
      </c>
      <c r="F10" s="75"/>
      <c r="G10" s="77"/>
      <c r="H10" s="77"/>
    </row>
    <row r="11" spans="1:8" ht="15" x14ac:dyDescent="0.25">
      <c r="A11" s="110" t="s">
        <v>90</v>
      </c>
      <c r="B11" s="431">
        <v>346</v>
      </c>
      <c r="C11" s="425">
        <v>1633164</v>
      </c>
      <c r="D11" s="430">
        <v>1286948.7</v>
      </c>
      <c r="E11" s="427">
        <v>346215.3</v>
      </c>
      <c r="F11" s="75"/>
      <c r="G11" s="77"/>
      <c r="H11" s="77"/>
    </row>
    <row r="12" spans="1:8" ht="15" x14ac:dyDescent="0.25">
      <c r="A12" s="110" t="s">
        <v>91</v>
      </c>
      <c r="B12" s="431">
        <v>708</v>
      </c>
      <c r="C12" s="425">
        <v>4560930.5</v>
      </c>
      <c r="D12" s="430">
        <v>3948894.3</v>
      </c>
      <c r="E12" s="427">
        <v>612036.19999999995</v>
      </c>
      <c r="F12" s="75"/>
      <c r="G12" s="77"/>
      <c r="H12" s="77"/>
    </row>
    <row r="13" spans="1:8" ht="15" x14ac:dyDescent="0.25">
      <c r="A13" s="110" t="s">
        <v>92</v>
      </c>
      <c r="B13" s="431">
        <v>1445</v>
      </c>
      <c r="C13" s="425">
        <v>11783390.5</v>
      </c>
      <c r="D13" s="430">
        <v>9926402</v>
      </c>
      <c r="E13" s="427">
        <v>1856988.5</v>
      </c>
      <c r="F13" s="75"/>
      <c r="G13" s="77"/>
      <c r="H13" s="77"/>
    </row>
    <row r="14" spans="1:8" x14ac:dyDescent="0.2">
      <c r="A14" s="110" t="s">
        <v>93</v>
      </c>
      <c r="B14" s="425">
        <v>121</v>
      </c>
      <c r="C14" s="425">
        <v>256469.5</v>
      </c>
      <c r="D14" s="430">
        <v>214177.3</v>
      </c>
      <c r="E14" s="427">
        <v>42292.2</v>
      </c>
      <c r="F14" s="75"/>
      <c r="G14" s="77"/>
      <c r="H14" s="77"/>
    </row>
    <row r="15" spans="1:8" x14ac:dyDescent="0.2">
      <c r="A15" s="110" t="s">
        <v>94</v>
      </c>
      <c r="B15" s="425">
        <v>329</v>
      </c>
      <c r="C15" s="425">
        <v>1154903</v>
      </c>
      <c r="D15" s="430">
        <v>864323.7</v>
      </c>
      <c r="E15" s="427">
        <v>290579.3</v>
      </c>
      <c r="F15" s="75"/>
      <c r="G15" s="77"/>
      <c r="H15" s="77"/>
    </row>
    <row r="16" spans="1:8" x14ac:dyDescent="0.2">
      <c r="A16" s="110" t="s">
        <v>95</v>
      </c>
      <c r="B16" s="425">
        <v>156</v>
      </c>
      <c r="C16" s="425">
        <v>429159.4</v>
      </c>
      <c r="D16" s="430">
        <v>356074.6</v>
      </c>
      <c r="E16" s="427">
        <v>73084.800000000003</v>
      </c>
      <c r="G16" s="77"/>
      <c r="H16" s="77"/>
    </row>
    <row r="17" spans="1:8" x14ac:dyDescent="0.2">
      <c r="A17" s="110" t="s">
        <v>96</v>
      </c>
      <c r="B17" s="425">
        <v>425</v>
      </c>
      <c r="C17" s="425">
        <v>2365469.5</v>
      </c>
      <c r="D17" s="430">
        <v>2142070.2999999998</v>
      </c>
      <c r="E17" s="427">
        <v>223399.2</v>
      </c>
      <c r="G17" s="77"/>
      <c r="H17" s="77"/>
    </row>
    <row r="18" spans="1:8" x14ac:dyDescent="0.2">
      <c r="A18" s="110" t="s">
        <v>97</v>
      </c>
      <c r="B18" s="425">
        <v>702</v>
      </c>
      <c r="C18" s="425">
        <v>2373741.7000000002</v>
      </c>
      <c r="D18" s="430">
        <v>2059035.2</v>
      </c>
      <c r="E18" s="427">
        <v>314706.5</v>
      </c>
      <c r="G18" s="77"/>
      <c r="H18" s="77"/>
    </row>
    <row r="19" spans="1:8" x14ac:dyDescent="0.2">
      <c r="A19" s="110" t="s">
        <v>98</v>
      </c>
      <c r="B19" s="425">
        <v>123</v>
      </c>
      <c r="C19" s="425">
        <v>273372.2</v>
      </c>
      <c r="D19" s="430">
        <v>178448</v>
      </c>
      <c r="E19" s="427">
        <v>94924.2</v>
      </c>
      <c r="G19" s="77"/>
      <c r="H19" s="77"/>
    </row>
    <row r="20" spans="1:8" x14ac:dyDescent="0.2">
      <c r="A20" s="110" t="s">
        <v>99</v>
      </c>
      <c r="B20" s="425">
        <v>126</v>
      </c>
      <c r="C20" s="425">
        <v>460173</v>
      </c>
      <c r="D20" s="430">
        <v>335571.7</v>
      </c>
      <c r="E20" s="427">
        <v>124601.3</v>
      </c>
      <c r="G20" s="77"/>
      <c r="H20" s="77"/>
    </row>
    <row r="21" spans="1:8" x14ac:dyDescent="0.2">
      <c r="A21" s="110" t="s">
        <v>100</v>
      </c>
      <c r="B21" s="425">
        <v>561</v>
      </c>
      <c r="C21" s="425">
        <v>2008005.1</v>
      </c>
      <c r="D21" s="430">
        <v>1736532.7</v>
      </c>
      <c r="E21" s="427">
        <v>271472.40000000002</v>
      </c>
      <c r="G21" s="77"/>
      <c r="H21" s="77"/>
    </row>
    <row r="22" spans="1:8" x14ac:dyDescent="0.2">
      <c r="A22" s="110" t="s">
        <v>101</v>
      </c>
      <c r="B22" s="425">
        <v>134</v>
      </c>
      <c r="C22" s="425">
        <v>452793</v>
      </c>
      <c r="D22" s="430">
        <v>401873.7</v>
      </c>
      <c r="E22" s="427">
        <v>50919.3</v>
      </c>
      <c r="G22" s="77"/>
      <c r="H22" s="77"/>
    </row>
    <row r="23" spans="1:8" s="75" customFormat="1" x14ac:dyDescent="0.2">
      <c r="A23" s="43"/>
      <c r="B23" s="62"/>
      <c r="C23" s="62"/>
      <c r="D23" s="62"/>
      <c r="E23" s="62"/>
    </row>
    <row r="24" spans="1:8" x14ac:dyDescent="0.2">
      <c r="A24" s="649" t="s">
        <v>204</v>
      </c>
      <c r="B24" s="649"/>
      <c r="C24" s="649"/>
      <c r="D24" s="649"/>
      <c r="E24" s="649"/>
    </row>
    <row r="25" spans="1:8" x14ac:dyDescent="0.2">
      <c r="A25" s="600" t="s">
        <v>182</v>
      </c>
      <c r="B25" s="600"/>
      <c r="C25" s="600"/>
      <c r="D25" s="600"/>
      <c r="E25" s="600"/>
    </row>
    <row r="26" spans="1:8" x14ac:dyDescent="0.2">
      <c r="B26" s="75"/>
      <c r="C26" s="75"/>
      <c r="D26" s="75"/>
      <c r="E26" s="75"/>
    </row>
    <row r="27" spans="1:8" x14ac:dyDescent="0.2">
      <c r="D27" s="75"/>
      <c r="E27" s="75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40"/>
  <sheetViews>
    <sheetView zoomScaleNormal="100" workbookViewId="0">
      <pane xSplit="1" ySplit="5" topLeftCell="B6" activePane="bottomRight" state="frozen"/>
      <selection activeCell="O22" sqref="O22"/>
      <selection pane="topRight" activeCell="O22" sqref="O22"/>
      <selection pane="bottomLeft" activeCell="O22" sqref="O22"/>
      <selection pane="bottomRight" activeCell="D7" sqref="D7"/>
    </sheetView>
  </sheetViews>
  <sheetFormatPr defaultRowHeight="15" x14ac:dyDescent="0.25"/>
  <cols>
    <col min="1" max="1" width="22.85546875" style="159" customWidth="1"/>
    <col min="2" max="5" width="18.42578125" style="159" customWidth="1"/>
    <col min="6" max="6" width="17.140625" style="159" customWidth="1"/>
    <col min="7" max="16384" width="9.140625" style="159"/>
  </cols>
  <sheetData>
    <row r="1" spans="1:6" ht="25.5" customHeight="1" x14ac:dyDescent="0.25">
      <c r="A1" s="653" t="s">
        <v>490</v>
      </c>
      <c r="B1" s="654"/>
      <c r="C1" s="654"/>
      <c r="D1" s="654"/>
      <c r="E1" s="654"/>
      <c r="F1" s="57" t="s">
        <v>6</v>
      </c>
    </row>
    <row r="2" spans="1:6" x14ac:dyDescent="0.25">
      <c r="A2" s="236" t="s">
        <v>535</v>
      </c>
      <c r="B2" s="235"/>
      <c r="C2" s="408"/>
      <c r="D2" s="235"/>
      <c r="E2" s="235"/>
      <c r="F2" s="75"/>
    </row>
    <row r="3" spans="1:6" ht="27" customHeight="1" x14ac:dyDescent="0.25">
      <c r="A3" s="542" t="s">
        <v>284</v>
      </c>
      <c r="B3" s="543" t="s">
        <v>218</v>
      </c>
      <c r="C3" s="543" t="s">
        <v>353</v>
      </c>
      <c r="D3" s="543"/>
      <c r="E3" s="543"/>
      <c r="F3" s="75"/>
    </row>
    <row r="4" spans="1:6" ht="38.25" x14ac:dyDescent="0.25">
      <c r="A4" s="542"/>
      <c r="B4" s="543"/>
      <c r="C4" s="231" t="s">
        <v>219</v>
      </c>
      <c r="D4" s="231" t="s">
        <v>221</v>
      </c>
      <c r="E4" s="284" t="s">
        <v>354</v>
      </c>
      <c r="F4" s="75"/>
    </row>
    <row r="5" spans="1:6" x14ac:dyDescent="0.25">
      <c r="A5" s="655" t="s">
        <v>556</v>
      </c>
      <c r="B5" s="655"/>
      <c r="C5" s="655"/>
      <c r="D5" s="655"/>
      <c r="E5" s="655"/>
      <c r="F5" s="75"/>
    </row>
    <row r="6" spans="1:6" x14ac:dyDescent="0.25">
      <c r="A6" s="104" t="s">
        <v>285</v>
      </c>
      <c r="B6" s="472">
        <v>32402089.100000001</v>
      </c>
      <c r="C6" s="472">
        <v>20359056.800000001</v>
      </c>
      <c r="D6" s="461">
        <v>11324448.4</v>
      </c>
      <c r="E6" s="475">
        <v>718583.9</v>
      </c>
      <c r="F6" s="372"/>
    </row>
    <row r="7" spans="1:6" x14ac:dyDescent="0.25">
      <c r="A7" s="75" t="s">
        <v>86</v>
      </c>
      <c r="B7" s="473">
        <v>2521993.7000000002</v>
      </c>
      <c r="C7" s="473">
        <v>1502775.6</v>
      </c>
      <c r="D7" s="463">
        <v>1002019.4</v>
      </c>
      <c r="E7" s="476">
        <v>17198.7</v>
      </c>
      <c r="F7" s="77"/>
    </row>
    <row r="8" spans="1:6" x14ac:dyDescent="0.25">
      <c r="A8" s="75" t="s">
        <v>87</v>
      </c>
      <c r="B8" s="473">
        <v>893247.2</v>
      </c>
      <c r="C8" s="474">
        <v>538681.5</v>
      </c>
      <c r="D8" s="471">
        <v>349009.9</v>
      </c>
      <c r="E8" s="476">
        <v>5555.8</v>
      </c>
      <c r="F8" s="77"/>
    </row>
    <row r="9" spans="1:6" x14ac:dyDescent="0.25">
      <c r="A9" s="75" t="s">
        <v>88</v>
      </c>
      <c r="B9" s="473">
        <v>1022986.8</v>
      </c>
      <c r="C9" s="473">
        <v>370090.1</v>
      </c>
      <c r="D9" s="463">
        <v>640784.6</v>
      </c>
      <c r="E9" s="476">
        <v>12112.1</v>
      </c>
      <c r="F9" s="77"/>
    </row>
    <row r="10" spans="1:6" x14ac:dyDescent="0.25">
      <c r="A10" s="75" t="s">
        <v>89</v>
      </c>
      <c r="B10" s="473">
        <v>212290</v>
      </c>
      <c r="C10" s="474" t="s">
        <v>391</v>
      </c>
      <c r="D10" s="471" t="s">
        <v>391</v>
      </c>
      <c r="E10" s="477">
        <v>739.3</v>
      </c>
      <c r="F10" s="77"/>
    </row>
    <row r="11" spans="1:6" x14ac:dyDescent="0.25">
      <c r="A11" s="75" t="s">
        <v>90</v>
      </c>
      <c r="B11" s="473">
        <v>1633164</v>
      </c>
      <c r="C11" s="473">
        <v>787112.9</v>
      </c>
      <c r="D11" s="463">
        <v>776926.3</v>
      </c>
      <c r="E11" s="476">
        <v>69124.800000000003</v>
      </c>
      <c r="F11" s="77"/>
    </row>
    <row r="12" spans="1:6" x14ac:dyDescent="0.25">
      <c r="A12" s="75" t="s">
        <v>91</v>
      </c>
      <c r="B12" s="473">
        <v>4560930.5</v>
      </c>
      <c r="C12" s="473">
        <v>2923071.5</v>
      </c>
      <c r="D12" s="463">
        <v>1547559.7</v>
      </c>
      <c r="E12" s="476">
        <v>90299.3</v>
      </c>
      <c r="F12" s="77"/>
    </row>
    <row r="13" spans="1:6" x14ac:dyDescent="0.25">
      <c r="A13" s="75" t="s">
        <v>92</v>
      </c>
      <c r="B13" s="473">
        <v>11783390.5</v>
      </c>
      <c r="C13" s="473">
        <v>8316805.7999999998</v>
      </c>
      <c r="D13" s="463">
        <v>3117305.9</v>
      </c>
      <c r="E13" s="476">
        <v>349278.8</v>
      </c>
      <c r="F13" s="77"/>
    </row>
    <row r="14" spans="1:6" x14ac:dyDescent="0.25">
      <c r="A14" s="75" t="s">
        <v>93</v>
      </c>
      <c r="B14" s="473">
        <v>256469.5</v>
      </c>
      <c r="C14" s="473">
        <v>156906.79999999999</v>
      </c>
      <c r="D14" s="463">
        <v>95976.4</v>
      </c>
      <c r="E14" s="476">
        <v>3586.3</v>
      </c>
      <c r="F14" s="77"/>
    </row>
    <row r="15" spans="1:6" x14ac:dyDescent="0.25">
      <c r="A15" s="75" t="s">
        <v>94</v>
      </c>
      <c r="B15" s="473">
        <v>1154903</v>
      </c>
      <c r="C15" s="473">
        <v>886824.9</v>
      </c>
      <c r="D15" s="463">
        <v>261341.2</v>
      </c>
      <c r="E15" s="476">
        <v>6736.9</v>
      </c>
      <c r="F15" s="77"/>
    </row>
    <row r="16" spans="1:6" x14ac:dyDescent="0.25">
      <c r="A16" s="75" t="s">
        <v>95</v>
      </c>
      <c r="B16" s="473">
        <v>429159.4</v>
      </c>
      <c r="C16" s="473">
        <v>150811.29999999999</v>
      </c>
      <c r="D16" s="463">
        <v>265969.2</v>
      </c>
      <c r="E16" s="476">
        <v>12378.9</v>
      </c>
      <c r="F16" s="77"/>
    </row>
    <row r="17" spans="1:6" x14ac:dyDescent="0.25">
      <c r="A17" s="75" t="s">
        <v>96</v>
      </c>
      <c r="B17" s="473">
        <v>2365469.5</v>
      </c>
      <c r="C17" s="473">
        <v>1601480.3</v>
      </c>
      <c r="D17" s="463" t="s">
        <v>391</v>
      </c>
      <c r="E17" s="476" t="s">
        <v>391</v>
      </c>
      <c r="F17" s="77"/>
    </row>
    <row r="18" spans="1:6" x14ac:dyDescent="0.25">
      <c r="A18" s="75" t="s">
        <v>97</v>
      </c>
      <c r="B18" s="473">
        <v>2373741.7000000002</v>
      </c>
      <c r="C18" s="473">
        <v>1462614.1</v>
      </c>
      <c r="D18" s="463">
        <v>867189.2</v>
      </c>
      <c r="E18" s="476">
        <v>43938.400000000001</v>
      </c>
      <c r="F18" s="77"/>
    </row>
    <row r="19" spans="1:6" x14ac:dyDescent="0.25">
      <c r="A19" s="75" t="s">
        <v>98</v>
      </c>
      <c r="B19" s="473">
        <v>273372.2</v>
      </c>
      <c r="C19" s="473">
        <v>155615.70000000001</v>
      </c>
      <c r="D19" s="463">
        <v>110588.8</v>
      </c>
      <c r="E19" s="476">
        <v>7167.7</v>
      </c>
      <c r="F19" s="77"/>
    </row>
    <row r="20" spans="1:6" x14ac:dyDescent="0.25">
      <c r="A20" s="75" t="s">
        <v>99</v>
      </c>
      <c r="B20" s="473">
        <v>460173</v>
      </c>
      <c r="C20" s="474" t="s">
        <v>391</v>
      </c>
      <c r="D20" s="471" t="s">
        <v>391</v>
      </c>
      <c r="E20" s="476" t="s">
        <v>391</v>
      </c>
      <c r="F20" s="77"/>
    </row>
    <row r="21" spans="1:6" x14ac:dyDescent="0.25">
      <c r="A21" s="75" t="s">
        <v>100</v>
      </c>
      <c r="B21" s="473">
        <v>2008005.1</v>
      </c>
      <c r="C21" s="473">
        <v>976926.8</v>
      </c>
      <c r="D21" s="463">
        <v>963087.3</v>
      </c>
      <c r="E21" s="476">
        <v>67991</v>
      </c>
      <c r="F21" s="77"/>
    </row>
    <row r="22" spans="1:6" x14ac:dyDescent="0.25">
      <c r="A22" s="75" t="s">
        <v>101</v>
      </c>
      <c r="B22" s="473">
        <v>452793</v>
      </c>
      <c r="C22" s="474">
        <v>153403.9</v>
      </c>
      <c r="D22" s="471">
        <v>293076.7</v>
      </c>
      <c r="E22" s="477">
        <v>6312.4</v>
      </c>
      <c r="F22" s="77"/>
    </row>
    <row r="23" spans="1:6" x14ac:dyDescent="0.25">
      <c r="A23" s="652" t="s">
        <v>283</v>
      </c>
      <c r="B23" s="652"/>
      <c r="C23" s="652"/>
      <c r="D23" s="652"/>
      <c r="E23" s="652"/>
      <c r="F23" s="75"/>
    </row>
    <row r="24" spans="1:6" x14ac:dyDescent="0.25">
      <c r="A24" s="232" t="s">
        <v>285</v>
      </c>
      <c r="B24" s="373">
        <v>100</v>
      </c>
      <c r="C24" s="473">
        <f>C6/$B6*100</f>
        <v>62.832543720151669</v>
      </c>
      <c r="D24" s="473">
        <f t="shared" ref="D24" si="0">D6/$B6*100</f>
        <v>34.949747730926397</v>
      </c>
      <c r="E24" s="473">
        <f>E6/$B6*100</f>
        <v>2.217708548921927</v>
      </c>
      <c r="F24" s="77"/>
    </row>
    <row r="25" spans="1:6" x14ac:dyDescent="0.25">
      <c r="A25" s="34" t="s">
        <v>86</v>
      </c>
      <c r="B25" s="374">
        <v>100</v>
      </c>
      <c r="C25" s="473">
        <f t="shared" ref="C25:E40" si="1">C7/$B7*100</f>
        <v>59.586810228748789</v>
      </c>
      <c r="D25" s="473">
        <f t="shared" si="1"/>
        <v>39.731241200166359</v>
      </c>
      <c r="E25" s="473">
        <f t="shared" si="1"/>
        <v>0.68194857108485241</v>
      </c>
      <c r="F25" s="77"/>
    </row>
    <row r="26" spans="1:6" x14ac:dyDescent="0.25">
      <c r="A26" s="34" t="s">
        <v>87</v>
      </c>
      <c r="B26" s="374">
        <v>100</v>
      </c>
      <c r="C26" s="473">
        <f t="shared" si="1"/>
        <v>60.305982487266682</v>
      </c>
      <c r="D26" s="473">
        <f t="shared" si="1"/>
        <v>39.072039632478003</v>
      </c>
      <c r="E26" s="473">
        <f t="shared" si="1"/>
        <v>0.62197788025532019</v>
      </c>
      <c r="F26" s="77"/>
    </row>
    <row r="27" spans="1:6" x14ac:dyDescent="0.25">
      <c r="A27" s="34" t="s">
        <v>88</v>
      </c>
      <c r="B27" s="374">
        <v>100</v>
      </c>
      <c r="C27" s="473">
        <f t="shared" si="1"/>
        <v>36.177407176710389</v>
      </c>
      <c r="D27" s="473">
        <f t="shared" si="1"/>
        <v>62.638599051326949</v>
      </c>
      <c r="E27" s="473">
        <f t="shared" si="1"/>
        <v>1.183993771962649</v>
      </c>
      <c r="F27" s="77"/>
    </row>
    <row r="28" spans="1:6" x14ac:dyDescent="0.25">
      <c r="A28" s="34" t="s">
        <v>89</v>
      </c>
      <c r="B28" s="374">
        <v>100</v>
      </c>
      <c r="C28" s="473" t="s">
        <v>391</v>
      </c>
      <c r="D28" s="473" t="s">
        <v>391</v>
      </c>
      <c r="E28" s="473">
        <f t="shared" si="1"/>
        <v>0.34825003532903104</v>
      </c>
      <c r="F28" s="77"/>
    </row>
    <row r="29" spans="1:6" x14ac:dyDescent="0.25">
      <c r="A29" s="34" t="s">
        <v>90</v>
      </c>
      <c r="B29" s="374">
        <v>100</v>
      </c>
      <c r="C29" s="473">
        <f t="shared" si="1"/>
        <v>48.195582317513733</v>
      </c>
      <c r="D29" s="473">
        <f t="shared" si="1"/>
        <v>47.571848265085443</v>
      </c>
      <c r="E29" s="473">
        <f t="shared" si="1"/>
        <v>4.2325694174008248</v>
      </c>
      <c r="F29" s="77"/>
    </row>
    <row r="30" spans="1:6" x14ac:dyDescent="0.25">
      <c r="A30" s="34" t="s">
        <v>91</v>
      </c>
      <c r="B30" s="374">
        <v>100</v>
      </c>
      <c r="C30" s="473">
        <f t="shared" si="1"/>
        <v>64.089367290293069</v>
      </c>
      <c r="D30" s="473">
        <f t="shared" si="1"/>
        <v>33.930788903711644</v>
      </c>
      <c r="E30" s="473">
        <f t="shared" si="1"/>
        <v>1.9798438059952899</v>
      </c>
      <c r="F30" s="77"/>
    </row>
    <row r="31" spans="1:6" x14ac:dyDescent="0.25">
      <c r="A31" s="34" t="s">
        <v>92</v>
      </c>
      <c r="B31" s="374">
        <v>100</v>
      </c>
      <c r="C31" s="473">
        <f t="shared" si="1"/>
        <v>70.580753476683981</v>
      </c>
      <c r="D31" s="473">
        <f t="shared" si="1"/>
        <v>26.455084383395423</v>
      </c>
      <c r="E31" s="473">
        <f t="shared" si="1"/>
        <v>2.9641621399205937</v>
      </c>
      <c r="F31" s="77"/>
    </row>
    <row r="32" spans="1:6" x14ac:dyDescent="0.25">
      <c r="A32" s="34" t="s">
        <v>93</v>
      </c>
      <c r="B32" s="374">
        <v>100</v>
      </c>
      <c r="C32" s="473">
        <f t="shared" si="1"/>
        <v>61.179516472718973</v>
      </c>
      <c r="D32" s="473">
        <f t="shared" si="1"/>
        <v>37.42214961233207</v>
      </c>
      <c r="E32" s="473">
        <f t="shared" si="1"/>
        <v>1.3983339149489511</v>
      </c>
      <c r="F32" s="77"/>
    </row>
    <row r="33" spans="1:6" x14ac:dyDescent="0.25">
      <c r="A33" s="34" t="s">
        <v>94</v>
      </c>
      <c r="B33" s="374">
        <v>100</v>
      </c>
      <c r="C33" s="473">
        <f t="shared" si="1"/>
        <v>76.787825471056877</v>
      </c>
      <c r="D33" s="473">
        <f t="shared" si="1"/>
        <v>22.628844154011205</v>
      </c>
      <c r="E33" s="473">
        <f t="shared" si="1"/>
        <v>0.58333037493192064</v>
      </c>
      <c r="F33" s="77"/>
    </row>
    <row r="34" spans="1:6" x14ac:dyDescent="0.25">
      <c r="A34" s="34" t="s">
        <v>95</v>
      </c>
      <c r="B34" s="374">
        <v>100</v>
      </c>
      <c r="C34" s="473">
        <f t="shared" si="1"/>
        <v>35.14109209771474</v>
      </c>
      <c r="D34" s="473">
        <f t="shared" si="1"/>
        <v>61.97445517912459</v>
      </c>
      <c r="E34" s="473">
        <f t="shared" si="1"/>
        <v>2.8844527231606714</v>
      </c>
      <c r="F34" s="77"/>
    </row>
    <row r="35" spans="1:6" x14ac:dyDescent="0.25">
      <c r="A35" s="34" t="s">
        <v>96</v>
      </c>
      <c r="B35" s="374">
        <v>100</v>
      </c>
      <c r="C35" s="473">
        <f t="shared" si="1"/>
        <v>67.702428629918927</v>
      </c>
      <c r="D35" s="473" t="s">
        <v>391</v>
      </c>
      <c r="E35" s="473" t="s">
        <v>391</v>
      </c>
      <c r="F35" s="77"/>
    </row>
    <row r="36" spans="1:6" x14ac:dyDescent="0.25">
      <c r="A36" s="34" t="s">
        <v>97</v>
      </c>
      <c r="B36" s="374">
        <v>100</v>
      </c>
      <c r="C36" s="473">
        <f t="shared" si="1"/>
        <v>61.616396594456759</v>
      </c>
      <c r="D36" s="473">
        <f t="shared" si="1"/>
        <v>36.532584821676259</v>
      </c>
      <c r="E36" s="473">
        <f t="shared" si="1"/>
        <v>1.8510185838669808</v>
      </c>
      <c r="F36" s="77"/>
    </row>
    <row r="37" spans="1:6" x14ac:dyDescent="0.25">
      <c r="A37" s="34" t="s">
        <v>98</v>
      </c>
      <c r="B37" s="374">
        <v>100</v>
      </c>
      <c r="C37" s="473">
        <f t="shared" si="1"/>
        <v>56.924478787528507</v>
      </c>
      <c r="D37" s="473">
        <f t="shared" si="1"/>
        <v>40.453564773594387</v>
      </c>
      <c r="E37" s="473">
        <f t="shared" si="1"/>
        <v>2.6219564388771057</v>
      </c>
      <c r="F37" s="77"/>
    </row>
    <row r="38" spans="1:6" x14ac:dyDescent="0.25">
      <c r="A38" s="34" t="s">
        <v>99</v>
      </c>
      <c r="B38" s="374">
        <v>100</v>
      </c>
      <c r="C38" s="473" t="s">
        <v>391</v>
      </c>
      <c r="D38" s="473" t="s">
        <v>391</v>
      </c>
      <c r="E38" s="473" t="s">
        <v>391</v>
      </c>
      <c r="F38" s="77"/>
    </row>
    <row r="39" spans="1:6" x14ac:dyDescent="0.25">
      <c r="A39" s="34" t="s">
        <v>100</v>
      </c>
      <c r="B39" s="374">
        <v>100</v>
      </c>
      <c r="C39" s="473">
        <f t="shared" si="1"/>
        <v>48.651609500394201</v>
      </c>
      <c r="D39" s="473">
        <f t="shared" si="1"/>
        <v>47.96239312340392</v>
      </c>
      <c r="E39" s="473">
        <f t="shared" si="1"/>
        <v>3.3859973762018831</v>
      </c>
      <c r="F39" s="77"/>
    </row>
    <row r="40" spans="1:6" x14ac:dyDescent="0.25">
      <c r="A40" s="34" t="s">
        <v>101</v>
      </c>
      <c r="B40" s="374">
        <v>100</v>
      </c>
      <c r="C40" s="473">
        <f t="shared" si="1"/>
        <v>33.879476935376651</v>
      </c>
      <c r="D40" s="473">
        <f t="shared" si="1"/>
        <v>64.726420240595601</v>
      </c>
      <c r="E40" s="473">
        <f t="shared" si="1"/>
        <v>1.3941028240277564</v>
      </c>
      <c r="F40" s="77"/>
    </row>
  </sheetData>
  <mergeCells count="6">
    <mergeCell ref="A23:E23"/>
    <mergeCell ref="A3:A4"/>
    <mergeCell ref="B3:B4"/>
    <mergeCell ref="C3:E3"/>
    <mergeCell ref="A1:E1"/>
    <mergeCell ref="A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41"/>
  <sheetViews>
    <sheetView zoomScale="95" zoomScaleNormal="95" workbookViewId="0">
      <pane xSplit="1" ySplit="5" topLeftCell="B6" activePane="bottomRight" state="frozen"/>
      <selection activeCell="O22" sqref="O22"/>
      <selection pane="topRight" activeCell="O22" sqref="O22"/>
      <selection pane="bottomLeft" activeCell="O22" sqref="O22"/>
      <selection pane="bottomRight" activeCell="O22" sqref="O22"/>
    </sheetView>
  </sheetViews>
  <sheetFormatPr defaultRowHeight="12.75" x14ac:dyDescent="0.2"/>
  <cols>
    <col min="1" max="1" width="25.7109375" style="75" customWidth="1"/>
    <col min="2" max="2" width="15" style="75" bestFit="1" customWidth="1"/>
    <col min="3" max="3" width="14.7109375" style="75" bestFit="1" customWidth="1"/>
    <col min="4" max="4" width="13.7109375" style="75" bestFit="1" customWidth="1"/>
    <col min="5" max="5" width="15" style="75" customWidth="1"/>
    <col min="6" max="6" width="17.85546875" style="75" customWidth="1"/>
    <col min="7" max="7" width="13.7109375" style="75" bestFit="1" customWidth="1"/>
    <col min="8" max="8" width="15" style="75" customWidth="1"/>
    <col min="9" max="16384" width="9.140625" style="75"/>
  </cols>
  <sheetData>
    <row r="1" spans="1:9" ht="24.95" customHeight="1" x14ac:dyDescent="0.2">
      <c r="A1" s="512" t="s">
        <v>491</v>
      </c>
      <c r="B1" s="512"/>
      <c r="C1" s="512"/>
      <c r="D1" s="512"/>
      <c r="E1" s="512"/>
      <c r="F1" s="512"/>
      <c r="G1" s="512"/>
      <c r="H1" s="57" t="s">
        <v>6</v>
      </c>
    </row>
    <row r="2" spans="1:9" x14ac:dyDescent="0.2">
      <c r="A2" s="509" t="s">
        <v>536</v>
      </c>
      <c r="B2" s="509"/>
      <c r="C2" s="509"/>
      <c r="D2" s="509"/>
      <c r="E2" s="509"/>
      <c r="F2" s="509"/>
      <c r="G2" s="509"/>
    </row>
    <row r="3" spans="1:9" ht="30" customHeight="1" x14ac:dyDescent="0.2">
      <c r="A3" s="542" t="s">
        <v>284</v>
      </c>
      <c r="B3" s="543" t="s">
        <v>218</v>
      </c>
      <c r="C3" s="543" t="s">
        <v>337</v>
      </c>
      <c r="D3" s="543"/>
      <c r="E3" s="543"/>
      <c r="F3" s="543"/>
      <c r="G3" s="544"/>
    </row>
    <row r="4" spans="1:9" ht="63.75" customHeight="1" x14ac:dyDescent="0.2">
      <c r="A4" s="542"/>
      <c r="B4" s="543"/>
      <c r="C4" s="156" t="s">
        <v>219</v>
      </c>
      <c r="D4" s="156" t="s">
        <v>220</v>
      </c>
      <c r="E4" s="156" t="s">
        <v>221</v>
      </c>
      <c r="F4" s="156" t="s">
        <v>222</v>
      </c>
      <c r="G4" s="157" t="s">
        <v>223</v>
      </c>
    </row>
    <row r="5" spans="1:9" ht="12.75" customHeight="1" x14ac:dyDescent="0.2">
      <c r="A5" s="655" t="s">
        <v>557</v>
      </c>
      <c r="B5" s="655"/>
      <c r="C5" s="655"/>
      <c r="D5" s="655"/>
      <c r="E5" s="655"/>
      <c r="F5" s="655"/>
      <c r="G5" s="655"/>
    </row>
    <row r="6" spans="1:9" x14ac:dyDescent="0.2">
      <c r="A6" s="104" t="s">
        <v>285</v>
      </c>
      <c r="B6" s="472">
        <v>32402089.100000001</v>
      </c>
      <c r="C6" s="472">
        <v>16407169.6</v>
      </c>
      <c r="D6" s="461">
        <v>12625501.6</v>
      </c>
      <c r="E6" s="472">
        <v>881783.6</v>
      </c>
      <c r="F6" s="461">
        <v>162244.29999999999</v>
      </c>
      <c r="G6" s="475">
        <v>2325390</v>
      </c>
      <c r="H6" s="108"/>
      <c r="I6" s="107"/>
    </row>
    <row r="7" spans="1:9" x14ac:dyDescent="0.2">
      <c r="A7" s="75" t="s">
        <v>86</v>
      </c>
      <c r="B7" s="473">
        <v>2521993.7000000002</v>
      </c>
      <c r="C7" s="473">
        <v>1251024.2</v>
      </c>
      <c r="D7" s="462">
        <v>984265.3</v>
      </c>
      <c r="E7" s="478">
        <v>56701.5</v>
      </c>
      <c r="F7" s="463">
        <v>2156.5</v>
      </c>
      <c r="G7" s="476">
        <v>227846.2</v>
      </c>
      <c r="H7" s="108"/>
      <c r="I7" s="107"/>
    </row>
    <row r="8" spans="1:9" x14ac:dyDescent="0.2">
      <c r="A8" s="75" t="s">
        <v>87</v>
      </c>
      <c r="B8" s="473">
        <v>893247.2</v>
      </c>
      <c r="C8" s="473">
        <v>432929.9</v>
      </c>
      <c r="D8" s="462">
        <v>314844.59999999998</v>
      </c>
      <c r="E8" s="474">
        <v>27534</v>
      </c>
      <c r="F8" s="471">
        <v>1035.5</v>
      </c>
      <c r="G8" s="476">
        <v>116903.2</v>
      </c>
      <c r="H8" s="108"/>
      <c r="I8" s="107"/>
    </row>
    <row r="9" spans="1:9" x14ac:dyDescent="0.2">
      <c r="A9" s="75" t="s">
        <v>88</v>
      </c>
      <c r="B9" s="473">
        <v>1022986.8</v>
      </c>
      <c r="C9" s="473">
        <v>261363.3</v>
      </c>
      <c r="D9" s="462">
        <v>688024.1</v>
      </c>
      <c r="E9" s="478" t="s">
        <v>391</v>
      </c>
      <c r="F9" s="463" t="s">
        <v>391</v>
      </c>
      <c r="G9" s="476">
        <v>45167.3</v>
      </c>
      <c r="H9" s="108"/>
      <c r="I9" s="107"/>
    </row>
    <row r="10" spans="1:9" x14ac:dyDescent="0.2">
      <c r="A10" s="75" t="s">
        <v>89</v>
      </c>
      <c r="B10" s="473">
        <v>212290</v>
      </c>
      <c r="C10" s="473">
        <v>118892.5</v>
      </c>
      <c r="D10" s="462">
        <v>60775.7</v>
      </c>
      <c r="E10" s="474" t="s">
        <v>391</v>
      </c>
      <c r="F10" s="471" t="s">
        <v>395</v>
      </c>
      <c r="G10" s="476" t="s">
        <v>391</v>
      </c>
      <c r="H10" s="108"/>
      <c r="I10" s="107"/>
    </row>
    <row r="11" spans="1:9" x14ac:dyDescent="0.2">
      <c r="A11" s="75" t="s">
        <v>90</v>
      </c>
      <c r="B11" s="473">
        <v>1633164</v>
      </c>
      <c r="C11" s="473">
        <v>626242.6</v>
      </c>
      <c r="D11" s="462">
        <v>827007</v>
      </c>
      <c r="E11" s="474">
        <v>56605.599999999999</v>
      </c>
      <c r="F11" s="471">
        <v>3409</v>
      </c>
      <c r="G11" s="477">
        <v>119899.8</v>
      </c>
      <c r="H11" s="108"/>
      <c r="I11" s="107"/>
    </row>
    <row r="12" spans="1:9" x14ac:dyDescent="0.2">
      <c r="A12" s="75" t="s">
        <v>91</v>
      </c>
      <c r="B12" s="473">
        <v>4560930.5</v>
      </c>
      <c r="C12" s="473">
        <v>2621843.2999999998</v>
      </c>
      <c r="D12" s="462">
        <v>1503103.2</v>
      </c>
      <c r="E12" s="478">
        <v>163483</v>
      </c>
      <c r="F12" s="463">
        <v>12285.2</v>
      </c>
      <c r="G12" s="476">
        <v>260215.8</v>
      </c>
      <c r="H12" s="108"/>
      <c r="I12" s="107"/>
    </row>
    <row r="13" spans="1:9" x14ac:dyDescent="0.2">
      <c r="A13" s="75" t="s">
        <v>92</v>
      </c>
      <c r="B13" s="473">
        <v>11783390.5</v>
      </c>
      <c r="C13" s="473">
        <v>6382557.5999999996</v>
      </c>
      <c r="D13" s="462">
        <v>4311240.8</v>
      </c>
      <c r="E13" s="478">
        <v>227759.1</v>
      </c>
      <c r="F13" s="463">
        <v>99794.8</v>
      </c>
      <c r="G13" s="476">
        <v>762038.2</v>
      </c>
      <c r="H13" s="108"/>
      <c r="I13" s="107"/>
    </row>
    <row r="14" spans="1:9" x14ac:dyDescent="0.2">
      <c r="A14" s="75" t="s">
        <v>93</v>
      </c>
      <c r="B14" s="473">
        <v>256469.5</v>
      </c>
      <c r="C14" s="473">
        <v>117463</v>
      </c>
      <c r="D14" s="462">
        <v>124659.7</v>
      </c>
      <c r="E14" s="474" t="s">
        <v>391</v>
      </c>
      <c r="F14" s="474" t="s">
        <v>391</v>
      </c>
      <c r="G14" s="477">
        <v>13571.6</v>
      </c>
      <c r="H14" s="108"/>
      <c r="I14" s="107"/>
    </row>
    <row r="15" spans="1:9" x14ac:dyDescent="0.2">
      <c r="A15" s="75" t="s">
        <v>94</v>
      </c>
      <c r="B15" s="473">
        <v>1154903</v>
      </c>
      <c r="C15" s="473">
        <v>698002.6</v>
      </c>
      <c r="D15" s="462">
        <v>347858.7</v>
      </c>
      <c r="E15" s="474" t="s">
        <v>391</v>
      </c>
      <c r="F15" s="474" t="s">
        <v>391</v>
      </c>
      <c r="G15" s="476">
        <v>92443.8</v>
      </c>
      <c r="H15" s="108"/>
      <c r="I15" s="107"/>
    </row>
    <row r="16" spans="1:9" x14ac:dyDescent="0.2">
      <c r="A16" s="75" t="s">
        <v>95</v>
      </c>
      <c r="B16" s="473">
        <v>429159.4</v>
      </c>
      <c r="C16" s="473">
        <v>105764.5</v>
      </c>
      <c r="D16" s="462">
        <v>264848.59999999998</v>
      </c>
      <c r="E16" s="474" t="s">
        <v>391</v>
      </c>
      <c r="F16" s="474" t="s">
        <v>391</v>
      </c>
      <c r="G16" s="476">
        <v>47689.4</v>
      </c>
      <c r="H16" s="108"/>
      <c r="I16" s="107"/>
    </row>
    <row r="17" spans="1:9" x14ac:dyDescent="0.2">
      <c r="A17" s="75" t="s">
        <v>96</v>
      </c>
      <c r="B17" s="473">
        <v>2365469.5</v>
      </c>
      <c r="C17" s="473">
        <v>1476654.2</v>
      </c>
      <c r="D17" s="462">
        <v>690474.9</v>
      </c>
      <c r="E17" s="474" t="s">
        <v>391</v>
      </c>
      <c r="F17" s="474" t="s">
        <v>391</v>
      </c>
      <c r="G17" s="476">
        <v>110161.9</v>
      </c>
      <c r="H17" s="108"/>
      <c r="I17" s="107"/>
    </row>
    <row r="18" spans="1:9" x14ac:dyDescent="0.2">
      <c r="A18" s="75" t="s">
        <v>97</v>
      </c>
      <c r="B18" s="473">
        <v>2373741.7000000002</v>
      </c>
      <c r="C18" s="473">
        <v>1110714.8999999999</v>
      </c>
      <c r="D18" s="462">
        <v>916782.4</v>
      </c>
      <c r="E18" s="478">
        <v>118725.1</v>
      </c>
      <c r="F18" s="463">
        <v>4154.7</v>
      </c>
      <c r="G18" s="476">
        <v>223364.6</v>
      </c>
      <c r="H18" s="108"/>
      <c r="I18" s="107"/>
    </row>
    <row r="19" spans="1:9" x14ac:dyDescent="0.2">
      <c r="A19" s="75" t="s">
        <v>98</v>
      </c>
      <c r="B19" s="473">
        <v>273372.2</v>
      </c>
      <c r="C19" s="473">
        <v>118836.4</v>
      </c>
      <c r="D19" s="462">
        <v>104854.39999999999</v>
      </c>
      <c r="E19" s="474" t="s">
        <v>391</v>
      </c>
      <c r="F19" s="471" t="s">
        <v>391</v>
      </c>
      <c r="G19" s="476">
        <v>42020.1</v>
      </c>
      <c r="H19" s="108"/>
      <c r="I19" s="107"/>
    </row>
    <row r="20" spans="1:9" x14ac:dyDescent="0.2">
      <c r="A20" s="75" t="s">
        <v>99</v>
      </c>
      <c r="B20" s="473">
        <v>460173</v>
      </c>
      <c r="C20" s="473">
        <v>137614.39999999999</v>
      </c>
      <c r="D20" s="462">
        <v>240910.4</v>
      </c>
      <c r="E20" s="474">
        <v>16538.599999999999</v>
      </c>
      <c r="F20" s="471">
        <v>734.7</v>
      </c>
      <c r="G20" s="476">
        <v>64374.9</v>
      </c>
      <c r="H20" s="108"/>
      <c r="I20" s="107"/>
    </row>
    <row r="21" spans="1:9" x14ac:dyDescent="0.2">
      <c r="A21" s="75" t="s">
        <v>100</v>
      </c>
      <c r="B21" s="473">
        <v>2008005.1</v>
      </c>
      <c r="C21" s="473">
        <v>810544.8</v>
      </c>
      <c r="D21" s="462">
        <v>993164.9</v>
      </c>
      <c r="E21" s="478">
        <v>55839.4</v>
      </c>
      <c r="F21" s="463">
        <v>2914.1</v>
      </c>
      <c r="G21" s="476">
        <v>145541.9</v>
      </c>
      <c r="H21" s="108"/>
      <c r="I21" s="107"/>
    </row>
    <row r="22" spans="1:9" x14ac:dyDescent="0.2">
      <c r="A22" s="75" t="s">
        <v>101</v>
      </c>
      <c r="B22" s="473">
        <v>452793</v>
      </c>
      <c r="C22" s="473">
        <v>136721.4</v>
      </c>
      <c r="D22" s="462">
        <v>252686.9</v>
      </c>
      <c r="E22" s="474" t="s">
        <v>391</v>
      </c>
      <c r="F22" s="471" t="s">
        <v>395</v>
      </c>
      <c r="G22" s="476" t="s">
        <v>391</v>
      </c>
      <c r="H22" s="108"/>
      <c r="I22" s="107"/>
    </row>
    <row r="23" spans="1:9" ht="12.75" customHeight="1" x14ac:dyDescent="0.2">
      <c r="A23" s="652" t="s">
        <v>283</v>
      </c>
      <c r="B23" s="652"/>
      <c r="C23" s="652"/>
      <c r="D23" s="652"/>
      <c r="E23" s="652"/>
      <c r="F23" s="652"/>
      <c r="G23" s="652"/>
      <c r="H23" s="108"/>
      <c r="I23" s="107"/>
    </row>
    <row r="24" spans="1:9" x14ac:dyDescent="0.2">
      <c r="A24" s="232" t="s">
        <v>285</v>
      </c>
      <c r="B24" s="376">
        <v>100</v>
      </c>
      <c r="C24" s="461">
        <f>C6/B6*100</f>
        <v>50.636147408162024</v>
      </c>
      <c r="D24" s="472">
        <f>D6/B6*100</f>
        <v>38.965085124711905</v>
      </c>
      <c r="E24" s="461">
        <f>E6/B6*100</f>
        <v>2.7213788508469965</v>
      </c>
      <c r="F24" s="472">
        <f>F6/B6*100</f>
        <v>0.50072172661237446</v>
      </c>
      <c r="G24" s="461">
        <f>G6/B6*100</f>
        <v>7.1766668896666914</v>
      </c>
      <c r="H24" s="108"/>
      <c r="I24" s="107"/>
    </row>
    <row r="25" spans="1:9" x14ac:dyDescent="0.2">
      <c r="A25" s="34" t="s">
        <v>86</v>
      </c>
      <c r="B25" s="377">
        <v>100</v>
      </c>
      <c r="C25" s="462">
        <f t="shared" ref="C25:C40" si="0">C7/B7*100</f>
        <v>49.60457276320713</v>
      </c>
      <c r="D25" s="473">
        <f t="shared" ref="D25:D40" si="1">D7/B7*100</f>
        <v>39.027270369469996</v>
      </c>
      <c r="E25" s="462">
        <f t="shared" ref="E25:E39" si="2">E7/B7*100</f>
        <v>2.2482807946744674</v>
      </c>
      <c r="F25" s="473">
        <f t="shared" ref="F25:F39" si="3">F7/B7*100</f>
        <v>8.5507747303254569E-2</v>
      </c>
      <c r="G25" s="462">
        <f t="shared" ref="G25:G39" si="4">G7/B7*100</f>
        <v>9.0343683253451417</v>
      </c>
      <c r="H25" s="108"/>
      <c r="I25" s="107"/>
    </row>
    <row r="26" spans="1:9" x14ac:dyDescent="0.2">
      <c r="A26" s="34" t="s">
        <v>87</v>
      </c>
      <c r="B26" s="377">
        <v>100</v>
      </c>
      <c r="C26" s="462">
        <f t="shared" si="0"/>
        <v>48.466975323292374</v>
      </c>
      <c r="D26" s="473">
        <f t="shared" si="1"/>
        <v>35.247196968543534</v>
      </c>
      <c r="E26" s="462">
        <f t="shared" si="2"/>
        <v>3.0824613835901196</v>
      </c>
      <c r="F26" s="473">
        <f t="shared" si="3"/>
        <v>0.11592535638510817</v>
      </c>
      <c r="G26" s="462">
        <f t="shared" si="4"/>
        <v>13.087440968188874</v>
      </c>
      <c r="H26" s="108"/>
      <c r="I26" s="107"/>
    </row>
    <row r="27" spans="1:9" x14ac:dyDescent="0.2">
      <c r="A27" s="34" t="s">
        <v>88</v>
      </c>
      <c r="B27" s="377">
        <v>100</v>
      </c>
      <c r="C27" s="462">
        <f t="shared" si="0"/>
        <v>25.549039342443123</v>
      </c>
      <c r="D27" s="473">
        <f t="shared" si="1"/>
        <v>67.25640057134656</v>
      </c>
      <c r="E27" s="462" t="s">
        <v>391</v>
      </c>
      <c r="F27" s="473" t="s">
        <v>391</v>
      </c>
      <c r="G27" s="462">
        <f t="shared" si="4"/>
        <v>4.4152378114751825</v>
      </c>
      <c r="H27" s="108"/>
      <c r="I27" s="107"/>
    </row>
    <row r="28" spans="1:9" x14ac:dyDescent="0.2">
      <c r="A28" s="34" t="s">
        <v>89</v>
      </c>
      <c r="B28" s="377">
        <v>100</v>
      </c>
      <c r="C28" s="462">
        <f t="shared" si="0"/>
        <v>56.004757642847046</v>
      </c>
      <c r="D28" s="473">
        <f t="shared" si="1"/>
        <v>28.628621225681851</v>
      </c>
      <c r="E28" s="462" t="s">
        <v>391</v>
      </c>
      <c r="F28" s="483" t="s">
        <v>395</v>
      </c>
      <c r="G28" s="462" t="s">
        <v>391</v>
      </c>
      <c r="H28" s="108"/>
      <c r="I28" s="375"/>
    </row>
    <row r="29" spans="1:9" x14ac:dyDescent="0.2">
      <c r="A29" s="34" t="s">
        <v>90</v>
      </c>
      <c r="B29" s="377">
        <v>100</v>
      </c>
      <c r="C29" s="462">
        <f t="shared" si="0"/>
        <v>38.34535906987908</v>
      </c>
      <c r="D29" s="473">
        <f t="shared" si="1"/>
        <v>50.638331484162038</v>
      </c>
      <c r="E29" s="462">
        <f t="shared" si="2"/>
        <v>3.4660083126985408</v>
      </c>
      <c r="F29" s="473">
        <f t="shared" si="3"/>
        <v>0.20873592609192954</v>
      </c>
      <c r="G29" s="462">
        <f t="shared" si="4"/>
        <v>7.3415652071684168</v>
      </c>
      <c r="H29" s="108"/>
      <c r="I29" s="107"/>
    </row>
    <row r="30" spans="1:9" x14ac:dyDescent="0.2">
      <c r="A30" s="34" t="s">
        <v>91</v>
      </c>
      <c r="B30" s="377">
        <v>100</v>
      </c>
      <c r="C30" s="462">
        <f t="shared" si="0"/>
        <v>57.484833412830994</v>
      </c>
      <c r="D30" s="473">
        <f t="shared" si="1"/>
        <v>32.956064557440634</v>
      </c>
      <c r="E30" s="462">
        <f t="shared" si="2"/>
        <v>3.5844220822921988</v>
      </c>
      <c r="F30" s="473">
        <f t="shared" si="3"/>
        <v>0.26935731645110578</v>
      </c>
      <c r="G30" s="462">
        <f t="shared" si="4"/>
        <v>5.7053226309850587</v>
      </c>
      <c r="H30" s="108"/>
      <c r="I30" s="107"/>
    </row>
    <row r="31" spans="1:9" x14ac:dyDescent="0.2">
      <c r="A31" s="34" t="s">
        <v>92</v>
      </c>
      <c r="B31" s="377">
        <v>100</v>
      </c>
      <c r="C31" s="462">
        <f t="shared" si="0"/>
        <v>54.165714019237498</v>
      </c>
      <c r="D31" s="473">
        <f t="shared" si="1"/>
        <v>36.587438903938555</v>
      </c>
      <c r="E31" s="462">
        <f t="shared" si="2"/>
        <v>1.9328825604141695</v>
      </c>
      <c r="F31" s="473">
        <f t="shared" si="3"/>
        <v>0.84691074271025824</v>
      </c>
      <c r="G31" s="462">
        <f t="shared" si="4"/>
        <v>6.4670537736995133</v>
      </c>
      <c r="H31" s="108"/>
      <c r="I31" s="107"/>
    </row>
    <row r="32" spans="1:9" x14ac:dyDescent="0.2">
      <c r="A32" s="34" t="s">
        <v>93</v>
      </c>
      <c r="B32" s="377">
        <v>100</v>
      </c>
      <c r="C32" s="462">
        <f t="shared" si="0"/>
        <v>45.799987912792751</v>
      </c>
      <c r="D32" s="473">
        <f t="shared" si="1"/>
        <v>48.606052571553342</v>
      </c>
      <c r="E32" s="462" t="s">
        <v>391</v>
      </c>
      <c r="F32" s="473" t="s">
        <v>391</v>
      </c>
      <c r="G32" s="462">
        <f t="shared" si="4"/>
        <v>5.2917013524025274</v>
      </c>
      <c r="H32" s="108"/>
      <c r="I32" s="107"/>
    </row>
    <row r="33" spans="1:9" x14ac:dyDescent="0.2">
      <c r="A33" s="34" t="s">
        <v>94</v>
      </c>
      <c r="B33" s="377">
        <v>100</v>
      </c>
      <c r="C33" s="462">
        <f t="shared" si="0"/>
        <v>60.438201303486096</v>
      </c>
      <c r="D33" s="473">
        <f t="shared" si="1"/>
        <v>30.120165936013677</v>
      </c>
      <c r="E33" s="462" t="s">
        <v>391</v>
      </c>
      <c r="F33" s="473" t="s">
        <v>391</v>
      </c>
      <c r="G33" s="462">
        <f t="shared" si="4"/>
        <v>8.0044644442000745</v>
      </c>
      <c r="H33" s="108"/>
      <c r="I33" s="107"/>
    </row>
    <row r="34" spans="1:9" x14ac:dyDescent="0.2">
      <c r="A34" s="34" t="s">
        <v>95</v>
      </c>
      <c r="B34" s="377">
        <v>100</v>
      </c>
      <c r="C34" s="462">
        <f t="shared" si="0"/>
        <v>24.644572622666541</v>
      </c>
      <c r="D34" s="473">
        <f t="shared" si="1"/>
        <v>61.713340078301904</v>
      </c>
      <c r="E34" s="462" t="s">
        <v>391</v>
      </c>
      <c r="F34" s="473" t="s">
        <v>391</v>
      </c>
      <c r="G34" s="462">
        <f t="shared" si="4"/>
        <v>11.112281357462985</v>
      </c>
      <c r="H34" s="108"/>
      <c r="I34" s="107"/>
    </row>
    <row r="35" spans="1:9" x14ac:dyDescent="0.2">
      <c r="A35" s="34" t="s">
        <v>96</v>
      </c>
      <c r="B35" s="377">
        <v>100</v>
      </c>
      <c r="C35" s="462">
        <f t="shared" si="0"/>
        <v>62.425417026091438</v>
      </c>
      <c r="D35" s="473">
        <f t="shared" si="1"/>
        <v>29.189761271493886</v>
      </c>
      <c r="E35" s="462" t="s">
        <v>391</v>
      </c>
      <c r="F35" s="473" t="s">
        <v>391</v>
      </c>
      <c r="G35" s="462">
        <f t="shared" si="4"/>
        <v>4.6570839319636121</v>
      </c>
      <c r="H35" s="108"/>
      <c r="I35" s="107"/>
    </row>
    <row r="36" spans="1:9" x14ac:dyDescent="0.2">
      <c r="A36" s="34" t="s">
        <v>97</v>
      </c>
      <c r="B36" s="377">
        <v>100</v>
      </c>
      <c r="C36" s="462">
        <f t="shared" si="0"/>
        <v>46.791733911065378</v>
      </c>
      <c r="D36" s="473">
        <f t="shared" si="1"/>
        <v>38.621826460730752</v>
      </c>
      <c r="E36" s="462">
        <f t="shared" si="2"/>
        <v>5.0016014800599402</v>
      </c>
      <c r="F36" s="473">
        <f t="shared" si="3"/>
        <v>0.17502746823717169</v>
      </c>
      <c r="G36" s="462">
        <f t="shared" si="4"/>
        <v>9.409810679906748</v>
      </c>
      <c r="H36" s="108"/>
      <c r="I36" s="107"/>
    </row>
    <row r="37" spans="1:9" x14ac:dyDescent="0.2">
      <c r="A37" s="34" t="s">
        <v>98</v>
      </c>
      <c r="B37" s="377">
        <v>100</v>
      </c>
      <c r="C37" s="462">
        <f t="shared" si="0"/>
        <v>43.470550407100646</v>
      </c>
      <c r="D37" s="473">
        <f t="shared" si="1"/>
        <v>38.3559118300983</v>
      </c>
      <c r="E37" s="462" t="s">
        <v>391</v>
      </c>
      <c r="F37" s="473" t="s">
        <v>391</v>
      </c>
      <c r="G37" s="462">
        <f t="shared" si="4"/>
        <v>15.371021632777582</v>
      </c>
      <c r="H37" s="108"/>
      <c r="I37" s="107"/>
    </row>
    <row r="38" spans="1:9" x14ac:dyDescent="0.2">
      <c r="A38" s="34" t="s">
        <v>99</v>
      </c>
      <c r="B38" s="377">
        <v>100</v>
      </c>
      <c r="C38" s="462">
        <f t="shared" si="0"/>
        <v>29.90492706004046</v>
      </c>
      <c r="D38" s="473">
        <f t="shared" si="1"/>
        <v>52.352137131035505</v>
      </c>
      <c r="E38" s="462">
        <f t="shared" si="2"/>
        <v>3.5939961710052524</v>
      </c>
      <c r="F38" s="473">
        <f t="shared" si="3"/>
        <v>0.15965734625890698</v>
      </c>
      <c r="G38" s="462">
        <f t="shared" si="4"/>
        <v>13.989282291659876</v>
      </c>
      <c r="H38" s="108"/>
      <c r="I38" s="107"/>
    </row>
    <row r="39" spans="1:9" x14ac:dyDescent="0.2">
      <c r="A39" s="34" t="s">
        <v>100</v>
      </c>
      <c r="B39" s="377">
        <v>100</v>
      </c>
      <c r="C39" s="462">
        <f t="shared" si="0"/>
        <v>40.365674370050158</v>
      </c>
      <c r="D39" s="473">
        <f t="shared" si="1"/>
        <v>49.460277765230778</v>
      </c>
      <c r="E39" s="462">
        <f t="shared" si="2"/>
        <v>2.7808395506565198</v>
      </c>
      <c r="F39" s="473">
        <f t="shared" si="3"/>
        <v>0.14512413339986038</v>
      </c>
      <c r="G39" s="462">
        <f t="shared" si="4"/>
        <v>7.2480841806626879</v>
      </c>
      <c r="H39" s="108"/>
      <c r="I39" s="107"/>
    </row>
    <row r="40" spans="1:9" x14ac:dyDescent="0.2">
      <c r="A40" s="34" t="s">
        <v>101</v>
      </c>
      <c r="B40" s="377">
        <v>100</v>
      </c>
      <c r="C40" s="462">
        <f t="shared" si="0"/>
        <v>30.195122274416786</v>
      </c>
      <c r="D40" s="473">
        <f t="shared" si="1"/>
        <v>55.806273506878426</v>
      </c>
      <c r="E40" s="462" t="s">
        <v>391</v>
      </c>
      <c r="F40" s="483" t="s">
        <v>395</v>
      </c>
      <c r="G40" s="462" t="s">
        <v>391</v>
      </c>
      <c r="H40" s="108"/>
      <c r="I40" s="107"/>
    </row>
    <row r="41" spans="1:9" x14ac:dyDescent="0.2">
      <c r="A41" s="34"/>
      <c r="B41" s="77"/>
      <c r="C41" s="233"/>
      <c r="D41" s="233"/>
      <c r="E41" s="233"/>
      <c r="F41" s="233"/>
      <c r="G41" s="233"/>
      <c r="H41" s="108"/>
      <c r="I41" s="107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27"/>
  <sheetViews>
    <sheetView zoomScaleNormal="100" workbookViewId="0">
      <pane ySplit="6" topLeftCell="A7" activePane="bottomLeft" state="frozen"/>
      <selection activeCell="O22" sqref="O22"/>
      <selection pane="bottomLeft" activeCell="O22" sqref="O22"/>
    </sheetView>
  </sheetViews>
  <sheetFormatPr defaultRowHeight="12.75" x14ac:dyDescent="0.2"/>
  <cols>
    <col min="1" max="1" width="25.7109375" style="75" customWidth="1"/>
    <col min="2" max="5" width="16.28515625" style="75" customWidth="1"/>
    <col min="6" max="6" width="10.5703125" style="75" customWidth="1"/>
    <col min="7" max="16384" width="9.140625" style="75"/>
  </cols>
  <sheetData>
    <row r="1" spans="1:10" ht="24.95" customHeight="1" x14ac:dyDescent="0.2">
      <c r="A1" s="573" t="s">
        <v>492</v>
      </c>
      <c r="B1" s="573"/>
      <c r="C1" s="573"/>
      <c r="D1" s="573"/>
      <c r="E1" s="573"/>
      <c r="F1" s="57" t="s">
        <v>6</v>
      </c>
    </row>
    <row r="2" spans="1:10" x14ac:dyDescent="0.2">
      <c r="A2" s="608" t="s">
        <v>537</v>
      </c>
      <c r="B2" s="608"/>
      <c r="C2" s="608"/>
      <c r="D2" s="608"/>
      <c r="E2" s="608"/>
    </row>
    <row r="3" spans="1:10" ht="35.25" customHeight="1" x14ac:dyDescent="0.2">
      <c r="A3" s="568" t="s">
        <v>282</v>
      </c>
      <c r="B3" s="562" t="s">
        <v>341</v>
      </c>
      <c r="C3" s="544" t="s">
        <v>541</v>
      </c>
      <c r="D3" s="545"/>
      <c r="E3" s="545"/>
    </row>
    <row r="4" spans="1:10" ht="27" customHeight="1" x14ac:dyDescent="0.2">
      <c r="A4" s="570"/>
      <c r="B4" s="563"/>
      <c r="C4" s="562" t="s">
        <v>226</v>
      </c>
      <c r="D4" s="544" t="s">
        <v>224</v>
      </c>
      <c r="E4" s="567"/>
    </row>
    <row r="5" spans="1:10" ht="89.25" x14ac:dyDescent="0.2">
      <c r="A5" s="570"/>
      <c r="B5" s="564"/>
      <c r="C5" s="564"/>
      <c r="D5" s="222" t="s">
        <v>261</v>
      </c>
      <c r="E5" s="222" t="s">
        <v>463</v>
      </c>
      <c r="F5" s="147"/>
    </row>
    <row r="6" spans="1:10" ht="12.75" customHeight="1" x14ac:dyDescent="0.2">
      <c r="A6" s="572"/>
      <c r="B6" s="544" t="s">
        <v>558</v>
      </c>
      <c r="C6" s="545"/>
      <c r="D6" s="545"/>
      <c r="E6" s="571"/>
    </row>
    <row r="7" spans="1:10" x14ac:dyDescent="0.2">
      <c r="A7" s="53" t="s">
        <v>285</v>
      </c>
      <c r="B7" s="433">
        <v>32402089.100000001</v>
      </c>
      <c r="C7" s="433">
        <v>16458393.300000001</v>
      </c>
      <c r="D7" s="433">
        <v>15943695.800000001</v>
      </c>
      <c r="E7" s="447">
        <v>12497512.5</v>
      </c>
    </row>
    <row r="8" spans="1:10" x14ac:dyDescent="0.2">
      <c r="A8" s="208" t="s">
        <v>86</v>
      </c>
      <c r="B8" s="434">
        <v>2521993.7000000002</v>
      </c>
      <c r="C8" s="434">
        <v>1231391.8999999999</v>
      </c>
      <c r="D8" s="434">
        <v>1290601.8</v>
      </c>
      <c r="E8" s="449">
        <v>979231.4</v>
      </c>
    </row>
    <row r="9" spans="1:10" x14ac:dyDescent="0.2">
      <c r="A9" s="208" t="s">
        <v>87</v>
      </c>
      <c r="B9" s="434">
        <v>893247.2</v>
      </c>
      <c r="C9" s="434">
        <v>439384.8</v>
      </c>
      <c r="D9" s="434">
        <v>453862.40000000002</v>
      </c>
      <c r="E9" s="449">
        <v>311812.8</v>
      </c>
      <c r="H9" s="72"/>
    </row>
    <row r="10" spans="1:10" x14ac:dyDescent="0.2">
      <c r="A10" s="208" t="s">
        <v>88</v>
      </c>
      <c r="B10" s="434">
        <v>1022986.8</v>
      </c>
      <c r="C10" s="434">
        <v>251607.4</v>
      </c>
      <c r="D10" s="434">
        <v>771379.4</v>
      </c>
      <c r="E10" s="449">
        <v>686160.4</v>
      </c>
    </row>
    <row r="11" spans="1:10" x14ac:dyDescent="0.2">
      <c r="A11" s="208" t="s">
        <v>89</v>
      </c>
      <c r="B11" s="434">
        <v>212290</v>
      </c>
      <c r="C11" s="434">
        <v>120886.39999999999</v>
      </c>
      <c r="D11" s="434">
        <v>91403.6</v>
      </c>
      <c r="E11" s="449">
        <v>60450.3</v>
      </c>
    </row>
    <row r="12" spans="1:10" x14ac:dyDescent="0.2">
      <c r="A12" s="208" t="s">
        <v>90</v>
      </c>
      <c r="B12" s="434">
        <v>1633164</v>
      </c>
      <c r="C12" s="434">
        <v>620774.5</v>
      </c>
      <c r="D12" s="434">
        <v>1012389.5</v>
      </c>
      <c r="E12" s="449">
        <v>818846.4</v>
      </c>
    </row>
    <row r="13" spans="1:10" x14ac:dyDescent="0.2">
      <c r="A13" s="208" t="s">
        <v>91</v>
      </c>
      <c r="B13" s="434">
        <v>4560930.5</v>
      </c>
      <c r="C13" s="434">
        <v>2647644.2999999998</v>
      </c>
      <c r="D13" s="434">
        <v>1913286.2</v>
      </c>
      <c r="E13" s="449">
        <v>1491226</v>
      </c>
      <c r="J13" s="62"/>
    </row>
    <row r="14" spans="1:10" x14ac:dyDescent="0.2">
      <c r="A14" s="208" t="s">
        <v>92</v>
      </c>
      <c r="B14" s="434">
        <v>11783390.5</v>
      </c>
      <c r="C14" s="434">
        <v>6356421.2000000002</v>
      </c>
      <c r="D14" s="434">
        <v>5426969.2999999998</v>
      </c>
      <c r="E14" s="449">
        <v>4247118.7</v>
      </c>
    </row>
    <row r="15" spans="1:10" x14ac:dyDescent="0.2">
      <c r="A15" s="208" t="s">
        <v>93</v>
      </c>
      <c r="B15" s="434">
        <v>256469.5</v>
      </c>
      <c r="C15" s="434">
        <v>108192.5</v>
      </c>
      <c r="D15" s="434">
        <v>148277</v>
      </c>
      <c r="E15" s="449">
        <v>123274</v>
      </c>
    </row>
    <row r="16" spans="1:10" x14ac:dyDescent="0.2">
      <c r="A16" s="208" t="s">
        <v>94</v>
      </c>
      <c r="B16" s="434">
        <v>1154903</v>
      </c>
      <c r="C16" s="434">
        <v>676294.9</v>
      </c>
      <c r="D16" s="434">
        <v>478608.1</v>
      </c>
      <c r="E16" s="449" t="s">
        <v>391</v>
      </c>
    </row>
    <row r="17" spans="1:5" x14ac:dyDescent="0.2">
      <c r="A17" s="208" t="s">
        <v>95</v>
      </c>
      <c r="B17" s="434">
        <v>429159.4</v>
      </c>
      <c r="C17" s="434">
        <v>115541.2</v>
      </c>
      <c r="D17" s="434">
        <v>313618.2</v>
      </c>
      <c r="E17" s="449" t="s">
        <v>391</v>
      </c>
    </row>
    <row r="18" spans="1:5" x14ac:dyDescent="0.2">
      <c r="A18" s="208" t="s">
        <v>96</v>
      </c>
      <c r="B18" s="434">
        <v>2365469.5</v>
      </c>
      <c r="C18" s="434">
        <v>1487212.7</v>
      </c>
      <c r="D18" s="434">
        <v>878256.8</v>
      </c>
      <c r="E18" s="449" t="s">
        <v>391</v>
      </c>
    </row>
    <row r="19" spans="1:5" x14ac:dyDescent="0.2">
      <c r="A19" s="208" t="s">
        <v>97</v>
      </c>
      <c r="B19" s="434">
        <v>2373741.7000000002</v>
      </c>
      <c r="C19" s="434">
        <v>1148373.7</v>
      </c>
      <c r="D19" s="434">
        <v>1225368</v>
      </c>
      <c r="E19" s="449">
        <v>905546.8</v>
      </c>
    </row>
    <row r="20" spans="1:5" x14ac:dyDescent="0.2">
      <c r="A20" s="208" t="s">
        <v>98</v>
      </c>
      <c r="B20" s="434">
        <v>273372.2</v>
      </c>
      <c r="C20" s="434">
        <v>122299.5</v>
      </c>
      <c r="D20" s="434">
        <v>151072.70000000001</v>
      </c>
      <c r="E20" s="449">
        <v>102590.8</v>
      </c>
    </row>
    <row r="21" spans="1:5" x14ac:dyDescent="0.2">
      <c r="A21" s="208" t="s">
        <v>99</v>
      </c>
      <c r="B21" s="434">
        <v>460173</v>
      </c>
      <c r="C21" s="434">
        <v>151441.1</v>
      </c>
      <c r="D21" s="434">
        <v>308731.90000000002</v>
      </c>
      <c r="E21" s="449" t="s">
        <v>391</v>
      </c>
    </row>
    <row r="22" spans="1:5" x14ac:dyDescent="0.2">
      <c r="A22" s="208" t="s">
        <v>100</v>
      </c>
      <c r="B22" s="434">
        <v>2008005.1</v>
      </c>
      <c r="C22" s="434">
        <v>814067.9</v>
      </c>
      <c r="D22" s="434">
        <v>1193937.2</v>
      </c>
      <c r="E22" s="449">
        <v>987174.9</v>
      </c>
    </row>
    <row r="23" spans="1:5" x14ac:dyDescent="0.2">
      <c r="A23" s="208" t="s">
        <v>101</v>
      </c>
      <c r="B23" s="434">
        <v>452793</v>
      </c>
      <c r="C23" s="434">
        <v>166859.29999999999</v>
      </c>
      <c r="D23" s="434">
        <v>285933.7</v>
      </c>
      <c r="E23" s="449">
        <v>250739.7</v>
      </c>
    </row>
    <row r="25" spans="1:5" x14ac:dyDescent="0.2">
      <c r="B25" s="77"/>
      <c r="C25" s="77"/>
      <c r="D25" s="77"/>
      <c r="E25" s="77"/>
    </row>
    <row r="26" spans="1:5" x14ac:dyDescent="0.2">
      <c r="B26" s="77"/>
      <c r="C26" s="77"/>
      <c r="D26" s="77"/>
      <c r="E26" s="77"/>
    </row>
    <row r="27" spans="1:5" x14ac:dyDescent="0.2">
      <c r="B27" s="77"/>
      <c r="C27" s="77"/>
      <c r="D27" s="77"/>
      <c r="E27" s="77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26"/>
  <sheetViews>
    <sheetView zoomScaleNormal="100" workbookViewId="0">
      <pane ySplit="5" topLeftCell="A6" activePane="bottomLeft" state="frozen"/>
      <selection activeCell="O22" sqref="O22"/>
      <selection pane="bottomLeft" activeCell="O22" sqref="O22"/>
    </sheetView>
  </sheetViews>
  <sheetFormatPr defaultColWidth="9.140625" defaultRowHeight="14.25" x14ac:dyDescent="0.2"/>
  <cols>
    <col min="1" max="1" width="20.85546875" style="21" customWidth="1"/>
    <col min="2" max="6" width="18.85546875" style="21" customWidth="1"/>
    <col min="7" max="7" width="11.85546875" style="21" bestFit="1" customWidth="1"/>
    <col min="8" max="16384" width="9.140625" style="21"/>
  </cols>
  <sheetData>
    <row r="1" spans="1:8" s="54" customFormat="1" ht="33.75" customHeight="1" x14ac:dyDescent="0.25">
      <c r="A1" s="573" t="s">
        <v>493</v>
      </c>
      <c r="B1" s="573"/>
      <c r="C1" s="573"/>
      <c r="D1" s="573"/>
      <c r="E1" s="573"/>
      <c r="F1" s="57" t="s">
        <v>6</v>
      </c>
    </row>
    <row r="2" spans="1:8" x14ac:dyDescent="0.2">
      <c r="A2" s="575" t="s">
        <v>538</v>
      </c>
      <c r="B2" s="575"/>
      <c r="C2" s="575"/>
      <c r="D2" s="575"/>
      <c r="E2" s="575"/>
    </row>
    <row r="3" spans="1:8" ht="31.5" customHeight="1" x14ac:dyDescent="0.2">
      <c r="A3" s="594" t="s">
        <v>284</v>
      </c>
      <c r="B3" s="595" t="s">
        <v>218</v>
      </c>
      <c r="C3" s="595" t="s">
        <v>544</v>
      </c>
      <c r="D3" s="595"/>
      <c r="E3" s="596"/>
    </row>
    <row r="4" spans="1:8" ht="39.75" x14ac:dyDescent="0.2">
      <c r="A4" s="594"/>
      <c r="B4" s="595"/>
      <c r="C4" s="305" t="s">
        <v>288</v>
      </c>
      <c r="D4" s="305" t="s">
        <v>355</v>
      </c>
      <c r="E4" s="306" t="s">
        <v>438</v>
      </c>
    </row>
    <row r="5" spans="1:8" x14ac:dyDescent="0.2">
      <c r="A5" s="594"/>
      <c r="B5" s="595" t="s">
        <v>550</v>
      </c>
      <c r="C5" s="595"/>
      <c r="D5" s="595"/>
      <c r="E5" s="596"/>
    </row>
    <row r="6" spans="1:8" x14ac:dyDescent="0.2">
      <c r="A6" s="120" t="s">
        <v>287</v>
      </c>
      <c r="B6" s="438">
        <v>32402089.100000001</v>
      </c>
      <c r="C6" s="438">
        <v>10768992.9</v>
      </c>
      <c r="D6" s="438">
        <v>5102293.5999999996</v>
      </c>
      <c r="E6" s="439">
        <v>16530802.6</v>
      </c>
      <c r="G6" s="58"/>
      <c r="H6" s="58"/>
    </row>
    <row r="7" spans="1:8" x14ac:dyDescent="0.2">
      <c r="A7" s="304" t="s">
        <v>86</v>
      </c>
      <c r="B7" s="435">
        <v>2521993.7000000002</v>
      </c>
      <c r="C7" s="435">
        <v>806931.4</v>
      </c>
      <c r="D7" s="435">
        <v>318980</v>
      </c>
      <c r="E7" s="436">
        <v>1396082.3</v>
      </c>
      <c r="G7" s="58"/>
      <c r="H7" s="58"/>
    </row>
    <row r="8" spans="1:8" x14ac:dyDescent="0.2">
      <c r="A8" s="304" t="s">
        <v>87</v>
      </c>
      <c r="B8" s="435">
        <v>893247.2</v>
      </c>
      <c r="C8" s="484" t="s">
        <v>391</v>
      </c>
      <c r="D8" s="484" t="s">
        <v>391</v>
      </c>
      <c r="E8" s="436">
        <v>506098.7</v>
      </c>
      <c r="G8" s="58"/>
      <c r="H8" s="58"/>
    </row>
    <row r="9" spans="1:8" x14ac:dyDescent="0.2">
      <c r="A9" s="304" t="s">
        <v>88</v>
      </c>
      <c r="B9" s="435">
        <v>1022986.8</v>
      </c>
      <c r="C9" s="435">
        <v>560507.4</v>
      </c>
      <c r="D9" s="435">
        <v>236450.1</v>
      </c>
      <c r="E9" s="436">
        <v>226029.3</v>
      </c>
      <c r="G9" s="58"/>
      <c r="H9" s="58"/>
    </row>
    <row r="10" spans="1:8" x14ac:dyDescent="0.2">
      <c r="A10" s="304" t="s">
        <v>89</v>
      </c>
      <c r="B10" s="435">
        <v>212290</v>
      </c>
      <c r="C10" s="435">
        <v>48800.800000000003</v>
      </c>
      <c r="D10" s="435">
        <v>53921.8</v>
      </c>
      <c r="E10" s="436">
        <v>109567.4</v>
      </c>
      <c r="G10" s="58"/>
      <c r="H10" s="58"/>
    </row>
    <row r="11" spans="1:8" x14ac:dyDescent="0.2">
      <c r="A11" s="304" t="s">
        <v>90</v>
      </c>
      <c r="B11" s="435">
        <v>1633164</v>
      </c>
      <c r="C11" s="435">
        <v>772661.2</v>
      </c>
      <c r="D11" s="435">
        <v>165589</v>
      </c>
      <c r="E11" s="436">
        <v>694913.8</v>
      </c>
      <c r="G11" s="58"/>
      <c r="H11" s="58"/>
    </row>
    <row r="12" spans="1:8" x14ac:dyDescent="0.2">
      <c r="A12" s="304" t="s">
        <v>91</v>
      </c>
      <c r="B12" s="435">
        <v>4560930.5</v>
      </c>
      <c r="C12" s="435">
        <v>2113150</v>
      </c>
      <c r="D12" s="435">
        <v>764082</v>
      </c>
      <c r="E12" s="436">
        <v>1683698.5</v>
      </c>
      <c r="G12" s="58"/>
      <c r="H12" s="58"/>
    </row>
    <row r="13" spans="1:8" x14ac:dyDescent="0.2">
      <c r="A13" s="304" t="s">
        <v>92</v>
      </c>
      <c r="B13" s="435">
        <v>11783390.5</v>
      </c>
      <c r="C13" s="435">
        <v>2943963.7</v>
      </c>
      <c r="D13" s="435">
        <v>2003449.3</v>
      </c>
      <c r="E13" s="436">
        <v>6835977.5</v>
      </c>
      <c r="G13" s="58"/>
      <c r="H13" s="58"/>
    </row>
    <row r="14" spans="1:8" x14ac:dyDescent="0.2">
      <c r="A14" s="304" t="s">
        <v>93</v>
      </c>
      <c r="B14" s="435">
        <v>256469.5</v>
      </c>
      <c r="C14" s="435">
        <v>88383</v>
      </c>
      <c r="D14" s="435">
        <v>57405.9</v>
      </c>
      <c r="E14" s="436">
        <v>110680.6</v>
      </c>
      <c r="G14" s="58"/>
      <c r="H14" s="58"/>
    </row>
    <row r="15" spans="1:8" x14ac:dyDescent="0.2">
      <c r="A15" s="304" t="s">
        <v>94</v>
      </c>
      <c r="B15" s="435">
        <v>1154903</v>
      </c>
      <c r="C15" s="435">
        <v>255267.9</v>
      </c>
      <c r="D15" s="435">
        <v>212762</v>
      </c>
      <c r="E15" s="436">
        <v>686873.1</v>
      </c>
      <c r="G15" s="58"/>
      <c r="H15" s="58"/>
    </row>
    <row r="16" spans="1:8" x14ac:dyDescent="0.2">
      <c r="A16" s="304" t="s">
        <v>95</v>
      </c>
      <c r="B16" s="435">
        <v>429159.4</v>
      </c>
      <c r="C16" s="435">
        <v>257894.39999999999</v>
      </c>
      <c r="D16" s="435">
        <v>50156.5</v>
      </c>
      <c r="E16" s="436">
        <v>121108.5</v>
      </c>
      <c r="G16" s="58"/>
      <c r="H16" s="58"/>
    </row>
    <row r="17" spans="1:8" x14ac:dyDescent="0.2">
      <c r="A17" s="304" t="s">
        <v>96</v>
      </c>
      <c r="B17" s="435">
        <v>2365469.5</v>
      </c>
      <c r="C17" s="435">
        <v>558770.9</v>
      </c>
      <c r="D17" s="435">
        <v>290887.09999999998</v>
      </c>
      <c r="E17" s="436">
        <v>1515811.5</v>
      </c>
      <c r="G17" s="58"/>
      <c r="H17" s="58"/>
    </row>
    <row r="18" spans="1:8" x14ac:dyDescent="0.2">
      <c r="A18" s="304" t="s">
        <v>97</v>
      </c>
      <c r="B18" s="435">
        <v>2373741.7000000002</v>
      </c>
      <c r="C18" s="435">
        <v>816444.5</v>
      </c>
      <c r="D18" s="435">
        <v>431506.6</v>
      </c>
      <c r="E18" s="436">
        <v>1125790.6000000001</v>
      </c>
      <c r="G18" s="58"/>
      <c r="H18" s="58"/>
    </row>
    <row r="19" spans="1:8" x14ac:dyDescent="0.2">
      <c r="A19" s="304" t="s">
        <v>98</v>
      </c>
      <c r="B19" s="435">
        <v>273372.2</v>
      </c>
      <c r="C19" s="435">
        <v>74532</v>
      </c>
      <c r="D19" s="435">
        <v>46332.9</v>
      </c>
      <c r="E19" s="436">
        <v>152507.29999999999</v>
      </c>
      <c r="G19" s="58"/>
      <c r="H19" s="58"/>
    </row>
    <row r="20" spans="1:8" x14ac:dyDescent="0.2">
      <c r="A20" s="304" t="s">
        <v>99</v>
      </c>
      <c r="B20" s="435">
        <v>460173</v>
      </c>
      <c r="C20" s="484" t="s">
        <v>391</v>
      </c>
      <c r="D20" s="484" t="s">
        <v>391</v>
      </c>
      <c r="E20" s="436">
        <v>173444.5</v>
      </c>
      <c r="G20" s="58"/>
      <c r="H20" s="58"/>
    </row>
    <row r="21" spans="1:8" x14ac:dyDescent="0.2">
      <c r="A21" s="304" t="s">
        <v>100</v>
      </c>
      <c r="B21" s="435">
        <v>2008005.1</v>
      </c>
      <c r="C21" s="435">
        <v>699896.7</v>
      </c>
      <c r="D21" s="435">
        <v>275948.59999999998</v>
      </c>
      <c r="E21" s="436">
        <v>1032159.8</v>
      </c>
      <c r="G21" s="58"/>
      <c r="H21" s="58"/>
    </row>
    <row r="22" spans="1:8" x14ac:dyDescent="0.2">
      <c r="A22" s="304" t="s">
        <v>101</v>
      </c>
      <c r="B22" s="435">
        <v>452793</v>
      </c>
      <c r="C22" s="435">
        <v>210970.1</v>
      </c>
      <c r="D22" s="435">
        <v>81763.7</v>
      </c>
      <c r="E22" s="436">
        <v>160059.20000000001</v>
      </c>
      <c r="G22" s="58"/>
      <c r="H22" s="58"/>
    </row>
    <row r="23" spans="1:8" x14ac:dyDescent="0.2">
      <c r="A23" s="599"/>
      <c r="B23" s="599"/>
      <c r="C23" s="599"/>
      <c r="D23" s="599"/>
      <c r="E23" s="599"/>
    </row>
    <row r="24" spans="1:8" x14ac:dyDescent="0.2">
      <c r="A24" s="600"/>
      <c r="B24" s="600"/>
      <c r="C24" s="600"/>
      <c r="D24" s="600"/>
      <c r="E24" s="600"/>
    </row>
    <row r="25" spans="1:8" x14ac:dyDescent="0.2">
      <c r="B25" s="58"/>
      <c r="C25" s="58"/>
      <c r="D25" s="58"/>
      <c r="E25" s="58"/>
    </row>
    <row r="26" spans="1:8" x14ac:dyDescent="0.2">
      <c r="B26" s="58"/>
      <c r="C26" s="58"/>
      <c r="D26" s="58"/>
      <c r="E26" s="58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"/>
  <sheetViews>
    <sheetView workbookViewId="0">
      <pane ySplit="3" topLeftCell="A4" activePane="bottomLeft" state="frozen"/>
      <selection activeCell="E35" sqref="E35"/>
      <selection pane="bottomLeft" activeCell="B32" sqref="B32"/>
    </sheetView>
  </sheetViews>
  <sheetFormatPr defaultRowHeight="15" x14ac:dyDescent="0.25"/>
  <cols>
    <col min="1" max="1" width="54.28515625" customWidth="1"/>
    <col min="2" max="6" width="11" customWidth="1"/>
  </cols>
  <sheetData>
    <row r="1" spans="1:7" ht="24.95" customHeight="1" x14ac:dyDescent="0.25">
      <c r="A1" s="512" t="s">
        <v>419</v>
      </c>
      <c r="B1" s="512"/>
      <c r="C1" s="512"/>
      <c r="D1" s="512"/>
      <c r="E1" s="512"/>
      <c r="F1" s="512"/>
      <c r="G1" s="57" t="s">
        <v>6</v>
      </c>
    </row>
    <row r="2" spans="1:7" x14ac:dyDescent="0.25">
      <c r="A2" s="399" t="s">
        <v>420</v>
      </c>
      <c r="B2" s="399"/>
      <c r="C2" s="399"/>
      <c r="D2" s="399"/>
      <c r="E2" s="399"/>
      <c r="F2" s="399"/>
    </row>
    <row r="3" spans="1:7" ht="30" customHeight="1" x14ac:dyDescent="0.25">
      <c r="A3" s="155" t="s">
        <v>210</v>
      </c>
      <c r="B3" s="15">
        <v>2016</v>
      </c>
      <c r="C3" s="15">
        <v>2017</v>
      </c>
      <c r="D3" s="15">
        <v>2018</v>
      </c>
      <c r="E3" s="15">
        <v>2019</v>
      </c>
      <c r="F3" s="15">
        <v>2020</v>
      </c>
    </row>
    <row r="4" spans="1:7" ht="26.25" customHeight="1" x14ac:dyDescent="0.25">
      <c r="A4" s="13" t="s">
        <v>514</v>
      </c>
      <c r="B4" s="161">
        <v>981.1</v>
      </c>
      <c r="C4" s="162">
        <v>1225.0999999999999</v>
      </c>
      <c r="D4" s="163">
        <v>1804.5</v>
      </c>
      <c r="E4" s="285">
        <v>2134.2062000000001</v>
      </c>
      <c r="F4" s="285">
        <v>2325.4</v>
      </c>
    </row>
    <row r="5" spans="1:7" s="100" customFormat="1" ht="25.5" x14ac:dyDescent="0.25">
      <c r="A5" s="164" t="s">
        <v>515</v>
      </c>
      <c r="B5" s="282"/>
      <c r="C5" s="165"/>
      <c r="D5" s="166"/>
      <c r="E5" s="198"/>
      <c r="F5" s="198"/>
    </row>
    <row r="6" spans="1:7" ht="26.25" customHeight="1" x14ac:dyDescent="0.25">
      <c r="A6" s="13" t="s">
        <v>386</v>
      </c>
      <c r="B6" s="282">
        <v>5.5</v>
      </c>
      <c r="C6" s="165">
        <v>6</v>
      </c>
      <c r="D6" s="165">
        <v>7</v>
      </c>
      <c r="E6" s="277">
        <v>7</v>
      </c>
      <c r="F6" s="277">
        <v>7.2</v>
      </c>
    </row>
    <row r="7" spans="1:7" s="100" customFormat="1" x14ac:dyDescent="0.25">
      <c r="A7" s="164" t="s">
        <v>172</v>
      </c>
      <c r="B7" s="282"/>
      <c r="C7" s="165"/>
      <c r="D7" s="166"/>
      <c r="E7" s="198"/>
      <c r="F7" s="198"/>
    </row>
    <row r="8" spans="1:7" ht="25.5" customHeight="1" x14ac:dyDescent="0.25">
      <c r="A8" s="13" t="s">
        <v>175</v>
      </c>
      <c r="B8" s="282">
        <v>826</v>
      </c>
      <c r="C8" s="167">
        <v>714</v>
      </c>
      <c r="D8" s="166">
        <v>1032</v>
      </c>
      <c r="E8" s="198">
        <v>1159</v>
      </c>
      <c r="F8" s="198">
        <v>1259</v>
      </c>
    </row>
    <row r="9" spans="1:7" x14ac:dyDescent="0.25">
      <c r="A9" s="164" t="s">
        <v>456</v>
      </c>
      <c r="B9" s="282"/>
      <c r="C9" s="167"/>
      <c r="D9" s="166"/>
      <c r="E9" s="198"/>
      <c r="F9" s="198"/>
    </row>
    <row r="10" spans="1:7" x14ac:dyDescent="0.25">
      <c r="A10" s="13" t="s">
        <v>516</v>
      </c>
      <c r="B10" s="282">
        <v>510.2</v>
      </c>
      <c r="C10" s="165">
        <v>623.4</v>
      </c>
      <c r="D10" s="166">
        <v>1035.7</v>
      </c>
      <c r="E10" s="277">
        <v>1424.5011999999999</v>
      </c>
      <c r="F10" s="277">
        <v>1712.3</v>
      </c>
    </row>
    <row r="11" spans="1:7" x14ac:dyDescent="0.25">
      <c r="A11" s="164" t="s">
        <v>517</v>
      </c>
      <c r="B11" s="282"/>
      <c r="C11" s="165"/>
      <c r="D11" s="166"/>
      <c r="E11" s="198"/>
      <c r="F11" s="198"/>
    </row>
    <row r="12" spans="1:7" ht="30.75" customHeight="1" x14ac:dyDescent="0.25">
      <c r="A12" s="13" t="s">
        <v>518</v>
      </c>
      <c r="B12" s="282">
        <v>2.8</v>
      </c>
      <c r="C12" s="168">
        <v>3</v>
      </c>
      <c r="D12" s="168">
        <v>4</v>
      </c>
      <c r="E12" s="198">
        <v>4.7</v>
      </c>
      <c r="F12" s="198">
        <v>5.3</v>
      </c>
    </row>
    <row r="13" spans="1:7" ht="15" customHeight="1" x14ac:dyDescent="0.25">
      <c r="A13" s="164" t="s">
        <v>173</v>
      </c>
      <c r="B13" s="282"/>
      <c r="C13" s="168"/>
      <c r="D13" s="166"/>
      <c r="E13" s="198"/>
      <c r="F13" s="198"/>
    </row>
    <row r="14" spans="1:7" ht="25.5" customHeight="1" x14ac:dyDescent="0.25">
      <c r="A14" s="13" t="s">
        <v>174</v>
      </c>
      <c r="B14" s="282">
        <v>333</v>
      </c>
      <c r="C14" s="167">
        <v>559</v>
      </c>
      <c r="D14" s="166">
        <v>891</v>
      </c>
      <c r="E14" s="227">
        <v>1031</v>
      </c>
      <c r="F14" s="227">
        <v>1124</v>
      </c>
    </row>
    <row r="15" spans="1:7" x14ac:dyDescent="0.25">
      <c r="A15" s="164" t="s">
        <v>178</v>
      </c>
      <c r="B15" s="282"/>
      <c r="C15" s="167"/>
      <c r="D15" s="166"/>
      <c r="E15" s="198"/>
      <c r="F15" s="198"/>
    </row>
    <row r="16" spans="1:7" ht="25.5" customHeight="1" x14ac:dyDescent="0.25">
      <c r="A16" s="13" t="s">
        <v>176</v>
      </c>
      <c r="B16" s="78">
        <v>6.8</v>
      </c>
      <c r="C16" s="165">
        <v>11</v>
      </c>
      <c r="D16" s="165">
        <v>15.4</v>
      </c>
      <c r="E16" s="198">
        <v>17.600000000000001</v>
      </c>
      <c r="F16" s="198">
        <v>17.600000000000001</v>
      </c>
    </row>
    <row r="17" spans="1:6" ht="25.5" customHeight="1" x14ac:dyDescent="0.25">
      <c r="A17" s="164" t="s">
        <v>177</v>
      </c>
      <c r="B17" s="78"/>
      <c r="C17" s="78"/>
      <c r="D17" s="165"/>
      <c r="E17" s="165"/>
      <c r="F17" s="278"/>
    </row>
  </sheetData>
  <mergeCells count="1">
    <mergeCell ref="A1:F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41"/>
  <sheetViews>
    <sheetView zoomScaleNormal="100" workbookViewId="0">
      <pane ySplit="4" topLeftCell="A5" activePane="bottomLeft" state="frozen"/>
      <selection activeCell="O22" sqref="O22"/>
      <selection pane="bottomLeft" activeCell="O22" sqref="O22"/>
    </sheetView>
  </sheetViews>
  <sheetFormatPr defaultRowHeight="12.75" x14ac:dyDescent="0.25"/>
  <cols>
    <col min="1" max="1" width="25.7109375" style="34" customWidth="1"/>
    <col min="2" max="8" width="13.7109375" style="34" customWidth="1"/>
    <col min="9" max="9" width="10.5703125" style="34" customWidth="1"/>
    <col min="10" max="10" width="10.5703125" style="34" bestFit="1" customWidth="1"/>
    <col min="11" max="16384" width="9.140625" style="34"/>
  </cols>
  <sheetData>
    <row r="1" spans="1:11" ht="24.95" customHeight="1" x14ac:dyDescent="0.25">
      <c r="A1" s="573" t="s">
        <v>494</v>
      </c>
      <c r="B1" s="573"/>
      <c r="C1" s="573"/>
      <c r="D1" s="573"/>
      <c r="E1" s="573"/>
      <c r="F1" s="573"/>
      <c r="G1" s="573"/>
      <c r="H1" s="573"/>
      <c r="I1" s="57" t="s">
        <v>6</v>
      </c>
    </row>
    <row r="2" spans="1:11" x14ac:dyDescent="0.25">
      <c r="A2" s="608" t="s">
        <v>539</v>
      </c>
      <c r="B2" s="608"/>
      <c r="C2" s="608"/>
      <c r="D2" s="608"/>
      <c r="E2" s="608"/>
      <c r="F2" s="608"/>
      <c r="G2" s="608"/>
      <c r="H2" s="608"/>
    </row>
    <row r="3" spans="1:11" ht="28.5" customHeight="1" x14ac:dyDescent="0.25">
      <c r="A3" s="568" t="s">
        <v>284</v>
      </c>
      <c r="B3" s="544" t="s">
        <v>254</v>
      </c>
      <c r="C3" s="545"/>
      <c r="D3" s="545"/>
      <c r="E3" s="545"/>
      <c r="F3" s="545"/>
      <c r="G3" s="545"/>
      <c r="H3" s="545"/>
    </row>
    <row r="4" spans="1:11" ht="89.25" x14ac:dyDescent="0.25">
      <c r="A4" s="572"/>
      <c r="B4" s="211" t="s">
        <v>261</v>
      </c>
      <c r="C4" s="211" t="s">
        <v>233</v>
      </c>
      <c r="D4" s="211" t="s">
        <v>356</v>
      </c>
      <c r="E4" s="211" t="s">
        <v>565</v>
      </c>
      <c r="F4" s="211" t="s">
        <v>357</v>
      </c>
      <c r="G4" s="211" t="s">
        <v>235</v>
      </c>
      <c r="H4" s="212" t="s">
        <v>468</v>
      </c>
    </row>
    <row r="5" spans="1:11" x14ac:dyDescent="0.25">
      <c r="A5" s="612" t="s">
        <v>546</v>
      </c>
      <c r="B5" s="612"/>
      <c r="C5" s="612"/>
      <c r="D5" s="612"/>
      <c r="E5" s="612"/>
      <c r="F5" s="612"/>
      <c r="G5" s="612"/>
      <c r="H5" s="612"/>
    </row>
    <row r="6" spans="1:11" x14ac:dyDescent="0.25">
      <c r="A6" s="123" t="s">
        <v>289</v>
      </c>
      <c r="B6" s="446">
        <v>32402089.100000001</v>
      </c>
      <c r="C6" s="446">
        <v>7546123.7999999998</v>
      </c>
      <c r="D6" s="446">
        <v>16099177.699999999</v>
      </c>
      <c r="E6" s="446">
        <v>4055591.9</v>
      </c>
      <c r="F6" s="446">
        <v>1327976.8</v>
      </c>
      <c r="G6" s="446">
        <v>2136197.6</v>
      </c>
      <c r="H6" s="447">
        <v>1237021.3</v>
      </c>
      <c r="J6" s="179"/>
      <c r="K6" s="179"/>
    </row>
    <row r="7" spans="1:11" x14ac:dyDescent="0.25">
      <c r="A7" s="210" t="s">
        <v>86</v>
      </c>
      <c r="B7" s="448">
        <v>2521993.7000000002</v>
      </c>
      <c r="C7" s="448">
        <v>495906.2</v>
      </c>
      <c r="D7" s="448">
        <v>1350693.3</v>
      </c>
      <c r="E7" s="448">
        <v>322815.3</v>
      </c>
      <c r="F7" s="448" t="s">
        <v>391</v>
      </c>
      <c r="G7" s="466">
        <v>124783.9</v>
      </c>
      <c r="H7" s="465" t="s">
        <v>391</v>
      </c>
      <c r="J7" s="179"/>
      <c r="K7" s="179"/>
    </row>
    <row r="8" spans="1:11" x14ac:dyDescent="0.25">
      <c r="A8" s="210" t="s">
        <v>87</v>
      </c>
      <c r="B8" s="448">
        <v>893247.2</v>
      </c>
      <c r="C8" s="448">
        <v>126460</v>
      </c>
      <c r="D8" s="448">
        <v>492523.1</v>
      </c>
      <c r="E8" s="466" t="s">
        <v>391</v>
      </c>
      <c r="F8" s="448">
        <v>25248.6</v>
      </c>
      <c r="G8" s="448">
        <v>72098.100000000006</v>
      </c>
      <c r="H8" s="465" t="s">
        <v>391</v>
      </c>
      <c r="J8" s="179"/>
      <c r="K8" s="179"/>
    </row>
    <row r="9" spans="1:11" x14ac:dyDescent="0.25">
      <c r="A9" s="210" t="s">
        <v>88</v>
      </c>
      <c r="B9" s="448">
        <v>1022986.8</v>
      </c>
      <c r="C9" s="448">
        <v>153454.29999999999</v>
      </c>
      <c r="D9" s="448">
        <v>284079.09999999998</v>
      </c>
      <c r="E9" s="466" t="s">
        <v>391</v>
      </c>
      <c r="F9" s="448">
        <v>210162.7</v>
      </c>
      <c r="G9" s="448">
        <v>118870.8</v>
      </c>
      <c r="H9" s="465" t="s">
        <v>391</v>
      </c>
      <c r="J9" s="179"/>
      <c r="K9" s="179"/>
    </row>
    <row r="10" spans="1:11" x14ac:dyDescent="0.25">
      <c r="A10" s="210" t="s">
        <v>89</v>
      </c>
      <c r="B10" s="448">
        <v>212290</v>
      </c>
      <c r="C10" s="448">
        <v>28770.400000000001</v>
      </c>
      <c r="D10" s="448">
        <v>160533.4</v>
      </c>
      <c r="E10" s="466" t="s">
        <v>391</v>
      </c>
      <c r="F10" s="448">
        <v>5351.5</v>
      </c>
      <c r="G10" s="465">
        <v>9556.4</v>
      </c>
      <c r="H10" s="465" t="s">
        <v>391</v>
      </c>
      <c r="J10" s="179"/>
      <c r="K10" s="179"/>
    </row>
    <row r="11" spans="1:11" x14ac:dyDescent="0.25">
      <c r="A11" s="210" t="s">
        <v>90</v>
      </c>
      <c r="B11" s="448">
        <v>1633164</v>
      </c>
      <c r="C11" s="448">
        <v>186017.6</v>
      </c>
      <c r="D11" s="448">
        <v>663492.1</v>
      </c>
      <c r="E11" s="448">
        <v>392213.8</v>
      </c>
      <c r="F11" s="466" t="s">
        <v>391</v>
      </c>
      <c r="G11" s="466" t="s">
        <v>391</v>
      </c>
      <c r="H11" s="449">
        <v>101264.6</v>
      </c>
      <c r="J11" s="179"/>
      <c r="K11" s="179"/>
    </row>
    <row r="12" spans="1:11" x14ac:dyDescent="0.25">
      <c r="A12" s="210" t="s">
        <v>91</v>
      </c>
      <c r="B12" s="448">
        <v>4560930.5</v>
      </c>
      <c r="C12" s="448">
        <v>1238867.1000000001</v>
      </c>
      <c r="D12" s="448">
        <v>2445235.7000000002</v>
      </c>
      <c r="E12" s="448">
        <v>368170.6</v>
      </c>
      <c r="F12" s="466">
        <v>96743.9</v>
      </c>
      <c r="G12" s="448">
        <v>228508.3</v>
      </c>
      <c r="H12" s="465">
        <v>183404.9</v>
      </c>
      <c r="J12" s="179"/>
      <c r="K12" s="179"/>
    </row>
    <row r="13" spans="1:11" x14ac:dyDescent="0.25">
      <c r="A13" s="210" t="s">
        <v>92</v>
      </c>
      <c r="B13" s="448">
        <v>11783390.5</v>
      </c>
      <c r="C13" s="448">
        <v>3088325.1</v>
      </c>
      <c r="D13" s="448">
        <v>5953541.0999999996</v>
      </c>
      <c r="E13" s="448">
        <v>1358298.7</v>
      </c>
      <c r="F13" s="448">
        <v>258773.9</v>
      </c>
      <c r="G13" s="448">
        <v>831766.4</v>
      </c>
      <c r="H13" s="449">
        <v>292685.3</v>
      </c>
      <c r="J13" s="179"/>
      <c r="K13" s="179"/>
    </row>
    <row r="14" spans="1:11" x14ac:dyDescent="0.25">
      <c r="A14" s="210" t="s">
        <v>93</v>
      </c>
      <c r="B14" s="448">
        <v>256469.5</v>
      </c>
      <c r="C14" s="448">
        <v>31496</v>
      </c>
      <c r="D14" s="448">
        <v>168682.2</v>
      </c>
      <c r="E14" s="448">
        <v>9023.7999999999993</v>
      </c>
      <c r="F14" s="448">
        <v>6976.7</v>
      </c>
      <c r="G14" s="466" t="s">
        <v>391</v>
      </c>
      <c r="H14" s="465" t="s">
        <v>391</v>
      </c>
      <c r="J14" s="179"/>
      <c r="K14" s="179"/>
    </row>
    <row r="15" spans="1:11" x14ac:dyDescent="0.25">
      <c r="A15" s="210" t="s">
        <v>94</v>
      </c>
      <c r="B15" s="448">
        <v>1154903</v>
      </c>
      <c r="C15" s="448">
        <v>97217.5</v>
      </c>
      <c r="D15" s="448">
        <v>813121.5</v>
      </c>
      <c r="E15" s="466" t="s">
        <v>391</v>
      </c>
      <c r="F15" s="448">
        <v>29847.1</v>
      </c>
      <c r="G15" s="448">
        <v>41142.300000000003</v>
      </c>
      <c r="H15" s="465" t="s">
        <v>391</v>
      </c>
      <c r="J15" s="179"/>
      <c r="K15" s="179"/>
    </row>
    <row r="16" spans="1:11" x14ac:dyDescent="0.25">
      <c r="A16" s="210" t="s">
        <v>95</v>
      </c>
      <c r="B16" s="448">
        <v>429159.4</v>
      </c>
      <c r="C16" s="448">
        <v>51272.7</v>
      </c>
      <c r="D16" s="448">
        <v>162267.1</v>
      </c>
      <c r="E16" s="466" t="s">
        <v>391</v>
      </c>
      <c r="F16" s="448">
        <v>12043.5</v>
      </c>
      <c r="G16" s="448">
        <v>26759</v>
      </c>
      <c r="H16" s="465" t="s">
        <v>391</v>
      </c>
      <c r="J16" s="179"/>
      <c r="K16" s="179"/>
    </row>
    <row r="17" spans="1:11" x14ac:dyDescent="0.25">
      <c r="A17" s="210" t="s">
        <v>96</v>
      </c>
      <c r="B17" s="448">
        <v>2365469.5</v>
      </c>
      <c r="C17" s="448">
        <v>1136440.1000000001</v>
      </c>
      <c r="D17" s="448">
        <v>598286.5</v>
      </c>
      <c r="E17" s="448">
        <v>432655.8</v>
      </c>
      <c r="F17" s="448">
        <v>22158.400000000001</v>
      </c>
      <c r="G17" s="448">
        <v>114002.3</v>
      </c>
      <c r="H17" s="449">
        <v>61926.3</v>
      </c>
      <c r="J17" s="179"/>
      <c r="K17" s="179"/>
    </row>
    <row r="18" spans="1:11" x14ac:dyDescent="0.25">
      <c r="A18" s="210" t="s">
        <v>97</v>
      </c>
      <c r="B18" s="448">
        <v>2373741.7000000002</v>
      </c>
      <c r="C18" s="448">
        <v>303902.90000000002</v>
      </c>
      <c r="D18" s="448">
        <v>1584519</v>
      </c>
      <c r="E18" s="448">
        <v>239953.7</v>
      </c>
      <c r="F18" s="466">
        <v>13030.9</v>
      </c>
      <c r="G18" s="448">
        <v>111731.8</v>
      </c>
      <c r="H18" s="465">
        <v>120603.4</v>
      </c>
      <c r="J18" s="179"/>
      <c r="K18" s="179"/>
    </row>
    <row r="19" spans="1:11" x14ac:dyDescent="0.25">
      <c r="A19" s="210" t="s">
        <v>98</v>
      </c>
      <c r="B19" s="448">
        <v>273372.2</v>
      </c>
      <c r="C19" s="448">
        <v>16076.4</v>
      </c>
      <c r="D19" s="448">
        <v>214656.7</v>
      </c>
      <c r="E19" s="448">
        <v>11760.3</v>
      </c>
      <c r="F19" s="466">
        <v>3734.9</v>
      </c>
      <c r="G19" s="466">
        <v>15865.9</v>
      </c>
      <c r="H19" s="449">
        <v>11278</v>
      </c>
      <c r="J19" s="179"/>
      <c r="K19" s="179"/>
    </row>
    <row r="20" spans="1:11" x14ac:dyDescent="0.25">
      <c r="A20" s="210" t="s">
        <v>99</v>
      </c>
      <c r="B20" s="448">
        <v>460173</v>
      </c>
      <c r="C20" s="448">
        <v>37549.1</v>
      </c>
      <c r="D20" s="448">
        <v>191236.1</v>
      </c>
      <c r="E20" s="466" t="s">
        <v>391</v>
      </c>
      <c r="F20" s="448">
        <v>142646.5</v>
      </c>
      <c r="G20" s="448">
        <v>13592</v>
      </c>
      <c r="H20" s="465" t="s">
        <v>391</v>
      </c>
      <c r="J20" s="179"/>
      <c r="K20" s="179"/>
    </row>
    <row r="21" spans="1:11" x14ac:dyDescent="0.25">
      <c r="A21" s="210" t="s">
        <v>100</v>
      </c>
      <c r="B21" s="448">
        <v>2008005.1</v>
      </c>
      <c r="C21" s="448">
        <v>495924.6</v>
      </c>
      <c r="D21" s="448">
        <v>835171.6</v>
      </c>
      <c r="E21" s="448" t="s">
        <v>391</v>
      </c>
      <c r="F21" s="448">
        <v>205299.5</v>
      </c>
      <c r="G21" s="466">
        <v>149136.5</v>
      </c>
      <c r="H21" s="465" t="s">
        <v>391</v>
      </c>
      <c r="J21" s="179"/>
      <c r="K21" s="179"/>
    </row>
    <row r="22" spans="1:11" x14ac:dyDescent="0.25">
      <c r="A22" s="210" t="s">
        <v>101</v>
      </c>
      <c r="B22" s="448">
        <v>452793</v>
      </c>
      <c r="C22" s="448">
        <v>58443.7</v>
      </c>
      <c r="D22" s="448">
        <v>181139.20000000001</v>
      </c>
      <c r="E22" s="448" t="s">
        <v>391</v>
      </c>
      <c r="F22" s="448">
        <v>20542</v>
      </c>
      <c r="G22" s="466">
        <v>64465.9</v>
      </c>
      <c r="H22" s="449" t="s">
        <v>391</v>
      </c>
      <c r="J22" s="179"/>
      <c r="K22" s="179"/>
    </row>
    <row r="23" spans="1:11" ht="12.75" customHeight="1" x14ac:dyDescent="0.25">
      <c r="A23" s="611" t="s">
        <v>283</v>
      </c>
      <c r="B23" s="611"/>
      <c r="C23" s="611"/>
      <c r="D23" s="611"/>
      <c r="E23" s="611"/>
      <c r="F23" s="611"/>
      <c r="G23" s="611"/>
      <c r="H23" s="611"/>
      <c r="J23" s="179"/>
    </row>
    <row r="24" spans="1:11" x14ac:dyDescent="0.25">
      <c r="A24" s="123" t="s">
        <v>289</v>
      </c>
      <c r="B24" s="92">
        <v>100</v>
      </c>
      <c r="C24" s="448">
        <f>C6/B6*100</f>
        <v>23.289003917960336</v>
      </c>
      <c r="D24" s="448">
        <f>D6/B6*100</f>
        <v>49.685616412924432</v>
      </c>
      <c r="E24" s="448">
        <f>E6/B6*100</f>
        <v>12.516451909886268</v>
      </c>
      <c r="F24" s="448">
        <f>F6/B6*100</f>
        <v>4.0984295669997399</v>
      </c>
      <c r="G24" s="448">
        <f>G6/B6*100</f>
        <v>6.5927773774315064</v>
      </c>
      <c r="H24" s="449">
        <f>H6/B6*100</f>
        <v>3.8177208147977102</v>
      </c>
      <c r="I24" s="179"/>
      <c r="J24" s="179"/>
    </row>
    <row r="25" spans="1:11" x14ac:dyDescent="0.25">
      <c r="A25" s="210" t="s">
        <v>86</v>
      </c>
      <c r="B25" s="207">
        <v>100</v>
      </c>
      <c r="C25" s="448">
        <f t="shared" ref="C25:C40" si="0">C7/B7*100</f>
        <v>19.663260855885561</v>
      </c>
      <c r="D25" s="448">
        <f t="shared" ref="D25:D40" si="1">D7/B7*100</f>
        <v>53.556569153999078</v>
      </c>
      <c r="E25" s="448">
        <f t="shared" ref="E25:E37" si="2">E7/B7*100</f>
        <v>12.800004218884448</v>
      </c>
      <c r="F25" s="448" t="s">
        <v>391</v>
      </c>
      <c r="G25" s="448">
        <f t="shared" ref="G25:G40" si="3">G7/B7*100</f>
        <v>4.9478275857707334</v>
      </c>
      <c r="H25" s="449" t="s">
        <v>391</v>
      </c>
      <c r="I25" s="179"/>
      <c r="J25" s="179"/>
    </row>
    <row r="26" spans="1:11" x14ac:dyDescent="0.25">
      <c r="A26" s="210" t="s">
        <v>87</v>
      </c>
      <c r="B26" s="207">
        <v>100</v>
      </c>
      <c r="C26" s="448">
        <f t="shared" si="0"/>
        <v>14.157335169928325</v>
      </c>
      <c r="D26" s="448">
        <f t="shared" si="1"/>
        <v>55.138499174696541</v>
      </c>
      <c r="E26" s="448" t="s">
        <v>391</v>
      </c>
      <c r="F26" s="448">
        <f t="shared" ref="F26:F40" si="4">F8/B8*100</f>
        <v>2.8266083565669167</v>
      </c>
      <c r="G26" s="448">
        <f t="shared" si="3"/>
        <v>8.0714610692314519</v>
      </c>
      <c r="H26" s="449" t="s">
        <v>391</v>
      </c>
      <c r="I26" s="179"/>
      <c r="J26" s="179"/>
    </row>
    <row r="27" spans="1:11" x14ac:dyDescent="0.25">
      <c r="A27" s="210" t="s">
        <v>88</v>
      </c>
      <c r="B27" s="207">
        <v>100</v>
      </c>
      <c r="C27" s="448">
        <f t="shared" si="0"/>
        <v>15.000613888664056</v>
      </c>
      <c r="D27" s="448">
        <f t="shared" si="1"/>
        <v>27.769576303428352</v>
      </c>
      <c r="E27" s="448" t="s">
        <v>391</v>
      </c>
      <c r="F27" s="448">
        <f t="shared" si="4"/>
        <v>20.544028525099247</v>
      </c>
      <c r="G27" s="448">
        <f t="shared" si="3"/>
        <v>11.619973982068977</v>
      </c>
      <c r="H27" s="449" t="s">
        <v>391</v>
      </c>
      <c r="I27" s="179"/>
      <c r="J27" s="179"/>
    </row>
    <row r="28" spans="1:11" x14ac:dyDescent="0.25">
      <c r="A28" s="210" t="s">
        <v>89</v>
      </c>
      <c r="B28" s="207">
        <v>100</v>
      </c>
      <c r="C28" s="448">
        <f t="shared" si="0"/>
        <v>13.552404729379623</v>
      </c>
      <c r="D28" s="448">
        <f t="shared" si="1"/>
        <v>75.619859625983324</v>
      </c>
      <c r="E28" s="448" t="s">
        <v>391</v>
      </c>
      <c r="F28" s="448">
        <f t="shared" si="4"/>
        <v>2.5208441283150407</v>
      </c>
      <c r="G28" s="448">
        <f t="shared" si="3"/>
        <v>4.5015780300532295</v>
      </c>
      <c r="H28" s="449" t="s">
        <v>391</v>
      </c>
      <c r="I28" s="179"/>
      <c r="J28" s="179"/>
    </row>
    <row r="29" spans="1:11" x14ac:dyDescent="0.25">
      <c r="A29" s="210" t="s">
        <v>90</v>
      </c>
      <c r="B29" s="207">
        <v>100</v>
      </c>
      <c r="C29" s="448">
        <f t="shared" si="0"/>
        <v>11.390013495276653</v>
      </c>
      <c r="D29" s="448">
        <f t="shared" si="1"/>
        <v>40.626177162856877</v>
      </c>
      <c r="E29" s="448">
        <f t="shared" si="2"/>
        <v>24.0155795743722</v>
      </c>
      <c r="F29" s="448" t="s">
        <v>391</v>
      </c>
      <c r="G29" s="448" t="s">
        <v>391</v>
      </c>
      <c r="H29" s="449">
        <f t="shared" ref="H29:H37" si="5">H11/B11*100</f>
        <v>6.2005162984244082</v>
      </c>
      <c r="I29" s="179"/>
      <c r="J29" s="179"/>
    </row>
    <row r="30" spans="1:11" x14ac:dyDescent="0.25">
      <c r="A30" s="210" t="s">
        <v>91</v>
      </c>
      <c r="B30" s="207">
        <v>100</v>
      </c>
      <c r="C30" s="448">
        <f t="shared" si="0"/>
        <v>27.162595439680565</v>
      </c>
      <c r="D30" s="448">
        <f t="shared" si="1"/>
        <v>53.612649874844621</v>
      </c>
      <c r="E30" s="448">
        <f t="shared" si="2"/>
        <v>8.0722694634351466</v>
      </c>
      <c r="F30" s="448">
        <f t="shared" si="4"/>
        <v>2.1211439200838509</v>
      </c>
      <c r="G30" s="448">
        <f t="shared" si="3"/>
        <v>5.0101245787454989</v>
      </c>
      <c r="H30" s="449">
        <f t="shared" si="5"/>
        <v>4.0212167232103182</v>
      </c>
      <c r="I30" s="179"/>
      <c r="J30" s="179"/>
    </row>
    <row r="31" spans="1:11" x14ac:dyDescent="0.25">
      <c r="A31" s="210" t="s">
        <v>92</v>
      </c>
      <c r="B31" s="207">
        <v>100</v>
      </c>
      <c r="C31" s="448">
        <f t="shared" si="0"/>
        <v>26.209138193289956</v>
      </c>
      <c r="D31" s="448">
        <f t="shared" si="1"/>
        <v>50.524856152395181</v>
      </c>
      <c r="E31" s="448">
        <f t="shared" si="2"/>
        <v>11.527231487405938</v>
      </c>
      <c r="F31" s="448">
        <f t="shared" si="4"/>
        <v>2.1960903357993611</v>
      </c>
      <c r="G31" s="448">
        <f t="shared" si="3"/>
        <v>7.0588036609666807</v>
      </c>
      <c r="H31" s="449">
        <f t="shared" si="5"/>
        <v>2.4838801701428803</v>
      </c>
      <c r="I31" s="179"/>
      <c r="J31" s="179"/>
    </row>
    <row r="32" spans="1:11" x14ac:dyDescent="0.25">
      <c r="A32" s="210" t="s">
        <v>93</v>
      </c>
      <c r="B32" s="207">
        <v>100</v>
      </c>
      <c r="C32" s="448">
        <f t="shared" si="0"/>
        <v>12.280602566776947</v>
      </c>
      <c r="D32" s="448">
        <f t="shared" si="1"/>
        <v>65.770861642417515</v>
      </c>
      <c r="E32" s="448">
        <f t="shared" si="2"/>
        <v>3.5184690577242126</v>
      </c>
      <c r="F32" s="448">
        <f t="shared" si="4"/>
        <v>2.7202844782712954</v>
      </c>
      <c r="G32" s="448" t="s">
        <v>391</v>
      </c>
      <c r="H32" s="449" t="s">
        <v>391</v>
      </c>
      <c r="I32" s="179"/>
      <c r="J32" s="179"/>
    </row>
    <row r="33" spans="1:10" x14ac:dyDescent="0.25">
      <c r="A33" s="210" t="s">
        <v>94</v>
      </c>
      <c r="B33" s="207">
        <v>100</v>
      </c>
      <c r="C33" s="448">
        <f t="shared" si="0"/>
        <v>8.4178065170841183</v>
      </c>
      <c r="D33" s="448">
        <f t="shared" si="1"/>
        <v>70.406042758569328</v>
      </c>
      <c r="E33" s="448" t="s">
        <v>391</v>
      </c>
      <c r="F33" s="448">
        <f t="shared" si="4"/>
        <v>2.5843815454631254</v>
      </c>
      <c r="G33" s="448">
        <f t="shared" si="3"/>
        <v>3.56240307627567</v>
      </c>
      <c r="H33" s="449" t="s">
        <v>391</v>
      </c>
      <c r="I33" s="179"/>
      <c r="J33" s="179"/>
    </row>
    <row r="34" spans="1:10" x14ac:dyDescent="0.25">
      <c r="A34" s="210" t="s">
        <v>95</v>
      </c>
      <c r="B34" s="207">
        <v>100</v>
      </c>
      <c r="C34" s="448">
        <f t="shared" si="0"/>
        <v>11.947239184321722</v>
      </c>
      <c r="D34" s="448">
        <f t="shared" si="1"/>
        <v>37.810449916744219</v>
      </c>
      <c r="E34" s="448" t="s">
        <v>391</v>
      </c>
      <c r="F34" s="448">
        <f t="shared" si="4"/>
        <v>2.8062999435640927</v>
      </c>
      <c r="G34" s="448">
        <f t="shared" si="3"/>
        <v>6.235212370974514</v>
      </c>
      <c r="H34" s="449" t="s">
        <v>391</v>
      </c>
      <c r="I34" s="179"/>
      <c r="J34" s="179"/>
    </row>
    <row r="35" spans="1:10" x14ac:dyDescent="0.25">
      <c r="A35" s="210" t="s">
        <v>96</v>
      </c>
      <c r="B35" s="207">
        <v>100</v>
      </c>
      <c r="C35" s="448">
        <f t="shared" si="0"/>
        <v>48.042898037789115</v>
      </c>
      <c r="D35" s="448">
        <f t="shared" si="1"/>
        <v>25.292505356758987</v>
      </c>
      <c r="E35" s="448">
        <f t="shared" si="2"/>
        <v>18.290483136645811</v>
      </c>
      <c r="F35" s="448">
        <f t="shared" si="4"/>
        <v>0.93674427000644056</v>
      </c>
      <c r="G35" s="448">
        <f t="shared" si="3"/>
        <v>4.8194364797347848</v>
      </c>
      <c r="H35" s="449">
        <f t="shared" si="5"/>
        <v>2.6179284915742942</v>
      </c>
      <c r="I35" s="179"/>
      <c r="J35" s="179"/>
    </row>
    <row r="36" spans="1:10" x14ac:dyDescent="0.25">
      <c r="A36" s="210" t="s">
        <v>97</v>
      </c>
      <c r="B36" s="207">
        <v>100</v>
      </c>
      <c r="C36" s="448">
        <f t="shared" si="0"/>
        <v>12.802694581301749</v>
      </c>
      <c r="D36" s="448">
        <f t="shared" si="1"/>
        <v>66.751955362287305</v>
      </c>
      <c r="E36" s="448">
        <f t="shared" si="2"/>
        <v>10.108669363646431</v>
      </c>
      <c r="F36" s="448">
        <f t="shared" si="4"/>
        <v>0.5489603186395553</v>
      </c>
      <c r="G36" s="448">
        <f t="shared" si="3"/>
        <v>4.7069906553017118</v>
      </c>
      <c r="H36" s="449">
        <f t="shared" si="5"/>
        <v>5.0807297188232399</v>
      </c>
      <c r="I36" s="179"/>
      <c r="J36" s="179"/>
    </row>
    <row r="37" spans="1:10" x14ac:dyDescent="0.25">
      <c r="A37" s="210" t="s">
        <v>98</v>
      </c>
      <c r="B37" s="207">
        <v>100</v>
      </c>
      <c r="C37" s="448">
        <f t="shared" si="0"/>
        <v>5.8807735387870448</v>
      </c>
      <c r="D37" s="448">
        <f t="shared" si="1"/>
        <v>78.521773611215778</v>
      </c>
      <c r="E37" s="448">
        <f t="shared" si="2"/>
        <v>4.3019370660220746</v>
      </c>
      <c r="F37" s="448">
        <f t="shared" si="4"/>
        <v>1.366232557663142</v>
      </c>
      <c r="G37" s="448">
        <f t="shared" si="3"/>
        <v>5.8037722928666486</v>
      </c>
      <c r="H37" s="449">
        <f t="shared" si="5"/>
        <v>4.1255109334453168</v>
      </c>
      <c r="I37" s="179"/>
      <c r="J37" s="179"/>
    </row>
    <row r="38" spans="1:10" x14ac:dyDescent="0.25">
      <c r="A38" s="210" t="s">
        <v>99</v>
      </c>
      <c r="B38" s="207">
        <v>100</v>
      </c>
      <c r="C38" s="448">
        <f t="shared" si="0"/>
        <v>8.1597790396220553</v>
      </c>
      <c r="D38" s="448">
        <f t="shared" si="1"/>
        <v>41.557436007762298</v>
      </c>
      <c r="E38" s="448" t="s">
        <v>391</v>
      </c>
      <c r="F38" s="448">
        <f t="shared" si="4"/>
        <v>30.99845058271563</v>
      </c>
      <c r="G38" s="448">
        <f t="shared" si="3"/>
        <v>2.9536717712686316</v>
      </c>
      <c r="H38" s="449" t="s">
        <v>391</v>
      </c>
      <c r="I38" s="179"/>
      <c r="J38" s="179"/>
    </row>
    <row r="39" spans="1:10" x14ac:dyDescent="0.25">
      <c r="A39" s="210" t="s">
        <v>100</v>
      </c>
      <c r="B39" s="207">
        <v>100</v>
      </c>
      <c r="C39" s="448">
        <f t="shared" si="0"/>
        <v>24.697377511640781</v>
      </c>
      <c r="D39" s="448">
        <f t="shared" si="1"/>
        <v>41.592105518058695</v>
      </c>
      <c r="E39" s="448" t="s">
        <v>391</v>
      </c>
      <c r="F39" s="448">
        <f t="shared" si="4"/>
        <v>10.224052717794391</v>
      </c>
      <c r="G39" s="448">
        <f t="shared" si="3"/>
        <v>7.4270976702200606</v>
      </c>
      <c r="H39" s="449" t="s">
        <v>391</v>
      </c>
      <c r="I39" s="179"/>
      <c r="J39" s="179"/>
    </row>
    <row r="40" spans="1:10" x14ac:dyDescent="0.25">
      <c r="A40" s="210" t="s">
        <v>101</v>
      </c>
      <c r="B40" s="207">
        <v>100</v>
      </c>
      <c r="C40" s="448">
        <f t="shared" si="0"/>
        <v>12.907377101677808</v>
      </c>
      <c r="D40" s="448">
        <f t="shared" si="1"/>
        <v>40.00485873235673</v>
      </c>
      <c r="E40" s="448" t="s">
        <v>391</v>
      </c>
      <c r="F40" s="448">
        <f t="shared" si="4"/>
        <v>4.536730912359511</v>
      </c>
      <c r="G40" s="448">
        <f t="shared" si="3"/>
        <v>14.237388828890907</v>
      </c>
      <c r="H40" s="449" t="s">
        <v>391</v>
      </c>
      <c r="I40" s="179"/>
      <c r="J40" s="179"/>
    </row>
    <row r="41" spans="1:10" x14ac:dyDescent="0.25">
      <c r="A41" s="55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24"/>
  <sheetViews>
    <sheetView workbookViewId="0">
      <selection activeCell="O22" sqref="O22"/>
    </sheetView>
  </sheetViews>
  <sheetFormatPr defaultRowHeight="12.75" x14ac:dyDescent="0.2"/>
  <cols>
    <col min="1" max="1" width="25.7109375" style="75" customWidth="1"/>
    <col min="2" max="4" width="15.28515625" style="75" customWidth="1"/>
    <col min="5" max="5" width="11.7109375" style="75" bestFit="1" customWidth="1"/>
    <col min="6" max="16384" width="9.140625" style="75"/>
  </cols>
  <sheetData>
    <row r="1" spans="1:5" ht="39.950000000000003" customHeight="1" x14ac:dyDescent="0.2">
      <c r="A1" s="573" t="s">
        <v>495</v>
      </c>
      <c r="B1" s="573"/>
      <c r="C1" s="573"/>
      <c r="D1" s="573"/>
      <c r="E1" s="57" t="s">
        <v>6</v>
      </c>
    </row>
    <row r="2" spans="1:5" x14ac:dyDescent="0.2">
      <c r="A2" s="635" t="s">
        <v>496</v>
      </c>
      <c r="B2" s="635"/>
      <c r="C2" s="635"/>
      <c r="D2" s="635"/>
    </row>
    <row r="3" spans="1:5" ht="87" customHeight="1" x14ac:dyDescent="0.2">
      <c r="A3" s="656" t="s">
        <v>284</v>
      </c>
      <c r="B3" s="602" t="s">
        <v>236</v>
      </c>
      <c r="C3" s="214" t="s">
        <v>566</v>
      </c>
      <c r="D3" s="215" t="s">
        <v>567</v>
      </c>
    </row>
    <row r="4" spans="1:5" ht="27" customHeight="1" x14ac:dyDescent="0.2">
      <c r="A4" s="657"/>
      <c r="B4" s="658"/>
      <c r="C4" s="596" t="s">
        <v>423</v>
      </c>
      <c r="D4" s="607"/>
    </row>
    <row r="5" spans="1:5" x14ac:dyDescent="0.2">
      <c r="A5" s="120" t="s">
        <v>285</v>
      </c>
      <c r="B5" s="455">
        <v>1598</v>
      </c>
      <c r="C5" s="442">
        <v>20656335.399999999</v>
      </c>
      <c r="D5" s="443">
        <v>80.2</v>
      </c>
    </row>
    <row r="6" spans="1:5" x14ac:dyDescent="0.2">
      <c r="A6" s="209" t="s">
        <v>86</v>
      </c>
      <c r="B6" s="450">
        <v>113</v>
      </c>
      <c r="C6" s="444">
        <v>1731930.2</v>
      </c>
      <c r="D6" s="445">
        <v>76.400000000000006</v>
      </c>
    </row>
    <row r="7" spans="1:5" x14ac:dyDescent="0.2">
      <c r="A7" s="209" t="s">
        <v>87</v>
      </c>
      <c r="B7" s="450">
        <v>61</v>
      </c>
      <c r="C7" s="464">
        <v>421494.1</v>
      </c>
      <c r="D7" s="445">
        <v>73.400000000000006</v>
      </c>
    </row>
    <row r="8" spans="1:5" x14ac:dyDescent="0.2">
      <c r="A8" s="209" t="s">
        <v>88</v>
      </c>
      <c r="B8" s="450">
        <v>73</v>
      </c>
      <c r="C8" s="444">
        <v>1425351.6</v>
      </c>
      <c r="D8" s="445">
        <v>90.3</v>
      </c>
    </row>
    <row r="9" spans="1:5" x14ac:dyDescent="0.2">
      <c r="A9" s="209" t="s">
        <v>89</v>
      </c>
      <c r="B9" s="450">
        <v>26</v>
      </c>
      <c r="C9" s="444">
        <v>74053.399999999994</v>
      </c>
      <c r="D9" s="445">
        <v>58.6</v>
      </c>
    </row>
    <row r="10" spans="1:5" x14ac:dyDescent="0.2">
      <c r="A10" s="209" t="s">
        <v>90</v>
      </c>
      <c r="B10" s="450">
        <v>92</v>
      </c>
      <c r="C10" s="444">
        <v>981248.2</v>
      </c>
      <c r="D10" s="445">
        <v>82</v>
      </c>
    </row>
    <row r="11" spans="1:5" x14ac:dyDescent="0.2">
      <c r="A11" s="209" t="s">
        <v>91</v>
      </c>
      <c r="B11" s="450">
        <v>178</v>
      </c>
      <c r="C11" s="444">
        <v>3058730.9</v>
      </c>
      <c r="D11" s="445">
        <v>78.2</v>
      </c>
    </row>
    <row r="12" spans="1:5" x14ac:dyDescent="0.2">
      <c r="A12" s="209" t="s">
        <v>92</v>
      </c>
      <c r="B12" s="450">
        <v>356</v>
      </c>
      <c r="C12" s="444">
        <v>6557379.9000000004</v>
      </c>
      <c r="D12" s="445">
        <v>82.6</v>
      </c>
    </row>
    <row r="13" spans="1:5" x14ac:dyDescent="0.2">
      <c r="A13" s="209" t="s">
        <v>93</v>
      </c>
      <c r="B13" s="450">
        <v>32</v>
      </c>
      <c r="C13" s="444">
        <v>142913.29999999999</v>
      </c>
      <c r="D13" s="445">
        <v>56.9</v>
      </c>
    </row>
    <row r="14" spans="1:5" x14ac:dyDescent="0.2">
      <c r="A14" s="209" t="s">
        <v>94</v>
      </c>
      <c r="B14" s="450">
        <v>84</v>
      </c>
      <c r="C14" s="444">
        <v>933397.6</v>
      </c>
      <c r="D14" s="445">
        <v>74.099999999999994</v>
      </c>
    </row>
    <row r="15" spans="1:5" x14ac:dyDescent="0.2">
      <c r="A15" s="209" t="s">
        <v>95</v>
      </c>
      <c r="B15" s="450">
        <v>45</v>
      </c>
      <c r="C15" s="444">
        <v>390064.2</v>
      </c>
      <c r="D15" s="445">
        <v>75</v>
      </c>
    </row>
    <row r="16" spans="1:5" x14ac:dyDescent="0.2">
      <c r="A16" s="209" t="s">
        <v>96</v>
      </c>
      <c r="B16" s="450">
        <v>99</v>
      </c>
      <c r="C16" s="444" t="s">
        <v>391</v>
      </c>
      <c r="D16" s="445">
        <v>76.599999999999994</v>
      </c>
    </row>
    <row r="17" spans="1:4" x14ac:dyDescent="0.2">
      <c r="A17" s="209" t="s">
        <v>97</v>
      </c>
      <c r="B17" s="450">
        <v>195</v>
      </c>
      <c r="C17" s="444">
        <v>1506173.8</v>
      </c>
      <c r="D17" s="445">
        <v>79.900000000000006</v>
      </c>
    </row>
    <row r="18" spans="1:4" x14ac:dyDescent="0.2">
      <c r="A18" s="209" t="s">
        <v>98</v>
      </c>
      <c r="B18" s="450">
        <v>31</v>
      </c>
      <c r="C18" s="444">
        <v>251146.8</v>
      </c>
      <c r="D18" s="445">
        <v>76</v>
      </c>
    </row>
    <row r="19" spans="1:4" x14ac:dyDescent="0.2">
      <c r="A19" s="209" t="s">
        <v>99</v>
      </c>
      <c r="B19" s="450">
        <v>27</v>
      </c>
      <c r="C19" s="464" t="s">
        <v>391</v>
      </c>
      <c r="D19" s="445">
        <v>79</v>
      </c>
    </row>
    <row r="20" spans="1:4" x14ac:dyDescent="0.2">
      <c r="A20" s="209" t="s">
        <v>100</v>
      </c>
      <c r="B20" s="450">
        <v>148</v>
      </c>
      <c r="C20" s="444">
        <v>1552681.3</v>
      </c>
      <c r="D20" s="445">
        <v>80.099999999999994</v>
      </c>
    </row>
    <row r="21" spans="1:4" x14ac:dyDescent="0.2">
      <c r="A21" s="209" t="s">
        <v>101</v>
      </c>
      <c r="B21" s="450">
        <v>38</v>
      </c>
      <c r="C21" s="444">
        <v>355657.2</v>
      </c>
      <c r="D21" s="445">
        <v>84.2</v>
      </c>
    </row>
    <row r="22" spans="1:4" x14ac:dyDescent="0.2">
      <c r="A22" s="34"/>
    </row>
    <row r="23" spans="1:4" x14ac:dyDescent="0.2">
      <c r="A23" s="659" t="s">
        <v>187</v>
      </c>
      <c r="B23" s="659"/>
      <c r="C23" s="659"/>
      <c r="D23" s="659"/>
    </row>
    <row r="24" spans="1:4" x14ac:dyDescent="0.2">
      <c r="A24" s="600" t="s">
        <v>190</v>
      </c>
      <c r="B24" s="600"/>
      <c r="C24" s="600"/>
      <c r="D24" s="600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41"/>
  <sheetViews>
    <sheetView zoomScaleNormal="100" workbookViewId="0">
      <selection activeCell="O22" sqref="O22"/>
    </sheetView>
  </sheetViews>
  <sheetFormatPr defaultRowHeight="12.75" x14ac:dyDescent="0.2"/>
  <cols>
    <col min="1" max="1" width="20.42578125" style="75" customWidth="1"/>
    <col min="2" max="8" width="15.7109375" style="75" customWidth="1"/>
    <col min="9" max="9" width="16" style="75" customWidth="1"/>
    <col min="10" max="10" width="10.140625" style="75" customWidth="1"/>
    <col min="11" max="16384" width="9.140625" style="75"/>
  </cols>
  <sheetData>
    <row r="1" spans="1:10" ht="24.95" customHeight="1" x14ac:dyDescent="0.2">
      <c r="A1" s="512" t="s">
        <v>559</v>
      </c>
      <c r="B1" s="512"/>
      <c r="C1" s="512"/>
      <c r="D1" s="512"/>
      <c r="E1" s="512"/>
      <c r="F1" s="512"/>
      <c r="G1" s="512"/>
      <c r="H1" s="512"/>
      <c r="I1" s="512"/>
      <c r="J1" s="57" t="s">
        <v>6</v>
      </c>
    </row>
    <row r="2" spans="1:10" x14ac:dyDescent="0.2">
      <c r="A2" s="509" t="s">
        <v>498</v>
      </c>
      <c r="B2" s="509"/>
      <c r="C2" s="509"/>
      <c r="D2" s="509"/>
      <c r="E2" s="509"/>
      <c r="F2" s="509"/>
      <c r="G2" s="509"/>
      <c r="H2" s="509"/>
      <c r="I2" s="509"/>
    </row>
    <row r="3" spans="1:10" ht="37.5" customHeight="1" x14ac:dyDescent="0.2">
      <c r="A3" s="568" t="s">
        <v>290</v>
      </c>
      <c r="B3" s="544" t="s">
        <v>241</v>
      </c>
      <c r="C3" s="542"/>
      <c r="D3" s="627" t="s">
        <v>293</v>
      </c>
      <c r="E3" s="545"/>
      <c r="F3" s="545"/>
      <c r="G3" s="542"/>
      <c r="H3" s="544" t="s">
        <v>294</v>
      </c>
      <c r="I3" s="545"/>
    </row>
    <row r="4" spans="1:10" ht="63.75" x14ac:dyDescent="0.2">
      <c r="A4" s="572"/>
      <c r="B4" s="211" t="s">
        <v>291</v>
      </c>
      <c r="C4" s="211" t="s">
        <v>247</v>
      </c>
      <c r="D4" s="211" t="s">
        <v>207</v>
      </c>
      <c r="E4" s="211" t="s">
        <v>325</v>
      </c>
      <c r="F4" s="212" t="s">
        <v>437</v>
      </c>
      <c r="G4" s="212" t="s">
        <v>277</v>
      </c>
      <c r="H4" s="212" t="s">
        <v>207</v>
      </c>
      <c r="I4" s="212" t="s">
        <v>281</v>
      </c>
    </row>
    <row r="5" spans="1:10" ht="28.5" customHeight="1" x14ac:dyDescent="0.2">
      <c r="A5" s="31"/>
      <c r="B5" s="544" t="s">
        <v>258</v>
      </c>
      <c r="C5" s="545"/>
      <c r="D5" s="545"/>
      <c r="E5" s="545"/>
      <c r="F5" s="545"/>
      <c r="G5" s="545"/>
      <c r="H5" s="545"/>
      <c r="I5" s="545"/>
    </row>
    <row r="6" spans="1:10" x14ac:dyDescent="0.2">
      <c r="A6" s="612" t="s">
        <v>275</v>
      </c>
      <c r="B6" s="612"/>
      <c r="C6" s="612"/>
      <c r="D6" s="612"/>
      <c r="E6" s="612"/>
      <c r="F6" s="612"/>
      <c r="G6" s="612"/>
      <c r="H6" s="612"/>
      <c r="I6" s="612"/>
    </row>
    <row r="7" spans="1:10" x14ac:dyDescent="0.2">
      <c r="A7" s="120" t="s">
        <v>285</v>
      </c>
      <c r="B7" s="451">
        <v>283431</v>
      </c>
      <c r="C7" s="451">
        <v>196420</v>
      </c>
      <c r="D7" s="451">
        <v>226131</v>
      </c>
      <c r="E7" s="451">
        <v>158184</v>
      </c>
      <c r="F7" s="456">
        <v>40900</v>
      </c>
      <c r="G7" s="456">
        <v>27047</v>
      </c>
      <c r="H7" s="456">
        <v>57300</v>
      </c>
      <c r="I7" s="479">
        <v>38236</v>
      </c>
    </row>
    <row r="8" spans="1:10" x14ac:dyDescent="0.2">
      <c r="A8" s="208" t="s">
        <v>86</v>
      </c>
      <c r="B8" s="452">
        <v>24550</v>
      </c>
      <c r="C8" s="452">
        <v>16463</v>
      </c>
      <c r="D8" s="452">
        <v>20031</v>
      </c>
      <c r="E8" s="452">
        <v>13669</v>
      </c>
      <c r="F8" s="453">
        <v>4302</v>
      </c>
      <c r="G8" s="453">
        <v>2060</v>
      </c>
      <c r="H8" s="453">
        <v>4519</v>
      </c>
      <c r="I8" s="480">
        <v>2794</v>
      </c>
    </row>
    <row r="9" spans="1:10" x14ac:dyDescent="0.2">
      <c r="A9" s="208" t="s">
        <v>87</v>
      </c>
      <c r="B9" s="452">
        <v>10350</v>
      </c>
      <c r="C9" s="467" t="s">
        <v>391</v>
      </c>
      <c r="D9" s="452">
        <v>7512</v>
      </c>
      <c r="E9" s="452">
        <v>5640</v>
      </c>
      <c r="F9" s="453">
        <v>1208</v>
      </c>
      <c r="G9" s="453">
        <v>664</v>
      </c>
      <c r="H9" s="453">
        <v>2838</v>
      </c>
      <c r="I9" s="379" t="s">
        <v>391</v>
      </c>
    </row>
    <row r="10" spans="1:10" x14ac:dyDescent="0.2">
      <c r="A10" s="208" t="s">
        <v>88</v>
      </c>
      <c r="B10" s="452">
        <v>12502</v>
      </c>
      <c r="C10" s="452">
        <v>8085</v>
      </c>
      <c r="D10" s="452">
        <v>9748</v>
      </c>
      <c r="E10" s="452">
        <v>6154</v>
      </c>
      <c r="F10" s="453">
        <v>1545</v>
      </c>
      <c r="G10" s="453">
        <v>2049</v>
      </c>
      <c r="H10" s="453">
        <v>2754</v>
      </c>
      <c r="I10" s="480">
        <v>1931</v>
      </c>
    </row>
    <row r="11" spans="1:10" x14ac:dyDescent="0.2">
      <c r="A11" s="208" t="s">
        <v>89</v>
      </c>
      <c r="B11" s="452">
        <v>2106</v>
      </c>
      <c r="C11" s="452">
        <v>1503</v>
      </c>
      <c r="D11" s="452">
        <v>1886</v>
      </c>
      <c r="E11" s="452">
        <v>1331</v>
      </c>
      <c r="F11" s="453">
        <v>286</v>
      </c>
      <c r="G11" s="453">
        <v>269</v>
      </c>
      <c r="H11" s="453">
        <v>220</v>
      </c>
      <c r="I11" s="480">
        <v>172</v>
      </c>
    </row>
    <row r="12" spans="1:10" x14ac:dyDescent="0.2">
      <c r="A12" s="208" t="s">
        <v>90</v>
      </c>
      <c r="B12" s="452">
        <v>16245</v>
      </c>
      <c r="C12" s="452">
        <v>10128</v>
      </c>
      <c r="D12" s="452">
        <v>12673</v>
      </c>
      <c r="E12" s="452">
        <v>7677</v>
      </c>
      <c r="F12" s="453">
        <v>2156</v>
      </c>
      <c r="G12" s="453">
        <v>2840</v>
      </c>
      <c r="H12" s="453">
        <v>3572</v>
      </c>
      <c r="I12" s="480">
        <v>2451</v>
      </c>
    </row>
    <row r="13" spans="1:10" x14ac:dyDescent="0.2">
      <c r="A13" s="208" t="s">
        <v>91</v>
      </c>
      <c r="B13" s="452">
        <v>38643</v>
      </c>
      <c r="C13" s="452">
        <v>29304</v>
      </c>
      <c r="D13" s="452">
        <v>29942</v>
      </c>
      <c r="E13" s="452">
        <v>23911</v>
      </c>
      <c r="F13" s="453">
        <v>4073</v>
      </c>
      <c r="G13" s="453">
        <v>1958</v>
      </c>
      <c r="H13" s="453">
        <v>8701</v>
      </c>
      <c r="I13" s="480">
        <v>5393</v>
      </c>
    </row>
    <row r="14" spans="1:10" x14ac:dyDescent="0.2">
      <c r="A14" s="208" t="s">
        <v>92</v>
      </c>
      <c r="B14" s="452">
        <v>84552</v>
      </c>
      <c r="C14" s="452">
        <v>55730</v>
      </c>
      <c r="D14" s="452">
        <v>66988</v>
      </c>
      <c r="E14" s="452">
        <v>45014</v>
      </c>
      <c r="F14" s="453">
        <v>13680</v>
      </c>
      <c r="G14" s="453">
        <v>8294</v>
      </c>
      <c r="H14" s="453">
        <v>17564</v>
      </c>
      <c r="I14" s="480">
        <v>10716</v>
      </c>
    </row>
    <row r="15" spans="1:10" x14ac:dyDescent="0.2">
      <c r="A15" s="208" t="s">
        <v>93</v>
      </c>
      <c r="B15" s="452">
        <v>2415</v>
      </c>
      <c r="C15" s="452">
        <v>1581</v>
      </c>
      <c r="D15" s="452">
        <v>2186</v>
      </c>
      <c r="E15" s="452">
        <v>1539</v>
      </c>
      <c r="F15" s="453">
        <v>366</v>
      </c>
      <c r="G15" s="453">
        <v>281</v>
      </c>
      <c r="H15" s="453">
        <v>229</v>
      </c>
      <c r="I15" s="480">
        <v>42</v>
      </c>
    </row>
    <row r="16" spans="1:10" x14ac:dyDescent="0.2">
      <c r="A16" s="208" t="s">
        <v>94</v>
      </c>
      <c r="B16" s="452">
        <v>9732</v>
      </c>
      <c r="C16" s="452">
        <v>6768</v>
      </c>
      <c r="D16" s="452">
        <v>8681</v>
      </c>
      <c r="E16" s="452">
        <v>5887</v>
      </c>
      <c r="F16" s="453">
        <v>1870</v>
      </c>
      <c r="G16" s="453">
        <v>924</v>
      </c>
      <c r="H16" s="453">
        <v>1051</v>
      </c>
      <c r="I16" s="480">
        <v>881</v>
      </c>
    </row>
    <row r="17" spans="1:9" x14ac:dyDescent="0.2">
      <c r="A17" s="208" t="s">
        <v>95</v>
      </c>
      <c r="B17" s="452">
        <v>5214</v>
      </c>
      <c r="C17" s="452">
        <v>3542</v>
      </c>
      <c r="D17" s="452">
        <v>4164</v>
      </c>
      <c r="E17" s="452">
        <v>2599</v>
      </c>
      <c r="F17" s="453">
        <v>1068</v>
      </c>
      <c r="G17" s="453">
        <v>497</v>
      </c>
      <c r="H17" s="453">
        <v>1050</v>
      </c>
      <c r="I17" s="480">
        <v>943</v>
      </c>
    </row>
    <row r="18" spans="1:9" x14ac:dyDescent="0.2">
      <c r="A18" s="208" t="s">
        <v>96</v>
      </c>
      <c r="B18" s="452">
        <v>18348</v>
      </c>
      <c r="C18" s="452">
        <v>14134</v>
      </c>
      <c r="D18" s="452">
        <v>14744</v>
      </c>
      <c r="E18" s="452">
        <v>11363</v>
      </c>
      <c r="F18" s="453">
        <v>2096</v>
      </c>
      <c r="G18" s="453">
        <v>1285</v>
      </c>
      <c r="H18" s="453">
        <v>3604</v>
      </c>
      <c r="I18" s="480">
        <v>2771</v>
      </c>
    </row>
    <row r="19" spans="1:9" x14ac:dyDescent="0.2">
      <c r="A19" s="208" t="s">
        <v>97</v>
      </c>
      <c r="B19" s="452">
        <v>26148</v>
      </c>
      <c r="C19" s="452">
        <v>20046</v>
      </c>
      <c r="D19" s="452">
        <v>19639</v>
      </c>
      <c r="E19" s="452">
        <v>14904</v>
      </c>
      <c r="F19" s="453">
        <v>3042</v>
      </c>
      <c r="G19" s="453">
        <v>1693</v>
      </c>
      <c r="H19" s="453">
        <v>6509</v>
      </c>
      <c r="I19" s="480">
        <v>5142</v>
      </c>
    </row>
    <row r="20" spans="1:9" x14ac:dyDescent="0.2">
      <c r="A20" s="208" t="s">
        <v>98</v>
      </c>
      <c r="B20" s="452">
        <v>2936</v>
      </c>
      <c r="C20" s="452">
        <v>2109</v>
      </c>
      <c r="D20" s="452">
        <v>2488</v>
      </c>
      <c r="E20" s="452">
        <v>1812</v>
      </c>
      <c r="F20" s="453">
        <v>358</v>
      </c>
      <c r="G20" s="453">
        <v>318</v>
      </c>
      <c r="H20" s="453">
        <v>448</v>
      </c>
      <c r="I20" s="480">
        <v>297</v>
      </c>
    </row>
    <row r="21" spans="1:9" x14ac:dyDescent="0.2">
      <c r="A21" s="208" t="s">
        <v>99</v>
      </c>
      <c r="B21" s="452">
        <v>4515</v>
      </c>
      <c r="C21" s="467" t="s">
        <v>391</v>
      </c>
      <c r="D21" s="452">
        <v>3983</v>
      </c>
      <c r="E21" s="452">
        <v>2551</v>
      </c>
      <c r="F21" s="453">
        <v>1004</v>
      </c>
      <c r="G21" s="453">
        <v>428</v>
      </c>
      <c r="H21" s="453">
        <v>532</v>
      </c>
      <c r="I21" s="379" t="s">
        <v>391</v>
      </c>
    </row>
    <row r="22" spans="1:9" x14ac:dyDescent="0.2">
      <c r="A22" s="208" t="s">
        <v>100</v>
      </c>
      <c r="B22" s="452">
        <v>19343</v>
      </c>
      <c r="C22" s="452">
        <v>12095</v>
      </c>
      <c r="D22" s="452">
        <v>16574</v>
      </c>
      <c r="E22" s="452">
        <v>10542</v>
      </c>
      <c r="F22" s="453">
        <v>2960</v>
      </c>
      <c r="G22" s="453">
        <v>3072</v>
      </c>
      <c r="H22" s="453">
        <v>2769</v>
      </c>
      <c r="I22" s="480">
        <v>1553</v>
      </c>
    </row>
    <row r="23" spans="1:9" x14ac:dyDescent="0.2">
      <c r="A23" s="208" t="s">
        <v>101</v>
      </c>
      <c r="B23" s="452">
        <v>5832</v>
      </c>
      <c r="C23" s="452">
        <v>4219</v>
      </c>
      <c r="D23" s="452">
        <v>4892</v>
      </c>
      <c r="E23" s="452">
        <v>3591</v>
      </c>
      <c r="F23" s="453">
        <v>886</v>
      </c>
      <c r="G23" s="453">
        <v>415</v>
      </c>
      <c r="H23" s="453">
        <v>940</v>
      </c>
      <c r="I23" s="480">
        <v>628</v>
      </c>
    </row>
    <row r="24" spans="1:9" ht="12.75" customHeight="1" x14ac:dyDescent="0.2">
      <c r="A24" s="611" t="s">
        <v>253</v>
      </c>
      <c r="B24" s="611"/>
      <c r="C24" s="611"/>
      <c r="D24" s="611"/>
      <c r="E24" s="611"/>
      <c r="F24" s="611"/>
      <c r="G24" s="611"/>
      <c r="H24" s="611"/>
      <c r="I24" s="611"/>
    </row>
    <row r="25" spans="1:9" x14ac:dyDescent="0.2">
      <c r="A25" s="120" t="s">
        <v>285</v>
      </c>
      <c r="B25" s="451">
        <v>109481</v>
      </c>
      <c r="C25" s="451">
        <v>71845</v>
      </c>
      <c r="D25" s="451">
        <v>85083</v>
      </c>
      <c r="E25" s="451">
        <v>55584</v>
      </c>
      <c r="F25" s="456">
        <v>13816</v>
      </c>
      <c r="G25" s="456">
        <v>15683</v>
      </c>
      <c r="H25" s="456">
        <v>24398</v>
      </c>
      <c r="I25" s="479">
        <v>16261</v>
      </c>
    </row>
    <row r="26" spans="1:9" x14ac:dyDescent="0.2">
      <c r="A26" s="208" t="s">
        <v>86</v>
      </c>
      <c r="B26" s="452">
        <v>9565</v>
      </c>
      <c r="C26" s="452" t="s">
        <v>391</v>
      </c>
      <c r="D26" s="452">
        <v>7677</v>
      </c>
      <c r="E26" s="452">
        <v>4730</v>
      </c>
      <c r="F26" s="453">
        <v>1594</v>
      </c>
      <c r="G26" s="453">
        <v>1353</v>
      </c>
      <c r="H26" s="453">
        <v>1888</v>
      </c>
      <c r="I26" s="480" t="s">
        <v>391</v>
      </c>
    </row>
    <row r="27" spans="1:9" x14ac:dyDescent="0.2">
      <c r="A27" s="208" t="s">
        <v>87</v>
      </c>
      <c r="B27" s="452" t="s">
        <v>391</v>
      </c>
      <c r="C27" s="467" t="s">
        <v>391</v>
      </c>
      <c r="D27" s="452">
        <v>2580</v>
      </c>
      <c r="E27" s="452">
        <v>1987</v>
      </c>
      <c r="F27" s="453">
        <v>272</v>
      </c>
      <c r="G27" s="453">
        <v>321</v>
      </c>
      <c r="H27" s="453" t="s">
        <v>391</v>
      </c>
      <c r="I27" s="379" t="s">
        <v>391</v>
      </c>
    </row>
    <row r="28" spans="1:9" x14ac:dyDescent="0.2">
      <c r="A28" s="208" t="s">
        <v>88</v>
      </c>
      <c r="B28" s="452">
        <v>6114</v>
      </c>
      <c r="C28" s="452">
        <v>3680</v>
      </c>
      <c r="D28" s="452">
        <v>4774</v>
      </c>
      <c r="E28" s="452">
        <v>2772</v>
      </c>
      <c r="F28" s="453">
        <v>647</v>
      </c>
      <c r="G28" s="453">
        <v>1355</v>
      </c>
      <c r="H28" s="453">
        <v>1340</v>
      </c>
      <c r="I28" s="480">
        <v>908</v>
      </c>
    </row>
    <row r="29" spans="1:9" x14ac:dyDescent="0.2">
      <c r="A29" s="208" t="s">
        <v>89</v>
      </c>
      <c r="B29" s="452">
        <v>824</v>
      </c>
      <c r="C29" s="452">
        <v>535</v>
      </c>
      <c r="D29" s="452">
        <v>726</v>
      </c>
      <c r="E29" s="452">
        <v>461</v>
      </c>
      <c r="F29" s="453">
        <v>92</v>
      </c>
      <c r="G29" s="453">
        <v>173</v>
      </c>
      <c r="H29" s="453">
        <v>98</v>
      </c>
      <c r="I29" s="480">
        <v>74</v>
      </c>
    </row>
    <row r="30" spans="1:9" x14ac:dyDescent="0.2">
      <c r="A30" s="208" t="s">
        <v>90</v>
      </c>
      <c r="B30" s="452">
        <v>7898</v>
      </c>
      <c r="C30" s="452">
        <v>4475</v>
      </c>
      <c r="D30" s="452">
        <v>6171</v>
      </c>
      <c r="E30" s="452">
        <v>3438</v>
      </c>
      <c r="F30" s="453">
        <v>905</v>
      </c>
      <c r="G30" s="453">
        <v>1828</v>
      </c>
      <c r="H30" s="453">
        <v>1727</v>
      </c>
      <c r="I30" s="480">
        <v>1037</v>
      </c>
    </row>
    <row r="31" spans="1:9" x14ac:dyDescent="0.2">
      <c r="A31" s="208" t="s">
        <v>91</v>
      </c>
      <c r="B31" s="452">
        <v>13232</v>
      </c>
      <c r="C31" s="452">
        <v>10101</v>
      </c>
      <c r="D31" s="452">
        <v>10013</v>
      </c>
      <c r="E31" s="452">
        <v>7760</v>
      </c>
      <c r="F31" s="453">
        <v>1175</v>
      </c>
      <c r="G31" s="453">
        <v>1078</v>
      </c>
      <c r="H31" s="453">
        <v>3219</v>
      </c>
      <c r="I31" s="480">
        <v>2341</v>
      </c>
    </row>
    <row r="32" spans="1:9" x14ac:dyDescent="0.2">
      <c r="A32" s="208" t="s">
        <v>92</v>
      </c>
      <c r="B32" s="452">
        <v>31770</v>
      </c>
      <c r="C32" s="452">
        <v>19661</v>
      </c>
      <c r="D32" s="452">
        <v>24712</v>
      </c>
      <c r="E32" s="452">
        <v>15336</v>
      </c>
      <c r="F32" s="453">
        <v>4287</v>
      </c>
      <c r="G32" s="453">
        <v>5089</v>
      </c>
      <c r="H32" s="453">
        <v>7058</v>
      </c>
      <c r="I32" s="480">
        <v>4325</v>
      </c>
    </row>
    <row r="33" spans="1:9" x14ac:dyDescent="0.2">
      <c r="A33" s="208" t="s">
        <v>93</v>
      </c>
      <c r="B33" s="452">
        <v>887</v>
      </c>
      <c r="C33" s="452" t="s">
        <v>391</v>
      </c>
      <c r="D33" s="452">
        <v>813</v>
      </c>
      <c r="E33" s="452">
        <v>567</v>
      </c>
      <c r="F33" s="453">
        <v>113</v>
      </c>
      <c r="G33" s="453">
        <v>133</v>
      </c>
      <c r="H33" s="453">
        <v>74</v>
      </c>
      <c r="I33" s="480" t="s">
        <v>391</v>
      </c>
    </row>
    <row r="34" spans="1:9" x14ac:dyDescent="0.2">
      <c r="A34" s="208" t="s">
        <v>94</v>
      </c>
      <c r="B34" s="452">
        <v>2832</v>
      </c>
      <c r="C34" s="452">
        <v>1954</v>
      </c>
      <c r="D34" s="452">
        <v>2543</v>
      </c>
      <c r="E34" s="452">
        <v>1722</v>
      </c>
      <c r="F34" s="453" t="s">
        <v>391</v>
      </c>
      <c r="G34" s="453" t="s">
        <v>391</v>
      </c>
      <c r="H34" s="453">
        <v>289</v>
      </c>
      <c r="I34" s="480">
        <v>232</v>
      </c>
    </row>
    <row r="35" spans="1:9" x14ac:dyDescent="0.2">
      <c r="A35" s="208" t="s">
        <v>95</v>
      </c>
      <c r="B35" s="452">
        <v>2428</v>
      </c>
      <c r="C35" s="452">
        <v>1569</v>
      </c>
      <c r="D35" s="452">
        <v>1906</v>
      </c>
      <c r="E35" s="452">
        <v>1093</v>
      </c>
      <c r="F35" s="453" t="s">
        <v>391</v>
      </c>
      <c r="G35" s="453" t="s">
        <v>391</v>
      </c>
      <c r="H35" s="453">
        <v>522</v>
      </c>
      <c r="I35" s="480">
        <v>476</v>
      </c>
    </row>
    <row r="36" spans="1:9" x14ac:dyDescent="0.2">
      <c r="A36" s="208" t="s">
        <v>96</v>
      </c>
      <c r="B36" s="452">
        <v>6478</v>
      </c>
      <c r="C36" s="452">
        <v>4645</v>
      </c>
      <c r="D36" s="452">
        <v>5302</v>
      </c>
      <c r="E36" s="452">
        <v>3846</v>
      </c>
      <c r="F36" s="453">
        <v>797</v>
      </c>
      <c r="G36" s="453">
        <v>659</v>
      </c>
      <c r="H36" s="453">
        <v>1176</v>
      </c>
      <c r="I36" s="480">
        <v>799</v>
      </c>
    </row>
    <row r="37" spans="1:9" x14ac:dyDescent="0.2">
      <c r="A37" s="208" t="s">
        <v>97</v>
      </c>
      <c r="B37" s="452">
        <v>9472</v>
      </c>
      <c r="C37" s="452">
        <v>7247</v>
      </c>
      <c r="D37" s="452">
        <v>6242</v>
      </c>
      <c r="E37" s="452">
        <v>4640</v>
      </c>
      <c r="F37" s="453">
        <v>804</v>
      </c>
      <c r="G37" s="453">
        <v>798</v>
      </c>
      <c r="H37" s="453">
        <v>3230</v>
      </c>
      <c r="I37" s="480">
        <v>2607</v>
      </c>
    </row>
    <row r="38" spans="1:9" x14ac:dyDescent="0.2">
      <c r="A38" s="208" t="s">
        <v>98</v>
      </c>
      <c r="B38" s="467">
        <v>1096</v>
      </c>
      <c r="C38" s="452">
        <v>795</v>
      </c>
      <c r="D38" s="452">
        <v>914</v>
      </c>
      <c r="E38" s="452">
        <v>703</v>
      </c>
      <c r="F38" s="453">
        <v>67</v>
      </c>
      <c r="G38" s="453">
        <v>144</v>
      </c>
      <c r="H38" s="470">
        <v>182</v>
      </c>
      <c r="I38" s="480">
        <v>92</v>
      </c>
    </row>
    <row r="39" spans="1:9" ht="12" customHeight="1" x14ac:dyDescent="0.2">
      <c r="A39" s="208" t="s">
        <v>99</v>
      </c>
      <c r="B39" s="467" t="s">
        <v>391</v>
      </c>
      <c r="C39" s="467" t="s">
        <v>391</v>
      </c>
      <c r="D39" s="452">
        <v>1680</v>
      </c>
      <c r="E39" s="452">
        <v>1096</v>
      </c>
      <c r="F39" s="453">
        <v>390</v>
      </c>
      <c r="G39" s="453">
        <v>194</v>
      </c>
      <c r="H39" s="470" t="s">
        <v>391</v>
      </c>
      <c r="I39" s="379" t="s">
        <v>391</v>
      </c>
    </row>
    <row r="40" spans="1:9" x14ac:dyDescent="0.2">
      <c r="A40" s="208" t="s">
        <v>100</v>
      </c>
      <c r="B40" s="452">
        <v>7989</v>
      </c>
      <c r="C40" s="452">
        <v>4527</v>
      </c>
      <c r="D40" s="452">
        <v>6792</v>
      </c>
      <c r="E40" s="452">
        <v>3968</v>
      </c>
      <c r="F40" s="453">
        <v>1102</v>
      </c>
      <c r="G40" s="453">
        <v>1722</v>
      </c>
      <c r="H40" s="453">
        <v>1197</v>
      </c>
      <c r="I40" s="480">
        <v>559</v>
      </c>
    </row>
    <row r="41" spans="1:9" x14ac:dyDescent="0.2">
      <c r="A41" s="208" t="s">
        <v>101</v>
      </c>
      <c r="B41" s="452">
        <v>2707</v>
      </c>
      <c r="C41" s="452">
        <v>1771</v>
      </c>
      <c r="D41" s="452">
        <v>2238</v>
      </c>
      <c r="E41" s="452">
        <v>1465</v>
      </c>
      <c r="F41" s="453">
        <v>483</v>
      </c>
      <c r="G41" s="453">
        <v>290</v>
      </c>
      <c r="H41" s="453">
        <v>469</v>
      </c>
      <c r="I41" s="480">
        <v>306</v>
      </c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0"/>
  <sheetViews>
    <sheetView zoomScale="93" zoomScaleNormal="93" workbookViewId="0">
      <selection activeCell="O22" sqref="O22"/>
    </sheetView>
  </sheetViews>
  <sheetFormatPr defaultRowHeight="12.75" x14ac:dyDescent="0.2"/>
  <cols>
    <col min="1" max="1" width="19" style="75" customWidth="1"/>
    <col min="2" max="3" width="12.7109375" style="75" customWidth="1"/>
    <col min="4" max="4" width="14" style="75" customWidth="1"/>
    <col min="5" max="7" width="12.7109375" style="75" customWidth="1"/>
    <col min="8" max="8" width="10.5703125" style="75" customWidth="1"/>
    <col min="9" max="16384" width="9.140625" style="75"/>
  </cols>
  <sheetData>
    <row r="1" spans="1:8" ht="24.95" customHeight="1" x14ac:dyDescent="0.2">
      <c r="A1" s="539" t="s">
        <v>560</v>
      </c>
      <c r="B1" s="539"/>
      <c r="C1" s="539"/>
      <c r="D1" s="539"/>
      <c r="E1" s="539"/>
      <c r="F1" s="539"/>
      <c r="G1" s="539"/>
      <c r="H1" s="57" t="s">
        <v>6</v>
      </c>
    </row>
    <row r="2" spans="1:8" x14ac:dyDescent="0.2">
      <c r="A2" s="242" t="s">
        <v>500</v>
      </c>
      <c r="B2" s="240"/>
      <c r="C2" s="242"/>
      <c r="D2" s="240"/>
      <c r="E2" s="240"/>
      <c r="F2" s="240"/>
      <c r="G2" s="240"/>
    </row>
    <row r="3" spans="1:8" ht="30.75" customHeight="1" x14ac:dyDescent="0.2">
      <c r="A3" s="542" t="s">
        <v>284</v>
      </c>
      <c r="B3" s="543" t="s">
        <v>241</v>
      </c>
      <c r="C3" s="613"/>
      <c r="D3" s="613"/>
      <c r="E3" s="613"/>
      <c r="F3" s="613"/>
      <c r="G3" s="614"/>
      <c r="H3" s="142"/>
    </row>
    <row r="4" spans="1:8" ht="30.75" customHeight="1" x14ac:dyDescent="0.2">
      <c r="A4" s="542"/>
      <c r="B4" s="543" t="s">
        <v>225</v>
      </c>
      <c r="C4" s="543" t="s">
        <v>348</v>
      </c>
      <c r="D4" s="543"/>
      <c r="E4" s="543"/>
      <c r="F4" s="543"/>
      <c r="G4" s="544"/>
      <c r="H4" s="142"/>
    </row>
    <row r="5" spans="1:8" ht="30.75" customHeight="1" x14ac:dyDescent="0.2">
      <c r="A5" s="542"/>
      <c r="B5" s="543"/>
      <c r="C5" s="543" t="s">
        <v>407</v>
      </c>
      <c r="D5" s="543"/>
      <c r="E5" s="543"/>
      <c r="F5" s="543"/>
      <c r="G5" s="544" t="s">
        <v>350</v>
      </c>
      <c r="H5" s="142"/>
    </row>
    <row r="6" spans="1:8" ht="34.5" customHeight="1" x14ac:dyDescent="0.2">
      <c r="A6" s="542"/>
      <c r="B6" s="543"/>
      <c r="C6" s="543" t="s">
        <v>295</v>
      </c>
      <c r="D6" s="543" t="s">
        <v>461</v>
      </c>
      <c r="E6" s="543"/>
      <c r="F6" s="543" t="s">
        <v>349</v>
      </c>
      <c r="G6" s="544"/>
    </row>
    <row r="7" spans="1:8" ht="63.75" customHeight="1" x14ac:dyDescent="0.2">
      <c r="A7" s="542"/>
      <c r="B7" s="543"/>
      <c r="C7" s="543"/>
      <c r="D7" s="241" t="s">
        <v>242</v>
      </c>
      <c r="E7" s="241" t="s">
        <v>243</v>
      </c>
      <c r="F7" s="543"/>
      <c r="G7" s="544"/>
    </row>
    <row r="8" spans="1:8" ht="27.75" customHeight="1" x14ac:dyDescent="0.2">
      <c r="A8" s="542"/>
      <c r="B8" s="543" t="s">
        <v>240</v>
      </c>
      <c r="C8" s="543"/>
      <c r="D8" s="543"/>
      <c r="E8" s="543"/>
      <c r="F8" s="543"/>
      <c r="G8" s="544"/>
    </row>
    <row r="9" spans="1:8" ht="12.75" customHeight="1" x14ac:dyDescent="0.2">
      <c r="A9" s="612" t="s">
        <v>278</v>
      </c>
      <c r="B9" s="612"/>
      <c r="C9" s="612"/>
      <c r="D9" s="612"/>
      <c r="E9" s="612"/>
      <c r="F9" s="612"/>
      <c r="G9" s="612"/>
    </row>
    <row r="10" spans="1:8" x14ac:dyDescent="0.2">
      <c r="A10" s="120" t="s">
        <v>285</v>
      </c>
      <c r="B10" s="451">
        <v>283431</v>
      </c>
      <c r="C10" s="451">
        <v>14196</v>
      </c>
      <c r="D10" s="451">
        <v>26053</v>
      </c>
      <c r="E10" s="451">
        <v>49797</v>
      </c>
      <c r="F10" s="451">
        <v>159145</v>
      </c>
      <c r="G10" s="456">
        <v>34240</v>
      </c>
    </row>
    <row r="11" spans="1:8" x14ac:dyDescent="0.2">
      <c r="A11" s="208" t="s">
        <v>86</v>
      </c>
      <c r="B11" s="452">
        <v>24550</v>
      </c>
      <c r="C11" s="467" t="s">
        <v>391</v>
      </c>
      <c r="D11" s="467" t="s">
        <v>391</v>
      </c>
      <c r="E11" s="452">
        <v>4647</v>
      </c>
      <c r="F11" s="452" t="s">
        <v>391</v>
      </c>
      <c r="G11" s="453">
        <v>3309</v>
      </c>
    </row>
    <row r="12" spans="1:8" x14ac:dyDescent="0.2">
      <c r="A12" s="208" t="s">
        <v>87</v>
      </c>
      <c r="B12" s="452">
        <v>10350</v>
      </c>
      <c r="C12" s="452">
        <v>477</v>
      </c>
      <c r="D12" s="452" t="s">
        <v>391</v>
      </c>
      <c r="E12" s="452" t="s">
        <v>391</v>
      </c>
      <c r="F12" s="452" t="s">
        <v>391</v>
      </c>
      <c r="G12" s="453" t="s">
        <v>391</v>
      </c>
    </row>
    <row r="13" spans="1:8" x14ac:dyDescent="0.2">
      <c r="A13" s="208" t="s">
        <v>88</v>
      </c>
      <c r="B13" s="452">
        <v>12502</v>
      </c>
      <c r="C13" s="452">
        <v>854</v>
      </c>
      <c r="D13" s="452">
        <v>1722</v>
      </c>
      <c r="E13" s="452">
        <v>2678</v>
      </c>
      <c r="F13" s="452">
        <v>6250</v>
      </c>
      <c r="G13" s="453">
        <v>998</v>
      </c>
    </row>
    <row r="14" spans="1:8" x14ac:dyDescent="0.2">
      <c r="A14" s="208" t="s">
        <v>89</v>
      </c>
      <c r="B14" s="452">
        <v>2106</v>
      </c>
      <c r="C14" s="467" t="s">
        <v>391</v>
      </c>
      <c r="D14" s="467" t="s">
        <v>391</v>
      </c>
      <c r="E14" s="467">
        <v>436</v>
      </c>
      <c r="F14" s="452">
        <v>970</v>
      </c>
      <c r="G14" s="453">
        <v>287</v>
      </c>
    </row>
    <row r="15" spans="1:8" x14ac:dyDescent="0.2">
      <c r="A15" s="208" t="s">
        <v>90</v>
      </c>
      <c r="B15" s="452">
        <v>16245</v>
      </c>
      <c r="C15" s="467">
        <v>1229</v>
      </c>
      <c r="D15" s="467" t="s">
        <v>391</v>
      </c>
      <c r="E15" s="452" t="s">
        <v>391</v>
      </c>
      <c r="F15" s="452">
        <v>7409</v>
      </c>
      <c r="G15" s="453">
        <v>2162</v>
      </c>
    </row>
    <row r="16" spans="1:8" x14ac:dyDescent="0.2">
      <c r="A16" s="208" t="s">
        <v>91</v>
      </c>
      <c r="B16" s="452">
        <v>38643</v>
      </c>
      <c r="C16" s="452">
        <v>1771</v>
      </c>
      <c r="D16" s="452">
        <v>3516</v>
      </c>
      <c r="E16" s="452">
        <v>6756</v>
      </c>
      <c r="F16" s="452">
        <v>22393</v>
      </c>
      <c r="G16" s="453">
        <v>4207</v>
      </c>
    </row>
    <row r="17" spans="1:13" x14ac:dyDescent="0.2">
      <c r="A17" s="208" t="s">
        <v>92</v>
      </c>
      <c r="B17" s="452">
        <v>84552</v>
      </c>
      <c r="C17" s="452">
        <v>3665</v>
      </c>
      <c r="D17" s="452">
        <v>6019</v>
      </c>
      <c r="E17" s="452">
        <v>12583</v>
      </c>
      <c r="F17" s="452">
        <v>52120</v>
      </c>
      <c r="G17" s="453">
        <v>10165</v>
      </c>
    </row>
    <row r="18" spans="1:13" x14ac:dyDescent="0.2">
      <c r="A18" s="208" t="s">
        <v>93</v>
      </c>
      <c r="B18" s="452">
        <v>2415</v>
      </c>
      <c r="C18" s="467" t="s">
        <v>391</v>
      </c>
      <c r="D18" s="467" t="s">
        <v>391</v>
      </c>
      <c r="E18" s="452">
        <v>556</v>
      </c>
      <c r="F18" s="467" t="s">
        <v>391</v>
      </c>
      <c r="G18" s="453">
        <v>321</v>
      </c>
    </row>
    <row r="19" spans="1:13" x14ac:dyDescent="0.2">
      <c r="A19" s="208" t="s">
        <v>94</v>
      </c>
      <c r="B19" s="452">
        <v>9732</v>
      </c>
      <c r="C19" s="452">
        <v>222</v>
      </c>
      <c r="D19" s="452">
        <v>572</v>
      </c>
      <c r="E19" s="452">
        <v>1421</v>
      </c>
      <c r="F19" s="452">
        <v>6114</v>
      </c>
      <c r="G19" s="453">
        <v>1403</v>
      </c>
    </row>
    <row r="20" spans="1:13" x14ac:dyDescent="0.2">
      <c r="A20" s="208" t="s">
        <v>95</v>
      </c>
      <c r="B20" s="452">
        <v>5214</v>
      </c>
      <c r="C20" s="452">
        <v>288</v>
      </c>
      <c r="D20" s="452">
        <v>574</v>
      </c>
      <c r="E20" s="452">
        <v>1157</v>
      </c>
      <c r="F20" s="452">
        <v>2798</v>
      </c>
      <c r="G20" s="453">
        <v>397</v>
      </c>
    </row>
    <row r="21" spans="1:13" x14ac:dyDescent="0.2">
      <c r="A21" s="208" t="s">
        <v>96</v>
      </c>
      <c r="B21" s="452">
        <v>18348</v>
      </c>
      <c r="C21" s="452">
        <v>768</v>
      </c>
      <c r="D21" s="452">
        <v>1513</v>
      </c>
      <c r="E21" s="452">
        <v>2917</v>
      </c>
      <c r="F21" s="452" t="s">
        <v>391</v>
      </c>
      <c r="G21" s="453" t="s">
        <v>391</v>
      </c>
    </row>
    <row r="22" spans="1:13" x14ac:dyDescent="0.2">
      <c r="A22" s="208" t="s">
        <v>97</v>
      </c>
      <c r="B22" s="452">
        <v>26148</v>
      </c>
      <c r="C22" s="452">
        <v>1403</v>
      </c>
      <c r="D22" s="452">
        <v>2483</v>
      </c>
      <c r="E22" s="452">
        <v>4340</v>
      </c>
      <c r="F22" s="452">
        <v>15323</v>
      </c>
      <c r="G22" s="453">
        <v>2599</v>
      </c>
    </row>
    <row r="23" spans="1:13" x14ac:dyDescent="0.2">
      <c r="A23" s="208" t="s">
        <v>98</v>
      </c>
      <c r="B23" s="452">
        <v>2936</v>
      </c>
      <c r="C23" s="452">
        <v>179</v>
      </c>
      <c r="D23" s="452" t="s">
        <v>391</v>
      </c>
      <c r="E23" s="452" t="s">
        <v>391</v>
      </c>
      <c r="F23" s="452">
        <v>1510</v>
      </c>
      <c r="G23" s="453">
        <v>230</v>
      </c>
    </row>
    <row r="24" spans="1:13" ht="25.5" x14ac:dyDescent="0.2">
      <c r="A24" s="208" t="s">
        <v>99</v>
      </c>
      <c r="B24" s="452">
        <v>4515</v>
      </c>
      <c r="C24" s="467">
        <v>309</v>
      </c>
      <c r="D24" s="467" t="s">
        <v>391</v>
      </c>
      <c r="E24" s="467" t="s">
        <v>391</v>
      </c>
      <c r="F24" s="470">
        <v>2000</v>
      </c>
      <c r="G24" s="470" t="s">
        <v>391</v>
      </c>
    </row>
    <row r="25" spans="1:13" x14ac:dyDescent="0.2">
      <c r="A25" s="208" t="s">
        <v>100</v>
      </c>
      <c r="B25" s="452">
        <v>19343</v>
      </c>
      <c r="C25" s="452">
        <v>1366</v>
      </c>
      <c r="D25" s="452">
        <v>2433</v>
      </c>
      <c r="E25" s="452">
        <v>3634</v>
      </c>
      <c r="F25" s="452">
        <v>8402</v>
      </c>
      <c r="G25" s="453">
        <v>3508</v>
      </c>
    </row>
    <row r="26" spans="1:13" x14ac:dyDescent="0.2">
      <c r="A26" s="208" t="s">
        <v>101</v>
      </c>
      <c r="B26" s="452">
        <v>5832</v>
      </c>
      <c r="C26" s="452" t="s">
        <v>391</v>
      </c>
      <c r="D26" s="467" t="s">
        <v>391</v>
      </c>
      <c r="E26" s="452">
        <v>1456</v>
      </c>
      <c r="F26" s="452">
        <v>2653</v>
      </c>
      <c r="G26" s="470">
        <v>533</v>
      </c>
    </row>
    <row r="27" spans="1:13" ht="15" customHeight="1" x14ac:dyDescent="0.2">
      <c r="A27" s="611" t="s">
        <v>279</v>
      </c>
      <c r="B27" s="611"/>
      <c r="C27" s="611"/>
      <c r="D27" s="611"/>
      <c r="E27" s="611"/>
      <c r="F27" s="611"/>
      <c r="G27" s="611"/>
      <c r="H27" s="147"/>
    </row>
    <row r="28" spans="1:13" x14ac:dyDescent="0.2">
      <c r="A28" s="120" t="s">
        <v>285</v>
      </c>
      <c r="B28" s="451">
        <v>226131</v>
      </c>
      <c r="C28" s="451">
        <v>11076</v>
      </c>
      <c r="D28" s="451">
        <v>23268</v>
      </c>
      <c r="E28" s="451">
        <v>45434</v>
      </c>
      <c r="F28" s="451">
        <v>121301</v>
      </c>
      <c r="G28" s="456">
        <v>25052</v>
      </c>
      <c r="H28" s="103"/>
      <c r="I28" s="103"/>
      <c r="J28" s="103"/>
      <c r="K28" s="103"/>
      <c r="L28" s="103"/>
      <c r="M28" s="103"/>
    </row>
    <row r="29" spans="1:13" x14ac:dyDescent="0.2">
      <c r="A29" s="208" t="s">
        <v>86</v>
      </c>
      <c r="B29" s="452">
        <v>20031</v>
      </c>
      <c r="C29" s="452">
        <v>892</v>
      </c>
      <c r="D29" s="452">
        <v>1708</v>
      </c>
      <c r="E29" s="452">
        <v>4215</v>
      </c>
      <c r="F29" s="452">
        <v>11300</v>
      </c>
      <c r="G29" s="453">
        <v>1916</v>
      </c>
      <c r="H29" s="103"/>
      <c r="I29" s="103"/>
      <c r="J29" s="103"/>
      <c r="K29" s="103"/>
      <c r="L29" s="103"/>
      <c r="M29" s="103"/>
    </row>
    <row r="30" spans="1:13" x14ac:dyDescent="0.2">
      <c r="A30" s="208" t="s">
        <v>87</v>
      </c>
      <c r="B30" s="452">
        <v>7512</v>
      </c>
      <c r="C30" s="452">
        <v>406</v>
      </c>
      <c r="D30" s="452" t="s">
        <v>391</v>
      </c>
      <c r="E30" s="452" t="s">
        <v>391</v>
      </c>
      <c r="F30" s="452">
        <v>3556</v>
      </c>
      <c r="G30" s="453" t="s">
        <v>391</v>
      </c>
      <c r="H30" s="103"/>
      <c r="I30" s="103"/>
      <c r="J30" s="103"/>
      <c r="K30" s="103"/>
      <c r="L30" s="103"/>
      <c r="M30" s="103"/>
    </row>
    <row r="31" spans="1:13" x14ac:dyDescent="0.2">
      <c r="A31" s="208" t="s">
        <v>88</v>
      </c>
      <c r="B31" s="452">
        <v>9748</v>
      </c>
      <c r="C31" s="452">
        <v>657</v>
      </c>
      <c r="D31" s="452">
        <v>1617</v>
      </c>
      <c r="E31" s="452">
        <v>2562</v>
      </c>
      <c r="F31" s="452">
        <v>4049</v>
      </c>
      <c r="G31" s="453">
        <v>863</v>
      </c>
      <c r="H31" s="103"/>
      <c r="I31" s="103"/>
      <c r="J31" s="103"/>
      <c r="K31" s="103"/>
      <c r="L31" s="103"/>
      <c r="M31" s="103"/>
    </row>
    <row r="32" spans="1:13" x14ac:dyDescent="0.2">
      <c r="A32" s="208" t="s">
        <v>89</v>
      </c>
      <c r="B32" s="452">
        <v>1886</v>
      </c>
      <c r="C32" s="467" t="s">
        <v>391</v>
      </c>
      <c r="D32" s="467" t="s">
        <v>391</v>
      </c>
      <c r="E32" s="467">
        <v>408</v>
      </c>
      <c r="F32" s="452">
        <v>836</v>
      </c>
      <c r="G32" s="470">
        <v>271</v>
      </c>
      <c r="H32" s="103"/>
      <c r="I32" s="103"/>
      <c r="J32" s="103"/>
      <c r="K32" s="103"/>
      <c r="L32" s="103"/>
      <c r="M32" s="103"/>
    </row>
    <row r="33" spans="1:13" x14ac:dyDescent="0.2">
      <c r="A33" s="208" t="s">
        <v>90</v>
      </c>
      <c r="B33" s="452">
        <v>12673</v>
      </c>
      <c r="C33" s="452">
        <v>738</v>
      </c>
      <c r="D33" s="452">
        <v>1477</v>
      </c>
      <c r="E33" s="452">
        <v>3321</v>
      </c>
      <c r="F33" s="452">
        <v>5637</v>
      </c>
      <c r="G33" s="453">
        <v>1500</v>
      </c>
      <c r="H33" s="103"/>
      <c r="I33" s="103"/>
      <c r="J33" s="103"/>
      <c r="K33" s="103"/>
      <c r="L33" s="103"/>
      <c r="M33" s="103"/>
    </row>
    <row r="34" spans="1:13" x14ac:dyDescent="0.2">
      <c r="A34" s="208" t="s">
        <v>91</v>
      </c>
      <c r="B34" s="452">
        <v>29942</v>
      </c>
      <c r="C34" s="452">
        <v>1466</v>
      </c>
      <c r="D34" s="452">
        <v>3226</v>
      </c>
      <c r="E34" s="452">
        <v>6188</v>
      </c>
      <c r="F34" s="452">
        <v>16360</v>
      </c>
      <c r="G34" s="453">
        <v>2702</v>
      </c>
      <c r="H34" s="103"/>
      <c r="I34" s="103"/>
      <c r="J34" s="103"/>
      <c r="K34" s="103"/>
      <c r="L34" s="103"/>
      <c r="M34" s="103"/>
    </row>
    <row r="35" spans="1:13" x14ac:dyDescent="0.2">
      <c r="A35" s="208" t="s">
        <v>92</v>
      </c>
      <c r="B35" s="452">
        <v>66988</v>
      </c>
      <c r="C35" s="452">
        <v>2793</v>
      </c>
      <c r="D35" s="452">
        <v>5100</v>
      </c>
      <c r="E35" s="452">
        <v>10938</v>
      </c>
      <c r="F35" s="452">
        <v>40652</v>
      </c>
      <c r="G35" s="453">
        <v>7505</v>
      </c>
      <c r="H35" s="103"/>
      <c r="I35" s="103"/>
      <c r="J35" s="103"/>
      <c r="K35" s="103"/>
      <c r="L35" s="103"/>
      <c r="M35" s="103"/>
    </row>
    <row r="36" spans="1:13" x14ac:dyDescent="0.2">
      <c r="A36" s="208" t="s">
        <v>93</v>
      </c>
      <c r="B36" s="452">
        <v>2186</v>
      </c>
      <c r="C36" s="452">
        <v>123</v>
      </c>
      <c r="D36" s="452">
        <v>316</v>
      </c>
      <c r="E36" s="452">
        <v>543</v>
      </c>
      <c r="F36" s="452">
        <v>926</v>
      </c>
      <c r="G36" s="453">
        <v>278</v>
      </c>
      <c r="H36" s="103"/>
      <c r="I36" s="103"/>
      <c r="J36" s="103"/>
      <c r="K36" s="103"/>
      <c r="L36" s="103"/>
      <c r="M36" s="103"/>
    </row>
    <row r="37" spans="1:13" x14ac:dyDescent="0.2">
      <c r="A37" s="208" t="s">
        <v>94</v>
      </c>
      <c r="B37" s="452">
        <v>8681</v>
      </c>
      <c r="C37" s="452">
        <v>198</v>
      </c>
      <c r="D37" s="452">
        <v>547</v>
      </c>
      <c r="E37" s="452">
        <v>1349</v>
      </c>
      <c r="F37" s="452">
        <v>5287</v>
      </c>
      <c r="G37" s="453">
        <v>1300</v>
      </c>
      <c r="H37" s="103"/>
      <c r="I37" s="103"/>
      <c r="J37" s="103"/>
      <c r="K37" s="103"/>
      <c r="L37" s="103"/>
      <c r="M37" s="103"/>
    </row>
    <row r="38" spans="1:13" x14ac:dyDescent="0.2">
      <c r="A38" s="208" t="s">
        <v>95</v>
      </c>
      <c r="B38" s="452">
        <v>4164</v>
      </c>
      <c r="C38" s="452">
        <v>273</v>
      </c>
      <c r="D38" s="452">
        <v>546</v>
      </c>
      <c r="E38" s="452">
        <v>1087</v>
      </c>
      <c r="F38" s="452">
        <v>1897</v>
      </c>
      <c r="G38" s="453">
        <v>361</v>
      </c>
      <c r="H38" s="103"/>
      <c r="I38" s="103"/>
      <c r="J38" s="103"/>
      <c r="K38" s="103"/>
      <c r="L38" s="103"/>
      <c r="M38" s="103"/>
    </row>
    <row r="39" spans="1:13" x14ac:dyDescent="0.2">
      <c r="A39" s="208" t="s">
        <v>96</v>
      </c>
      <c r="B39" s="452">
        <v>14744</v>
      </c>
      <c r="C39" s="452">
        <v>644</v>
      </c>
      <c r="D39" s="452">
        <v>1374</v>
      </c>
      <c r="E39" s="452">
        <v>2728</v>
      </c>
      <c r="F39" s="452">
        <v>8337</v>
      </c>
      <c r="G39" s="453">
        <v>1661</v>
      </c>
      <c r="H39" s="103"/>
      <c r="I39" s="103"/>
      <c r="J39" s="103"/>
      <c r="K39" s="103"/>
      <c r="L39" s="103"/>
      <c r="M39" s="103"/>
    </row>
    <row r="40" spans="1:13" x14ac:dyDescent="0.2">
      <c r="A40" s="208" t="s">
        <v>97</v>
      </c>
      <c r="B40" s="452">
        <v>19639</v>
      </c>
      <c r="C40" s="452">
        <v>951</v>
      </c>
      <c r="D40" s="452">
        <v>2142</v>
      </c>
      <c r="E40" s="452">
        <v>4089</v>
      </c>
      <c r="F40" s="452">
        <v>10337</v>
      </c>
      <c r="G40" s="453">
        <v>2120</v>
      </c>
      <c r="H40" s="103"/>
      <c r="I40" s="103"/>
      <c r="J40" s="103"/>
      <c r="K40" s="103"/>
      <c r="L40" s="103"/>
      <c r="M40" s="103"/>
    </row>
    <row r="41" spans="1:13" x14ac:dyDescent="0.2">
      <c r="A41" s="208" t="s">
        <v>98</v>
      </c>
      <c r="B41" s="452">
        <v>2488</v>
      </c>
      <c r="C41" s="452">
        <v>139</v>
      </c>
      <c r="D41" s="452">
        <v>323</v>
      </c>
      <c r="E41" s="452">
        <v>618</v>
      </c>
      <c r="F41" s="452">
        <v>1208</v>
      </c>
      <c r="G41" s="453">
        <v>200</v>
      </c>
      <c r="H41" s="103"/>
      <c r="I41" s="103"/>
      <c r="J41" s="103"/>
      <c r="K41" s="103"/>
      <c r="L41" s="103"/>
      <c r="M41" s="103"/>
    </row>
    <row r="42" spans="1:13" ht="25.5" x14ac:dyDescent="0.2">
      <c r="A42" s="208" t="s">
        <v>99</v>
      </c>
      <c r="B42" s="452">
        <v>3983</v>
      </c>
      <c r="C42" s="467">
        <v>298</v>
      </c>
      <c r="D42" s="467" t="s">
        <v>391</v>
      </c>
      <c r="E42" s="467" t="s">
        <v>391</v>
      </c>
      <c r="F42" s="452">
        <v>1532</v>
      </c>
      <c r="G42" s="470" t="s">
        <v>391</v>
      </c>
      <c r="H42" s="103"/>
      <c r="I42" s="103"/>
      <c r="J42" s="103"/>
      <c r="K42" s="103"/>
      <c r="L42" s="103"/>
      <c r="M42" s="103"/>
    </row>
    <row r="43" spans="1:13" x14ac:dyDescent="0.2">
      <c r="A43" s="208" t="s">
        <v>100</v>
      </c>
      <c r="B43" s="452">
        <v>16574</v>
      </c>
      <c r="C43" s="452">
        <v>1032</v>
      </c>
      <c r="D43" s="452">
        <v>2229</v>
      </c>
      <c r="E43" s="452">
        <v>3286</v>
      </c>
      <c r="F43" s="452">
        <v>7431</v>
      </c>
      <c r="G43" s="453">
        <v>2596</v>
      </c>
      <c r="H43" s="103"/>
      <c r="I43" s="103"/>
      <c r="J43" s="103"/>
      <c r="K43" s="103"/>
      <c r="L43" s="103"/>
      <c r="M43" s="103"/>
    </row>
    <row r="44" spans="1:13" x14ac:dyDescent="0.2">
      <c r="A44" s="208" t="s">
        <v>101</v>
      </c>
      <c r="B44" s="452">
        <v>4892</v>
      </c>
      <c r="C44" s="452" t="s">
        <v>391</v>
      </c>
      <c r="D44" s="452" t="s">
        <v>391</v>
      </c>
      <c r="E44" s="452">
        <v>1424</v>
      </c>
      <c r="F44" s="452">
        <v>1956</v>
      </c>
      <c r="G44" s="453">
        <v>346</v>
      </c>
      <c r="H44" s="103"/>
      <c r="I44" s="103"/>
      <c r="J44" s="103"/>
      <c r="K44" s="103"/>
      <c r="L44" s="103"/>
      <c r="M44" s="103"/>
    </row>
    <row r="45" spans="1:13" ht="12.75" customHeight="1" x14ac:dyDescent="0.2">
      <c r="A45" s="611" t="s">
        <v>253</v>
      </c>
      <c r="B45" s="611"/>
      <c r="C45" s="611"/>
      <c r="D45" s="611"/>
      <c r="E45" s="611"/>
      <c r="F45" s="611"/>
      <c r="G45" s="611"/>
    </row>
    <row r="46" spans="1:13" x14ac:dyDescent="0.2">
      <c r="A46" s="120" t="s">
        <v>285</v>
      </c>
      <c r="B46" s="451">
        <v>85083</v>
      </c>
      <c r="C46" s="451">
        <v>2909</v>
      </c>
      <c r="D46" s="451">
        <v>9652</v>
      </c>
      <c r="E46" s="451">
        <v>22540</v>
      </c>
      <c r="F46" s="451">
        <v>42775</v>
      </c>
      <c r="G46" s="456">
        <v>7207</v>
      </c>
    </row>
    <row r="47" spans="1:13" x14ac:dyDescent="0.2">
      <c r="A47" s="208" t="s">
        <v>86</v>
      </c>
      <c r="B47" s="452">
        <v>7677</v>
      </c>
      <c r="C47" s="452" t="s">
        <v>391</v>
      </c>
      <c r="D47" s="452" t="s">
        <v>391</v>
      </c>
      <c r="E47" s="452">
        <v>2056</v>
      </c>
      <c r="F47" s="452">
        <v>4096</v>
      </c>
      <c r="G47" s="453">
        <v>607</v>
      </c>
    </row>
    <row r="48" spans="1:13" x14ac:dyDescent="0.2">
      <c r="A48" s="208" t="s">
        <v>87</v>
      </c>
      <c r="B48" s="452">
        <v>2580</v>
      </c>
      <c r="C48" s="452">
        <v>103</v>
      </c>
      <c r="D48" s="452" t="s">
        <v>391</v>
      </c>
      <c r="E48" s="452" t="s">
        <v>391</v>
      </c>
      <c r="F48" s="452">
        <v>1076</v>
      </c>
      <c r="G48" s="453" t="s">
        <v>391</v>
      </c>
    </row>
    <row r="49" spans="1:8" x14ac:dyDescent="0.2">
      <c r="A49" s="208" t="s">
        <v>88</v>
      </c>
      <c r="B49" s="452">
        <v>4774</v>
      </c>
      <c r="C49" s="452">
        <v>216</v>
      </c>
      <c r="D49" s="452">
        <v>718</v>
      </c>
      <c r="E49" s="452">
        <v>1428</v>
      </c>
      <c r="F49" s="452">
        <v>2078</v>
      </c>
      <c r="G49" s="453">
        <v>334</v>
      </c>
    </row>
    <row r="50" spans="1:8" x14ac:dyDescent="0.2">
      <c r="A50" s="208" t="s">
        <v>89</v>
      </c>
      <c r="B50" s="452">
        <v>726</v>
      </c>
      <c r="C50" s="467" t="s">
        <v>391</v>
      </c>
      <c r="D50" s="467" t="s">
        <v>391</v>
      </c>
      <c r="E50" s="467">
        <v>193</v>
      </c>
      <c r="F50" s="452">
        <v>308</v>
      </c>
      <c r="G50" s="470">
        <v>113</v>
      </c>
    </row>
    <row r="51" spans="1:8" x14ac:dyDescent="0.2">
      <c r="A51" s="208" t="s">
        <v>90</v>
      </c>
      <c r="B51" s="452">
        <v>6171</v>
      </c>
      <c r="C51" s="452" t="s">
        <v>391</v>
      </c>
      <c r="D51" s="452" t="s">
        <v>391</v>
      </c>
      <c r="E51" s="452">
        <v>1846</v>
      </c>
      <c r="F51" s="452">
        <v>2867</v>
      </c>
      <c r="G51" s="453">
        <v>536</v>
      </c>
    </row>
    <row r="52" spans="1:8" x14ac:dyDescent="0.2">
      <c r="A52" s="208" t="s">
        <v>91</v>
      </c>
      <c r="B52" s="452">
        <v>10013</v>
      </c>
      <c r="C52" s="452">
        <v>360</v>
      </c>
      <c r="D52" s="452">
        <v>1263</v>
      </c>
      <c r="E52" s="452">
        <v>2973</v>
      </c>
      <c r="F52" s="452">
        <v>4847</v>
      </c>
      <c r="G52" s="453">
        <v>570</v>
      </c>
    </row>
    <row r="53" spans="1:8" x14ac:dyDescent="0.2">
      <c r="A53" s="208" t="s">
        <v>92</v>
      </c>
      <c r="B53" s="452">
        <v>24712</v>
      </c>
      <c r="C53" s="452">
        <v>695</v>
      </c>
      <c r="D53" s="452">
        <v>2065</v>
      </c>
      <c r="E53" s="452">
        <v>5008</v>
      </c>
      <c r="F53" s="452">
        <v>14449</v>
      </c>
      <c r="G53" s="453">
        <v>2495</v>
      </c>
    </row>
    <row r="54" spans="1:8" x14ac:dyDescent="0.2">
      <c r="A54" s="208" t="s">
        <v>93</v>
      </c>
      <c r="B54" s="452">
        <v>813</v>
      </c>
      <c r="C54" s="452" t="s">
        <v>391</v>
      </c>
      <c r="D54" s="452" t="s">
        <v>391</v>
      </c>
      <c r="E54" s="452">
        <v>245</v>
      </c>
      <c r="F54" s="452">
        <v>359</v>
      </c>
      <c r="G54" s="453">
        <v>65</v>
      </c>
    </row>
    <row r="55" spans="1:8" x14ac:dyDescent="0.2">
      <c r="A55" s="208" t="s">
        <v>94</v>
      </c>
      <c r="B55" s="452">
        <v>2543</v>
      </c>
      <c r="C55" s="467" t="s">
        <v>391</v>
      </c>
      <c r="D55" s="467" t="s">
        <v>391</v>
      </c>
      <c r="E55" s="452">
        <v>610</v>
      </c>
      <c r="F55" s="452">
        <v>1507</v>
      </c>
      <c r="G55" s="453">
        <v>207</v>
      </c>
    </row>
    <row r="56" spans="1:8" x14ac:dyDescent="0.2">
      <c r="A56" s="208" t="s">
        <v>95</v>
      </c>
      <c r="B56" s="452">
        <v>1906</v>
      </c>
      <c r="C56" s="467" t="s">
        <v>391</v>
      </c>
      <c r="D56" s="467" t="s">
        <v>391</v>
      </c>
      <c r="E56" s="452">
        <v>656</v>
      </c>
      <c r="F56" s="452">
        <v>797</v>
      </c>
      <c r="G56" s="453">
        <v>73</v>
      </c>
    </row>
    <row r="57" spans="1:8" x14ac:dyDescent="0.2">
      <c r="A57" s="208" t="s">
        <v>96</v>
      </c>
      <c r="B57" s="452">
        <v>5302</v>
      </c>
      <c r="C57" s="452">
        <v>148</v>
      </c>
      <c r="D57" s="452">
        <v>544</v>
      </c>
      <c r="E57" s="452">
        <v>1396</v>
      </c>
      <c r="F57" s="452">
        <v>2742</v>
      </c>
      <c r="G57" s="453">
        <v>472</v>
      </c>
    </row>
    <row r="58" spans="1:8" x14ac:dyDescent="0.2">
      <c r="A58" s="208" t="s">
        <v>97</v>
      </c>
      <c r="B58" s="452">
        <v>6242</v>
      </c>
      <c r="C58" s="452">
        <v>254</v>
      </c>
      <c r="D58" s="452">
        <v>882</v>
      </c>
      <c r="E58" s="452">
        <v>1977</v>
      </c>
      <c r="F58" s="452">
        <v>2702</v>
      </c>
      <c r="G58" s="453">
        <v>427</v>
      </c>
    </row>
    <row r="59" spans="1:8" x14ac:dyDescent="0.2">
      <c r="A59" s="208" t="s">
        <v>98</v>
      </c>
      <c r="B59" s="452">
        <v>914</v>
      </c>
      <c r="C59" s="452" t="s">
        <v>391</v>
      </c>
      <c r="D59" s="452" t="s">
        <v>391</v>
      </c>
      <c r="E59" s="452">
        <v>292</v>
      </c>
      <c r="F59" s="452">
        <v>426</v>
      </c>
      <c r="G59" s="453">
        <v>33</v>
      </c>
    </row>
    <row r="60" spans="1:8" ht="25.5" x14ac:dyDescent="0.2">
      <c r="A60" s="208" t="s">
        <v>99</v>
      </c>
      <c r="B60" s="452">
        <v>1680</v>
      </c>
      <c r="C60" s="467">
        <v>82</v>
      </c>
      <c r="D60" s="452" t="s">
        <v>391</v>
      </c>
      <c r="E60" s="467" t="s">
        <v>391</v>
      </c>
      <c r="F60" s="452">
        <v>678</v>
      </c>
      <c r="G60" s="470" t="s">
        <v>391</v>
      </c>
    </row>
    <row r="61" spans="1:8" x14ac:dyDescent="0.2">
      <c r="A61" s="208" t="s">
        <v>100</v>
      </c>
      <c r="B61" s="452">
        <v>6792</v>
      </c>
      <c r="C61" s="452">
        <v>279</v>
      </c>
      <c r="D61" s="452">
        <v>998</v>
      </c>
      <c r="E61" s="452">
        <v>1653</v>
      </c>
      <c r="F61" s="452">
        <v>2995</v>
      </c>
      <c r="G61" s="453">
        <v>867</v>
      </c>
    </row>
    <row r="62" spans="1:8" x14ac:dyDescent="0.2">
      <c r="A62" s="208" t="s">
        <v>101</v>
      </c>
      <c r="B62" s="452">
        <v>2238</v>
      </c>
      <c r="C62" s="452" t="s">
        <v>391</v>
      </c>
      <c r="D62" s="452" t="s">
        <v>391</v>
      </c>
      <c r="E62" s="452">
        <v>765</v>
      </c>
      <c r="F62" s="452">
        <v>848</v>
      </c>
      <c r="G62" s="453">
        <v>154</v>
      </c>
    </row>
    <row r="63" spans="1:8" ht="12.75" customHeight="1" x14ac:dyDescent="0.2">
      <c r="A63" s="611" t="s">
        <v>280</v>
      </c>
      <c r="B63" s="611"/>
      <c r="C63" s="611"/>
      <c r="D63" s="611"/>
      <c r="E63" s="611"/>
      <c r="F63" s="611"/>
      <c r="G63" s="611"/>
      <c r="H63" s="147"/>
    </row>
    <row r="64" spans="1:8" x14ac:dyDescent="0.2">
      <c r="A64" s="120" t="s">
        <v>285</v>
      </c>
      <c r="B64" s="451">
        <v>57300</v>
      </c>
      <c r="C64" s="451">
        <v>3120</v>
      </c>
      <c r="D64" s="451">
        <v>2785</v>
      </c>
      <c r="E64" s="451">
        <v>4363</v>
      </c>
      <c r="F64" s="451">
        <v>37844</v>
      </c>
      <c r="G64" s="456">
        <v>9188</v>
      </c>
    </row>
    <row r="65" spans="1:7" x14ac:dyDescent="0.2">
      <c r="A65" s="208" t="s">
        <v>86</v>
      </c>
      <c r="B65" s="452">
        <v>4519</v>
      </c>
      <c r="C65" s="467" t="s">
        <v>391</v>
      </c>
      <c r="D65" s="467" t="s">
        <v>391</v>
      </c>
      <c r="E65" s="452">
        <v>432</v>
      </c>
      <c r="F65" s="452" t="s">
        <v>391</v>
      </c>
      <c r="G65" s="453">
        <v>1393</v>
      </c>
    </row>
    <row r="66" spans="1:7" x14ac:dyDescent="0.2">
      <c r="A66" s="208" t="s">
        <v>87</v>
      </c>
      <c r="B66" s="452">
        <v>2838</v>
      </c>
      <c r="C66" s="452">
        <v>71</v>
      </c>
      <c r="D66" s="452">
        <v>70</v>
      </c>
      <c r="E66" s="452">
        <v>263</v>
      </c>
      <c r="F66" s="452" t="s">
        <v>391</v>
      </c>
      <c r="G66" s="453" t="s">
        <v>391</v>
      </c>
    </row>
    <row r="67" spans="1:7" x14ac:dyDescent="0.2">
      <c r="A67" s="208" t="s">
        <v>88</v>
      </c>
      <c r="B67" s="452">
        <v>2754</v>
      </c>
      <c r="C67" s="452">
        <v>197</v>
      </c>
      <c r="D67" s="452">
        <v>105</v>
      </c>
      <c r="E67" s="452">
        <v>116</v>
      </c>
      <c r="F67" s="452">
        <v>2201</v>
      </c>
      <c r="G67" s="453">
        <v>135</v>
      </c>
    </row>
    <row r="68" spans="1:7" x14ac:dyDescent="0.2">
      <c r="A68" s="208" t="s">
        <v>89</v>
      </c>
      <c r="B68" s="452">
        <v>220</v>
      </c>
      <c r="C68" s="467">
        <v>28</v>
      </c>
      <c r="D68" s="467">
        <v>14</v>
      </c>
      <c r="E68" s="452">
        <v>28</v>
      </c>
      <c r="F68" s="452">
        <v>134</v>
      </c>
      <c r="G68" s="470">
        <v>16</v>
      </c>
    </row>
    <row r="69" spans="1:7" x14ac:dyDescent="0.2">
      <c r="A69" s="208" t="s">
        <v>90</v>
      </c>
      <c r="B69" s="452">
        <v>3572</v>
      </c>
      <c r="C69" s="467">
        <v>491</v>
      </c>
      <c r="D69" s="467" t="s">
        <v>391</v>
      </c>
      <c r="E69" s="452" t="s">
        <v>391</v>
      </c>
      <c r="F69" s="452">
        <v>1772</v>
      </c>
      <c r="G69" s="453">
        <v>662</v>
      </c>
    </row>
    <row r="70" spans="1:7" x14ac:dyDescent="0.2">
      <c r="A70" s="208" t="s">
        <v>91</v>
      </c>
      <c r="B70" s="452">
        <v>8701</v>
      </c>
      <c r="C70" s="452">
        <v>305</v>
      </c>
      <c r="D70" s="452">
        <v>290</v>
      </c>
      <c r="E70" s="452">
        <v>568</v>
      </c>
      <c r="F70" s="452">
        <v>6033</v>
      </c>
      <c r="G70" s="453">
        <v>1505</v>
      </c>
    </row>
    <row r="71" spans="1:7" x14ac:dyDescent="0.2">
      <c r="A71" s="208" t="s">
        <v>92</v>
      </c>
      <c r="B71" s="452">
        <v>17564</v>
      </c>
      <c r="C71" s="452">
        <v>872</v>
      </c>
      <c r="D71" s="452">
        <v>919</v>
      </c>
      <c r="E71" s="452">
        <v>1645</v>
      </c>
      <c r="F71" s="452">
        <v>11468</v>
      </c>
      <c r="G71" s="453">
        <v>2660</v>
      </c>
    </row>
    <row r="72" spans="1:7" x14ac:dyDescent="0.2">
      <c r="A72" s="208" t="s">
        <v>93</v>
      </c>
      <c r="B72" s="452">
        <v>229</v>
      </c>
      <c r="C72" s="467" t="s">
        <v>391</v>
      </c>
      <c r="D72" s="467" t="s">
        <v>391</v>
      </c>
      <c r="E72" s="452">
        <v>13</v>
      </c>
      <c r="F72" s="467" t="s">
        <v>391</v>
      </c>
      <c r="G72" s="453">
        <v>43</v>
      </c>
    </row>
    <row r="73" spans="1:7" x14ac:dyDescent="0.2">
      <c r="A73" s="208" t="s">
        <v>94</v>
      </c>
      <c r="B73" s="452">
        <v>1051</v>
      </c>
      <c r="C73" s="452">
        <v>24</v>
      </c>
      <c r="D73" s="452">
        <v>25</v>
      </c>
      <c r="E73" s="452">
        <v>72</v>
      </c>
      <c r="F73" s="452">
        <v>827</v>
      </c>
      <c r="G73" s="453">
        <v>103</v>
      </c>
    </row>
    <row r="74" spans="1:7" x14ac:dyDescent="0.2">
      <c r="A74" s="208" t="s">
        <v>95</v>
      </c>
      <c r="B74" s="452">
        <v>1050</v>
      </c>
      <c r="C74" s="452">
        <v>15</v>
      </c>
      <c r="D74" s="452">
        <v>28</v>
      </c>
      <c r="E74" s="452">
        <v>70</v>
      </c>
      <c r="F74" s="452">
        <v>901</v>
      </c>
      <c r="G74" s="453">
        <v>36</v>
      </c>
    </row>
    <row r="75" spans="1:7" x14ac:dyDescent="0.2">
      <c r="A75" s="208" t="s">
        <v>96</v>
      </c>
      <c r="B75" s="452">
        <v>3604</v>
      </c>
      <c r="C75" s="452">
        <v>124</v>
      </c>
      <c r="D75" s="452">
        <v>139</v>
      </c>
      <c r="E75" s="452">
        <v>189</v>
      </c>
      <c r="F75" s="452" t="s">
        <v>391</v>
      </c>
      <c r="G75" s="453" t="s">
        <v>391</v>
      </c>
    </row>
    <row r="76" spans="1:7" x14ac:dyDescent="0.2">
      <c r="A76" s="208" t="s">
        <v>97</v>
      </c>
      <c r="B76" s="452">
        <v>6509</v>
      </c>
      <c r="C76" s="452">
        <v>452</v>
      </c>
      <c r="D76" s="452">
        <v>341</v>
      </c>
      <c r="E76" s="452">
        <v>251</v>
      </c>
      <c r="F76" s="452">
        <v>4986</v>
      </c>
      <c r="G76" s="453">
        <v>479</v>
      </c>
    </row>
    <row r="77" spans="1:7" x14ac:dyDescent="0.2">
      <c r="A77" s="208" t="s">
        <v>98</v>
      </c>
      <c r="B77" s="452">
        <v>448</v>
      </c>
      <c r="C77" s="452">
        <v>40</v>
      </c>
      <c r="D77" s="452" t="s">
        <v>391</v>
      </c>
      <c r="E77" s="452" t="s">
        <v>391</v>
      </c>
      <c r="F77" s="452">
        <v>302</v>
      </c>
      <c r="G77" s="453">
        <v>30</v>
      </c>
    </row>
    <row r="78" spans="1:7" ht="25.5" x14ac:dyDescent="0.2">
      <c r="A78" s="208" t="s">
        <v>99</v>
      </c>
      <c r="B78" s="452">
        <v>532</v>
      </c>
      <c r="C78" s="452">
        <v>11</v>
      </c>
      <c r="D78" s="452">
        <v>13</v>
      </c>
      <c r="E78" s="452">
        <v>25</v>
      </c>
      <c r="F78" s="470">
        <v>468</v>
      </c>
      <c r="G78" s="470">
        <v>15</v>
      </c>
    </row>
    <row r="79" spans="1:7" x14ac:dyDescent="0.2">
      <c r="A79" s="208" t="s">
        <v>100</v>
      </c>
      <c r="B79" s="452">
        <v>2769</v>
      </c>
      <c r="C79" s="452">
        <v>334</v>
      </c>
      <c r="D79" s="452">
        <v>204</v>
      </c>
      <c r="E79" s="452">
        <v>348</v>
      </c>
      <c r="F79" s="452">
        <v>971</v>
      </c>
      <c r="G79" s="453">
        <v>912</v>
      </c>
    </row>
    <row r="80" spans="1:7" x14ac:dyDescent="0.2">
      <c r="A80" s="208" t="s">
        <v>101</v>
      </c>
      <c r="B80" s="452">
        <v>940</v>
      </c>
      <c r="C80" s="452">
        <v>13</v>
      </c>
      <c r="D80" s="467">
        <v>11</v>
      </c>
      <c r="E80" s="452">
        <v>32</v>
      </c>
      <c r="F80" s="453">
        <v>697</v>
      </c>
      <c r="G80" s="481">
        <v>187</v>
      </c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23"/>
  <sheetViews>
    <sheetView zoomScaleNormal="100" workbookViewId="0">
      <pane ySplit="6" topLeftCell="A7" activePane="bottomLeft" state="frozen"/>
      <selection activeCell="O22" sqref="O22"/>
      <selection pane="bottomLeft" activeCell="D5" sqref="D5"/>
    </sheetView>
  </sheetViews>
  <sheetFormatPr defaultRowHeight="12.75" x14ac:dyDescent="0.2"/>
  <cols>
    <col min="1" max="1" width="25.7109375" style="75" customWidth="1"/>
    <col min="2" max="7" width="13.7109375" style="75" customWidth="1"/>
    <col min="8" max="8" width="10" style="75" customWidth="1"/>
    <col min="9" max="16384" width="9.140625" style="75"/>
  </cols>
  <sheetData>
    <row r="1" spans="1:8" ht="24.95" customHeight="1" x14ac:dyDescent="0.2">
      <c r="A1" s="573" t="s">
        <v>501</v>
      </c>
      <c r="B1" s="574"/>
      <c r="C1" s="574"/>
      <c r="D1" s="574"/>
      <c r="E1" s="574"/>
      <c r="F1" s="574"/>
      <c r="G1" s="574"/>
      <c r="H1" s="57" t="s">
        <v>6</v>
      </c>
    </row>
    <row r="2" spans="1:8" x14ac:dyDescent="0.2">
      <c r="A2" s="608" t="s">
        <v>502</v>
      </c>
      <c r="B2" s="608"/>
      <c r="C2" s="608"/>
      <c r="D2" s="608"/>
      <c r="E2" s="608"/>
      <c r="F2" s="608"/>
      <c r="G2" s="608"/>
    </row>
    <row r="3" spans="1:8" ht="32.25" customHeight="1" x14ac:dyDescent="0.2">
      <c r="A3" s="568" t="s">
        <v>284</v>
      </c>
      <c r="B3" s="544" t="s">
        <v>257</v>
      </c>
      <c r="C3" s="650"/>
      <c r="D3" s="650"/>
      <c r="E3" s="650"/>
      <c r="F3" s="650"/>
      <c r="G3" s="650"/>
    </row>
    <row r="4" spans="1:8" ht="79.5" customHeight="1" x14ac:dyDescent="0.2">
      <c r="A4" s="570"/>
      <c r="B4" s="543" t="s">
        <v>206</v>
      </c>
      <c r="C4" s="543" t="s">
        <v>262</v>
      </c>
      <c r="D4" s="544" t="s">
        <v>591</v>
      </c>
      <c r="E4" s="542"/>
      <c r="F4" s="543" t="s">
        <v>568</v>
      </c>
      <c r="G4" s="544"/>
    </row>
    <row r="5" spans="1:8" ht="38.25" x14ac:dyDescent="0.2">
      <c r="A5" s="570"/>
      <c r="B5" s="543"/>
      <c r="C5" s="543"/>
      <c r="D5" s="211" t="s">
        <v>261</v>
      </c>
      <c r="E5" s="211" t="s">
        <v>262</v>
      </c>
      <c r="F5" s="211" t="s">
        <v>261</v>
      </c>
      <c r="G5" s="212" t="s">
        <v>262</v>
      </c>
    </row>
    <row r="6" spans="1:8" ht="26.25" customHeight="1" x14ac:dyDescent="0.2">
      <c r="A6" s="660"/>
      <c r="B6" s="543" t="s">
        <v>460</v>
      </c>
      <c r="C6" s="543"/>
      <c r="D6" s="543"/>
      <c r="E6" s="543"/>
      <c r="F6" s="543"/>
      <c r="G6" s="544"/>
    </row>
    <row r="7" spans="1:8" x14ac:dyDescent="0.2">
      <c r="A7" s="53" t="s">
        <v>285</v>
      </c>
      <c r="B7" s="451">
        <v>158184</v>
      </c>
      <c r="C7" s="451">
        <v>55584</v>
      </c>
      <c r="D7" s="451">
        <v>75034</v>
      </c>
      <c r="E7" s="451">
        <v>32606</v>
      </c>
      <c r="F7" s="458">
        <v>83150</v>
      </c>
      <c r="G7" s="459">
        <v>22978</v>
      </c>
    </row>
    <row r="8" spans="1:8" x14ac:dyDescent="0.2">
      <c r="A8" s="208" t="s">
        <v>86</v>
      </c>
      <c r="B8" s="452">
        <v>13669</v>
      </c>
      <c r="C8" s="452">
        <v>4730</v>
      </c>
      <c r="D8" s="452">
        <v>6429</v>
      </c>
      <c r="E8" s="452">
        <v>2789</v>
      </c>
      <c r="F8" s="454">
        <v>7240</v>
      </c>
      <c r="G8" s="457">
        <v>1941</v>
      </c>
    </row>
    <row r="9" spans="1:8" x14ac:dyDescent="0.2">
      <c r="A9" s="208" t="s">
        <v>87</v>
      </c>
      <c r="B9" s="452">
        <v>5640</v>
      </c>
      <c r="C9" s="452">
        <v>1987</v>
      </c>
      <c r="D9" s="452" t="s">
        <v>391</v>
      </c>
      <c r="E9" s="452" t="s">
        <v>391</v>
      </c>
      <c r="F9" s="454" t="s">
        <v>391</v>
      </c>
      <c r="G9" s="457" t="s">
        <v>391</v>
      </c>
    </row>
    <row r="10" spans="1:8" x14ac:dyDescent="0.2">
      <c r="A10" s="208" t="s">
        <v>88</v>
      </c>
      <c r="B10" s="452">
        <v>6154</v>
      </c>
      <c r="C10" s="452">
        <v>2772</v>
      </c>
      <c r="D10" s="452">
        <v>4410</v>
      </c>
      <c r="E10" s="452">
        <v>2126</v>
      </c>
      <c r="F10" s="454">
        <v>1744</v>
      </c>
      <c r="G10" s="457">
        <v>646</v>
      </c>
    </row>
    <row r="11" spans="1:8" x14ac:dyDescent="0.2">
      <c r="A11" s="208" t="s">
        <v>89</v>
      </c>
      <c r="B11" s="452">
        <v>1331</v>
      </c>
      <c r="C11" s="452">
        <v>461</v>
      </c>
      <c r="D11" s="452">
        <v>772</v>
      </c>
      <c r="E11" s="467">
        <v>303</v>
      </c>
      <c r="F11" s="454">
        <v>559</v>
      </c>
      <c r="G11" s="482">
        <v>158</v>
      </c>
    </row>
    <row r="12" spans="1:8" x14ac:dyDescent="0.2">
      <c r="A12" s="208" t="s">
        <v>90</v>
      </c>
      <c r="B12" s="452">
        <v>7677</v>
      </c>
      <c r="C12" s="452">
        <v>3438</v>
      </c>
      <c r="D12" s="452">
        <v>4770</v>
      </c>
      <c r="E12" s="452">
        <v>2299</v>
      </c>
      <c r="F12" s="454">
        <v>2907</v>
      </c>
      <c r="G12" s="457">
        <v>1139</v>
      </c>
    </row>
    <row r="13" spans="1:8" x14ac:dyDescent="0.2">
      <c r="A13" s="208" t="s">
        <v>91</v>
      </c>
      <c r="B13" s="452">
        <v>23911</v>
      </c>
      <c r="C13" s="452">
        <v>7760</v>
      </c>
      <c r="D13" s="452">
        <v>10596</v>
      </c>
      <c r="E13" s="452">
        <v>4469</v>
      </c>
      <c r="F13" s="454">
        <v>13315</v>
      </c>
      <c r="G13" s="457">
        <v>3291</v>
      </c>
    </row>
    <row r="14" spans="1:8" x14ac:dyDescent="0.2">
      <c r="A14" s="208" t="s">
        <v>92</v>
      </c>
      <c r="B14" s="452">
        <v>45014</v>
      </c>
      <c r="C14" s="452">
        <v>15336</v>
      </c>
      <c r="D14" s="452">
        <v>17527</v>
      </c>
      <c r="E14" s="452">
        <v>7172</v>
      </c>
      <c r="F14" s="454">
        <v>27487</v>
      </c>
      <c r="G14" s="457">
        <v>8164</v>
      </c>
    </row>
    <row r="15" spans="1:8" x14ac:dyDescent="0.2">
      <c r="A15" s="208" t="s">
        <v>93</v>
      </c>
      <c r="B15" s="452">
        <v>1539</v>
      </c>
      <c r="C15" s="452">
        <v>567</v>
      </c>
      <c r="D15" s="452">
        <v>889</v>
      </c>
      <c r="E15" s="452">
        <v>350</v>
      </c>
      <c r="F15" s="454">
        <v>650</v>
      </c>
      <c r="G15" s="457">
        <v>217</v>
      </c>
    </row>
    <row r="16" spans="1:8" x14ac:dyDescent="0.2">
      <c r="A16" s="208" t="s">
        <v>94</v>
      </c>
      <c r="B16" s="452">
        <v>5887</v>
      </c>
      <c r="C16" s="452">
        <v>1722</v>
      </c>
      <c r="D16" s="452">
        <v>2041</v>
      </c>
      <c r="E16" s="467">
        <v>810</v>
      </c>
      <c r="F16" s="454">
        <v>3846</v>
      </c>
      <c r="G16" s="482">
        <v>912</v>
      </c>
    </row>
    <row r="17" spans="1:7" x14ac:dyDescent="0.2">
      <c r="A17" s="208" t="s">
        <v>95</v>
      </c>
      <c r="B17" s="452">
        <v>2599</v>
      </c>
      <c r="C17" s="452">
        <v>1093</v>
      </c>
      <c r="D17" s="452">
        <v>1600</v>
      </c>
      <c r="E17" s="452">
        <v>820</v>
      </c>
      <c r="F17" s="454">
        <v>999</v>
      </c>
      <c r="G17" s="457">
        <v>273</v>
      </c>
    </row>
    <row r="18" spans="1:7" x14ac:dyDescent="0.2">
      <c r="A18" s="208" t="s">
        <v>96</v>
      </c>
      <c r="B18" s="452">
        <v>11363</v>
      </c>
      <c r="C18" s="452">
        <v>3846</v>
      </c>
      <c r="D18" s="452">
        <v>4525</v>
      </c>
      <c r="E18" s="452">
        <v>1971</v>
      </c>
      <c r="F18" s="454">
        <v>6838</v>
      </c>
      <c r="G18" s="457">
        <v>1875</v>
      </c>
    </row>
    <row r="19" spans="1:7" x14ac:dyDescent="0.2">
      <c r="A19" s="208" t="s">
        <v>97</v>
      </c>
      <c r="B19" s="452">
        <v>14904</v>
      </c>
      <c r="C19" s="452">
        <v>4640</v>
      </c>
      <c r="D19" s="452">
        <v>6931</v>
      </c>
      <c r="E19" s="452">
        <v>2993</v>
      </c>
      <c r="F19" s="454">
        <v>7973</v>
      </c>
      <c r="G19" s="457">
        <v>1647</v>
      </c>
    </row>
    <row r="20" spans="1:7" x14ac:dyDescent="0.2">
      <c r="A20" s="208" t="s">
        <v>98</v>
      </c>
      <c r="B20" s="452">
        <v>1812</v>
      </c>
      <c r="C20" s="452">
        <v>703</v>
      </c>
      <c r="D20" s="452">
        <v>1072</v>
      </c>
      <c r="E20" s="452">
        <v>453</v>
      </c>
      <c r="F20" s="454">
        <v>740</v>
      </c>
      <c r="G20" s="457">
        <v>250</v>
      </c>
    </row>
    <row r="21" spans="1:7" x14ac:dyDescent="0.2">
      <c r="A21" s="208" t="s">
        <v>99</v>
      </c>
      <c r="B21" s="452">
        <v>2551</v>
      </c>
      <c r="C21" s="452">
        <v>1096</v>
      </c>
      <c r="D21" s="452" t="s">
        <v>391</v>
      </c>
      <c r="E21" s="467" t="s">
        <v>391</v>
      </c>
      <c r="F21" s="454" t="s">
        <v>391</v>
      </c>
      <c r="G21" s="482" t="s">
        <v>391</v>
      </c>
    </row>
    <row r="22" spans="1:7" x14ac:dyDescent="0.2">
      <c r="A22" s="208" t="s">
        <v>100</v>
      </c>
      <c r="B22" s="452">
        <v>10542</v>
      </c>
      <c r="C22" s="452">
        <v>3968</v>
      </c>
      <c r="D22" s="452">
        <v>6274</v>
      </c>
      <c r="E22" s="452">
        <v>2770</v>
      </c>
      <c r="F22" s="454">
        <v>4268</v>
      </c>
      <c r="G22" s="457">
        <v>1198</v>
      </c>
    </row>
    <row r="23" spans="1:7" x14ac:dyDescent="0.2">
      <c r="A23" s="208" t="s">
        <v>101</v>
      </c>
      <c r="B23" s="452">
        <v>3591</v>
      </c>
      <c r="C23" s="452">
        <v>1465</v>
      </c>
      <c r="D23" s="452">
        <v>2415</v>
      </c>
      <c r="E23" s="452">
        <v>1135</v>
      </c>
      <c r="F23" s="454">
        <v>1176</v>
      </c>
      <c r="G23" s="457">
        <v>330</v>
      </c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41"/>
  <sheetViews>
    <sheetView workbookViewId="0">
      <selection activeCell="O22" sqref="O22"/>
    </sheetView>
  </sheetViews>
  <sheetFormatPr defaultRowHeight="12.75" x14ac:dyDescent="0.2"/>
  <cols>
    <col min="1" max="1" width="25.7109375" style="75" customWidth="1"/>
    <col min="2" max="5" width="15.7109375" style="75" customWidth="1"/>
    <col min="6" max="7" width="15.42578125" style="75" customWidth="1"/>
    <col min="8" max="8" width="10.140625" style="75" customWidth="1"/>
    <col min="9" max="16384" width="9.140625" style="75"/>
  </cols>
  <sheetData>
    <row r="1" spans="1:12" ht="24.95" customHeight="1" x14ac:dyDescent="0.2">
      <c r="A1" s="512" t="s">
        <v>503</v>
      </c>
      <c r="B1" s="512"/>
      <c r="C1" s="512"/>
      <c r="D1" s="512"/>
      <c r="E1" s="512"/>
      <c r="F1" s="512"/>
      <c r="G1" s="512"/>
      <c r="H1" s="57" t="s">
        <v>6</v>
      </c>
    </row>
    <row r="2" spans="1:12" x14ac:dyDescent="0.2">
      <c r="A2" s="509" t="s">
        <v>504</v>
      </c>
      <c r="B2" s="509"/>
      <c r="C2" s="509"/>
      <c r="D2" s="509"/>
      <c r="E2" s="509"/>
      <c r="F2" s="509"/>
      <c r="G2" s="509"/>
    </row>
    <row r="3" spans="1:12" ht="32.25" customHeight="1" x14ac:dyDescent="0.2">
      <c r="A3" s="568" t="s">
        <v>284</v>
      </c>
      <c r="B3" s="544" t="s">
        <v>241</v>
      </c>
      <c r="C3" s="542"/>
      <c r="D3" s="543" t="s">
        <v>249</v>
      </c>
      <c r="E3" s="543"/>
      <c r="F3" s="544" t="s">
        <v>248</v>
      </c>
      <c r="G3" s="545"/>
    </row>
    <row r="4" spans="1:12" ht="38.25" x14ac:dyDescent="0.2">
      <c r="A4" s="570"/>
      <c r="B4" s="211" t="s">
        <v>344</v>
      </c>
      <c r="C4" s="211" t="s">
        <v>247</v>
      </c>
      <c r="D4" s="211" t="s">
        <v>225</v>
      </c>
      <c r="E4" s="211" t="s">
        <v>247</v>
      </c>
      <c r="F4" s="211" t="s">
        <v>225</v>
      </c>
      <c r="G4" s="212" t="s">
        <v>281</v>
      </c>
    </row>
    <row r="5" spans="1:12" ht="27" customHeight="1" x14ac:dyDescent="0.2">
      <c r="A5" s="572"/>
      <c r="B5" s="544" t="s">
        <v>245</v>
      </c>
      <c r="C5" s="545"/>
      <c r="D5" s="545"/>
      <c r="E5" s="545"/>
      <c r="F5" s="545"/>
      <c r="G5" s="545"/>
    </row>
    <row r="6" spans="1:12" ht="14.25" customHeight="1" x14ac:dyDescent="0.2">
      <c r="A6" s="612" t="s">
        <v>278</v>
      </c>
      <c r="B6" s="612"/>
      <c r="C6" s="612"/>
      <c r="D6" s="612"/>
      <c r="E6" s="612"/>
      <c r="F6" s="612"/>
      <c r="G6" s="612"/>
      <c r="H6" s="147"/>
    </row>
    <row r="7" spans="1:12" x14ac:dyDescent="0.2">
      <c r="A7" s="53" t="s">
        <v>285</v>
      </c>
      <c r="B7" s="446">
        <v>173391.6</v>
      </c>
      <c r="C7" s="446">
        <v>124599.7</v>
      </c>
      <c r="D7" s="446">
        <v>143570</v>
      </c>
      <c r="E7" s="447">
        <v>104220.2</v>
      </c>
      <c r="F7" s="446">
        <v>29821.599999999999</v>
      </c>
      <c r="G7" s="447">
        <v>20379.5</v>
      </c>
      <c r="H7" s="77"/>
      <c r="I7" s="77"/>
      <c r="J7" s="77"/>
      <c r="K7" s="77"/>
      <c r="L7" s="77"/>
    </row>
    <row r="8" spans="1:12" x14ac:dyDescent="0.2">
      <c r="A8" s="208" t="s">
        <v>86</v>
      </c>
      <c r="B8" s="448">
        <v>16046.4</v>
      </c>
      <c r="C8" s="448" t="s">
        <v>391</v>
      </c>
      <c r="D8" s="448">
        <v>13491.7</v>
      </c>
      <c r="E8" s="449">
        <v>9639.6</v>
      </c>
      <c r="F8" s="448">
        <v>2554.6999999999998</v>
      </c>
      <c r="G8" s="449" t="s">
        <v>391</v>
      </c>
      <c r="H8" s="77"/>
      <c r="I8" s="77"/>
      <c r="J8" s="77"/>
      <c r="K8" s="77"/>
      <c r="L8" s="77"/>
    </row>
    <row r="9" spans="1:12" x14ac:dyDescent="0.2">
      <c r="A9" s="208" t="s">
        <v>87</v>
      </c>
      <c r="B9" s="466" t="s">
        <v>391</v>
      </c>
      <c r="C9" s="448" t="s">
        <v>391</v>
      </c>
      <c r="D9" s="448">
        <v>4421.3</v>
      </c>
      <c r="E9" s="449">
        <v>3487.7</v>
      </c>
      <c r="F9" s="466" t="s">
        <v>391</v>
      </c>
      <c r="G9" s="449" t="s">
        <v>391</v>
      </c>
      <c r="H9" s="77"/>
      <c r="I9" s="77"/>
      <c r="J9" s="77"/>
      <c r="K9" s="77"/>
      <c r="L9" s="77"/>
    </row>
    <row r="10" spans="1:12" x14ac:dyDescent="0.2">
      <c r="A10" s="208" t="s">
        <v>88</v>
      </c>
      <c r="B10" s="448">
        <v>6948.4</v>
      </c>
      <c r="C10" s="466">
        <v>4831.8999999999996</v>
      </c>
      <c r="D10" s="448">
        <v>5542.7</v>
      </c>
      <c r="E10" s="449">
        <v>3694.1</v>
      </c>
      <c r="F10" s="448">
        <v>1405.7</v>
      </c>
      <c r="G10" s="465">
        <v>1137.8</v>
      </c>
      <c r="H10" s="77"/>
      <c r="I10" s="77"/>
      <c r="J10" s="77"/>
      <c r="K10" s="77"/>
      <c r="L10" s="77"/>
    </row>
    <row r="11" spans="1:12" x14ac:dyDescent="0.2">
      <c r="A11" s="208" t="s">
        <v>89</v>
      </c>
      <c r="B11" s="448">
        <v>1077.5999999999999</v>
      </c>
      <c r="C11" s="466">
        <v>718.3</v>
      </c>
      <c r="D11" s="448">
        <v>976.4</v>
      </c>
      <c r="E11" s="449">
        <v>643.20000000000005</v>
      </c>
      <c r="F11" s="448">
        <v>101.2</v>
      </c>
      <c r="G11" s="465">
        <v>75.099999999999994</v>
      </c>
      <c r="H11" s="77"/>
      <c r="I11" s="77"/>
      <c r="J11" s="77"/>
      <c r="K11" s="77"/>
      <c r="L11" s="77"/>
    </row>
    <row r="12" spans="1:12" x14ac:dyDescent="0.2">
      <c r="A12" s="208" t="s">
        <v>90</v>
      </c>
      <c r="B12" s="448">
        <v>9110.2999999999993</v>
      </c>
      <c r="C12" s="448">
        <v>6242.8</v>
      </c>
      <c r="D12" s="448">
        <v>7838</v>
      </c>
      <c r="E12" s="449">
        <v>5206.2</v>
      </c>
      <c r="F12" s="448">
        <v>1272.3</v>
      </c>
      <c r="G12" s="449">
        <v>1036.5999999999999</v>
      </c>
      <c r="H12" s="77"/>
      <c r="I12" s="77"/>
      <c r="J12" s="77"/>
      <c r="K12" s="77"/>
      <c r="L12" s="77"/>
    </row>
    <row r="13" spans="1:12" x14ac:dyDescent="0.2">
      <c r="A13" s="208" t="s">
        <v>91</v>
      </c>
      <c r="B13" s="448">
        <v>25110.7</v>
      </c>
      <c r="C13" s="448">
        <v>19166.7</v>
      </c>
      <c r="D13" s="448">
        <v>20080.900000000001</v>
      </c>
      <c r="E13" s="449">
        <v>16407.599999999999</v>
      </c>
      <c r="F13" s="448">
        <v>5029.8</v>
      </c>
      <c r="G13" s="449">
        <v>2759.1</v>
      </c>
      <c r="H13" s="77"/>
      <c r="I13" s="77"/>
      <c r="J13" s="77"/>
      <c r="K13" s="77"/>
      <c r="L13" s="77"/>
    </row>
    <row r="14" spans="1:12" x14ac:dyDescent="0.2">
      <c r="A14" s="208" t="s">
        <v>92</v>
      </c>
      <c r="B14" s="448">
        <v>54553</v>
      </c>
      <c r="C14" s="448">
        <v>36477.599999999999</v>
      </c>
      <c r="D14" s="448">
        <v>44849.4</v>
      </c>
      <c r="E14" s="449">
        <v>30824.9</v>
      </c>
      <c r="F14" s="448">
        <v>9703.6</v>
      </c>
      <c r="G14" s="449">
        <v>5652.7</v>
      </c>
      <c r="H14" s="77"/>
      <c r="I14" s="77"/>
      <c r="J14" s="77"/>
      <c r="K14" s="77"/>
      <c r="L14" s="77"/>
    </row>
    <row r="15" spans="1:12" x14ac:dyDescent="0.2">
      <c r="A15" s="208" t="s">
        <v>93</v>
      </c>
      <c r="B15" s="448">
        <v>1512.5</v>
      </c>
      <c r="C15" s="466" t="s">
        <v>391</v>
      </c>
      <c r="D15" s="448">
        <v>1422.6</v>
      </c>
      <c r="E15" s="449">
        <v>1052.8</v>
      </c>
      <c r="F15" s="448">
        <v>89.9</v>
      </c>
      <c r="G15" s="465" t="s">
        <v>391</v>
      </c>
      <c r="H15" s="77"/>
      <c r="I15" s="77"/>
      <c r="J15" s="77"/>
      <c r="K15" s="77"/>
      <c r="L15" s="77"/>
    </row>
    <row r="16" spans="1:12" x14ac:dyDescent="0.2">
      <c r="A16" s="208" t="s">
        <v>94</v>
      </c>
      <c r="B16" s="448">
        <v>5769.6</v>
      </c>
      <c r="C16" s="448">
        <v>4051.1</v>
      </c>
      <c r="D16" s="448">
        <v>5375.3</v>
      </c>
      <c r="E16" s="449">
        <v>3730.3</v>
      </c>
      <c r="F16" s="448">
        <v>394.3</v>
      </c>
      <c r="G16" s="449">
        <v>320.8</v>
      </c>
      <c r="H16" s="77"/>
      <c r="I16" s="77"/>
      <c r="J16" s="77"/>
      <c r="K16" s="77"/>
      <c r="L16" s="77"/>
    </row>
    <row r="17" spans="1:12" x14ac:dyDescent="0.2">
      <c r="A17" s="208" t="s">
        <v>95</v>
      </c>
      <c r="B17" s="448">
        <v>2848.6</v>
      </c>
      <c r="C17" s="448">
        <v>2056.1999999999998</v>
      </c>
      <c r="D17" s="448">
        <v>2325.9</v>
      </c>
      <c r="E17" s="449">
        <v>1577.5</v>
      </c>
      <c r="F17" s="448">
        <v>522.70000000000005</v>
      </c>
      <c r="G17" s="449">
        <v>478.7</v>
      </c>
      <c r="H17" s="77"/>
      <c r="I17" s="77"/>
      <c r="J17" s="77"/>
      <c r="K17" s="77"/>
      <c r="L17" s="77"/>
    </row>
    <row r="18" spans="1:12" x14ac:dyDescent="0.2">
      <c r="A18" s="208" t="s">
        <v>96</v>
      </c>
      <c r="B18" s="448">
        <v>12112.1</v>
      </c>
      <c r="C18" s="448">
        <v>9855.7999999999993</v>
      </c>
      <c r="D18" s="448">
        <v>9719.2999999999993</v>
      </c>
      <c r="E18" s="449">
        <v>7889.7</v>
      </c>
      <c r="F18" s="448">
        <v>2392.8000000000002</v>
      </c>
      <c r="G18" s="449">
        <v>1966.1</v>
      </c>
      <c r="H18" s="77"/>
      <c r="I18" s="77"/>
      <c r="J18" s="77"/>
      <c r="K18" s="77"/>
      <c r="L18" s="77"/>
    </row>
    <row r="19" spans="1:12" x14ac:dyDescent="0.2">
      <c r="A19" s="208" t="s">
        <v>97</v>
      </c>
      <c r="B19" s="448">
        <v>15315.3</v>
      </c>
      <c r="C19" s="448">
        <v>12149.6</v>
      </c>
      <c r="D19" s="448">
        <v>12388</v>
      </c>
      <c r="E19" s="449">
        <v>9560.4</v>
      </c>
      <c r="F19" s="448">
        <v>2927.3</v>
      </c>
      <c r="G19" s="449">
        <v>2589.1999999999998</v>
      </c>
      <c r="H19" s="77"/>
      <c r="I19" s="77"/>
      <c r="J19" s="77"/>
      <c r="K19" s="77"/>
      <c r="L19" s="77"/>
    </row>
    <row r="20" spans="1:12" x14ac:dyDescent="0.2">
      <c r="A20" s="208" t="s">
        <v>98</v>
      </c>
      <c r="B20" s="448">
        <v>1478.3</v>
      </c>
      <c r="C20" s="448">
        <v>1112.4000000000001</v>
      </c>
      <c r="D20" s="448">
        <v>1324.8</v>
      </c>
      <c r="E20" s="449">
        <v>1001.2</v>
      </c>
      <c r="F20" s="448">
        <v>153.5</v>
      </c>
      <c r="G20" s="449">
        <v>111.2</v>
      </c>
      <c r="H20" s="77"/>
      <c r="I20" s="77"/>
      <c r="J20" s="77"/>
      <c r="K20" s="77"/>
      <c r="L20" s="77"/>
    </row>
    <row r="21" spans="1:12" x14ac:dyDescent="0.2">
      <c r="A21" s="208" t="s">
        <v>99</v>
      </c>
      <c r="B21" s="466" t="s">
        <v>391</v>
      </c>
      <c r="C21" s="466" t="s">
        <v>391</v>
      </c>
      <c r="D21" s="448">
        <v>2269.8000000000002</v>
      </c>
      <c r="E21" s="449">
        <v>1581.8</v>
      </c>
      <c r="F21" s="466" t="s">
        <v>391</v>
      </c>
      <c r="G21" s="465" t="s">
        <v>391</v>
      </c>
      <c r="H21" s="77"/>
      <c r="I21" s="77"/>
      <c r="J21" s="77"/>
      <c r="K21" s="77"/>
      <c r="L21" s="77"/>
    </row>
    <row r="22" spans="1:12" x14ac:dyDescent="0.2">
      <c r="A22" s="208" t="s">
        <v>100</v>
      </c>
      <c r="B22" s="448">
        <v>9825.9</v>
      </c>
      <c r="C22" s="448">
        <v>6497.5</v>
      </c>
      <c r="D22" s="448">
        <v>8844.9</v>
      </c>
      <c r="E22" s="449">
        <v>5842.9</v>
      </c>
      <c r="F22" s="448">
        <v>981</v>
      </c>
      <c r="G22" s="449">
        <v>654.6</v>
      </c>
      <c r="H22" s="77"/>
      <c r="I22" s="77"/>
      <c r="J22" s="77"/>
      <c r="K22" s="77"/>
      <c r="L22" s="77"/>
    </row>
    <row r="23" spans="1:12" x14ac:dyDescent="0.2">
      <c r="A23" s="208" t="s">
        <v>101</v>
      </c>
      <c r="B23" s="448">
        <v>3292.8</v>
      </c>
      <c r="C23" s="448">
        <v>2496.8000000000002</v>
      </c>
      <c r="D23" s="448">
        <v>2699</v>
      </c>
      <c r="E23" s="449">
        <v>2080.3000000000002</v>
      </c>
      <c r="F23" s="448">
        <v>593.79999999999995</v>
      </c>
      <c r="G23" s="449">
        <v>416.5</v>
      </c>
      <c r="H23" s="77"/>
      <c r="I23" s="77"/>
      <c r="J23" s="77"/>
      <c r="K23" s="77"/>
      <c r="L23" s="77"/>
    </row>
    <row r="24" spans="1:12" ht="12.75" customHeight="1" x14ac:dyDescent="0.2">
      <c r="A24" s="611" t="s">
        <v>253</v>
      </c>
      <c r="B24" s="611"/>
      <c r="C24" s="611"/>
      <c r="D24" s="611"/>
      <c r="E24" s="611"/>
      <c r="F24" s="611"/>
      <c r="G24" s="611"/>
      <c r="H24" s="77"/>
      <c r="I24" s="77"/>
      <c r="J24" s="77"/>
      <c r="K24" s="77"/>
      <c r="L24" s="77"/>
    </row>
    <row r="25" spans="1:12" x14ac:dyDescent="0.2">
      <c r="A25" s="53" t="s">
        <v>285</v>
      </c>
      <c r="B25" s="446">
        <v>62264.1</v>
      </c>
      <c r="C25" s="446">
        <v>42973.7</v>
      </c>
      <c r="D25" s="446">
        <v>50630.5</v>
      </c>
      <c r="E25" s="447">
        <v>34639.9</v>
      </c>
      <c r="F25" s="446">
        <v>11633.6</v>
      </c>
      <c r="G25" s="447">
        <v>8333.7999999999993</v>
      </c>
      <c r="H25" s="77"/>
      <c r="I25" s="77"/>
      <c r="J25" s="77"/>
      <c r="K25" s="77"/>
      <c r="L25" s="77"/>
    </row>
    <row r="26" spans="1:12" x14ac:dyDescent="0.2">
      <c r="A26" s="208" t="s">
        <v>86</v>
      </c>
      <c r="B26" s="448">
        <v>5942.9</v>
      </c>
      <c r="C26" s="448">
        <v>3778.1</v>
      </c>
      <c r="D26" s="448">
        <v>4915.3999999999996</v>
      </c>
      <c r="E26" s="449">
        <v>3199.4</v>
      </c>
      <c r="F26" s="448">
        <v>1027.5</v>
      </c>
      <c r="G26" s="449">
        <v>578.70000000000005</v>
      </c>
      <c r="H26" s="77"/>
      <c r="I26" s="77"/>
      <c r="J26" s="77"/>
      <c r="K26" s="77"/>
      <c r="L26" s="77"/>
    </row>
    <row r="27" spans="1:12" x14ac:dyDescent="0.2">
      <c r="A27" s="208" t="s">
        <v>87</v>
      </c>
      <c r="B27" s="448" t="s">
        <v>391</v>
      </c>
      <c r="C27" s="466" t="s">
        <v>391</v>
      </c>
      <c r="D27" s="448">
        <v>1440.5</v>
      </c>
      <c r="E27" s="449">
        <v>1146.3</v>
      </c>
      <c r="F27" s="448" t="s">
        <v>391</v>
      </c>
      <c r="G27" s="465" t="s">
        <v>391</v>
      </c>
      <c r="H27" s="77"/>
      <c r="I27" s="77"/>
      <c r="J27" s="77"/>
      <c r="K27" s="77"/>
      <c r="L27" s="77"/>
    </row>
    <row r="28" spans="1:12" x14ac:dyDescent="0.2">
      <c r="A28" s="208" t="s">
        <v>88</v>
      </c>
      <c r="B28" s="448">
        <v>3351.3</v>
      </c>
      <c r="C28" s="466">
        <v>2226.3000000000002</v>
      </c>
      <c r="D28" s="448">
        <v>2657.3</v>
      </c>
      <c r="E28" s="449">
        <v>1675.9</v>
      </c>
      <c r="F28" s="448">
        <v>694</v>
      </c>
      <c r="G28" s="465">
        <v>550.4</v>
      </c>
      <c r="H28" s="77"/>
      <c r="I28" s="77"/>
      <c r="J28" s="77"/>
      <c r="K28" s="77"/>
      <c r="L28" s="77"/>
    </row>
    <row r="29" spans="1:12" x14ac:dyDescent="0.2">
      <c r="A29" s="208" t="s">
        <v>89</v>
      </c>
      <c r="B29" s="466">
        <v>393</v>
      </c>
      <c r="C29" s="466">
        <v>217.7</v>
      </c>
      <c r="D29" s="448">
        <v>350.3</v>
      </c>
      <c r="E29" s="449">
        <v>186.1</v>
      </c>
      <c r="F29" s="466">
        <v>42.7</v>
      </c>
      <c r="G29" s="465">
        <v>31.6</v>
      </c>
      <c r="H29" s="77"/>
      <c r="I29" s="77"/>
      <c r="J29" s="77"/>
      <c r="K29" s="77"/>
      <c r="L29" s="77"/>
    </row>
    <row r="30" spans="1:12" x14ac:dyDescent="0.2">
      <c r="A30" s="208" t="s">
        <v>90</v>
      </c>
      <c r="B30" s="448">
        <v>4414.5</v>
      </c>
      <c r="C30" s="448">
        <v>2891.9</v>
      </c>
      <c r="D30" s="448">
        <v>3790.8</v>
      </c>
      <c r="E30" s="449">
        <v>2404.5</v>
      </c>
      <c r="F30" s="448">
        <v>623.70000000000005</v>
      </c>
      <c r="G30" s="449">
        <v>487.4</v>
      </c>
      <c r="H30" s="77"/>
      <c r="I30" s="77"/>
      <c r="J30" s="77"/>
      <c r="K30" s="77"/>
      <c r="L30" s="77"/>
    </row>
    <row r="31" spans="1:12" x14ac:dyDescent="0.2">
      <c r="A31" s="208" t="s">
        <v>91</v>
      </c>
      <c r="B31" s="448">
        <v>7616.4</v>
      </c>
      <c r="C31" s="448">
        <v>6050.3</v>
      </c>
      <c r="D31" s="448">
        <v>6137.9</v>
      </c>
      <c r="E31" s="449">
        <v>4871.6000000000004</v>
      </c>
      <c r="F31" s="448">
        <v>1478.5</v>
      </c>
      <c r="G31" s="449">
        <v>1178.7</v>
      </c>
      <c r="H31" s="77"/>
      <c r="I31" s="77"/>
      <c r="J31" s="77"/>
      <c r="K31" s="77"/>
      <c r="L31" s="77"/>
    </row>
    <row r="32" spans="1:12" x14ac:dyDescent="0.2">
      <c r="A32" s="208" t="s">
        <v>92</v>
      </c>
      <c r="B32" s="448">
        <v>19385.599999999999</v>
      </c>
      <c r="C32" s="448">
        <v>12266.2</v>
      </c>
      <c r="D32" s="448">
        <v>15587.4</v>
      </c>
      <c r="E32" s="449">
        <v>10031.4</v>
      </c>
      <c r="F32" s="448">
        <v>3798.2</v>
      </c>
      <c r="G32" s="449">
        <v>2234.8000000000002</v>
      </c>
      <c r="H32" s="77"/>
      <c r="I32" s="77"/>
      <c r="J32" s="77"/>
      <c r="K32" s="77"/>
      <c r="L32" s="77"/>
    </row>
    <row r="33" spans="1:12" x14ac:dyDescent="0.2">
      <c r="A33" s="208" t="s">
        <v>93</v>
      </c>
      <c r="B33" s="448">
        <v>540.20000000000005</v>
      </c>
      <c r="C33" s="466" t="s">
        <v>391</v>
      </c>
      <c r="D33" s="448">
        <v>508.4</v>
      </c>
      <c r="E33" s="449">
        <v>389.9</v>
      </c>
      <c r="F33" s="448">
        <v>31.8</v>
      </c>
      <c r="G33" s="465" t="s">
        <v>391</v>
      </c>
      <c r="H33" s="77"/>
      <c r="I33" s="77"/>
      <c r="J33" s="77"/>
      <c r="K33" s="77"/>
      <c r="L33" s="77"/>
    </row>
    <row r="34" spans="1:12" x14ac:dyDescent="0.2">
      <c r="A34" s="208" t="s">
        <v>94</v>
      </c>
      <c r="B34" s="448">
        <v>1516</v>
      </c>
      <c r="C34" s="448">
        <v>1031.5999999999999</v>
      </c>
      <c r="D34" s="448">
        <v>1443.3</v>
      </c>
      <c r="E34" s="449">
        <v>982</v>
      </c>
      <c r="F34" s="448">
        <v>72.7</v>
      </c>
      <c r="G34" s="449">
        <v>49.6</v>
      </c>
      <c r="H34" s="77"/>
      <c r="I34" s="77"/>
      <c r="J34" s="77"/>
      <c r="K34" s="77"/>
      <c r="L34" s="77"/>
    </row>
    <row r="35" spans="1:12" x14ac:dyDescent="0.2">
      <c r="A35" s="208" t="s">
        <v>95</v>
      </c>
      <c r="B35" s="448">
        <v>1282.7</v>
      </c>
      <c r="C35" s="448">
        <v>906.7</v>
      </c>
      <c r="D35" s="448">
        <v>1019.1</v>
      </c>
      <c r="E35" s="449">
        <v>663.8</v>
      </c>
      <c r="F35" s="448">
        <v>263.60000000000002</v>
      </c>
      <c r="G35" s="449">
        <v>242.9</v>
      </c>
      <c r="H35" s="77"/>
      <c r="I35" s="77"/>
      <c r="J35" s="77"/>
      <c r="K35" s="77"/>
      <c r="L35" s="77"/>
    </row>
    <row r="36" spans="1:12" x14ac:dyDescent="0.2">
      <c r="A36" s="208" t="s">
        <v>96</v>
      </c>
      <c r="B36" s="448">
        <v>3777.4</v>
      </c>
      <c r="C36" s="448">
        <v>2876.6</v>
      </c>
      <c r="D36" s="448">
        <v>3190.3</v>
      </c>
      <c r="E36" s="449">
        <v>2439.1</v>
      </c>
      <c r="F36" s="448">
        <v>587.1</v>
      </c>
      <c r="G36" s="449">
        <v>437.5</v>
      </c>
      <c r="H36" s="77"/>
      <c r="I36" s="77"/>
      <c r="J36" s="77"/>
      <c r="K36" s="77"/>
      <c r="L36" s="77"/>
    </row>
    <row r="37" spans="1:12" x14ac:dyDescent="0.2">
      <c r="A37" s="208" t="s">
        <v>97</v>
      </c>
      <c r="B37" s="448">
        <v>5049.6000000000004</v>
      </c>
      <c r="C37" s="448">
        <v>3983.8</v>
      </c>
      <c r="D37" s="448">
        <v>3736.6</v>
      </c>
      <c r="E37" s="449">
        <v>2799.2</v>
      </c>
      <c r="F37" s="448">
        <v>1313</v>
      </c>
      <c r="G37" s="449">
        <v>1184.5999999999999</v>
      </c>
      <c r="H37" s="77"/>
      <c r="I37" s="77"/>
      <c r="J37" s="77"/>
      <c r="K37" s="77"/>
      <c r="L37" s="77"/>
    </row>
    <row r="38" spans="1:12" x14ac:dyDescent="0.2">
      <c r="A38" s="208" t="s">
        <v>98</v>
      </c>
      <c r="B38" s="466">
        <v>523.79999999999995</v>
      </c>
      <c r="C38" s="466">
        <v>391.1</v>
      </c>
      <c r="D38" s="448">
        <v>464.2</v>
      </c>
      <c r="E38" s="449">
        <v>357.7</v>
      </c>
      <c r="F38" s="465">
        <v>59.6</v>
      </c>
      <c r="G38" s="465">
        <v>33.4</v>
      </c>
      <c r="H38" s="77"/>
      <c r="I38" s="77"/>
      <c r="J38" s="77"/>
      <c r="K38" s="77"/>
      <c r="L38" s="77"/>
    </row>
    <row r="39" spans="1:12" x14ac:dyDescent="0.2">
      <c r="A39" s="208" t="s">
        <v>99</v>
      </c>
      <c r="B39" s="466" t="s">
        <v>391</v>
      </c>
      <c r="C39" s="466" t="s">
        <v>391</v>
      </c>
      <c r="D39" s="448">
        <v>910.9</v>
      </c>
      <c r="E39" s="449">
        <v>647.1</v>
      </c>
      <c r="F39" s="465" t="s">
        <v>391</v>
      </c>
      <c r="G39" s="465" t="s">
        <v>391</v>
      </c>
      <c r="H39" s="77"/>
      <c r="I39" s="77"/>
      <c r="J39" s="77"/>
      <c r="K39" s="77"/>
      <c r="L39" s="77"/>
    </row>
    <row r="40" spans="1:12" x14ac:dyDescent="0.2">
      <c r="A40" s="208" t="s">
        <v>100</v>
      </c>
      <c r="B40" s="448">
        <v>3716</v>
      </c>
      <c r="C40" s="448">
        <v>2289.4</v>
      </c>
      <c r="D40" s="448">
        <v>3339.3</v>
      </c>
      <c r="E40" s="449">
        <v>2056.6</v>
      </c>
      <c r="F40" s="448">
        <v>376.7</v>
      </c>
      <c r="G40" s="449">
        <v>232.8</v>
      </c>
      <c r="H40" s="77"/>
      <c r="I40" s="77"/>
      <c r="J40" s="77"/>
      <c r="K40" s="77"/>
      <c r="L40" s="77"/>
    </row>
    <row r="41" spans="1:12" x14ac:dyDescent="0.2">
      <c r="A41" s="208" t="s">
        <v>101</v>
      </c>
      <c r="B41" s="448">
        <v>1469.3</v>
      </c>
      <c r="C41" s="466">
        <v>1007.4</v>
      </c>
      <c r="D41" s="448">
        <v>1138.8</v>
      </c>
      <c r="E41" s="449">
        <v>789.3</v>
      </c>
      <c r="F41" s="448">
        <v>330.5</v>
      </c>
      <c r="G41" s="465">
        <v>218.1</v>
      </c>
      <c r="H41" s="77"/>
      <c r="I41" s="77"/>
      <c r="J41" s="77"/>
      <c r="K41" s="77"/>
      <c r="L41" s="77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25"/>
  <sheetViews>
    <sheetView workbookViewId="0">
      <pane ySplit="5" topLeftCell="A6" activePane="bottomLeft" state="frozen"/>
      <selection activeCell="G7" sqref="G7"/>
      <selection pane="bottomLeft" activeCell="A2" sqref="A2:D2"/>
    </sheetView>
  </sheetViews>
  <sheetFormatPr defaultRowHeight="12.75" x14ac:dyDescent="0.2"/>
  <cols>
    <col min="1" max="1" width="25.7109375" style="75" customWidth="1"/>
    <col min="2" max="4" width="17.85546875" style="75" customWidth="1"/>
    <col min="5" max="5" width="10.28515625" style="75" customWidth="1"/>
    <col min="6" max="6" width="14.28515625" style="75" customWidth="1"/>
    <col min="7" max="16384" width="9.140625" style="75"/>
  </cols>
  <sheetData>
    <row r="1" spans="1:5" s="52" customFormat="1" ht="39.950000000000003" customHeight="1" x14ac:dyDescent="0.25">
      <c r="A1" s="573" t="s">
        <v>561</v>
      </c>
      <c r="B1" s="573"/>
      <c r="C1" s="573"/>
      <c r="D1" s="573"/>
      <c r="E1" s="57" t="s">
        <v>6</v>
      </c>
    </row>
    <row r="2" spans="1:5" x14ac:dyDescent="0.2">
      <c r="A2" s="575" t="s">
        <v>587</v>
      </c>
      <c r="B2" s="575"/>
      <c r="C2" s="575"/>
      <c r="D2" s="575"/>
    </row>
    <row r="3" spans="1:5" ht="28.5" customHeight="1" x14ac:dyDescent="0.2">
      <c r="A3" s="542" t="s">
        <v>284</v>
      </c>
      <c r="B3" s="543" t="s">
        <v>218</v>
      </c>
      <c r="C3" s="585" t="s">
        <v>296</v>
      </c>
      <c r="D3" s="620"/>
    </row>
    <row r="4" spans="1:5" ht="94.5" customHeight="1" x14ac:dyDescent="0.2">
      <c r="A4" s="542"/>
      <c r="B4" s="543"/>
      <c r="C4" s="407" t="s">
        <v>459</v>
      </c>
      <c r="D4" s="307" t="s">
        <v>396</v>
      </c>
    </row>
    <row r="5" spans="1:5" ht="30.75" customHeight="1" x14ac:dyDescent="0.2">
      <c r="A5" s="542"/>
      <c r="B5" s="585" t="s">
        <v>582</v>
      </c>
      <c r="C5" s="585"/>
      <c r="D5" s="620"/>
    </row>
    <row r="6" spans="1:5" x14ac:dyDescent="0.2">
      <c r="A6" s="53" t="s">
        <v>285</v>
      </c>
      <c r="B6" s="437">
        <v>186.87231157680071</v>
      </c>
      <c r="C6" s="437">
        <v>101.74328975567444</v>
      </c>
      <c r="D6" s="440">
        <v>72.076804758708036</v>
      </c>
    </row>
    <row r="7" spans="1:5" x14ac:dyDescent="0.2">
      <c r="A7" s="208" t="s">
        <v>86</v>
      </c>
      <c r="B7" s="432">
        <v>157.1688166816233</v>
      </c>
      <c r="C7" s="432">
        <v>95.641738957024629</v>
      </c>
      <c r="D7" s="441">
        <v>61.024990028916143</v>
      </c>
    </row>
    <row r="8" spans="1:5" x14ac:dyDescent="0.2">
      <c r="A8" s="208" t="s">
        <v>87</v>
      </c>
      <c r="B8" s="468" t="s">
        <v>391</v>
      </c>
      <c r="C8" s="469" t="s">
        <v>391</v>
      </c>
      <c r="D8" s="469" t="s">
        <v>391</v>
      </c>
    </row>
    <row r="9" spans="1:5" x14ac:dyDescent="0.2">
      <c r="A9" s="208" t="s">
        <v>88</v>
      </c>
      <c r="B9" s="432">
        <v>147.22623913418917</v>
      </c>
      <c r="C9" s="432">
        <v>77.509915951873822</v>
      </c>
      <c r="D9" s="441">
        <v>98.750849116343346</v>
      </c>
    </row>
    <row r="10" spans="1:5" x14ac:dyDescent="0.2">
      <c r="A10" s="208" t="s">
        <v>89</v>
      </c>
      <c r="B10" s="432">
        <v>197.00259836674093</v>
      </c>
      <c r="C10" s="432">
        <v>92.088622865627329</v>
      </c>
      <c r="D10" s="441">
        <v>56.097160356347445</v>
      </c>
    </row>
    <row r="11" spans="1:5" x14ac:dyDescent="0.2">
      <c r="A11" s="208" t="s">
        <v>90</v>
      </c>
      <c r="B11" s="432">
        <v>179.26566633371021</v>
      </c>
      <c r="C11" s="432">
        <v>89.635862704850567</v>
      </c>
      <c r="D11" s="441">
        <v>89.881387001525752</v>
      </c>
    </row>
    <row r="12" spans="1:5" x14ac:dyDescent="0.2">
      <c r="A12" s="208" t="s">
        <v>91</v>
      </c>
      <c r="B12" s="432">
        <v>181.63294930049739</v>
      </c>
      <c r="C12" s="432">
        <v>99.997180484813228</v>
      </c>
      <c r="D12" s="441">
        <v>59.386078444647104</v>
      </c>
    </row>
    <row r="13" spans="1:5" x14ac:dyDescent="0.2">
      <c r="A13" s="208" t="s">
        <v>92</v>
      </c>
      <c r="B13" s="432">
        <v>215.99894597913956</v>
      </c>
      <c r="C13" s="432">
        <v>113.27123164628892</v>
      </c>
      <c r="D13" s="441">
        <v>77.853073158213121</v>
      </c>
    </row>
    <row r="14" spans="1:5" x14ac:dyDescent="0.2">
      <c r="A14" s="208" t="s">
        <v>93</v>
      </c>
      <c r="B14" s="432">
        <v>169.56661157024794</v>
      </c>
      <c r="C14" s="432">
        <v>100.70538842975206</v>
      </c>
      <c r="D14" s="441">
        <v>81.503471074380158</v>
      </c>
    </row>
    <row r="15" spans="1:5" x14ac:dyDescent="0.2">
      <c r="A15" s="208" t="s">
        <v>94</v>
      </c>
      <c r="B15" s="432">
        <v>200.17037576261785</v>
      </c>
      <c r="C15" s="432">
        <v>90.24660288408208</v>
      </c>
      <c r="D15" s="460" t="s">
        <v>391</v>
      </c>
    </row>
    <row r="16" spans="1:5" x14ac:dyDescent="0.2">
      <c r="A16" s="208" t="s">
        <v>95</v>
      </c>
      <c r="B16" s="432">
        <v>150.65625219406024</v>
      </c>
      <c r="C16" s="432">
        <v>87.459523976690306</v>
      </c>
      <c r="D16" s="460" t="s">
        <v>391</v>
      </c>
    </row>
    <row r="17" spans="1:4" x14ac:dyDescent="0.2">
      <c r="A17" s="208" t="s">
        <v>96</v>
      </c>
      <c r="B17" s="432">
        <v>195.29804905837963</v>
      </c>
      <c r="C17" s="432">
        <v>128.68818784521264</v>
      </c>
      <c r="D17" s="460" t="s">
        <v>391</v>
      </c>
    </row>
    <row r="18" spans="1:4" x14ac:dyDescent="0.2">
      <c r="A18" s="208" t="s">
        <v>97</v>
      </c>
      <c r="B18" s="432">
        <v>154.99152481505425</v>
      </c>
      <c r="C18" s="432">
        <v>89.451848804789975</v>
      </c>
      <c r="D18" s="441">
        <v>59.126938421056074</v>
      </c>
    </row>
    <row r="19" spans="1:4" x14ac:dyDescent="0.2">
      <c r="A19" s="208" t="s">
        <v>98</v>
      </c>
      <c r="B19" s="432">
        <v>184.92335791111412</v>
      </c>
      <c r="C19" s="432">
        <v>75.550903064330655</v>
      </c>
      <c r="D19" s="441">
        <v>69.397821822363525</v>
      </c>
    </row>
    <row r="20" spans="1:4" x14ac:dyDescent="0.2">
      <c r="A20" s="208" t="s">
        <v>99</v>
      </c>
      <c r="B20" s="468" t="s">
        <v>391</v>
      </c>
      <c r="C20" s="469" t="s">
        <v>391</v>
      </c>
      <c r="D20" s="469" t="s">
        <v>391</v>
      </c>
    </row>
    <row r="21" spans="1:4" x14ac:dyDescent="0.2">
      <c r="A21" s="208" t="s">
        <v>100</v>
      </c>
      <c r="B21" s="432">
        <v>204.35838956227929</v>
      </c>
      <c r="C21" s="432">
        <v>109.54421477930775</v>
      </c>
      <c r="D21" s="441">
        <v>100.46661374530578</v>
      </c>
    </row>
    <row r="22" spans="1:4" x14ac:dyDescent="0.2">
      <c r="A22" s="208" t="s">
        <v>101</v>
      </c>
      <c r="B22" s="432">
        <v>137.5100218658892</v>
      </c>
      <c r="C22" s="432">
        <v>91.147685860058317</v>
      </c>
      <c r="D22" s="441">
        <v>76.147868075801753</v>
      </c>
    </row>
    <row r="23" spans="1:4" x14ac:dyDescent="0.2">
      <c r="A23" s="34"/>
    </row>
    <row r="24" spans="1:4" x14ac:dyDescent="0.2">
      <c r="A24" s="599"/>
      <c r="B24" s="599"/>
      <c r="C24" s="599"/>
      <c r="D24" s="599"/>
    </row>
    <row r="25" spans="1:4" x14ac:dyDescent="0.2">
      <c r="A25" s="661"/>
      <c r="B25" s="661"/>
      <c r="C25" s="661"/>
      <c r="D25" s="661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9"/>
  <sheetViews>
    <sheetView zoomScaleNormal="100" workbookViewId="0">
      <selection activeCell="E3" sqref="E3"/>
    </sheetView>
  </sheetViews>
  <sheetFormatPr defaultRowHeight="14.25" x14ac:dyDescent="0.25"/>
  <cols>
    <col min="1" max="1" width="34.42578125" style="169" customWidth="1"/>
    <col min="2" max="5" width="12.7109375" style="178" customWidth="1"/>
    <col min="6" max="6" width="12.7109375" style="34" customWidth="1"/>
    <col min="7" max="7" width="39" style="169" customWidth="1"/>
    <col min="8" max="8" width="11.85546875" style="169" bestFit="1" customWidth="1"/>
    <col min="9" max="16384" width="9.140625" style="169"/>
  </cols>
  <sheetData>
    <row r="1" spans="1:8" ht="28.5" customHeight="1" x14ac:dyDescent="0.25">
      <c r="A1" s="514" t="s">
        <v>179</v>
      </c>
      <c r="B1" s="514"/>
      <c r="C1" s="514"/>
      <c r="D1" s="514"/>
      <c r="E1" s="514"/>
      <c r="F1" s="514"/>
      <c r="G1" s="514"/>
      <c r="H1" s="130" t="s">
        <v>6</v>
      </c>
    </row>
    <row r="2" spans="1:8" x14ac:dyDescent="0.25">
      <c r="A2" s="515" t="s">
        <v>519</v>
      </c>
      <c r="B2" s="515"/>
      <c r="C2" s="515"/>
      <c r="D2" s="515"/>
      <c r="E2" s="515"/>
      <c r="F2" s="515"/>
      <c r="G2" s="515"/>
    </row>
    <row r="3" spans="1:8" ht="21.75" customHeight="1" x14ac:dyDescent="0.25">
      <c r="A3" s="415" t="s">
        <v>520</v>
      </c>
      <c r="B3" s="251">
        <v>2016</v>
      </c>
      <c r="C3" s="251">
        <v>2017</v>
      </c>
      <c r="D3" s="251">
        <v>2018</v>
      </c>
      <c r="E3" s="409">
        <v>2019</v>
      </c>
      <c r="F3" s="409">
        <v>2020</v>
      </c>
      <c r="G3" s="411" t="s">
        <v>521</v>
      </c>
    </row>
    <row r="4" spans="1:8" ht="14.25" customHeight="1" x14ac:dyDescent="0.25">
      <c r="A4" s="518" t="s">
        <v>550</v>
      </c>
      <c r="B4" s="518"/>
      <c r="C4" s="518"/>
      <c r="D4" s="518"/>
      <c r="E4" s="518"/>
      <c r="F4" s="518"/>
      <c r="G4" s="519"/>
    </row>
    <row r="5" spans="1:8" x14ac:dyDescent="0.25">
      <c r="A5" s="245" t="s">
        <v>7</v>
      </c>
      <c r="B5" s="170">
        <v>17943044.699999999</v>
      </c>
      <c r="C5" s="170">
        <v>20578461.699999999</v>
      </c>
      <c r="D5" s="252">
        <v>25647791.600000001</v>
      </c>
      <c r="E5" s="288">
        <v>30284822.100000001</v>
      </c>
      <c r="F5" s="288">
        <v>32402089.100000001</v>
      </c>
      <c r="G5" s="246" t="s">
        <v>8</v>
      </c>
      <c r="H5" s="178"/>
    </row>
    <row r="6" spans="1:8" s="172" customFormat="1" ht="15" x14ac:dyDescent="0.25">
      <c r="A6" s="245" t="s">
        <v>9</v>
      </c>
      <c r="B6" s="19">
        <v>4508036.5</v>
      </c>
      <c r="C6" s="19">
        <v>4448458.5</v>
      </c>
      <c r="D6" s="253">
        <v>5668100.5999999996</v>
      </c>
      <c r="E6" s="288">
        <v>6830115.5</v>
      </c>
      <c r="F6" s="288">
        <v>7546123.7999999998</v>
      </c>
      <c r="G6" s="246" t="s">
        <v>10</v>
      </c>
    </row>
    <row r="7" spans="1:8" x14ac:dyDescent="0.25">
      <c r="A7" s="247" t="s">
        <v>20</v>
      </c>
      <c r="B7" s="165">
        <v>373330.4</v>
      </c>
      <c r="C7" s="165">
        <v>409641.7</v>
      </c>
      <c r="D7" s="254">
        <v>494031.6</v>
      </c>
      <c r="E7" s="277">
        <v>617900.69999999995</v>
      </c>
      <c r="F7" s="277">
        <v>660154.30000000005</v>
      </c>
      <c r="G7" s="248" t="s">
        <v>110</v>
      </c>
    </row>
    <row r="8" spans="1:8" x14ac:dyDescent="0.25">
      <c r="A8" s="247" t="s">
        <v>21</v>
      </c>
      <c r="B8" s="165">
        <v>2102087.1</v>
      </c>
      <c r="C8" s="165">
        <v>1635234.7</v>
      </c>
      <c r="D8" s="254">
        <v>2496411.5</v>
      </c>
      <c r="E8" s="277">
        <v>2991582.5</v>
      </c>
      <c r="F8" s="277">
        <v>3576839.8</v>
      </c>
      <c r="G8" s="248" t="s">
        <v>111</v>
      </c>
    </row>
    <row r="9" spans="1:8" x14ac:dyDescent="0.25">
      <c r="A9" s="247" t="s">
        <v>22</v>
      </c>
      <c r="B9" s="165">
        <v>434797.3</v>
      </c>
      <c r="C9" s="165">
        <v>584204</v>
      </c>
      <c r="D9" s="254">
        <v>693589.3</v>
      </c>
      <c r="E9" s="277">
        <v>861102.7</v>
      </c>
      <c r="F9" s="277">
        <v>1117768.1000000001</v>
      </c>
      <c r="G9" s="248" t="s">
        <v>112</v>
      </c>
    </row>
    <row r="10" spans="1:8" x14ac:dyDescent="0.25">
      <c r="A10" s="247" t="s">
        <v>23</v>
      </c>
      <c r="B10" s="165">
        <v>478691.8</v>
      </c>
      <c r="C10" s="165">
        <v>602185.9</v>
      </c>
      <c r="D10" s="254">
        <v>779311.4</v>
      </c>
      <c r="E10" s="277">
        <v>823865.4</v>
      </c>
      <c r="F10" s="277">
        <v>793039.4</v>
      </c>
      <c r="G10" s="248" t="s">
        <v>113</v>
      </c>
    </row>
    <row r="11" spans="1:8" x14ac:dyDescent="0.25">
      <c r="A11" s="247" t="s">
        <v>159</v>
      </c>
      <c r="B11" s="165">
        <v>434740.4</v>
      </c>
      <c r="C11" s="165">
        <v>370040.6</v>
      </c>
      <c r="D11" s="254">
        <v>366206.8</v>
      </c>
      <c r="E11" s="277">
        <v>493554.9</v>
      </c>
      <c r="F11" s="277">
        <v>490746.7</v>
      </c>
      <c r="G11" s="248" t="s">
        <v>160</v>
      </c>
    </row>
    <row r="12" spans="1:8" x14ac:dyDescent="0.25">
      <c r="A12" s="247" t="s">
        <v>24</v>
      </c>
      <c r="B12" s="165">
        <v>437178.3</v>
      </c>
      <c r="C12" s="165">
        <v>535608.30000000005</v>
      </c>
      <c r="D12" s="254">
        <v>592124.80000000005</v>
      </c>
      <c r="E12" s="277">
        <v>855007.2</v>
      </c>
      <c r="F12" s="277">
        <v>772162.2</v>
      </c>
      <c r="G12" s="248" t="s">
        <v>114</v>
      </c>
    </row>
    <row r="13" spans="1:8" x14ac:dyDescent="0.25">
      <c r="A13" s="247" t="s">
        <v>25</v>
      </c>
      <c r="B13" s="165">
        <v>247211.2</v>
      </c>
      <c r="C13" s="165">
        <v>311543.3</v>
      </c>
      <c r="D13" s="254">
        <v>246425.1</v>
      </c>
      <c r="E13" s="277">
        <v>187102.1</v>
      </c>
      <c r="F13" s="277">
        <v>135413.29999999999</v>
      </c>
      <c r="G13" s="248" t="s">
        <v>115</v>
      </c>
      <c r="H13" s="178"/>
    </row>
    <row r="14" spans="1:8" s="172" customFormat="1" ht="15" x14ac:dyDescent="0.25">
      <c r="A14" s="245" t="s">
        <v>11</v>
      </c>
      <c r="B14" s="19">
        <v>8950885.3000000007</v>
      </c>
      <c r="C14" s="19">
        <v>10758212.4</v>
      </c>
      <c r="D14" s="253">
        <v>13744008</v>
      </c>
      <c r="E14" s="288">
        <v>15317834.6</v>
      </c>
      <c r="F14" s="288">
        <v>16099177.699999999</v>
      </c>
      <c r="G14" s="246" t="s">
        <v>12</v>
      </c>
    </row>
    <row r="15" spans="1:8" x14ac:dyDescent="0.25">
      <c r="A15" s="247" t="s">
        <v>26</v>
      </c>
      <c r="B15" s="165">
        <v>135689.20000000001</v>
      </c>
      <c r="C15" s="165">
        <v>286662.2</v>
      </c>
      <c r="D15" s="254">
        <v>319177.7</v>
      </c>
      <c r="E15" s="277">
        <v>437526.6</v>
      </c>
      <c r="F15" s="277">
        <v>582014.5</v>
      </c>
      <c r="G15" s="248" t="s">
        <v>116</v>
      </c>
    </row>
    <row r="16" spans="1:8" ht="25.5" x14ac:dyDescent="0.25">
      <c r="A16" s="247" t="s">
        <v>162</v>
      </c>
      <c r="B16" s="165">
        <v>2690609.1</v>
      </c>
      <c r="C16" s="165">
        <v>3100792.9</v>
      </c>
      <c r="D16" s="254">
        <v>3968116.4</v>
      </c>
      <c r="E16" s="277">
        <v>4814607.2</v>
      </c>
      <c r="F16" s="277">
        <v>4943980.7</v>
      </c>
      <c r="G16" s="248" t="s">
        <v>117</v>
      </c>
    </row>
    <row r="17" spans="1:8" x14ac:dyDescent="0.25">
      <c r="A17" s="247" t="s">
        <v>27</v>
      </c>
      <c r="B17" s="165">
        <v>1477742.7</v>
      </c>
      <c r="C17" s="165">
        <v>1899715.2</v>
      </c>
      <c r="D17" s="254">
        <v>2334591.2000000002</v>
      </c>
      <c r="E17" s="277">
        <v>2654098.7000000002</v>
      </c>
      <c r="F17" s="277">
        <v>2358037.6</v>
      </c>
      <c r="G17" s="248" t="s">
        <v>118</v>
      </c>
    </row>
    <row r="18" spans="1:8" x14ac:dyDescent="0.25">
      <c r="A18" s="247" t="s">
        <v>28</v>
      </c>
      <c r="B18" s="175">
        <v>344794.7</v>
      </c>
      <c r="C18" s="165">
        <v>577426.69999999995</v>
      </c>
      <c r="D18" s="254">
        <v>684542.8</v>
      </c>
      <c r="E18" s="277">
        <v>666096.80000000005</v>
      </c>
      <c r="F18" s="277">
        <v>604066</v>
      </c>
      <c r="G18" s="248" t="s">
        <v>119</v>
      </c>
    </row>
    <row r="19" spans="1:8" x14ac:dyDescent="0.25">
      <c r="A19" s="247" t="s">
        <v>29</v>
      </c>
      <c r="B19" s="175">
        <v>802763.7</v>
      </c>
      <c r="C19" s="165">
        <v>982876.3</v>
      </c>
      <c r="D19" s="254">
        <v>1637781.7</v>
      </c>
      <c r="E19" s="277">
        <v>1451624.4</v>
      </c>
      <c r="F19" s="277">
        <v>1418969.2</v>
      </c>
      <c r="G19" s="248" t="s">
        <v>120</v>
      </c>
    </row>
    <row r="20" spans="1:8" x14ac:dyDescent="0.25">
      <c r="A20" s="247" t="s">
        <v>30</v>
      </c>
      <c r="B20" s="175">
        <v>103841</v>
      </c>
      <c r="C20" s="165">
        <v>155531.1</v>
      </c>
      <c r="D20" s="254">
        <v>167571.1</v>
      </c>
      <c r="E20" s="277">
        <v>174535.2</v>
      </c>
      <c r="F20" s="277">
        <v>183862.3</v>
      </c>
      <c r="G20" s="248" t="s">
        <v>121</v>
      </c>
    </row>
    <row r="21" spans="1:8" x14ac:dyDescent="0.25">
      <c r="A21" s="247" t="s">
        <v>31</v>
      </c>
      <c r="B21" s="175">
        <v>157118.29999999999</v>
      </c>
      <c r="C21" s="175">
        <v>268527.90000000002</v>
      </c>
      <c r="D21" s="254">
        <v>406723</v>
      </c>
      <c r="E21" s="277">
        <v>482736</v>
      </c>
      <c r="F21" s="277">
        <v>493698.1</v>
      </c>
      <c r="G21" s="248" t="s">
        <v>122</v>
      </c>
    </row>
    <row r="22" spans="1:8" x14ac:dyDescent="0.25">
      <c r="A22" s="247" t="s">
        <v>32</v>
      </c>
      <c r="B22" s="175">
        <v>37373.4</v>
      </c>
      <c r="C22" s="175">
        <v>61687.199999999997</v>
      </c>
      <c r="D22" s="254">
        <v>67084.7</v>
      </c>
      <c r="E22" s="277">
        <v>57086.3</v>
      </c>
      <c r="F22" s="277">
        <v>120692.7</v>
      </c>
      <c r="G22" s="248" t="s">
        <v>123</v>
      </c>
    </row>
    <row r="23" spans="1:8" x14ac:dyDescent="0.25">
      <c r="A23" s="247" t="s">
        <v>33</v>
      </c>
      <c r="B23" s="175">
        <v>93559.8</v>
      </c>
      <c r="C23" s="175">
        <v>105221.1</v>
      </c>
      <c r="D23" s="254">
        <v>184536.8</v>
      </c>
      <c r="E23" s="277">
        <v>165928.1</v>
      </c>
      <c r="F23" s="277">
        <v>244043.5</v>
      </c>
      <c r="G23" s="248" t="s">
        <v>124</v>
      </c>
    </row>
    <row r="24" spans="1:8" x14ac:dyDescent="0.25">
      <c r="A24" s="247" t="s">
        <v>34</v>
      </c>
      <c r="B24" s="175">
        <v>227720.2</v>
      </c>
      <c r="C24" s="175">
        <v>141366.70000000001</v>
      </c>
      <c r="D24" s="254">
        <v>174065</v>
      </c>
      <c r="E24" s="277">
        <v>221973.7</v>
      </c>
      <c r="F24" s="277">
        <v>182755.6</v>
      </c>
      <c r="G24" s="248" t="s">
        <v>125</v>
      </c>
    </row>
    <row r="25" spans="1:8" x14ac:dyDescent="0.25">
      <c r="A25" s="247" t="s">
        <v>35</v>
      </c>
      <c r="B25" s="175">
        <v>2879673.3</v>
      </c>
      <c r="C25" s="175">
        <v>3178405.1</v>
      </c>
      <c r="D25" s="254">
        <v>3799817.8</v>
      </c>
      <c r="E25" s="277">
        <v>4191621.6</v>
      </c>
      <c r="F25" s="277">
        <v>4967057.5</v>
      </c>
      <c r="G25" s="248" t="s">
        <v>126</v>
      </c>
      <c r="H25" s="178"/>
    </row>
    <row r="26" spans="1:8" s="172" customFormat="1" ht="15" x14ac:dyDescent="0.25">
      <c r="A26" s="245" t="s">
        <v>13</v>
      </c>
      <c r="B26" s="176">
        <v>1747384.8</v>
      </c>
      <c r="C26" s="176">
        <v>2425295.9</v>
      </c>
      <c r="D26" s="253">
        <v>2809324.9</v>
      </c>
      <c r="E26" s="288">
        <v>3557419</v>
      </c>
      <c r="F26" s="288">
        <v>4055591.9</v>
      </c>
      <c r="G26" s="410" t="s">
        <v>14</v>
      </c>
    </row>
    <row r="27" spans="1:8" x14ac:dyDescent="0.25">
      <c r="A27" s="247" t="s">
        <v>36</v>
      </c>
      <c r="B27" s="175">
        <v>511018.3</v>
      </c>
      <c r="C27" s="175">
        <v>599385.59999999998</v>
      </c>
      <c r="D27" s="254">
        <v>748086.7</v>
      </c>
      <c r="E27" s="277">
        <v>764400.9</v>
      </c>
      <c r="F27" s="277">
        <v>992250.9</v>
      </c>
      <c r="G27" s="248" t="s">
        <v>127</v>
      </c>
    </row>
    <row r="28" spans="1:8" x14ac:dyDescent="0.25">
      <c r="A28" s="247" t="s">
        <v>37</v>
      </c>
      <c r="B28" s="175">
        <v>375295.9</v>
      </c>
      <c r="C28" s="175">
        <v>694640.7</v>
      </c>
      <c r="D28" s="254">
        <v>730183.3</v>
      </c>
      <c r="E28" s="277">
        <v>849443.9</v>
      </c>
      <c r="F28" s="277">
        <v>1080503.8999999999</v>
      </c>
      <c r="G28" s="248" t="s">
        <v>128</v>
      </c>
    </row>
    <row r="29" spans="1:8" x14ac:dyDescent="0.25">
      <c r="A29" s="247" t="s">
        <v>38</v>
      </c>
      <c r="B29" s="175">
        <v>212055.3</v>
      </c>
      <c r="C29" s="175">
        <v>254581.6</v>
      </c>
      <c r="D29" s="254">
        <v>307164.09999999998</v>
      </c>
      <c r="E29" s="277">
        <v>466783.3</v>
      </c>
      <c r="F29" s="277">
        <v>422455.2</v>
      </c>
      <c r="G29" s="248" t="s">
        <v>129</v>
      </c>
    </row>
    <row r="30" spans="1:8" x14ac:dyDescent="0.25">
      <c r="A30" s="247" t="s">
        <v>39</v>
      </c>
      <c r="B30" s="175">
        <v>252614.6</v>
      </c>
      <c r="C30" s="175">
        <v>439494.40000000002</v>
      </c>
      <c r="D30" s="254">
        <v>496202.7</v>
      </c>
      <c r="E30" s="277">
        <v>781156.6</v>
      </c>
      <c r="F30" s="277">
        <v>775714.3</v>
      </c>
      <c r="G30" s="248" t="s">
        <v>130</v>
      </c>
    </row>
    <row r="31" spans="1:8" x14ac:dyDescent="0.25">
      <c r="A31" s="247" t="s">
        <v>40</v>
      </c>
      <c r="B31" s="175">
        <v>396400.6</v>
      </c>
      <c r="C31" s="175">
        <v>437193.7</v>
      </c>
      <c r="D31" s="254">
        <v>527688.1</v>
      </c>
      <c r="E31" s="277">
        <v>695634.2</v>
      </c>
      <c r="F31" s="277">
        <v>784667.6</v>
      </c>
      <c r="G31" s="248" t="s">
        <v>131</v>
      </c>
      <c r="H31" s="178"/>
    </row>
    <row r="32" spans="1:8" s="172" customFormat="1" ht="15" x14ac:dyDescent="0.25">
      <c r="A32" s="245" t="s">
        <v>15</v>
      </c>
      <c r="B32" s="176">
        <v>776466.4</v>
      </c>
      <c r="C32" s="176">
        <v>952170.1</v>
      </c>
      <c r="D32" s="253">
        <v>1022356.9</v>
      </c>
      <c r="E32" s="288">
        <v>1379691.6</v>
      </c>
      <c r="F32" s="288">
        <v>1327976.8</v>
      </c>
      <c r="G32" s="246" t="s">
        <v>16</v>
      </c>
    </row>
    <row r="33" spans="1:8" x14ac:dyDescent="0.25">
      <c r="A33" s="247" t="s">
        <v>163</v>
      </c>
      <c r="B33" s="175">
        <v>461312.8</v>
      </c>
      <c r="C33" s="175">
        <v>455764.7</v>
      </c>
      <c r="D33" s="254">
        <v>490330.7</v>
      </c>
      <c r="E33" s="277">
        <v>531468.30000000005</v>
      </c>
      <c r="F33" s="277">
        <v>619891.80000000005</v>
      </c>
      <c r="G33" s="248" t="s">
        <v>132</v>
      </c>
    </row>
    <row r="34" spans="1:8" x14ac:dyDescent="0.25">
      <c r="A34" s="247" t="s">
        <v>41</v>
      </c>
      <c r="B34" s="175">
        <v>46941.599999999999</v>
      </c>
      <c r="C34" s="175">
        <v>101069.9</v>
      </c>
      <c r="D34" s="254">
        <v>140056.70000000001</v>
      </c>
      <c r="E34" s="277">
        <v>260343.9</v>
      </c>
      <c r="F34" s="277">
        <v>178702.8</v>
      </c>
      <c r="G34" s="248" t="s">
        <v>133</v>
      </c>
    </row>
    <row r="35" spans="1:8" x14ac:dyDescent="0.25">
      <c r="A35" s="247" t="s">
        <v>42</v>
      </c>
      <c r="B35" s="175">
        <v>67099.8</v>
      </c>
      <c r="C35" s="175">
        <v>136958.5</v>
      </c>
      <c r="D35" s="254">
        <v>97371.7</v>
      </c>
      <c r="E35" s="277">
        <v>183669.2</v>
      </c>
      <c r="F35" s="277">
        <v>145322.70000000001</v>
      </c>
      <c r="G35" s="248" t="s">
        <v>134</v>
      </c>
    </row>
    <row r="36" spans="1:8" x14ac:dyDescent="0.25">
      <c r="A36" s="247" t="s">
        <v>43</v>
      </c>
      <c r="B36" s="175">
        <v>96463.8</v>
      </c>
      <c r="C36" s="175">
        <v>100625.1</v>
      </c>
      <c r="D36" s="254">
        <v>131076.4</v>
      </c>
      <c r="E36" s="277">
        <v>206385</v>
      </c>
      <c r="F36" s="277">
        <v>112764.1</v>
      </c>
      <c r="G36" s="248" t="s">
        <v>135</v>
      </c>
    </row>
    <row r="37" spans="1:8" x14ac:dyDescent="0.25">
      <c r="A37" s="247" t="s">
        <v>44</v>
      </c>
      <c r="B37" s="175">
        <v>104648.4</v>
      </c>
      <c r="C37" s="175">
        <v>157751.79999999999</v>
      </c>
      <c r="D37" s="254">
        <v>163521.5</v>
      </c>
      <c r="E37" s="277">
        <v>197825.2</v>
      </c>
      <c r="F37" s="277">
        <v>271295.40000000002</v>
      </c>
      <c r="G37" s="248" t="s">
        <v>136</v>
      </c>
      <c r="H37" s="178"/>
    </row>
    <row r="38" spans="1:8" s="172" customFormat="1" ht="15" x14ac:dyDescent="0.25">
      <c r="A38" s="245" t="s">
        <v>17</v>
      </c>
      <c r="B38" s="176">
        <v>1304845.1000000001</v>
      </c>
      <c r="C38" s="176">
        <v>1209070.2</v>
      </c>
      <c r="D38" s="253">
        <v>1496415.8</v>
      </c>
      <c r="E38" s="288">
        <v>1974124</v>
      </c>
      <c r="F38" s="288">
        <v>2136197.6</v>
      </c>
      <c r="G38" s="246" t="s">
        <v>18</v>
      </c>
    </row>
    <row r="39" spans="1:8" x14ac:dyDescent="0.25">
      <c r="A39" s="247" t="s">
        <v>164</v>
      </c>
      <c r="B39" s="175">
        <v>88072.8</v>
      </c>
      <c r="C39" s="174">
        <v>114293.1</v>
      </c>
      <c r="D39" s="254">
        <v>108442</v>
      </c>
      <c r="E39" s="277">
        <v>139382</v>
      </c>
      <c r="F39" s="277">
        <v>185327.2</v>
      </c>
      <c r="G39" s="248" t="s">
        <v>137</v>
      </c>
    </row>
    <row r="40" spans="1:8" x14ac:dyDescent="0.25">
      <c r="A40" s="247" t="s">
        <v>45</v>
      </c>
      <c r="B40" s="175">
        <v>781098.7</v>
      </c>
      <c r="C40" s="175">
        <v>544064.1</v>
      </c>
      <c r="D40" s="254">
        <v>629084.4</v>
      </c>
      <c r="E40" s="277">
        <v>765087.5</v>
      </c>
      <c r="F40" s="277">
        <v>898120.7</v>
      </c>
      <c r="G40" s="248" t="s">
        <v>138</v>
      </c>
    </row>
    <row r="41" spans="1:8" x14ac:dyDescent="0.25">
      <c r="A41" s="247" t="s">
        <v>46</v>
      </c>
      <c r="B41" s="175">
        <v>83687.199999999997</v>
      </c>
      <c r="C41" s="175">
        <v>96644.7</v>
      </c>
      <c r="D41" s="254">
        <v>124985.8</v>
      </c>
      <c r="E41" s="277">
        <v>172092.5</v>
      </c>
      <c r="F41" s="277">
        <v>177039.2</v>
      </c>
      <c r="G41" s="248" t="s">
        <v>139</v>
      </c>
    </row>
    <row r="42" spans="1:8" x14ac:dyDescent="0.25">
      <c r="A42" s="247" t="s">
        <v>47</v>
      </c>
      <c r="B42" s="175">
        <v>55216.800000000003</v>
      </c>
      <c r="C42" s="175">
        <v>69243.199999999997</v>
      </c>
      <c r="D42" s="254">
        <v>89163.5</v>
      </c>
      <c r="E42" s="277">
        <v>144260.29999999999</v>
      </c>
      <c r="F42" s="277">
        <v>126555.2</v>
      </c>
      <c r="G42" s="248" t="s">
        <v>140</v>
      </c>
    </row>
    <row r="43" spans="1:8" x14ac:dyDescent="0.25">
      <c r="A43" s="247" t="s">
        <v>194</v>
      </c>
      <c r="B43" s="175">
        <v>100511.6</v>
      </c>
      <c r="C43" s="175">
        <v>131229.29999999999</v>
      </c>
      <c r="D43" s="254">
        <v>154310.70000000001</v>
      </c>
      <c r="E43" s="277">
        <v>231812.9</v>
      </c>
      <c r="F43" s="277">
        <v>219589.6</v>
      </c>
      <c r="G43" s="248" t="s">
        <v>141</v>
      </c>
    </row>
    <row r="44" spans="1:8" x14ac:dyDescent="0.25">
      <c r="A44" s="247" t="s">
        <v>48</v>
      </c>
      <c r="B44" s="175">
        <v>39728</v>
      </c>
      <c r="C44" s="175">
        <v>52352.9</v>
      </c>
      <c r="D44" s="254">
        <v>92423.8</v>
      </c>
      <c r="E44" s="277">
        <v>163604.29999999999</v>
      </c>
      <c r="F44" s="277">
        <v>131098.6</v>
      </c>
      <c r="G44" s="248" t="s">
        <v>142</v>
      </c>
    </row>
    <row r="45" spans="1:8" x14ac:dyDescent="0.25">
      <c r="A45" s="247" t="s">
        <v>49</v>
      </c>
      <c r="B45" s="175">
        <v>11216.2</v>
      </c>
      <c r="C45" s="175">
        <v>15312.9</v>
      </c>
      <c r="D45" s="254">
        <v>42633</v>
      </c>
      <c r="E45" s="277">
        <v>64865.3</v>
      </c>
      <c r="F45" s="277">
        <v>69825.899999999994</v>
      </c>
      <c r="G45" s="248" t="s">
        <v>143</v>
      </c>
    </row>
    <row r="46" spans="1:8" x14ac:dyDescent="0.25">
      <c r="A46" s="247" t="s">
        <v>165</v>
      </c>
      <c r="B46" s="175">
        <v>20994.9</v>
      </c>
      <c r="C46" s="175">
        <v>24147.200000000001</v>
      </c>
      <c r="D46" s="254">
        <v>52559.1</v>
      </c>
      <c r="E46" s="277">
        <v>69806</v>
      </c>
      <c r="F46" s="277">
        <v>100365.1</v>
      </c>
      <c r="G46" s="248" t="s">
        <v>144</v>
      </c>
    </row>
    <row r="47" spans="1:8" x14ac:dyDescent="0.25">
      <c r="A47" s="247" t="s">
        <v>50</v>
      </c>
      <c r="B47" s="175">
        <v>124318.9</v>
      </c>
      <c r="C47" s="175">
        <v>161782.9</v>
      </c>
      <c r="D47" s="254">
        <v>202813.6</v>
      </c>
      <c r="E47" s="277">
        <v>223213.3</v>
      </c>
      <c r="F47" s="277">
        <v>228276.1</v>
      </c>
      <c r="G47" s="248" t="s">
        <v>145</v>
      </c>
      <c r="H47" s="178"/>
    </row>
    <row r="48" spans="1:8" s="172" customFormat="1" ht="15" x14ac:dyDescent="0.25">
      <c r="A48" s="245" t="s">
        <v>19</v>
      </c>
      <c r="B48" s="176">
        <v>655426.6</v>
      </c>
      <c r="C48" s="176">
        <v>785254.6</v>
      </c>
      <c r="D48" s="253">
        <v>907585.4</v>
      </c>
      <c r="E48" s="309">
        <v>1225637.3999999999</v>
      </c>
      <c r="F48" s="309">
        <v>1237021.3</v>
      </c>
      <c r="G48" s="246" t="s">
        <v>464</v>
      </c>
      <c r="H48" s="173"/>
    </row>
    <row r="49" spans="1:8" x14ac:dyDescent="0.25">
      <c r="A49" s="247" t="s">
        <v>51</v>
      </c>
      <c r="B49" s="175">
        <v>154583.1</v>
      </c>
      <c r="C49" s="175">
        <v>176682.4</v>
      </c>
      <c r="D49" s="254">
        <v>207146.3</v>
      </c>
      <c r="E49" s="277">
        <v>280872.90000000002</v>
      </c>
      <c r="F49" s="277">
        <v>264392.2</v>
      </c>
      <c r="G49" s="248" t="s">
        <v>146</v>
      </c>
    </row>
    <row r="50" spans="1:8" x14ac:dyDescent="0.25">
      <c r="A50" s="247" t="s">
        <v>157</v>
      </c>
      <c r="B50" s="175">
        <v>152863.4</v>
      </c>
      <c r="C50" s="175">
        <v>207486.3</v>
      </c>
      <c r="D50" s="254">
        <v>241360.6</v>
      </c>
      <c r="E50" s="277">
        <v>334470.3</v>
      </c>
      <c r="F50" s="277">
        <v>362521.4</v>
      </c>
      <c r="G50" s="248" t="s">
        <v>147</v>
      </c>
    </row>
    <row r="51" spans="1:8" x14ac:dyDescent="0.25">
      <c r="A51" s="249" t="s">
        <v>166</v>
      </c>
      <c r="B51" s="175">
        <v>50242.1</v>
      </c>
      <c r="C51" s="175">
        <v>70255.7</v>
      </c>
      <c r="D51" s="254">
        <v>104814.1</v>
      </c>
      <c r="E51" s="277">
        <v>156603.4</v>
      </c>
      <c r="F51" s="277">
        <v>158022.5</v>
      </c>
      <c r="G51" s="248" t="s">
        <v>158</v>
      </c>
    </row>
    <row r="52" spans="1:8" x14ac:dyDescent="0.25">
      <c r="A52" s="247" t="s">
        <v>212</v>
      </c>
      <c r="B52" s="175">
        <v>194019.3</v>
      </c>
      <c r="C52" s="175">
        <v>206338.6</v>
      </c>
      <c r="D52" s="254">
        <v>234235.8</v>
      </c>
      <c r="E52" s="277">
        <v>305257.90000000002</v>
      </c>
      <c r="F52" s="277">
        <v>314603.7</v>
      </c>
      <c r="G52" s="248" t="s">
        <v>213</v>
      </c>
    </row>
    <row r="53" spans="1:8" x14ac:dyDescent="0.25">
      <c r="A53" s="250" t="s">
        <v>52</v>
      </c>
      <c r="B53" s="175">
        <v>103718.7</v>
      </c>
      <c r="C53" s="175">
        <v>124491.6</v>
      </c>
      <c r="D53" s="254">
        <v>120028.5</v>
      </c>
      <c r="E53" s="277">
        <v>148433</v>
      </c>
      <c r="F53" s="277">
        <v>137481.5</v>
      </c>
      <c r="G53" s="248" t="s">
        <v>148</v>
      </c>
      <c r="H53" s="178"/>
    </row>
    <row r="54" spans="1:8" x14ac:dyDescent="0.25">
      <c r="A54" s="2"/>
      <c r="B54" s="177"/>
      <c r="C54" s="177"/>
      <c r="D54" s="177"/>
      <c r="E54" s="34"/>
      <c r="F54" s="169"/>
    </row>
    <row r="55" spans="1:8" x14ac:dyDescent="0.25">
      <c r="A55" s="516" t="s">
        <v>211</v>
      </c>
      <c r="B55" s="516"/>
      <c r="C55" s="516"/>
      <c r="D55" s="185"/>
      <c r="E55" s="185"/>
      <c r="F55" s="169"/>
    </row>
    <row r="56" spans="1:8" x14ac:dyDescent="0.25">
      <c r="A56" s="517" t="s">
        <v>161</v>
      </c>
      <c r="B56" s="517"/>
      <c r="C56" s="517"/>
      <c r="D56" s="186"/>
      <c r="E56" s="186"/>
      <c r="F56" s="169"/>
    </row>
    <row r="57" spans="1:8" x14ac:dyDescent="0.25">
      <c r="F57" s="169"/>
    </row>
    <row r="58" spans="1:8" x14ac:dyDescent="0.25">
      <c r="F58" s="169"/>
    </row>
    <row r="59" spans="1:8" x14ac:dyDescent="0.25">
      <c r="F59" s="169"/>
    </row>
    <row r="60" spans="1:8" x14ac:dyDescent="0.25">
      <c r="F60" s="169"/>
    </row>
    <row r="61" spans="1:8" x14ac:dyDescent="0.25">
      <c r="F61" s="169"/>
    </row>
    <row r="62" spans="1:8" x14ac:dyDescent="0.25">
      <c r="F62" s="169"/>
    </row>
    <row r="63" spans="1:8" x14ac:dyDescent="0.25">
      <c r="F63" s="169"/>
    </row>
    <row r="64" spans="1:8" x14ac:dyDescent="0.25">
      <c r="F64" s="169"/>
    </row>
    <row r="65" spans="6:6" x14ac:dyDescent="0.25">
      <c r="F65" s="169"/>
    </row>
    <row r="66" spans="6:6" x14ac:dyDescent="0.25">
      <c r="F66" s="169"/>
    </row>
    <row r="67" spans="6:6" x14ac:dyDescent="0.25">
      <c r="F67" s="169"/>
    </row>
    <row r="68" spans="6:6" x14ac:dyDescent="0.25">
      <c r="F68" s="169"/>
    </row>
    <row r="69" spans="6:6" x14ac:dyDescent="0.25">
      <c r="F69" s="169"/>
    </row>
    <row r="70" spans="6:6" x14ac:dyDescent="0.25">
      <c r="F70" s="169"/>
    </row>
    <row r="71" spans="6:6" x14ac:dyDescent="0.25">
      <c r="F71" s="169"/>
    </row>
    <row r="72" spans="6:6" x14ac:dyDescent="0.25">
      <c r="F72" s="169"/>
    </row>
    <row r="73" spans="6:6" x14ac:dyDescent="0.25">
      <c r="F73" s="169"/>
    </row>
    <row r="74" spans="6:6" x14ac:dyDescent="0.25">
      <c r="F74" s="169"/>
    </row>
    <row r="75" spans="6:6" x14ac:dyDescent="0.25">
      <c r="F75" s="169"/>
    </row>
    <row r="76" spans="6:6" x14ac:dyDescent="0.25">
      <c r="F76" s="169"/>
    </row>
    <row r="77" spans="6:6" x14ac:dyDescent="0.25">
      <c r="F77" s="169"/>
    </row>
    <row r="78" spans="6:6" x14ac:dyDescent="0.25">
      <c r="F78" s="169"/>
    </row>
    <row r="79" spans="6:6" x14ac:dyDescent="0.25">
      <c r="F79" s="169"/>
    </row>
    <row r="80" spans="6:6" x14ac:dyDescent="0.25">
      <c r="F80" s="169"/>
    </row>
    <row r="81" spans="6:6" x14ac:dyDescent="0.25">
      <c r="F81" s="169"/>
    </row>
    <row r="82" spans="6:6" x14ac:dyDescent="0.25">
      <c r="F82" s="169"/>
    </row>
    <row r="83" spans="6:6" x14ac:dyDescent="0.25">
      <c r="F83" s="169"/>
    </row>
    <row r="84" spans="6:6" x14ac:dyDescent="0.25">
      <c r="F84" s="169"/>
    </row>
    <row r="85" spans="6:6" x14ac:dyDescent="0.25">
      <c r="F85" s="169"/>
    </row>
    <row r="86" spans="6:6" x14ac:dyDescent="0.25">
      <c r="F86" s="169"/>
    </row>
    <row r="87" spans="6:6" x14ac:dyDescent="0.25">
      <c r="F87" s="169"/>
    </row>
    <row r="88" spans="6:6" x14ac:dyDescent="0.25">
      <c r="F88" s="169"/>
    </row>
    <row r="89" spans="6:6" x14ac:dyDescent="0.25">
      <c r="F89" s="169"/>
    </row>
  </sheetData>
  <mergeCells count="5">
    <mergeCell ref="A1:G1"/>
    <mergeCell ref="A2:G2"/>
    <mergeCell ref="A55:C55"/>
    <mergeCell ref="A56:C56"/>
    <mergeCell ref="A4:G4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73"/>
  <sheetViews>
    <sheetView zoomScaleNormal="100" workbookViewId="0">
      <pane ySplit="5" topLeftCell="A26" activePane="bottomLeft" state="frozen"/>
      <selection activeCell="E35" sqref="E35"/>
      <selection pane="bottomLeft" activeCell="B42" sqref="B42"/>
    </sheetView>
  </sheetViews>
  <sheetFormatPr defaultRowHeight="12.75" x14ac:dyDescent="0.25"/>
  <cols>
    <col min="1" max="1" width="34.5703125" style="34" customWidth="1"/>
    <col min="2" max="2" width="11.28515625" style="34" customWidth="1"/>
    <col min="3" max="7" width="13.7109375" style="34" customWidth="1"/>
    <col min="8" max="8" width="10.140625" style="179" customWidth="1"/>
    <col min="9" max="10" width="9.140625" style="34"/>
    <col min="11" max="11" width="9.5703125" style="34" bestFit="1" customWidth="1"/>
    <col min="12" max="16384" width="9.140625" style="34"/>
  </cols>
  <sheetData>
    <row r="1" spans="1:11" ht="24.95" customHeight="1" x14ac:dyDescent="0.25">
      <c r="A1" s="539" t="s">
        <v>345</v>
      </c>
      <c r="B1" s="540"/>
      <c r="C1" s="540"/>
      <c r="D1" s="540"/>
      <c r="E1" s="540"/>
      <c r="F1" s="540"/>
      <c r="G1" s="540"/>
      <c r="H1" s="130" t="s">
        <v>6</v>
      </c>
    </row>
    <row r="2" spans="1:11" x14ac:dyDescent="0.25">
      <c r="A2" s="541" t="s">
        <v>522</v>
      </c>
      <c r="B2" s="541"/>
      <c r="C2" s="541"/>
      <c r="D2" s="541"/>
      <c r="E2" s="541"/>
      <c r="F2" s="541"/>
      <c r="G2" s="541"/>
    </row>
    <row r="3" spans="1:11" ht="35.25" customHeight="1" x14ac:dyDescent="0.25">
      <c r="A3" s="542" t="s">
        <v>217</v>
      </c>
      <c r="B3" s="543"/>
      <c r="C3" s="543" t="s">
        <v>205</v>
      </c>
      <c r="D3" s="544" t="s">
        <v>540</v>
      </c>
      <c r="E3" s="545"/>
      <c r="F3" s="545"/>
      <c r="G3" s="545"/>
    </row>
    <row r="4" spans="1:11" ht="24" customHeight="1" x14ac:dyDescent="0.25">
      <c r="A4" s="542"/>
      <c r="B4" s="543"/>
      <c r="C4" s="543"/>
      <c r="D4" s="543" t="s">
        <v>206</v>
      </c>
      <c r="E4" s="543" t="s">
        <v>209</v>
      </c>
      <c r="F4" s="543"/>
      <c r="G4" s="544" t="s">
        <v>208</v>
      </c>
    </row>
    <row r="5" spans="1:11" ht="54" customHeight="1" x14ac:dyDescent="0.25">
      <c r="A5" s="542"/>
      <c r="B5" s="543"/>
      <c r="C5" s="543"/>
      <c r="D5" s="543"/>
      <c r="E5" s="149" t="s">
        <v>207</v>
      </c>
      <c r="F5" s="292" t="s">
        <v>392</v>
      </c>
      <c r="G5" s="544"/>
    </row>
    <row r="6" spans="1:11" x14ac:dyDescent="0.25">
      <c r="A6" s="522" t="s">
        <v>546</v>
      </c>
      <c r="B6" s="523"/>
      <c r="C6" s="523"/>
      <c r="D6" s="523"/>
      <c r="E6" s="523"/>
      <c r="F6" s="523"/>
      <c r="G6" s="524"/>
    </row>
    <row r="7" spans="1:11" s="345" customFormat="1" x14ac:dyDescent="0.25">
      <c r="A7" s="82" t="s">
        <v>7</v>
      </c>
      <c r="B7" s="112">
        <v>2016</v>
      </c>
      <c r="C7" s="112">
        <v>4871</v>
      </c>
      <c r="D7" s="112">
        <v>17943044.600000001</v>
      </c>
      <c r="E7" s="112">
        <v>14592888.6</v>
      </c>
      <c r="F7" s="112">
        <v>8311099.7000000002</v>
      </c>
      <c r="G7" s="95">
        <v>3350156</v>
      </c>
      <c r="H7" s="303"/>
    </row>
    <row r="8" spans="1:11" s="345" customFormat="1" x14ac:dyDescent="0.25">
      <c r="A8" s="418" t="s">
        <v>53</v>
      </c>
      <c r="B8" s="112">
        <v>2017</v>
      </c>
      <c r="C8" s="112">
        <v>5102</v>
      </c>
      <c r="D8" s="112">
        <v>20578461.699999999</v>
      </c>
      <c r="E8" s="112">
        <v>16542135.800000001</v>
      </c>
      <c r="F8" s="112">
        <v>9632925.9000000004</v>
      </c>
      <c r="G8" s="113">
        <v>4036325.9</v>
      </c>
      <c r="H8" s="303"/>
    </row>
    <row r="9" spans="1:11" s="345" customFormat="1" x14ac:dyDescent="0.25">
      <c r="A9" s="340"/>
      <c r="B9" s="112">
        <v>2018</v>
      </c>
      <c r="C9" s="112">
        <v>5779</v>
      </c>
      <c r="D9" s="112">
        <v>25647791.600000001</v>
      </c>
      <c r="E9" s="112">
        <v>20390747.399999999</v>
      </c>
      <c r="F9" s="112">
        <v>11786896.800000001</v>
      </c>
      <c r="G9" s="113">
        <v>5257044.2</v>
      </c>
      <c r="H9" s="303"/>
    </row>
    <row r="10" spans="1:11" x14ac:dyDescent="0.25">
      <c r="A10" s="82"/>
      <c r="B10" s="112">
        <v>2019</v>
      </c>
      <c r="C10" s="5">
        <v>5863</v>
      </c>
      <c r="D10" s="20">
        <v>30284822.100000001</v>
      </c>
      <c r="E10" s="20">
        <v>24962926.800000001</v>
      </c>
      <c r="F10" s="20">
        <v>14412467.1</v>
      </c>
      <c r="G10" s="12">
        <v>5321895.3</v>
      </c>
      <c r="H10" s="286"/>
    </row>
    <row r="11" spans="1:11" x14ac:dyDescent="0.25">
      <c r="A11" s="49"/>
      <c r="B11" s="111">
        <v>2020</v>
      </c>
      <c r="C11" s="144">
        <v>6381</v>
      </c>
      <c r="D11" s="16">
        <v>32402089.100000001</v>
      </c>
      <c r="E11" s="279">
        <v>27286656.399999999</v>
      </c>
      <c r="F11" s="17">
        <v>16265889.9</v>
      </c>
      <c r="G11" s="17">
        <v>5115432.7</v>
      </c>
      <c r="H11" s="286"/>
      <c r="J11" s="179"/>
      <c r="K11" s="179"/>
    </row>
    <row r="12" spans="1:11" x14ac:dyDescent="0.25">
      <c r="A12" s="49"/>
      <c r="B12" s="280"/>
      <c r="C12" s="8"/>
      <c r="D12" s="17"/>
      <c r="E12" s="17"/>
      <c r="F12" s="17"/>
      <c r="G12" s="17"/>
      <c r="H12" s="286"/>
      <c r="J12" s="179"/>
      <c r="K12" s="179"/>
    </row>
    <row r="13" spans="1:11" s="169" customFormat="1" ht="14.25" x14ac:dyDescent="0.25">
      <c r="A13" s="525" t="s">
        <v>196</v>
      </c>
      <c r="B13" s="526"/>
      <c r="C13" s="60"/>
      <c r="D13" s="60"/>
      <c r="E13" s="60"/>
      <c r="F13" s="60"/>
      <c r="G13" s="178"/>
      <c r="H13" s="281"/>
    </row>
    <row r="14" spans="1:11" s="169" customFormat="1" ht="14.25" x14ac:dyDescent="0.25">
      <c r="A14" s="527" t="s">
        <v>197</v>
      </c>
      <c r="B14" s="528"/>
      <c r="C14" s="24"/>
      <c r="D14" s="24"/>
      <c r="E14" s="24"/>
      <c r="F14" s="24"/>
      <c r="G14" s="179"/>
      <c r="H14" s="195"/>
    </row>
    <row r="15" spans="1:11" s="169" customFormat="1" ht="14.25" x14ac:dyDescent="0.25">
      <c r="A15" s="548" t="s">
        <v>297</v>
      </c>
      <c r="B15" s="549"/>
      <c r="C15" s="289">
        <v>1614</v>
      </c>
      <c r="D15" s="256">
        <v>746221.9</v>
      </c>
      <c r="E15" s="256">
        <v>641110.6</v>
      </c>
      <c r="F15" s="256">
        <v>232242</v>
      </c>
      <c r="G15" s="412">
        <v>105111.3</v>
      </c>
      <c r="H15" s="414"/>
      <c r="I15" s="414"/>
      <c r="J15" s="414"/>
    </row>
    <row r="16" spans="1:11" s="169" customFormat="1" ht="14.25" x14ac:dyDescent="0.25">
      <c r="A16" s="550" t="s">
        <v>298</v>
      </c>
      <c r="B16" s="551"/>
      <c r="C16" s="289"/>
      <c r="D16" s="256"/>
      <c r="E16" s="256"/>
      <c r="F16" s="256"/>
      <c r="G16" s="412"/>
      <c r="H16" s="195"/>
      <c r="I16" s="195"/>
      <c r="J16" s="195"/>
    </row>
    <row r="17" spans="1:11" s="169" customFormat="1" ht="14.25" x14ac:dyDescent="0.25">
      <c r="A17" s="552" t="s">
        <v>301</v>
      </c>
      <c r="B17" s="553"/>
      <c r="C17" s="289">
        <v>1760</v>
      </c>
      <c r="D17" s="256">
        <v>2259066.2000000002</v>
      </c>
      <c r="E17" s="256">
        <v>1844896.7</v>
      </c>
      <c r="F17" s="256">
        <v>981156.2</v>
      </c>
      <c r="G17" s="412">
        <v>414169.5</v>
      </c>
      <c r="H17" s="414"/>
      <c r="I17" s="414"/>
      <c r="J17" s="414"/>
    </row>
    <row r="18" spans="1:11" s="169" customFormat="1" ht="14.25" x14ac:dyDescent="0.25">
      <c r="A18" s="550" t="s">
        <v>301</v>
      </c>
      <c r="B18" s="551"/>
      <c r="C18" s="289"/>
      <c r="D18" s="256"/>
      <c r="E18" s="256"/>
      <c r="F18" s="256"/>
      <c r="G18" s="412"/>
      <c r="H18" s="195"/>
      <c r="I18" s="195"/>
      <c r="J18" s="195"/>
    </row>
    <row r="19" spans="1:11" s="169" customFormat="1" ht="14.25" x14ac:dyDescent="0.25">
      <c r="A19" s="552" t="s">
        <v>306</v>
      </c>
      <c r="B19" s="553"/>
      <c r="C19" s="289">
        <v>1804</v>
      </c>
      <c r="D19" s="256">
        <v>5060510.2</v>
      </c>
      <c r="E19" s="256">
        <v>4376278.5999999996</v>
      </c>
      <c r="F19" s="256">
        <v>2471487.2999999998</v>
      </c>
      <c r="G19" s="412">
        <v>684231.6</v>
      </c>
      <c r="H19" s="414"/>
      <c r="I19" s="414"/>
      <c r="J19" s="414"/>
    </row>
    <row r="20" spans="1:11" s="169" customFormat="1" ht="14.25" x14ac:dyDescent="0.25">
      <c r="A20" s="550" t="s">
        <v>306</v>
      </c>
      <c r="B20" s="551"/>
      <c r="C20" s="289"/>
      <c r="D20" s="256"/>
      <c r="E20" s="256"/>
      <c r="F20" s="256"/>
      <c r="G20" s="412"/>
      <c r="H20" s="195"/>
      <c r="I20" s="195"/>
      <c r="J20" s="195"/>
    </row>
    <row r="21" spans="1:11" s="169" customFormat="1" ht="14.25" x14ac:dyDescent="0.25">
      <c r="A21" s="552" t="s">
        <v>309</v>
      </c>
      <c r="B21" s="553"/>
      <c r="C21" s="289">
        <v>1203</v>
      </c>
      <c r="D21" s="256">
        <v>24336290.800000001</v>
      </c>
      <c r="E21" s="256">
        <v>20424370.5</v>
      </c>
      <c r="F21" s="256">
        <v>12581004.4</v>
      </c>
      <c r="G21" s="412">
        <v>3911920.3</v>
      </c>
      <c r="H21" s="414"/>
      <c r="I21" s="414"/>
      <c r="J21" s="414"/>
    </row>
    <row r="22" spans="1:11" s="169" customFormat="1" ht="14.25" x14ac:dyDescent="0.25">
      <c r="A22" s="550" t="s">
        <v>308</v>
      </c>
      <c r="B22" s="551"/>
      <c r="C22" s="24"/>
      <c r="D22" s="24"/>
      <c r="E22" s="24"/>
      <c r="F22" s="24"/>
      <c r="G22" s="25"/>
      <c r="H22" s="195"/>
    </row>
    <row r="23" spans="1:11" s="169" customFormat="1" ht="14.25" x14ac:dyDescent="0.25">
      <c r="A23" s="546"/>
      <c r="B23" s="547"/>
      <c r="C23" s="24"/>
      <c r="D23" s="24"/>
      <c r="E23" s="24"/>
      <c r="F23" s="24"/>
      <c r="G23" s="25"/>
      <c r="H23" s="195"/>
    </row>
    <row r="24" spans="1:11" x14ac:dyDescent="0.25">
      <c r="A24" s="520" t="s">
        <v>54</v>
      </c>
      <c r="B24" s="521"/>
      <c r="C24" s="5">
        <v>5771</v>
      </c>
      <c r="D24" s="20">
        <v>20359056.800000001</v>
      </c>
      <c r="E24" s="20">
        <v>16775050.300000001</v>
      </c>
      <c r="F24" s="20">
        <v>9721259.9000000004</v>
      </c>
      <c r="G24" s="12">
        <v>3584006.5</v>
      </c>
      <c r="H24" s="286"/>
      <c r="J24" s="179"/>
      <c r="K24" s="179"/>
    </row>
    <row r="25" spans="1:11" x14ac:dyDescent="0.25">
      <c r="A25" s="529" t="s">
        <v>55</v>
      </c>
      <c r="B25" s="530"/>
      <c r="C25" s="5"/>
      <c r="D25" s="20"/>
      <c r="E25" s="20"/>
      <c r="F25" s="20"/>
      <c r="G25" s="12"/>
      <c r="H25" s="286"/>
      <c r="J25" s="179"/>
      <c r="K25" s="179"/>
    </row>
    <row r="26" spans="1:11" x14ac:dyDescent="0.25">
      <c r="A26" s="520" t="s">
        <v>56</v>
      </c>
      <c r="B26" s="521"/>
      <c r="C26" s="5">
        <v>234</v>
      </c>
      <c r="D26" s="20">
        <v>639096</v>
      </c>
      <c r="E26" s="20">
        <v>533370.6</v>
      </c>
      <c r="F26" s="20">
        <v>311954.8</v>
      </c>
      <c r="G26" s="12">
        <v>105725.4</v>
      </c>
      <c r="H26" s="286"/>
      <c r="J26" s="179"/>
      <c r="K26" s="179"/>
    </row>
    <row r="27" spans="1:11" x14ac:dyDescent="0.25">
      <c r="A27" s="529" t="s">
        <v>57</v>
      </c>
      <c r="B27" s="530"/>
      <c r="C27" s="5"/>
      <c r="D27" s="20"/>
      <c r="E27" s="20"/>
      <c r="F27" s="20"/>
      <c r="G27" s="12"/>
      <c r="J27" s="179"/>
      <c r="K27" s="179"/>
    </row>
    <row r="28" spans="1:11" x14ac:dyDescent="0.25">
      <c r="A28" s="520" t="s">
        <v>58</v>
      </c>
      <c r="B28" s="521"/>
      <c r="C28" s="5">
        <v>258</v>
      </c>
      <c r="D28" s="20">
        <v>11324448.4</v>
      </c>
      <c r="E28" s="20">
        <v>9901217.8000000007</v>
      </c>
      <c r="F28" s="20">
        <v>6204755.7999999998</v>
      </c>
      <c r="G28" s="12">
        <v>1423230.6</v>
      </c>
      <c r="J28" s="179"/>
      <c r="K28" s="179"/>
    </row>
    <row r="29" spans="1:11" x14ac:dyDescent="0.25">
      <c r="A29" s="529" t="s">
        <v>59</v>
      </c>
      <c r="B29" s="530"/>
      <c r="C29" s="5"/>
      <c r="D29" s="20"/>
      <c r="E29" s="20"/>
      <c r="F29" s="20"/>
      <c r="G29" s="12"/>
      <c r="J29" s="179"/>
      <c r="K29" s="179"/>
    </row>
    <row r="30" spans="1:11" x14ac:dyDescent="0.25">
      <c r="A30" s="531" t="s">
        <v>195</v>
      </c>
      <c r="B30" s="532"/>
      <c r="C30" s="5">
        <v>186</v>
      </c>
      <c r="D30" s="20">
        <v>9534783.0999999996</v>
      </c>
      <c r="E30" s="207">
        <v>8366167.0999999996</v>
      </c>
      <c r="F30" s="207">
        <v>5323902.5</v>
      </c>
      <c r="G30" s="95">
        <v>1168616</v>
      </c>
      <c r="J30" s="179"/>
      <c r="K30" s="179"/>
    </row>
    <row r="31" spans="1:11" x14ac:dyDescent="0.25">
      <c r="A31" s="533" t="s">
        <v>406</v>
      </c>
      <c r="B31" s="534"/>
      <c r="C31" s="5"/>
      <c r="D31" s="20"/>
      <c r="E31" s="20"/>
      <c r="F31" s="20"/>
      <c r="G31" s="12"/>
      <c r="J31" s="179"/>
      <c r="K31" s="179"/>
    </row>
    <row r="32" spans="1:11" x14ac:dyDescent="0.25">
      <c r="A32" s="535" t="s">
        <v>60</v>
      </c>
      <c r="B32" s="536"/>
      <c r="C32" s="5">
        <v>108</v>
      </c>
      <c r="D32" s="20">
        <v>9199860.9000000004</v>
      </c>
      <c r="E32" s="20">
        <v>8048084.4000000004</v>
      </c>
      <c r="F32" s="20">
        <v>5107229.0999999996</v>
      </c>
      <c r="G32" s="12">
        <v>1151776.5</v>
      </c>
      <c r="J32" s="179"/>
      <c r="K32" s="179"/>
    </row>
    <row r="33" spans="1:11" x14ac:dyDescent="0.25">
      <c r="A33" s="537" t="s">
        <v>61</v>
      </c>
      <c r="B33" s="538"/>
      <c r="C33" s="5"/>
      <c r="D33" s="20"/>
      <c r="E33" s="20"/>
      <c r="F33" s="20"/>
      <c r="G33" s="12"/>
      <c r="J33" s="179"/>
      <c r="K33" s="179"/>
    </row>
    <row r="34" spans="1:11" x14ac:dyDescent="0.25">
      <c r="A34" s="535" t="s">
        <v>62</v>
      </c>
      <c r="B34" s="536"/>
      <c r="C34" s="5">
        <v>78</v>
      </c>
      <c r="D34" s="20">
        <v>334922.2</v>
      </c>
      <c r="E34" s="20">
        <v>318082.7</v>
      </c>
      <c r="F34" s="20">
        <v>216673.4</v>
      </c>
      <c r="G34" s="12">
        <v>16839.5</v>
      </c>
      <c r="J34" s="179"/>
      <c r="K34" s="179"/>
    </row>
    <row r="35" spans="1:11" x14ac:dyDescent="0.25">
      <c r="A35" s="537" t="s">
        <v>63</v>
      </c>
      <c r="B35" s="538"/>
      <c r="C35" s="5"/>
      <c r="D35" s="20"/>
      <c r="E35" s="20"/>
      <c r="F35" s="20"/>
      <c r="G35" s="12"/>
      <c r="J35" s="179"/>
      <c r="K35" s="179"/>
    </row>
    <row r="36" spans="1:11" x14ac:dyDescent="0.25">
      <c r="A36" s="520" t="s">
        <v>64</v>
      </c>
      <c r="B36" s="521"/>
      <c r="C36" s="5">
        <v>118</v>
      </c>
      <c r="D36" s="20">
        <v>79487.899999999994</v>
      </c>
      <c r="E36" s="20">
        <v>77017.7</v>
      </c>
      <c r="F36" s="20">
        <v>27919.4</v>
      </c>
      <c r="G36" s="12">
        <v>2470.1999999999998</v>
      </c>
      <c r="J36" s="179"/>
    </row>
    <row r="37" spans="1:11" x14ac:dyDescent="0.25">
      <c r="A37" s="529" t="s">
        <v>65</v>
      </c>
      <c r="B37" s="530"/>
      <c r="C37" s="5"/>
      <c r="D37" s="5"/>
      <c r="E37" s="5"/>
      <c r="F37" s="5"/>
      <c r="G37" s="6"/>
      <c r="J37" s="184"/>
    </row>
    <row r="38" spans="1:11" x14ac:dyDescent="0.25">
      <c r="A38" s="522" t="s">
        <v>264</v>
      </c>
      <c r="B38" s="523"/>
      <c r="C38" s="523"/>
      <c r="D38" s="523"/>
      <c r="E38" s="523"/>
      <c r="F38" s="523"/>
      <c r="G38" s="524"/>
    </row>
    <row r="39" spans="1:11" x14ac:dyDescent="0.25">
      <c r="A39" s="341" t="s">
        <v>7</v>
      </c>
      <c r="B39" s="180">
        <v>2016</v>
      </c>
      <c r="C39" s="5" t="s">
        <v>156</v>
      </c>
      <c r="D39" s="20">
        <f t="shared" ref="D39:E43" si="0">ROUND(D7/$D7*100,1)</f>
        <v>100</v>
      </c>
      <c r="E39" s="20">
        <f t="shared" si="0"/>
        <v>81.3</v>
      </c>
      <c r="F39" s="20">
        <f t="shared" ref="F39:G39" si="1">ROUND(F7/$D7*100,1)</f>
        <v>46.3</v>
      </c>
      <c r="G39" s="12">
        <f t="shared" si="1"/>
        <v>18.7</v>
      </c>
      <c r="H39" s="177"/>
    </row>
    <row r="40" spans="1:11" x14ac:dyDescent="0.25">
      <c r="A40" s="418" t="s">
        <v>53</v>
      </c>
      <c r="B40" s="180">
        <v>2017</v>
      </c>
      <c r="C40" s="5" t="s">
        <v>156</v>
      </c>
      <c r="D40" s="20">
        <f t="shared" si="0"/>
        <v>100</v>
      </c>
      <c r="E40" s="20">
        <f t="shared" si="0"/>
        <v>80.400000000000006</v>
      </c>
      <c r="F40" s="20">
        <f t="shared" ref="F40:G40" si="2">ROUND(F8/$D8*100,1)</f>
        <v>46.8</v>
      </c>
      <c r="G40" s="12">
        <f t="shared" si="2"/>
        <v>19.600000000000001</v>
      </c>
      <c r="H40" s="177"/>
    </row>
    <row r="41" spans="1:11" x14ac:dyDescent="0.25">
      <c r="A41" s="341"/>
      <c r="B41" s="180">
        <v>2018</v>
      </c>
      <c r="C41" s="5" t="s">
        <v>156</v>
      </c>
      <c r="D41" s="20">
        <f t="shared" si="0"/>
        <v>100</v>
      </c>
      <c r="E41" s="20">
        <f t="shared" si="0"/>
        <v>79.5</v>
      </c>
      <c r="F41" s="20">
        <f t="shared" ref="F41" si="3">ROUND(F9/$D9*100,1)</f>
        <v>46</v>
      </c>
      <c r="G41" s="12">
        <f>ROUND(G9/$D9*100,1)</f>
        <v>20.5</v>
      </c>
      <c r="H41" s="177"/>
    </row>
    <row r="42" spans="1:11" x14ac:dyDescent="0.25">
      <c r="A42" s="341"/>
      <c r="B42" s="112">
        <v>2019</v>
      </c>
      <c r="C42" s="6" t="s">
        <v>156</v>
      </c>
      <c r="D42" s="20">
        <f t="shared" si="0"/>
        <v>100</v>
      </c>
      <c r="E42" s="20">
        <f t="shared" si="0"/>
        <v>82.4</v>
      </c>
      <c r="F42" s="20">
        <f t="shared" ref="F42:G43" si="4">ROUND(F10/$D10*100,1)</f>
        <v>47.6</v>
      </c>
      <c r="G42" s="12">
        <f t="shared" si="4"/>
        <v>17.600000000000001</v>
      </c>
      <c r="H42" s="177"/>
    </row>
    <row r="43" spans="1:11" x14ac:dyDescent="0.25">
      <c r="B43" s="111">
        <v>2020</v>
      </c>
      <c r="C43" s="6" t="s">
        <v>156</v>
      </c>
      <c r="D43" s="16">
        <f t="shared" si="0"/>
        <v>100</v>
      </c>
      <c r="E43" s="16">
        <f t="shared" si="0"/>
        <v>84.2</v>
      </c>
      <c r="F43" s="16">
        <f t="shared" si="4"/>
        <v>50.2</v>
      </c>
      <c r="G43" s="17">
        <f t="shared" si="4"/>
        <v>15.8</v>
      </c>
    </row>
    <row r="44" spans="1:11" x14ac:dyDescent="0.25">
      <c r="A44" s="49"/>
      <c r="B44" s="280"/>
      <c r="C44" s="6"/>
      <c r="D44" s="17"/>
      <c r="E44" s="17"/>
      <c r="F44" s="17"/>
      <c r="G44" s="17"/>
    </row>
    <row r="45" spans="1:11" s="169" customFormat="1" ht="14.25" x14ac:dyDescent="0.25">
      <c r="A45" s="525" t="s">
        <v>196</v>
      </c>
      <c r="B45" s="526"/>
      <c r="C45" s="60"/>
      <c r="D45" s="60"/>
      <c r="E45" s="60"/>
      <c r="F45" s="61"/>
      <c r="G45" s="366"/>
      <c r="H45" s="179"/>
    </row>
    <row r="46" spans="1:11" s="169" customFormat="1" ht="14.25" x14ac:dyDescent="0.25">
      <c r="A46" s="527" t="s">
        <v>197</v>
      </c>
      <c r="B46" s="528"/>
      <c r="C46" s="24"/>
      <c r="D46" s="24"/>
      <c r="E46" s="24"/>
      <c r="F46" s="25"/>
      <c r="G46" s="366"/>
      <c r="H46" s="179"/>
    </row>
    <row r="47" spans="1:11" s="169" customFormat="1" ht="14.25" x14ac:dyDescent="0.25">
      <c r="A47" s="548" t="s">
        <v>297</v>
      </c>
      <c r="B47" s="549"/>
      <c r="C47" s="24" t="s">
        <v>156</v>
      </c>
      <c r="D47" s="20">
        <f>ROUND(D15/$D15*100,1)</f>
        <v>100</v>
      </c>
      <c r="E47" s="20">
        <f>ROUND(E15/$D15*100,1)</f>
        <v>85.9</v>
      </c>
      <c r="F47" s="12">
        <f>ROUND(F15/$D15*100,1)</f>
        <v>31.1</v>
      </c>
      <c r="G47" s="12">
        <f>ROUND(G15*100/$D15,1)</f>
        <v>14.1</v>
      </c>
      <c r="H47" s="179"/>
    </row>
    <row r="48" spans="1:11" s="169" customFormat="1" ht="14.25" x14ac:dyDescent="0.25">
      <c r="A48" s="550" t="s">
        <v>298</v>
      </c>
      <c r="B48" s="551"/>
      <c r="C48" s="24"/>
      <c r="D48" s="24"/>
      <c r="E48" s="20"/>
      <c r="F48" s="20"/>
      <c r="G48" s="12"/>
      <c r="H48" s="179"/>
    </row>
    <row r="49" spans="1:8" s="169" customFormat="1" ht="14.25" x14ac:dyDescent="0.25">
      <c r="A49" s="552" t="s">
        <v>301</v>
      </c>
      <c r="B49" s="553"/>
      <c r="C49" s="24" t="s">
        <v>156</v>
      </c>
      <c r="D49" s="24">
        <f>D17*100/$D17</f>
        <v>100</v>
      </c>
      <c r="E49" s="20">
        <f>E17*100/$D17</f>
        <v>81.666340720780994</v>
      </c>
      <c r="F49" s="20">
        <f>F17*100/$D17</f>
        <v>43.431936611684947</v>
      </c>
      <c r="G49" s="12">
        <f>ROUND(G17*100/$D17,1)</f>
        <v>18.3</v>
      </c>
      <c r="H49" s="179"/>
    </row>
    <row r="50" spans="1:8" s="169" customFormat="1" ht="14.25" x14ac:dyDescent="0.25">
      <c r="A50" s="550" t="s">
        <v>301</v>
      </c>
      <c r="B50" s="551"/>
      <c r="C50" s="24"/>
      <c r="D50" s="24"/>
      <c r="E50" s="20"/>
      <c r="F50" s="20"/>
      <c r="G50" s="12"/>
      <c r="H50" s="179"/>
    </row>
    <row r="51" spans="1:8" s="169" customFormat="1" ht="14.25" x14ac:dyDescent="0.25">
      <c r="A51" s="552" t="s">
        <v>306</v>
      </c>
      <c r="B51" s="553"/>
      <c r="C51" s="24" t="s">
        <v>156</v>
      </c>
      <c r="D51" s="24">
        <f>D19*100/$D19</f>
        <v>100</v>
      </c>
      <c r="E51" s="20">
        <f>E19*100/$D19</f>
        <v>86.478999686632378</v>
      </c>
      <c r="F51" s="20">
        <f>F19*100/$D19</f>
        <v>48.838698121782258</v>
      </c>
      <c r="G51" s="12">
        <f>ROUND(G19*100/$D19,1)</f>
        <v>13.5</v>
      </c>
      <c r="H51" s="179"/>
    </row>
    <row r="52" spans="1:8" s="169" customFormat="1" ht="14.25" x14ac:dyDescent="0.25">
      <c r="A52" s="550" t="s">
        <v>306</v>
      </c>
      <c r="B52" s="551"/>
      <c r="C52" s="24"/>
      <c r="D52" s="24"/>
      <c r="E52" s="20"/>
      <c r="F52" s="20"/>
      <c r="G52" s="12"/>
      <c r="H52" s="179"/>
    </row>
    <row r="53" spans="1:8" s="169" customFormat="1" ht="14.25" x14ac:dyDescent="0.25">
      <c r="A53" s="552" t="s">
        <v>309</v>
      </c>
      <c r="B53" s="553"/>
      <c r="C53" s="24" t="s">
        <v>156</v>
      </c>
      <c r="D53" s="24">
        <f>D21*100/$D21</f>
        <v>100</v>
      </c>
      <c r="E53" s="20">
        <f>E21*100/$D21</f>
        <v>83.925568887432917</v>
      </c>
      <c r="F53" s="20">
        <f>F21*100/$D21</f>
        <v>51.696474632855718</v>
      </c>
      <c r="G53" s="12">
        <f>ROUND(G21*100/$D21,1)</f>
        <v>16.100000000000001</v>
      </c>
      <c r="H53" s="179"/>
    </row>
    <row r="54" spans="1:8" s="169" customFormat="1" ht="14.25" x14ac:dyDescent="0.25">
      <c r="A54" s="550" t="s">
        <v>308</v>
      </c>
      <c r="B54" s="551"/>
      <c r="C54" s="24"/>
      <c r="D54" s="24"/>
      <c r="E54" s="20"/>
      <c r="F54" s="20"/>
      <c r="G54" s="12"/>
    </row>
    <row r="55" spans="1:8" s="169" customFormat="1" ht="14.25" x14ac:dyDescent="0.25">
      <c r="A55" s="546"/>
      <c r="B55" s="547"/>
      <c r="C55" s="24"/>
      <c r="D55" s="24"/>
      <c r="E55" s="24"/>
      <c r="F55" s="20"/>
    </row>
    <row r="56" spans="1:8" x14ac:dyDescent="0.25">
      <c r="A56" s="520" t="s">
        <v>54</v>
      </c>
      <c r="B56" s="521"/>
      <c r="C56" s="5" t="s">
        <v>156</v>
      </c>
      <c r="D56" s="20">
        <v>100</v>
      </c>
      <c r="E56" s="20">
        <f>E24*100/$D24</f>
        <v>82.396009131424989</v>
      </c>
      <c r="F56" s="20">
        <f>F24*100/$D24</f>
        <v>47.749068119894432</v>
      </c>
      <c r="G56" s="12">
        <f>ROUND(G24*100/$D24,1)</f>
        <v>17.600000000000001</v>
      </c>
    </row>
    <row r="57" spans="1:8" x14ac:dyDescent="0.25">
      <c r="A57" s="529" t="s">
        <v>55</v>
      </c>
      <c r="B57" s="530"/>
      <c r="C57" s="5"/>
      <c r="D57" s="20"/>
      <c r="E57" s="20"/>
      <c r="F57" s="20"/>
      <c r="G57" s="12"/>
    </row>
    <row r="58" spans="1:8" x14ac:dyDescent="0.25">
      <c r="A58" s="520" t="s">
        <v>56</v>
      </c>
      <c r="B58" s="521"/>
      <c r="C58" s="5" t="s">
        <v>156</v>
      </c>
      <c r="D58" s="20">
        <v>100</v>
      </c>
      <c r="E58" s="20">
        <f>E26*100/$D26</f>
        <v>83.45703931803672</v>
      </c>
      <c r="F58" s="20">
        <f>F26*100/$D26</f>
        <v>48.811884286554758</v>
      </c>
      <c r="G58" s="12">
        <f>ROUND(G26*100/$D26,1)</f>
        <v>16.5</v>
      </c>
    </row>
    <row r="59" spans="1:8" x14ac:dyDescent="0.25">
      <c r="A59" s="529" t="s">
        <v>57</v>
      </c>
      <c r="B59" s="530"/>
      <c r="C59" s="5"/>
      <c r="D59" s="20"/>
      <c r="E59" s="20"/>
      <c r="F59" s="20"/>
      <c r="G59" s="12"/>
    </row>
    <row r="60" spans="1:8" x14ac:dyDescent="0.25">
      <c r="A60" s="520" t="s">
        <v>58</v>
      </c>
      <c r="B60" s="521"/>
      <c r="C60" s="5" t="s">
        <v>156</v>
      </c>
      <c r="D60" s="20">
        <v>100</v>
      </c>
      <c r="E60" s="20">
        <f>E28*100/$D28</f>
        <v>87.432230253263384</v>
      </c>
      <c r="F60" s="20">
        <f>F28*100/$D28</f>
        <v>54.790799347012786</v>
      </c>
      <c r="G60" s="12">
        <f>ROUND(G28*100/$D28,1)</f>
        <v>12.6</v>
      </c>
    </row>
    <row r="61" spans="1:8" x14ac:dyDescent="0.25">
      <c r="A61" s="529" t="s">
        <v>59</v>
      </c>
      <c r="B61" s="530"/>
      <c r="C61" s="5"/>
      <c r="D61" s="20"/>
      <c r="E61" s="20"/>
      <c r="F61" s="20"/>
      <c r="G61" s="12"/>
    </row>
    <row r="62" spans="1:8" x14ac:dyDescent="0.25">
      <c r="A62" s="531" t="s">
        <v>195</v>
      </c>
      <c r="B62" s="532"/>
      <c r="C62" s="5" t="s">
        <v>156</v>
      </c>
      <c r="D62" s="20">
        <v>100</v>
      </c>
      <c r="E62" s="20">
        <f>E30*100/$D30</f>
        <v>87.743654074312403</v>
      </c>
      <c r="F62" s="20">
        <f>F30*100/$D30</f>
        <v>55.83663984973083</v>
      </c>
      <c r="G62" s="12">
        <f>ROUND(G30*100/$D30,1)</f>
        <v>12.3</v>
      </c>
    </row>
    <row r="63" spans="1:8" x14ac:dyDescent="0.25">
      <c r="A63" s="533" t="s">
        <v>406</v>
      </c>
      <c r="B63" s="534"/>
      <c r="C63" s="5"/>
      <c r="D63" s="20"/>
      <c r="E63" s="20"/>
      <c r="F63" s="20"/>
      <c r="G63" s="12"/>
    </row>
    <row r="64" spans="1:8" x14ac:dyDescent="0.25">
      <c r="A64" s="535" t="s">
        <v>60</v>
      </c>
      <c r="B64" s="536"/>
      <c r="C64" s="5" t="s">
        <v>156</v>
      </c>
      <c r="D64" s="20">
        <v>100</v>
      </c>
      <c r="E64" s="20">
        <f>E32*100/$D32</f>
        <v>87.480500928008595</v>
      </c>
      <c r="F64" s="20">
        <f>F32*100/$D32</f>
        <v>55.514199133162975</v>
      </c>
      <c r="G64" s="12">
        <f>ROUND(G32*100/$D32,1)</f>
        <v>12.5</v>
      </c>
    </row>
    <row r="65" spans="1:7" x14ac:dyDescent="0.25">
      <c r="A65" s="537" t="s">
        <v>61</v>
      </c>
      <c r="B65" s="538"/>
      <c r="C65" s="5"/>
      <c r="D65" s="20"/>
      <c r="E65" s="20"/>
      <c r="F65" s="20"/>
      <c r="G65" s="12"/>
    </row>
    <row r="66" spans="1:7" x14ac:dyDescent="0.25">
      <c r="A66" s="535" t="s">
        <v>62</v>
      </c>
      <c r="B66" s="536"/>
      <c r="C66" s="5" t="s">
        <v>156</v>
      </c>
      <c r="D66" s="20">
        <v>100</v>
      </c>
      <c r="E66" s="20">
        <f>E34*100/$D34</f>
        <v>94.972115912292466</v>
      </c>
      <c r="F66" s="20">
        <f>F34*100/$D34</f>
        <v>64.693651241989926</v>
      </c>
      <c r="G66" s="12">
        <f>ROUND(G34*100/$D34,1)</f>
        <v>5</v>
      </c>
    </row>
    <row r="67" spans="1:7" x14ac:dyDescent="0.25">
      <c r="A67" s="537" t="s">
        <v>63</v>
      </c>
      <c r="B67" s="538"/>
      <c r="C67" s="5"/>
      <c r="D67" s="20"/>
      <c r="E67" s="20"/>
      <c r="F67" s="20"/>
      <c r="G67" s="12"/>
    </row>
    <row r="68" spans="1:7" x14ac:dyDescent="0.25">
      <c r="A68" s="520" t="s">
        <v>64</v>
      </c>
      <c r="B68" s="521"/>
      <c r="C68" s="5" t="s">
        <v>156</v>
      </c>
      <c r="D68" s="20">
        <v>100</v>
      </c>
      <c r="E68" s="20">
        <f>E36*100/$D36</f>
        <v>96.892357201536342</v>
      </c>
      <c r="F68" s="20">
        <f>F36*100/$D36</f>
        <v>35.12408806875009</v>
      </c>
      <c r="G68" s="12">
        <f>ROUND(G36*100/$D36,1)</f>
        <v>3.1</v>
      </c>
    </row>
    <row r="69" spans="1:7" x14ac:dyDescent="0.25">
      <c r="A69" s="529" t="s">
        <v>65</v>
      </c>
      <c r="B69" s="530"/>
      <c r="C69" s="180"/>
      <c r="D69" s="180"/>
      <c r="E69" s="180"/>
      <c r="F69" s="180"/>
      <c r="G69" s="181"/>
    </row>
    <row r="70" spans="1:7" x14ac:dyDescent="0.25">
      <c r="A70" s="555"/>
      <c r="B70" s="555"/>
      <c r="C70" s="555"/>
      <c r="D70" s="555"/>
      <c r="E70" s="555"/>
      <c r="F70" s="555"/>
      <c r="G70" s="555"/>
    </row>
    <row r="71" spans="1:7" x14ac:dyDescent="0.25">
      <c r="A71" s="516" t="s">
        <v>204</v>
      </c>
      <c r="B71" s="516"/>
      <c r="C71" s="516"/>
      <c r="D71" s="516"/>
      <c r="E71" s="516"/>
      <c r="F71" s="516"/>
      <c r="G71" s="516"/>
    </row>
    <row r="72" spans="1:7" x14ac:dyDescent="0.25">
      <c r="A72" s="554" t="s">
        <v>180</v>
      </c>
      <c r="B72" s="554"/>
      <c r="C72" s="554"/>
      <c r="D72" s="554"/>
      <c r="E72" s="554"/>
      <c r="F72" s="554"/>
      <c r="G72" s="554"/>
    </row>
    <row r="73" spans="1:7" x14ac:dyDescent="0.25">
      <c r="A73" s="2"/>
      <c r="B73" s="2"/>
      <c r="C73" s="2"/>
      <c r="D73" s="2"/>
      <c r="E73" s="2"/>
      <c r="F73" s="2"/>
      <c r="G73" s="2"/>
    </row>
  </sheetData>
  <mergeCells count="63">
    <mergeCell ref="A52:B52"/>
    <mergeCell ref="A53:B53"/>
    <mergeCell ref="A54:B54"/>
    <mergeCell ref="A47:B47"/>
    <mergeCell ref="A48:B48"/>
    <mergeCell ref="A49:B49"/>
    <mergeCell ref="A50:B50"/>
    <mergeCell ref="A51:B51"/>
    <mergeCell ref="A72:G72"/>
    <mergeCell ref="A66:B66"/>
    <mergeCell ref="A67:B67"/>
    <mergeCell ref="A68:B68"/>
    <mergeCell ref="A69:B69"/>
    <mergeCell ref="A70:G70"/>
    <mergeCell ref="A71:G71"/>
    <mergeCell ref="A65:B65"/>
    <mergeCell ref="A55:B55"/>
    <mergeCell ref="A56:B56"/>
    <mergeCell ref="A57:B57"/>
    <mergeCell ref="A58:B58"/>
    <mergeCell ref="A64:B64"/>
    <mergeCell ref="A59:B59"/>
    <mergeCell ref="A60:B60"/>
    <mergeCell ref="A61:B61"/>
    <mergeCell ref="A62:B62"/>
    <mergeCell ref="A63:B63"/>
    <mergeCell ref="A6:G6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G1"/>
    <mergeCell ref="A2:G2"/>
    <mergeCell ref="A3:B5"/>
    <mergeCell ref="C3:C5"/>
    <mergeCell ref="D3:G3"/>
    <mergeCell ref="D4:D5"/>
    <mergeCell ref="E4:F4"/>
    <mergeCell ref="G4:G5"/>
    <mergeCell ref="A26:B26"/>
    <mergeCell ref="A38:G38"/>
    <mergeCell ref="A45:B45"/>
    <mergeCell ref="A46:B4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64"/>
  <sheetViews>
    <sheetView zoomScaleNormal="100" workbookViewId="0">
      <selection activeCell="B8" sqref="B8"/>
    </sheetView>
  </sheetViews>
  <sheetFormatPr defaultRowHeight="14.25" x14ac:dyDescent="0.2"/>
  <cols>
    <col min="1" max="1" width="34" style="21" customWidth="1"/>
    <col min="2" max="2" width="12.140625" style="21" customWidth="1"/>
    <col min="3" max="7" width="15.85546875" style="21" customWidth="1"/>
    <col min="8" max="8" width="10.42578125" style="21" customWidth="1"/>
    <col min="9" max="9" width="10.7109375" style="21" bestFit="1" customWidth="1"/>
    <col min="10" max="15" width="13.7109375" style="21" customWidth="1"/>
    <col min="16" max="16384" width="9.140625" style="21"/>
  </cols>
  <sheetData>
    <row r="1" spans="1:17" ht="30.75" customHeight="1" x14ac:dyDescent="0.2">
      <c r="A1" s="556" t="s">
        <v>399</v>
      </c>
      <c r="B1" s="556"/>
      <c r="C1" s="557"/>
      <c r="D1" s="557"/>
      <c r="E1" s="557"/>
      <c r="F1" s="557"/>
      <c r="G1" s="558"/>
      <c r="H1" s="57" t="s">
        <v>6</v>
      </c>
    </row>
    <row r="2" spans="1:17" x14ac:dyDescent="0.2">
      <c r="A2" s="559" t="s">
        <v>523</v>
      </c>
      <c r="B2" s="559"/>
      <c r="C2" s="560"/>
      <c r="D2" s="560"/>
      <c r="E2" s="560"/>
      <c r="F2" s="560"/>
      <c r="G2" s="561"/>
    </row>
    <row r="3" spans="1:17" ht="29.25" customHeight="1" x14ac:dyDescent="0.2">
      <c r="A3" s="567" t="s">
        <v>217</v>
      </c>
      <c r="B3" s="568"/>
      <c r="C3" s="562" t="s">
        <v>214</v>
      </c>
      <c r="D3" s="544" t="s">
        <v>543</v>
      </c>
      <c r="E3" s="545"/>
      <c r="F3" s="545"/>
      <c r="G3" s="545"/>
    </row>
    <row r="4" spans="1:17" ht="37.5" customHeight="1" x14ac:dyDescent="0.2">
      <c r="A4" s="569"/>
      <c r="B4" s="570"/>
      <c r="C4" s="563"/>
      <c r="D4" s="562" t="s">
        <v>397</v>
      </c>
      <c r="E4" s="544" t="s">
        <v>398</v>
      </c>
      <c r="F4" s="542"/>
      <c r="G4" s="565" t="s">
        <v>216</v>
      </c>
    </row>
    <row r="5" spans="1:17" ht="76.5" customHeight="1" x14ac:dyDescent="0.2">
      <c r="A5" s="571"/>
      <c r="B5" s="572"/>
      <c r="C5" s="564"/>
      <c r="D5" s="564"/>
      <c r="E5" s="149" t="s">
        <v>207</v>
      </c>
      <c r="F5" s="149" t="s">
        <v>215</v>
      </c>
      <c r="G5" s="566"/>
    </row>
    <row r="6" spans="1:17" x14ac:dyDescent="0.2">
      <c r="A6" s="522" t="s">
        <v>549</v>
      </c>
      <c r="B6" s="522"/>
      <c r="C6" s="523"/>
      <c r="D6" s="523"/>
      <c r="E6" s="523"/>
      <c r="F6" s="523"/>
      <c r="G6" s="524"/>
    </row>
    <row r="7" spans="1:17" s="334" customFormat="1" x14ac:dyDescent="0.2">
      <c r="A7" s="82" t="s">
        <v>7</v>
      </c>
      <c r="B7" s="112">
        <v>2018</v>
      </c>
      <c r="C7" s="112">
        <v>5257044.2</v>
      </c>
      <c r="D7" s="112">
        <v>1025235.4</v>
      </c>
      <c r="E7" s="112">
        <v>3457204.4</v>
      </c>
      <c r="F7" s="112">
        <v>1047047.5</v>
      </c>
      <c r="G7" s="113">
        <v>774604.39999999991</v>
      </c>
      <c r="H7" s="145"/>
    </row>
    <row r="8" spans="1:17" s="334" customFormat="1" x14ac:dyDescent="0.2">
      <c r="A8" s="328" t="s">
        <v>8</v>
      </c>
      <c r="B8" s="112">
        <v>2019</v>
      </c>
      <c r="C8" s="112">
        <v>5321895.3</v>
      </c>
      <c r="D8" s="112">
        <v>1064564.8999999999</v>
      </c>
      <c r="E8" s="207">
        <v>3547407</v>
      </c>
      <c r="F8" s="112">
        <v>1497649.9</v>
      </c>
      <c r="G8" s="113">
        <v>709923.39999999944</v>
      </c>
      <c r="H8" s="145"/>
    </row>
    <row r="9" spans="1:17" x14ac:dyDescent="0.2">
      <c r="B9" s="400">
        <v>2020</v>
      </c>
      <c r="C9" s="16">
        <v>5115432.7</v>
      </c>
      <c r="D9" s="16">
        <v>1160020.5</v>
      </c>
      <c r="E9" s="16">
        <v>3112617</v>
      </c>
      <c r="F9" s="16">
        <v>1497630.5</v>
      </c>
      <c r="G9" s="17">
        <v>842795.2</v>
      </c>
      <c r="H9" s="145"/>
      <c r="I9" s="58"/>
      <c r="J9" s="58"/>
      <c r="K9" s="58"/>
      <c r="M9" s="58"/>
      <c r="N9" s="58"/>
      <c r="O9" s="58"/>
      <c r="P9" s="58"/>
      <c r="Q9" s="58"/>
    </row>
    <row r="10" spans="1:17" x14ac:dyDescent="0.2">
      <c r="B10" s="192"/>
      <c r="C10" s="329"/>
      <c r="D10" s="16"/>
      <c r="E10" s="16"/>
      <c r="F10" s="16"/>
      <c r="G10" s="17"/>
      <c r="I10" s="58"/>
      <c r="J10" s="58"/>
      <c r="K10" s="58"/>
      <c r="M10" s="58"/>
      <c r="N10" s="58"/>
      <c r="O10" s="58"/>
      <c r="P10" s="58"/>
    </row>
    <row r="11" spans="1:17" ht="15" customHeight="1" x14ac:dyDescent="0.2">
      <c r="A11" s="525" t="s">
        <v>196</v>
      </c>
      <c r="B11" s="526"/>
      <c r="C11" s="329"/>
      <c r="D11" s="16"/>
      <c r="E11" s="16"/>
      <c r="F11" s="16"/>
      <c r="G11" s="17"/>
      <c r="H11" s="144"/>
      <c r="I11" s="58"/>
      <c r="J11" s="58"/>
      <c r="K11" s="58"/>
      <c r="M11" s="58"/>
      <c r="N11" s="58"/>
      <c r="O11" s="58"/>
      <c r="P11" s="58"/>
    </row>
    <row r="12" spans="1:17" ht="15" customHeight="1" x14ac:dyDescent="0.2">
      <c r="A12" s="527" t="s">
        <v>197</v>
      </c>
      <c r="B12" s="528"/>
      <c r="C12" s="329"/>
      <c r="D12" s="16"/>
      <c r="E12" s="16"/>
      <c r="F12" s="16"/>
      <c r="G12" s="17"/>
      <c r="H12" s="145"/>
      <c r="I12" s="58"/>
      <c r="J12" s="58"/>
      <c r="K12" s="58"/>
      <c r="M12" s="58"/>
      <c r="N12" s="58"/>
      <c r="O12" s="58"/>
      <c r="P12" s="58"/>
    </row>
    <row r="13" spans="1:17" ht="15" customHeight="1" x14ac:dyDescent="0.2">
      <c r="A13" s="548" t="s">
        <v>297</v>
      </c>
      <c r="B13" s="549"/>
      <c r="C13" s="330">
        <v>105111.3</v>
      </c>
      <c r="D13" s="311">
        <v>15700.3</v>
      </c>
      <c r="E13" s="20">
        <v>64512.1</v>
      </c>
      <c r="F13" s="20">
        <v>31418.400000000001</v>
      </c>
      <c r="G13" s="310">
        <v>24898.9</v>
      </c>
      <c r="H13" s="145"/>
      <c r="I13" s="145"/>
      <c r="J13" s="145"/>
      <c r="K13" s="145"/>
      <c r="L13" s="145"/>
      <c r="M13" s="58"/>
      <c r="N13" s="58"/>
      <c r="O13" s="58"/>
      <c r="P13" s="58"/>
    </row>
    <row r="14" spans="1:17" ht="15" customHeight="1" x14ac:dyDescent="0.2">
      <c r="A14" s="550" t="s">
        <v>298</v>
      </c>
      <c r="B14" s="551"/>
      <c r="C14" s="330"/>
      <c r="D14" s="20"/>
      <c r="E14" s="20"/>
      <c r="F14" s="20"/>
      <c r="G14" s="12"/>
      <c r="H14" s="145"/>
      <c r="I14" s="145"/>
      <c r="J14" s="145"/>
      <c r="K14" s="145"/>
      <c r="L14" s="145"/>
      <c r="M14" s="58"/>
      <c r="N14" s="58"/>
      <c r="O14" s="58"/>
      <c r="P14" s="58"/>
    </row>
    <row r="15" spans="1:17" ht="15" customHeight="1" x14ac:dyDescent="0.2">
      <c r="A15" s="552" t="s">
        <v>301</v>
      </c>
      <c r="B15" s="553"/>
      <c r="C15" s="330">
        <v>414169.5</v>
      </c>
      <c r="D15" s="311">
        <v>99148.4</v>
      </c>
      <c r="E15" s="20">
        <v>260172.2</v>
      </c>
      <c r="F15" s="20">
        <v>115276.4</v>
      </c>
      <c r="G15" s="310">
        <v>54848.9</v>
      </c>
      <c r="H15" s="145"/>
      <c r="I15" s="58"/>
      <c r="J15" s="58"/>
      <c r="K15" s="58"/>
      <c r="M15" s="58"/>
      <c r="N15" s="58"/>
      <c r="O15" s="58"/>
      <c r="P15" s="58"/>
    </row>
    <row r="16" spans="1:17" ht="15" customHeight="1" x14ac:dyDescent="0.2">
      <c r="A16" s="550" t="s">
        <v>301</v>
      </c>
      <c r="B16" s="551"/>
      <c r="C16" s="330"/>
      <c r="D16" s="20"/>
      <c r="E16" s="20"/>
      <c r="F16" s="20"/>
      <c r="G16" s="12"/>
      <c r="H16" s="145"/>
      <c r="I16" s="58"/>
      <c r="J16" s="58"/>
      <c r="K16" s="58"/>
      <c r="M16" s="58"/>
      <c r="N16" s="58"/>
      <c r="O16" s="58"/>
      <c r="P16" s="58"/>
    </row>
    <row r="17" spans="1:17" ht="15" customHeight="1" x14ac:dyDescent="0.2">
      <c r="A17" s="552" t="s">
        <v>306</v>
      </c>
      <c r="B17" s="553"/>
      <c r="C17" s="330">
        <v>684231.6</v>
      </c>
      <c r="D17" s="20">
        <v>155633.4</v>
      </c>
      <c r="E17" s="20">
        <v>468513.8</v>
      </c>
      <c r="F17" s="20">
        <v>199599.8</v>
      </c>
      <c r="G17" s="12">
        <v>60084.4</v>
      </c>
      <c r="H17" s="145"/>
      <c r="I17" s="58"/>
      <c r="J17" s="58"/>
      <c r="K17" s="58"/>
      <c r="M17" s="58"/>
      <c r="N17" s="58"/>
      <c r="O17" s="58"/>
      <c r="P17" s="58"/>
    </row>
    <row r="18" spans="1:17" ht="15" customHeight="1" x14ac:dyDescent="0.2">
      <c r="A18" s="550" t="s">
        <v>306</v>
      </c>
      <c r="B18" s="551"/>
      <c r="C18" s="330"/>
      <c r="D18" s="20"/>
      <c r="E18" s="20"/>
      <c r="F18" s="20"/>
      <c r="G18" s="12"/>
      <c r="H18" s="145"/>
      <c r="I18" s="58"/>
      <c r="J18" s="58"/>
      <c r="K18" s="58"/>
      <c r="M18" s="58"/>
      <c r="N18" s="58"/>
      <c r="O18" s="58"/>
      <c r="P18" s="58"/>
    </row>
    <row r="19" spans="1:17" ht="15" customHeight="1" x14ac:dyDescent="0.2">
      <c r="A19" s="552" t="s">
        <v>309</v>
      </c>
      <c r="B19" s="553"/>
      <c r="C19" s="330">
        <v>3911920.3</v>
      </c>
      <c r="D19" s="20">
        <v>889538.4</v>
      </c>
      <c r="E19" s="20">
        <v>2319418.9</v>
      </c>
      <c r="F19" s="20">
        <v>1151335.8999999999</v>
      </c>
      <c r="G19" s="12">
        <v>702963</v>
      </c>
      <c r="H19" s="145"/>
      <c r="I19" s="58"/>
      <c r="J19" s="58"/>
      <c r="K19" s="58"/>
      <c r="M19" s="58"/>
      <c r="N19" s="58"/>
      <c r="O19" s="58"/>
      <c r="P19" s="58"/>
    </row>
    <row r="20" spans="1:17" ht="15" customHeight="1" x14ac:dyDescent="0.2">
      <c r="A20" s="550" t="s">
        <v>308</v>
      </c>
      <c r="B20" s="551"/>
      <c r="C20" s="330"/>
      <c r="D20" s="20"/>
      <c r="E20" s="20"/>
      <c r="F20" s="20"/>
      <c r="G20" s="145"/>
      <c r="H20" s="145"/>
      <c r="I20" s="58"/>
      <c r="J20" s="58"/>
      <c r="K20" s="58"/>
      <c r="M20" s="58"/>
      <c r="N20" s="58"/>
      <c r="O20" s="58"/>
      <c r="P20" s="58"/>
    </row>
    <row r="21" spans="1:17" ht="15" customHeight="1" x14ac:dyDescent="0.2">
      <c r="A21" s="546"/>
      <c r="B21" s="547"/>
      <c r="C21" s="330"/>
      <c r="D21" s="20"/>
      <c r="E21" s="20"/>
      <c r="F21" s="20"/>
      <c r="G21" s="145"/>
      <c r="H21" s="145"/>
      <c r="I21" s="58"/>
      <c r="J21" s="58"/>
      <c r="K21" s="58"/>
      <c r="M21" s="58"/>
      <c r="N21" s="58"/>
      <c r="O21" s="58"/>
      <c r="P21" s="58"/>
    </row>
    <row r="22" spans="1:17" ht="15" customHeight="1" x14ac:dyDescent="0.2">
      <c r="A22" s="520" t="s">
        <v>54</v>
      </c>
      <c r="B22" s="521"/>
      <c r="C22" s="330">
        <v>3584006.5</v>
      </c>
      <c r="D22" s="20">
        <v>751353.2</v>
      </c>
      <c r="E22" s="20">
        <v>2044095.1</v>
      </c>
      <c r="F22" s="20">
        <v>763618.4</v>
      </c>
      <c r="G22" s="12">
        <v>788558.2</v>
      </c>
      <c r="H22" s="145"/>
      <c r="I22" s="58"/>
      <c r="J22" s="58"/>
      <c r="K22" s="58"/>
      <c r="M22" s="58"/>
      <c r="N22" s="58"/>
      <c r="O22" s="58"/>
      <c r="P22" s="58"/>
      <c r="Q22" s="58"/>
    </row>
    <row r="23" spans="1:17" ht="15" customHeight="1" x14ac:dyDescent="0.2">
      <c r="A23" s="529" t="s">
        <v>55</v>
      </c>
      <c r="B23" s="530"/>
      <c r="C23" s="330"/>
      <c r="D23" s="20"/>
      <c r="E23" s="20"/>
      <c r="F23" s="20"/>
      <c r="G23" s="12"/>
      <c r="H23" s="101"/>
      <c r="I23" s="101"/>
      <c r="J23" s="101"/>
      <c r="K23" s="101"/>
      <c r="L23" s="101"/>
      <c r="M23" s="58"/>
      <c r="N23" s="58"/>
      <c r="O23" s="58"/>
      <c r="P23" s="58"/>
    </row>
    <row r="24" spans="1:17" x14ac:dyDescent="0.2">
      <c r="A24" s="520" t="s">
        <v>56</v>
      </c>
      <c r="B24" s="521"/>
      <c r="C24" s="314">
        <v>105725.4</v>
      </c>
      <c r="D24" s="11">
        <v>26744.6</v>
      </c>
      <c r="E24" s="11">
        <v>68974.899999999994</v>
      </c>
      <c r="F24" s="11">
        <v>59212.2</v>
      </c>
      <c r="G24" s="87">
        <v>10005.9</v>
      </c>
      <c r="H24" s="145"/>
      <c r="I24" s="101"/>
      <c r="J24" s="101"/>
      <c r="K24" s="101"/>
      <c r="L24" s="101"/>
      <c r="M24" s="58"/>
      <c r="N24" s="58"/>
      <c r="O24" s="58"/>
      <c r="P24" s="58"/>
      <c r="Q24" s="58"/>
    </row>
    <row r="25" spans="1:17" ht="15" customHeight="1" x14ac:dyDescent="0.2">
      <c r="A25" s="529" t="s">
        <v>57</v>
      </c>
      <c r="B25" s="530"/>
      <c r="C25" s="331"/>
      <c r="D25" s="20"/>
      <c r="E25" s="20"/>
      <c r="F25" s="20"/>
      <c r="G25" s="12"/>
      <c r="H25" s="101"/>
      <c r="I25" s="58"/>
      <c r="J25" s="58"/>
      <c r="K25" s="58"/>
      <c r="M25" s="58"/>
      <c r="N25" s="58"/>
      <c r="O25" s="58"/>
      <c r="P25" s="58"/>
    </row>
    <row r="26" spans="1:17" x14ac:dyDescent="0.2">
      <c r="A26" s="520" t="s">
        <v>58</v>
      </c>
      <c r="B26" s="521"/>
      <c r="C26" s="330">
        <v>1423230.6</v>
      </c>
      <c r="D26" s="20">
        <v>381922.7</v>
      </c>
      <c r="E26" s="20">
        <v>998115</v>
      </c>
      <c r="F26" s="20">
        <v>674309.2</v>
      </c>
      <c r="G26" s="12">
        <v>43192.899999999994</v>
      </c>
      <c r="H26" s="145"/>
      <c r="I26" s="58"/>
      <c r="J26" s="58"/>
      <c r="K26" s="58"/>
      <c r="M26" s="58"/>
      <c r="N26" s="58"/>
      <c r="O26" s="58"/>
      <c r="P26" s="58"/>
      <c r="Q26" s="58"/>
    </row>
    <row r="27" spans="1:17" x14ac:dyDescent="0.2">
      <c r="A27" s="529" t="s">
        <v>59</v>
      </c>
      <c r="B27" s="530"/>
      <c r="C27" s="330"/>
      <c r="D27" s="20"/>
      <c r="E27" s="20"/>
      <c r="F27" s="20"/>
      <c r="G27" s="12"/>
      <c r="H27" s="101"/>
      <c r="I27" s="58"/>
      <c r="J27" s="58"/>
      <c r="K27" s="58"/>
      <c r="M27" s="58"/>
      <c r="N27" s="58"/>
      <c r="O27" s="58"/>
      <c r="P27" s="58"/>
    </row>
    <row r="28" spans="1:17" x14ac:dyDescent="0.2">
      <c r="A28" s="531" t="s">
        <v>195</v>
      </c>
      <c r="B28" s="532"/>
      <c r="C28" s="330">
        <v>1168616</v>
      </c>
      <c r="D28" s="20">
        <v>348654.4</v>
      </c>
      <c r="E28" s="20">
        <v>785097.1</v>
      </c>
      <c r="F28" s="20">
        <v>551710.6</v>
      </c>
      <c r="G28" s="12">
        <v>34864.5</v>
      </c>
      <c r="H28" s="145"/>
      <c r="I28" s="101"/>
      <c r="J28" s="101"/>
      <c r="K28" s="101"/>
      <c r="L28" s="101"/>
      <c r="M28" s="58"/>
      <c r="N28" s="58"/>
      <c r="O28" s="58"/>
      <c r="P28" s="58"/>
      <c r="Q28" s="58"/>
    </row>
    <row r="29" spans="1:17" x14ac:dyDescent="0.2">
      <c r="A29" s="533" t="s">
        <v>406</v>
      </c>
      <c r="B29" s="534"/>
      <c r="C29" s="330"/>
      <c r="D29" s="20"/>
      <c r="E29" s="20"/>
      <c r="F29" s="20"/>
      <c r="G29" s="12"/>
      <c r="H29" s="101"/>
      <c r="I29" s="101"/>
      <c r="J29" s="101"/>
      <c r="K29" s="101"/>
      <c r="L29" s="101"/>
      <c r="M29" s="58"/>
      <c r="N29" s="58"/>
      <c r="O29" s="58"/>
      <c r="P29" s="58"/>
    </row>
    <row r="30" spans="1:17" x14ac:dyDescent="0.2">
      <c r="A30" s="535" t="s">
        <v>60</v>
      </c>
      <c r="B30" s="536"/>
      <c r="C30" s="330">
        <v>1151776.5</v>
      </c>
      <c r="D30" s="20">
        <v>347164.2</v>
      </c>
      <c r="E30" s="20">
        <v>775988.6</v>
      </c>
      <c r="F30" s="20">
        <v>547979.4</v>
      </c>
      <c r="G30" s="12">
        <v>28623.7</v>
      </c>
      <c r="H30" s="145"/>
      <c r="I30" s="58"/>
      <c r="J30" s="58"/>
      <c r="K30" s="58"/>
      <c r="M30" s="58"/>
      <c r="N30" s="58"/>
      <c r="O30" s="58"/>
      <c r="P30" s="58"/>
      <c r="Q30" s="58"/>
    </row>
    <row r="31" spans="1:17" ht="15" customHeight="1" x14ac:dyDescent="0.2">
      <c r="A31" s="537" t="s">
        <v>61</v>
      </c>
      <c r="B31" s="538"/>
      <c r="C31" s="330"/>
      <c r="D31" s="20"/>
      <c r="E31" s="20"/>
      <c r="F31" s="20"/>
      <c r="G31" s="12"/>
      <c r="H31" s="101"/>
      <c r="I31" s="58"/>
      <c r="J31" s="58"/>
      <c r="K31" s="58"/>
      <c r="M31" s="58"/>
      <c r="N31" s="58"/>
      <c r="O31" s="58"/>
      <c r="P31" s="58"/>
    </row>
    <row r="32" spans="1:17" x14ac:dyDescent="0.2">
      <c r="A32" s="535" t="s">
        <v>62</v>
      </c>
      <c r="B32" s="536"/>
      <c r="C32" s="330">
        <v>16839.5</v>
      </c>
      <c r="D32" s="20">
        <v>1490.2</v>
      </c>
      <c r="E32" s="20">
        <v>9108.5</v>
      </c>
      <c r="F32" s="20">
        <v>3731.2</v>
      </c>
      <c r="G32" s="12">
        <v>6240.7999999999993</v>
      </c>
      <c r="H32" s="145"/>
      <c r="I32" s="58"/>
      <c r="J32" s="58"/>
      <c r="K32" s="58"/>
      <c r="M32" s="58"/>
      <c r="N32" s="58"/>
      <c r="O32" s="58"/>
      <c r="P32" s="58"/>
      <c r="Q32" s="58"/>
    </row>
    <row r="33" spans="1:18" x14ac:dyDescent="0.2">
      <c r="A33" s="537" t="s">
        <v>63</v>
      </c>
      <c r="B33" s="538"/>
      <c r="C33" s="332"/>
      <c r="D33" s="5"/>
      <c r="E33" s="29"/>
      <c r="F33" s="29"/>
      <c r="G33" s="30"/>
      <c r="H33" s="101"/>
      <c r="I33" s="58"/>
      <c r="J33" s="58"/>
      <c r="K33" s="58"/>
    </row>
    <row r="34" spans="1:18" ht="14.25" customHeight="1" x14ac:dyDescent="0.2">
      <c r="A34" s="520" t="s">
        <v>64</v>
      </c>
      <c r="B34" s="521"/>
      <c r="C34" s="330">
        <v>2470.1999999999998</v>
      </c>
      <c r="D34" s="20" t="s">
        <v>395</v>
      </c>
      <c r="E34" s="20">
        <v>1432</v>
      </c>
      <c r="F34" s="20">
        <v>490.7</v>
      </c>
      <c r="G34" s="12">
        <v>1038.1999999999998</v>
      </c>
      <c r="H34" s="145"/>
      <c r="I34" s="58"/>
      <c r="J34" s="58"/>
      <c r="K34" s="58"/>
    </row>
    <row r="35" spans="1:18" x14ac:dyDescent="0.2">
      <c r="A35" s="529" t="s">
        <v>65</v>
      </c>
      <c r="B35" s="530"/>
      <c r="C35" s="332"/>
      <c r="D35" s="5"/>
      <c r="E35" s="29"/>
      <c r="F35" s="29"/>
      <c r="G35" s="30"/>
      <c r="I35" s="58"/>
      <c r="J35" s="58"/>
      <c r="K35" s="58"/>
    </row>
    <row r="36" spans="1:18" x14ac:dyDescent="0.2">
      <c r="A36" s="522" t="s">
        <v>316</v>
      </c>
      <c r="B36" s="522"/>
      <c r="C36" s="523"/>
      <c r="D36" s="523"/>
      <c r="E36" s="523"/>
      <c r="F36" s="523"/>
      <c r="G36" s="524"/>
      <c r="J36" s="58"/>
      <c r="K36" s="58"/>
    </row>
    <row r="37" spans="1:18" x14ac:dyDescent="0.2">
      <c r="A37" s="82" t="s">
        <v>7</v>
      </c>
      <c r="B37" s="112">
        <v>2018</v>
      </c>
      <c r="C37" s="330">
        <v>100</v>
      </c>
      <c r="D37" s="20">
        <f>ROUND(D7/$C7*100,1)</f>
        <v>19.5</v>
      </c>
      <c r="E37" s="20">
        <f t="shared" ref="E37:G37" si="0">ROUND(E7/$C7*100,1)</f>
        <v>65.8</v>
      </c>
      <c r="F37" s="20">
        <f t="shared" si="0"/>
        <v>19.899999999999999</v>
      </c>
      <c r="G37" s="12">
        <f t="shared" si="0"/>
        <v>14.7</v>
      </c>
      <c r="H37" s="101"/>
      <c r="J37" s="58"/>
      <c r="K37" s="58"/>
      <c r="L37" s="58"/>
      <c r="M37" s="58"/>
      <c r="N37" s="58"/>
      <c r="O37" s="58"/>
      <c r="P37" s="58"/>
      <c r="Q37" s="58"/>
      <c r="R37" s="58"/>
    </row>
    <row r="38" spans="1:18" x14ac:dyDescent="0.2">
      <c r="A38" s="328" t="s">
        <v>8</v>
      </c>
      <c r="B38" s="112">
        <v>2019</v>
      </c>
      <c r="C38" s="20">
        <f t="shared" ref="C38:G38" si="1">ROUND(C8/$C8*100,1)</f>
        <v>100</v>
      </c>
      <c r="D38" s="20">
        <f t="shared" si="1"/>
        <v>20</v>
      </c>
      <c r="E38" s="20">
        <f t="shared" si="1"/>
        <v>66.7</v>
      </c>
      <c r="F38" s="20">
        <f t="shared" si="1"/>
        <v>28.1</v>
      </c>
      <c r="G38" s="12">
        <f t="shared" si="1"/>
        <v>13.3</v>
      </c>
      <c r="H38" s="101"/>
      <c r="J38" s="58"/>
      <c r="K38" s="58"/>
      <c r="L38" s="58"/>
      <c r="M38" s="58"/>
      <c r="N38" s="58"/>
      <c r="O38" s="58"/>
      <c r="P38" s="58"/>
      <c r="Q38" s="58"/>
      <c r="R38" s="58"/>
    </row>
    <row r="39" spans="1:18" x14ac:dyDescent="0.2">
      <c r="B39" s="400">
        <v>2020</v>
      </c>
      <c r="C39" s="329">
        <v>100</v>
      </c>
      <c r="D39" s="16">
        <f t="shared" ref="D39:G39" si="2">ROUND(D9/$C9*100,1)</f>
        <v>22.7</v>
      </c>
      <c r="E39" s="16">
        <f t="shared" si="2"/>
        <v>60.8</v>
      </c>
      <c r="F39" s="16">
        <f t="shared" si="2"/>
        <v>29.3</v>
      </c>
      <c r="G39" s="17">
        <f t="shared" si="2"/>
        <v>16.5</v>
      </c>
      <c r="H39" s="101"/>
      <c r="J39" s="58"/>
      <c r="K39" s="58"/>
      <c r="L39" s="58"/>
      <c r="M39" s="58"/>
      <c r="N39" s="58"/>
      <c r="O39" s="58"/>
      <c r="P39" s="58"/>
      <c r="Q39" s="58"/>
      <c r="R39" s="58"/>
    </row>
    <row r="40" spans="1:18" ht="15" customHeight="1" x14ac:dyDescent="0.2">
      <c r="A40" s="525" t="s">
        <v>196</v>
      </c>
      <c r="B40" s="526"/>
      <c r="C40" s="330"/>
      <c r="D40" s="20"/>
      <c r="E40" s="20"/>
      <c r="F40" s="12"/>
      <c r="G40" s="12"/>
      <c r="H40" s="144"/>
      <c r="I40" s="144"/>
      <c r="J40" s="58"/>
    </row>
    <row r="41" spans="1:18" ht="15" customHeight="1" x14ac:dyDescent="0.2">
      <c r="A41" s="527" t="s">
        <v>197</v>
      </c>
      <c r="B41" s="528"/>
      <c r="C41" s="330"/>
      <c r="D41" s="20"/>
      <c r="E41" s="20"/>
      <c r="F41" s="12"/>
      <c r="G41" s="12"/>
      <c r="H41" s="145"/>
      <c r="I41" s="144"/>
      <c r="J41" s="58"/>
    </row>
    <row r="42" spans="1:18" ht="15" customHeight="1" x14ac:dyDescent="0.2">
      <c r="A42" s="548" t="s">
        <v>297</v>
      </c>
      <c r="B42" s="549"/>
      <c r="C42" s="330">
        <v>100</v>
      </c>
      <c r="D42" s="20">
        <f>ROUND(D13/$C13*100,1)</f>
        <v>14.9</v>
      </c>
      <c r="E42" s="20">
        <f t="shared" ref="E42:G48" si="3">ROUND(E13/$C13*100,1)</f>
        <v>61.4</v>
      </c>
      <c r="F42" s="20">
        <f t="shared" si="3"/>
        <v>29.9</v>
      </c>
      <c r="G42" s="12">
        <f t="shared" si="3"/>
        <v>23.7</v>
      </c>
      <c r="H42" s="101"/>
      <c r="I42" s="88"/>
      <c r="J42" s="58"/>
    </row>
    <row r="43" spans="1:18" ht="15" customHeight="1" x14ac:dyDescent="0.2">
      <c r="A43" s="550" t="s">
        <v>298</v>
      </c>
      <c r="B43" s="551"/>
      <c r="C43" s="330"/>
      <c r="D43" s="20"/>
      <c r="E43" s="20"/>
      <c r="F43" s="12"/>
      <c r="G43" s="12"/>
      <c r="H43" s="145"/>
      <c r="I43" s="88"/>
      <c r="J43" s="58"/>
    </row>
    <row r="44" spans="1:18" ht="15" customHeight="1" x14ac:dyDescent="0.2">
      <c r="A44" s="552" t="s">
        <v>301</v>
      </c>
      <c r="B44" s="553"/>
      <c r="C44" s="330">
        <v>100</v>
      </c>
      <c r="D44" s="20">
        <f>ROUND(D15/$C15*100,1)</f>
        <v>23.9</v>
      </c>
      <c r="E44" s="20">
        <v>62.9</v>
      </c>
      <c r="F44" s="20">
        <f t="shared" si="3"/>
        <v>27.8</v>
      </c>
      <c r="G44" s="12">
        <f t="shared" si="3"/>
        <v>13.2</v>
      </c>
      <c r="H44" s="101"/>
      <c r="I44" s="88"/>
      <c r="J44" s="58"/>
    </row>
    <row r="45" spans="1:18" ht="15" customHeight="1" x14ac:dyDescent="0.2">
      <c r="A45" s="550" t="s">
        <v>301</v>
      </c>
      <c r="B45" s="551"/>
      <c r="C45" s="330"/>
      <c r="D45" s="20"/>
      <c r="E45" s="20"/>
      <c r="F45" s="12"/>
      <c r="G45" s="12"/>
      <c r="H45" s="145"/>
      <c r="I45" s="88"/>
      <c r="J45" s="58"/>
    </row>
    <row r="46" spans="1:18" ht="15" customHeight="1" x14ac:dyDescent="0.2">
      <c r="A46" s="552" t="s">
        <v>306</v>
      </c>
      <c r="B46" s="553"/>
      <c r="C46" s="330">
        <v>100</v>
      </c>
      <c r="D46" s="20">
        <f>ROUND(D17/$C17*100,1)</f>
        <v>22.7</v>
      </c>
      <c r="E46" s="20">
        <f t="shared" si="3"/>
        <v>68.5</v>
      </c>
      <c r="F46" s="20">
        <f t="shared" si="3"/>
        <v>29.2</v>
      </c>
      <c r="G46" s="12">
        <f t="shared" si="3"/>
        <v>8.8000000000000007</v>
      </c>
      <c r="H46" s="101"/>
      <c r="I46" s="88"/>
      <c r="J46" s="58"/>
    </row>
    <row r="47" spans="1:18" ht="15" customHeight="1" x14ac:dyDescent="0.2">
      <c r="A47" s="550" t="s">
        <v>306</v>
      </c>
      <c r="B47" s="551"/>
      <c r="C47" s="330"/>
      <c r="D47" s="20"/>
      <c r="E47" s="20"/>
      <c r="F47" s="12"/>
      <c r="G47" s="12"/>
      <c r="H47" s="145"/>
      <c r="I47" s="88"/>
      <c r="J47" s="58"/>
    </row>
    <row r="48" spans="1:18" ht="15" customHeight="1" x14ac:dyDescent="0.2">
      <c r="A48" s="552" t="s">
        <v>309</v>
      </c>
      <c r="B48" s="553"/>
      <c r="C48" s="330">
        <v>100</v>
      </c>
      <c r="D48" s="20">
        <f>ROUND(D19/$C19*100,1)</f>
        <v>22.7</v>
      </c>
      <c r="E48" s="20">
        <f t="shared" si="3"/>
        <v>59.3</v>
      </c>
      <c r="F48" s="20">
        <f t="shared" si="3"/>
        <v>29.4</v>
      </c>
      <c r="G48" s="12">
        <f t="shared" si="3"/>
        <v>18</v>
      </c>
      <c r="H48" s="101"/>
      <c r="I48" s="88"/>
      <c r="J48" s="58"/>
    </row>
    <row r="49" spans="1:18" ht="15" customHeight="1" x14ac:dyDescent="0.2">
      <c r="A49" s="550" t="s">
        <v>308</v>
      </c>
      <c r="B49" s="551"/>
      <c r="C49" s="336"/>
      <c r="D49" s="5"/>
      <c r="E49" s="5"/>
      <c r="F49" s="6"/>
      <c r="G49" s="6"/>
      <c r="H49" s="145"/>
      <c r="I49" s="88"/>
      <c r="J49" s="58"/>
    </row>
    <row r="50" spans="1:18" ht="15" customHeight="1" x14ac:dyDescent="0.2">
      <c r="A50" s="546"/>
      <c r="B50" s="547"/>
      <c r="C50" s="336"/>
      <c r="D50" s="5"/>
      <c r="E50" s="5"/>
      <c r="F50" s="6"/>
      <c r="G50" s="6"/>
      <c r="H50" s="145"/>
      <c r="I50" s="88"/>
      <c r="J50" s="58"/>
    </row>
    <row r="51" spans="1:18" x14ac:dyDescent="0.2">
      <c r="A51" s="520" t="s">
        <v>54</v>
      </c>
      <c r="B51" s="521"/>
      <c r="C51" s="330">
        <v>100</v>
      </c>
      <c r="D51" s="20">
        <f>ROUND(D22/$C22*100,1)</f>
        <v>21</v>
      </c>
      <c r="E51" s="20">
        <f t="shared" ref="E51:G51" si="4">ROUND(E22/$C22*100,1)</f>
        <v>57</v>
      </c>
      <c r="F51" s="20">
        <f t="shared" si="4"/>
        <v>21.3</v>
      </c>
      <c r="G51" s="12">
        <f t="shared" si="4"/>
        <v>22</v>
      </c>
      <c r="H51" s="101"/>
      <c r="I51" s="80"/>
      <c r="J51" s="58"/>
      <c r="K51" s="58"/>
      <c r="L51" s="58"/>
      <c r="M51" s="58"/>
      <c r="N51" s="58"/>
      <c r="O51" s="58"/>
      <c r="P51" s="58"/>
      <c r="Q51" s="58"/>
      <c r="R51" s="58"/>
    </row>
    <row r="52" spans="1:18" x14ac:dyDescent="0.2">
      <c r="A52" s="529" t="s">
        <v>55</v>
      </c>
      <c r="B52" s="530"/>
      <c r="C52" s="330"/>
      <c r="D52" s="20"/>
      <c r="E52" s="20"/>
      <c r="F52" s="12"/>
      <c r="G52" s="12"/>
      <c r="H52" s="145"/>
      <c r="I52" s="80"/>
      <c r="J52" s="58"/>
      <c r="K52" s="58"/>
      <c r="L52" s="58"/>
      <c r="M52" s="58"/>
      <c r="N52" s="58"/>
      <c r="O52" s="58"/>
      <c r="P52" s="58"/>
      <c r="Q52" s="58"/>
      <c r="R52" s="58"/>
    </row>
    <row r="53" spans="1:18" x14ac:dyDescent="0.2">
      <c r="A53" s="520" t="s">
        <v>56</v>
      </c>
      <c r="B53" s="521"/>
      <c r="C53" s="330">
        <v>100</v>
      </c>
      <c r="D53" s="20">
        <f t="shared" ref="D53:G53" si="5">ROUND(D24/$C24*100,1)</f>
        <v>25.3</v>
      </c>
      <c r="E53" s="20">
        <f t="shared" si="5"/>
        <v>65.2</v>
      </c>
      <c r="F53" s="20">
        <f t="shared" si="5"/>
        <v>56</v>
      </c>
      <c r="G53" s="12">
        <f t="shared" si="5"/>
        <v>9.5</v>
      </c>
      <c r="H53" s="101"/>
      <c r="J53" s="58"/>
      <c r="K53" s="58"/>
      <c r="L53" s="58"/>
      <c r="M53" s="58"/>
      <c r="N53" s="58"/>
      <c r="O53" s="58"/>
      <c r="P53" s="58"/>
      <c r="Q53" s="58"/>
      <c r="R53" s="58"/>
    </row>
    <row r="54" spans="1:18" x14ac:dyDescent="0.2">
      <c r="A54" s="529" t="s">
        <v>57</v>
      </c>
      <c r="B54" s="530"/>
      <c r="C54" s="330"/>
      <c r="D54" s="20"/>
      <c r="E54" s="20"/>
      <c r="F54" s="12"/>
      <c r="G54" s="12"/>
      <c r="H54" s="145"/>
      <c r="J54" s="58"/>
      <c r="K54" s="58"/>
      <c r="L54" s="58"/>
      <c r="M54" s="58"/>
      <c r="N54" s="58"/>
      <c r="O54" s="58"/>
      <c r="P54" s="58"/>
      <c r="Q54" s="58"/>
      <c r="R54" s="58"/>
    </row>
    <row r="55" spans="1:18" x14ac:dyDescent="0.2">
      <c r="A55" s="520" t="s">
        <v>58</v>
      </c>
      <c r="B55" s="521"/>
      <c r="C55" s="330">
        <v>100</v>
      </c>
      <c r="D55" s="20">
        <f t="shared" ref="D55:G55" si="6">ROUND(D26/$C26*100,1)</f>
        <v>26.8</v>
      </c>
      <c r="E55" s="20">
        <v>70.2</v>
      </c>
      <c r="F55" s="20">
        <f t="shared" si="6"/>
        <v>47.4</v>
      </c>
      <c r="G55" s="12">
        <f t="shared" si="6"/>
        <v>3</v>
      </c>
      <c r="H55" s="101"/>
      <c r="J55" s="58"/>
      <c r="K55" s="58"/>
      <c r="L55" s="58"/>
      <c r="M55" s="58"/>
      <c r="N55" s="58"/>
      <c r="O55" s="58"/>
      <c r="P55" s="58"/>
      <c r="Q55" s="58"/>
      <c r="R55" s="58"/>
    </row>
    <row r="56" spans="1:18" x14ac:dyDescent="0.2">
      <c r="A56" s="529" t="s">
        <v>59</v>
      </c>
      <c r="B56" s="530"/>
      <c r="C56" s="330"/>
      <c r="D56" s="20"/>
      <c r="E56" s="20"/>
      <c r="F56" s="12"/>
      <c r="G56" s="12"/>
      <c r="H56" s="145"/>
      <c r="J56" s="58"/>
      <c r="K56" s="58"/>
      <c r="L56" s="58"/>
      <c r="M56" s="58"/>
      <c r="N56" s="58"/>
      <c r="O56" s="58"/>
      <c r="P56" s="58"/>
      <c r="Q56" s="58"/>
      <c r="R56" s="58"/>
    </row>
    <row r="57" spans="1:18" x14ac:dyDescent="0.2">
      <c r="A57" s="531" t="s">
        <v>195</v>
      </c>
      <c r="B57" s="532"/>
      <c r="C57" s="330">
        <v>100</v>
      </c>
      <c r="D57" s="20">
        <f t="shared" ref="D57:G57" si="7">ROUND(D28/$C28*100,1)</f>
        <v>29.8</v>
      </c>
      <c r="E57" s="20">
        <f t="shared" si="7"/>
        <v>67.2</v>
      </c>
      <c r="F57" s="20">
        <f t="shared" si="7"/>
        <v>47.2</v>
      </c>
      <c r="G57" s="12">
        <f t="shared" si="7"/>
        <v>3</v>
      </c>
      <c r="H57" s="101"/>
      <c r="J57" s="58"/>
      <c r="K57" s="58"/>
      <c r="L57" s="58"/>
      <c r="M57" s="58"/>
      <c r="N57" s="58"/>
      <c r="O57" s="58"/>
      <c r="P57" s="58"/>
      <c r="Q57" s="58"/>
      <c r="R57" s="58"/>
    </row>
    <row r="58" spans="1:18" x14ac:dyDescent="0.2">
      <c r="A58" s="533" t="s">
        <v>406</v>
      </c>
      <c r="B58" s="534"/>
      <c r="C58" s="330"/>
      <c r="D58" s="20"/>
      <c r="E58" s="20"/>
      <c r="F58" s="12"/>
      <c r="G58" s="12"/>
      <c r="H58" s="145"/>
      <c r="J58" s="58"/>
      <c r="K58" s="58"/>
      <c r="L58" s="58"/>
      <c r="M58" s="58"/>
      <c r="N58" s="58"/>
      <c r="O58" s="58"/>
      <c r="P58" s="58"/>
      <c r="Q58" s="58"/>
      <c r="R58" s="58"/>
    </row>
    <row r="59" spans="1:18" x14ac:dyDescent="0.2">
      <c r="A59" s="535" t="s">
        <v>60</v>
      </c>
      <c r="B59" s="536"/>
      <c r="C59" s="330">
        <v>100</v>
      </c>
      <c r="D59" s="20">
        <f t="shared" ref="D59:G59" si="8">ROUND(D30/$C30*100,1)</f>
        <v>30.1</v>
      </c>
      <c r="E59" s="20">
        <f t="shared" si="8"/>
        <v>67.400000000000006</v>
      </c>
      <c r="F59" s="20">
        <f t="shared" si="8"/>
        <v>47.6</v>
      </c>
      <c r="G59" s="12">
        <f t="shared" si="8"/>
        <v>2.5</v>
      </c>
      <c r="H59" s="101"/>
      <c r="J59" s="58"/>
      <c r="K59" s="58"/>
      <c r="L59" s="58"/>
      <c r="M59" s="58"/>
      <c r="N59" s="58"/>
      <c r="O59" s="58"/>
      <c r="P59" s="58"/>
      <c r="Q59" s="58"/>
      <c r="R59" s="58"/>
    </row>
    <row r="60" spans="1:18" x14ac:dyDescent="0.2">
      <c r="A60" s="537" t="s">
        <v>61</v>
      </c>
      <c r="B60" s="538"/>
      <c r="C60" s="330"/>
      <c r="D60" s="20"/>
      <c r="E60" s="20"/>
      <c r="F60" s="12"/>
      <c r="G60" s="12"/>
      <c r="H60" s="145"/>
      <c r="J60" s="58"/>
      <c r="K60" s="58"/>
      <c r="L60" s="58"/>
      <c r="M60" s="58"/>
      <c r="N60" s="58"/>
      <c r="O60" s="58"/>
      <c r="P60" s="58"/>
      <c r="Q60" s="58"/>
      <c r="R60" s="58"/>
    </row>
    <row r="61" spans="1:18" x14ac:dyDescent="0.2">
      <c r="A61" s="535" t="s">
        <v>62</v>
      </c>
      <c r="B61" s="536"/>
      <c r="C61" s="330">
        <v>100</v>
      </c>
      <c r="D61" s="20">
        <f t="shared" ref="D61:G61" si="9">ROUND(D32/$C32*100,1)</f>
        <v>8.8000000000000007</v>
      </c>
      <c r="E61" s="20">
        <f t="shared" si="9"/>
        <v>54.1</v>
      </c>
      <c r="F61" s="20">
        <f t="shared" si="9"/>
        <v>22.2</v>
      </c>
      <c r="G61" s="12">
        <f t="shared" si="9"/>
        <v>37.1</v>
      </c>
      <c r="H61" s="101"/>
      <c r="J61" s="58"/>
      <c r="K61" s="58"/>
      <c r="L61" s="58"/>
      <c r="M61" s="58"/>
      <c r="N61" s="58"/>
      <c r="O61" s="58"/>
      <c r="P61" s="58"/>
      <c r="Q61" s="58"/>
      <c r="R61" s="58"/>
    </row>
    <row r="62" spans="1:18" x14ac:dyDescent="0.2">
      <c r="A62" s="537" t="s">
        <v>63</v>
      </c>
      <c r="B62" s="538"/>
      <c r="C62" s="336"/>
      <c r="D62" s="20"/>
      <c r="E62" s="20"/>
      <c r="F62" s="12"/>
      <c r="G62" s="12"/>
      <c r="H62" s="145"/>
    </row>
    <row r="63" spans="1:18" ht="14.25" customHeight="1" x14ac:dyDescent="0.2">
      <c r="A63" s="520" t="s">
        <v>64</v>
      </c>
      <c r="B63" s="521"/>
      <c r="C63" s="336">
        <v>100</v>
      </c>
      <c r="D63" s="20" t="s">
        <v>395</v>
      </c>
      <c r="E63" s="20">
        <f t="shared" ref="E63:G63" si="10">ROUND(E34/$C34*100,1)</f>
        <v>58</v>
      </c>
      <c r="F63" s="20">
        <f t="shared" si="10"/>
        <v>19.899999999999999</v>
      </c>
      <c r="G63" s="12">
        <f t="shared" si="10"/>
        <v>42</v>
      </c>
      <c r="H63" s="101"/>
    </row>
    <row r="64" spans="1:18" x14ac:dyDescent="0.2">
      <c r="A64" s="529" t="s">
        <v>65</v>
      </c>
      <c r="B64" s="530"/>
      <c r="C64" s="336"/>
      <c r="D64" s="20"/>
      <c r="E64" s="20"/>
      <c r="F64" s="12"/>
      <c r="G64" s="12"/>
      <c r="H64" s="145"/>
    </row>
  </sheetData>
  <mergeCells count="60">
    <mergeCell ref="A6:G6"/>
    <mergeCell ref="A36:G36"/>
    <mergeCell ref="A1:G1"/>
    <mergeCell ref="A2:G2"/>
    <mergeCell ref="C3:C5"/>
    <mergeCell ref="D3:G3"/>
    <mergeCell ref="D4:D5"/>
    <mergeCell ref="E4:F4"/>
    <mergeCell ref="G4:G5"/>
    <mergeCell ref="A3:B5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1:B61"/>
    <mergeCell ref="A62:B62"/>
    <mergeCell ref="A63:B63"/>
    <mergeCell ref="A64:B64"/>
    <mergeCell ref="A56:B56"/>
    <mergeCell ref="A57:B57"/>
    <mergeCell ref="A58:B58"/>
    <mergeCell ref="A59:B59"/>
    <mergeCell ref="A60:B60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48"/>
  <sheetViews>
    <sheetView zoomScale="95" zoomScaleNormal="95" workbookViewId="0">
      <selection activeCell="B10" sqref="B10"/>
    </sheetView>
  </sheetViews>
  <sheetFormatPr defaultRowHeight="14.25" x14ac:dyDescent="0.2"/>
  <cols>
    <col min="1" max="1" width="42.85546875" style="21" customWidth="1"/>
    <col min="2" max="2" width="10.140625" style="21" customWidth="1"/>
    <col min="3" max="6" width="17.85546875" style="21" customWidth="1"/>
    <col min="7" max="7" width="12.140625" style="21" customWidth="1"/>
    <col min="8" max="16384" width="9.140625" style="21"/>
  </cols>
  <sheetData>
    <row r="1" spans="1:7" ht="24.95" customHeight="1" x14ac:dyDescent="0.2">
      <c r="A1" s="573" t="s">
        <v>393</v>
      </c>
      <c r="B1" s="574"/>
      <c r="C1" s="574"/>
      <c r="D1" s="574"/>
      <c r="E1" s="574"/>
      <c r="F1" s="574"/>
      <c r="G1" s="57" t="s">
        <v>6</v>
      </c>
    </row>
    <row r="2" spans="1:7" x14ac:dyDescent="0.2">
      <c r="A2" s="575" t="s">
        <v>524</v>
      </c>
      <c r="B2" s="575"/>
      <c r="C2" s="575"/>
      <c r="D2" s="575"/>
      <c r="E2" s="575"/>
      <c r="F2" s="575"/>
    </row>
    <row r="3" spans="1:7" ht="39" customHeight="1" x14ac:dyDescent="0.2">
      <c r="A3" s="542" t="s">
        <v>217</v>
      </c>
      <c r="B3" s="543"/>
      <c r="C3" s="543" t="s">
        <v>214</v>
      </c>
      <c r="D3" s="543" t="s">
        <v>541</v>
      </c>
      <c r="E3" s="543"/>
      <c r="F3" s="544"/>
    </row>
    <row r="4" spans="1:7" ht="39.75" customHeight="1" x14ac:dyDescent="0.2">
      <c r="A4" s="542"/>
      <c r="B4" s="543"/>
      <c r="C4" s="543"/>
      <c r="D4" s="543" t="s">
        <v>226</v>
      </c>
      <c r="E4" s="543" t="s">
        <v>224</v>
      </c>
      <c r="F4" s="544"/>
    </row>
    <row r="5" spans="1:7" ht="79.5" customHeight="1" x14ac:dyDescent="0.2">
      <c r="A5" s="542"/>
      <c r="B5" s="543"/>
      <c r="C5" s="543"/>
      <c r="D5" s="543"/>
      <c r="E5" s="149" t="s">
        <v>225</v>
      </c>
      <c r="F5" s="237" t="s">
        <v>424</v>
      </c>
    </row>
    <row r="6" spans="1:7" x14ac:dyDescent="0.2">
      <c r="A6" s="522" t="s">
        <v>545</v>
      </c>
      <c r="B6" s="523"/>
      <c r="C6" s="523"/>
      <c r="D6" s="523"/>
      <c r="E6" s="523"/>
      <c r="F6" s="524"/>
    </row>
    <row r="7" spans="1:7" s="334" customFormat="1" x14ac:dyDescent="0.2">
      <c r="A7" s="367" t="s">
        <v>7</v>
      </c>
      <c r="B7" s="112">
        <v>2016</v>
      </c>
      <c r="C7" s="112">
        <v>17943044.600000001</v>
      </c>
      <c r="D7" s="112">
        <v>9905880.5</v>
      </c>
      <c r="E7" s="112">
        <v>8037164.0999999996</v>
      </c>
      <c r="F7" s="113">
        <v>6463475.2999999998</v>
      </c>
    </row>
    <row r="8" spans="1:7" s="334" customFormat="1" x14ac:dyDescent="0.2">
      <c r="A8" s="417" t="s">
        <v>8</v>
      </c>
      <c r="B8" s="112">
        <v>2017</v>
      </c>
      <c r="C8" s="112">
        <v>20578461.699999999</v>
      </c>
      <c r="D8" s="112">
        <v>10891638.300000001</v>
      </c>
      <c r="E8" s="112">
        <v>9686823.4000000004</v>
      </c>
      <c r="F8" s="113">
        <v>7754085.5999999996</v>
      </c>
    </row>
    <row r="9" spans="1:7" s="334" customFormat="1" x14ac:dyDescent="0.2">
      <c r="A9" s="340"/>
      <c r="B9" s="112">
        <v>2018</v>
      </c>
      <c r="C9" s="112">
        <v>25647791.600000001</v>
      </c>
      <c r="D9" s="112">
        <v>14068664.6</v>
      </c>
      <c r="E9" s="112">
        <v>11579127</v>
      </c>
      <c r="F9" s="113">
        <v>8967050.0999999996</v>
      </c>
    </row>
    <row r="10" spans="1:7" ht="15" customHeight="1" x14ac:dyDescent="0.2">
      <c r="A10" s="367"/>
      <c r="B10" s="5">
        <v>2019</v>
      </c>
      <c r="C10" s="20">
        <v>30284822.100000001</v>
      </c>
      <c r="D10" s="20">
        <v>15473570.1</v>
      </c>
      <c r="E10" s="20">
        <v>14811252</v>
      </c>
      <c r="F10" s="12">
        <v>11656671.9</v>
      </c>
      <c r="G10" s="58"/>
    </row>
    <row r="11" spans="1:7" ht="15" customHeight="1" x14ac:dyDescent="0.2">
      <c r="A11" s="287"/>
      <c r="B11" s="7">
        <v>2020</v>
      </c>
      <c r="C11" s="16">
        <v>32402089.100000001</v>
      </c>
      <c r="D11" s="16">
        <v>16458393.300000001</v>
      </c>
      <c r="E11" s="16">
        <v>15943695.800000001</v>
      </c>
      <c r="F11" s="17">
        <v>12497512.5</v>
      </c>
      <c r="G11" s="58"/>
    </row>
    <row r="12" spans="1:7" ht="15" customHeight="1" x14ac:dyDescent="0.2">
      <c r="A12" s="576"/>
      <c r="B12" s="577"/>
      <c r="C12" s="102"/>
      <c r="D12" s="16"/>
      <c r="E12" s="16"/>
      <c r="F12" s="17"/>
      <c r="G12" s="58"/>
    </row>
    <row r="13" spans="1:7" x14ac:dyDescent="0.2">
      <c r="A13" s="520" t="s">
        <v>54</v>
      </c>
      <c r="B13" s="521"/>
      <c r="C13" s="20">
        <v>20359056.800000001</v>
      </c>
      <c r="D13" s="20">
        <v>15547817.9</v>
      </c>
      <c r="E13" s="20">
        <v>4811238.9000000004</v>
      </c>
      <c r="F13" s="12">
        <v>2761409.3</v>
      </c>
      <c r="G13" s="58"/>
    </row>
    <row r="14" spans="1:7" x14ac:dyDescent="0.2">
      <c r="A14" s="529" t="s">
        <v>55</v>
      </c>
      <c r="B14" s="530"/>
      <c r="C14" s="20"/>
      <c r="D14" s="20"/>
      <c r="E14" s="20"/>
      <c r="F14" s="12"/>
      <c r="G14" s="58"/>
    </row>
    <row r="15" spans="1:7" x14ac:dyDescent="0.2">
      <c r="A15" s="520" t="s">
        <v>56</v>
      </c>
      <c r="B15" s="521"/>
      <c r="C15" s="20">
        <v>639096</v>
      </c>
      <c r="D15" s="20">
        <v>127989.1</v>
      </c>
      <c r="E15" s="20">
        <v>511106.9</v>
      </c>
      <c r="F15" s="12">
        <v>397368.7</v>
      </c>
      <c r="G15" s="58"/>
    </row>
    <row r="16" spans="1:7" ht="15" customHeight="1" x14ac:dyDescent="0.2">
      <c r="A16" s="529" t="s">
        <v>57</v>
      </c>
      <c r="B16" s="530"/>
      <c r="C16" s="20"/>
      <c r="D16" s="20"/>
      <c r="E16" s="20"/>
      <c r="F16" s="12"/>
      <c r="G16" s="58"/>
    </row>
    <row r="17" spans="1:12" ht="15" customHeight="1" x14ac:dyDescent="0.2">
      <c r="A17" s="520" t="s">
        <v>58</v>
      </c>
      <c r="B17" s="521"/>
      <c r="C17" s="20">
        <v>11324448.4</v>
      </c>
      <c r="D17" s="20">
        <v>761305</v>
      </c>
      <c r="E17" s="20">
        <v>10563143.4</v>
      </c>
      <c r="F17" s="12">
        <v>9309636.0999999996</v>
      </c>
      <c r="G17" s="58"/>
    </row>
    <row r="18" spans="1:12" ht="15" customHeight="1" x14ac:dyDescent="0.2">
      <c r="A18" s="529" t="s">
        <v>59</v>
      </c>
      <c r="B18" s="530"/>
      <c r="C18" s="20"/>
      <c r="D18" s="20"/>
      <c r="E18" s="20"/>
      <c r="F18" s="12"/>
      <c r="G18" s="58"/>
    </row>
    <row r="19" spans="1:12" x14ac:dyDescent="0.2">
      <c r="A19" s="531" t="s">
        <v>195</v>
      </c>
      <c r="B19" s="532"/>
      <c r="C19" s="20">
        <v>9534783.0999999996</v>
      </c>
      <c r="D19" s="20">
        <v>629527.30000000005</v>
      </c>
      <c r="E19" s="20">
        <v>8905255.8000000007</v>
      </c>
      <c r="F19" s="12">
        <v>7925570.4000000004</v>
      </c>
      <c r="G19" s="58"/>
    </row>
    <row r="20" spans="1:12" x14ac:dyDescent="0.2">
      <c r="A20" s="533" t="s">
        <v>406</v>
      </c>
      <c r="B20" s="534"/>
      <c r="C20" s="20"/>
      <c r="D20" s="20"/>
      <c r="E20" s="20"/>
      <c r="F20" s="12"/>
      <c r="G20" s="58"/>
    </row>
    <row r="21" spans="1:12" ht="15" customHeight="1" x14ac:dyDescent="0.2">
      <c r="A21" s="535" t="s">
        <v>60</v>
      </c>
      <c r="B21" s="536"/>
      <c r="C21" s="20">
        <v>9199860.9000000004</v>
      </c>
      <c r="D21" s="20">
        <v>500783.1</v>
      </c>
      <c r="E21" s="20">
        <v>8699077.8000000007</v>
      </c>
      <c r="F21" s="12">
        <v>7762403.7000000002</v>
      </c>
      <c r="G21" s="58"/>
    </row>
    <row r="22" spans="1:12" ht="15" customHeight="1" x14ac:dyDescent="0.2">
      <c r="A22" s="537" t="s">
        <v>61</v>
      </c>
      <c r="B22" s="538"/>
      <c r="C22" s="20"/>
      <c r="D22" s="20"/>
      <c r="E22" s="20"/>
      <c r="F22" s="12"/>
      <c r="G22" s="58"/>
    </row>
    <row r="23" spans="1:12" ht="15" customHeight="1" x14ac:dyDescent="0.2">
      <c r="A23" s="535" t="s">
        <v>62</v>
      </c>
      <c r="B23" s="536"/>
      <c r="C23" s="20">
        <v>334922.2</v>
      </c>
      <c r="D23" s="20">
        <v>128744.2</v>
      </c>
      <c r="E23" s="20">
        <v>206178</v>
      </c>
      <c r="F23" s="12">
        <v>163166.70000000001</v>
      </c>
      <c r="G23" s="58"/>
    </row>
    <row r="24" spans="1:12" ht="15" customHeight="1" x14ac:dyDescent="0.2">
      <c r="A24" s="537" t="s">
        <v>63</v>
      </c>
      <c r="B24" s="538"/>
      <c r="C24" s="20"/>
      <c r="D24" s="20"/>
      <c r="E24" s="20"/>
      <c r="F24" s="12"/>
      <c r="G24" s="58"/>
    </row>
    <row r="25" spans="1:12" x14ac:dyDescent="0.2">
      <c r="A25" s="520" t="s">
        <v>64</v>
      </c>
      <c r="B25" s="521"/>
      <c r="C25" s="20">
        <v>79487.899999999994</v>
      </c>
      <c r="D25" s="20">
        <v>21281.3</v>
      </c>
      <c r="E25" s="20">
        <v>58206.6</v>
      </c>
      <c r="F25" s="12">
        <v>29098.400000000001</v>
      </c>
      <c r="G25" s="58"/>
    </row>
    <row r="26" spans="1:12" ht="15" customHeight="1" x14ac:dyDescent="0.2">
      <c r="A26" s="529" t="s">
        <v>65</v>
      </c>
      <c r="B26" s="530"/>
      <c r="C26" s="20"/>
      <c r="D26" s="20"/>
      <c r="E26" s="12"/>
      <c r="F26" s="12"/>
      <c r="G26" s="58"/>
    </row>
    <row r="27" spans="1:12" ht="15" customHeight="1" x14ac:dyDescent="0.2">
      <c r="A27" s="522" t="s">
        <v>315</v>
      </c>
      <c r="B27" s="523"/>
      <c r="C27" s="523"/>
      <c r="D27" s="523"/>
      <c r="E27" s="523"/>
      <c r="F27" s="524"/>
    </row>
    <row r="28" spans="1:12" s="334" customFormat="1" ht="15" customHeight="1" x14ac:dyDescent="0.2">
      <c r="A28" s="367" t="s">
        <v>7</v>
      </c>
      <c r="B28" s="5">
        <v>2016</v>
      </c>
      <c r="C28" s="20">
        <v>100</v>
      </c>
      <c r="D28" s="20">
        <f>ROUND(D7/$C7*100,1)</f>
        <v>55.2</v>
      </c>
      <c r="E28" s="20">
        <f t="shared" ref="E28:F28" si="0">ROUND(E7/$C7*100,1)</f>
        <v>44.8</v>
      </c>
      <c r="F28" s="12">
        <f t="shared" si="0"/>
        <v>36</v>
      </c>
    </row>
    <row r="29" spans="1:12" s="334" customFormat="1" ht="15" customHeight="1" x14ac:dyDescent="0.2">
      <c r="A29" s="417" t="s">
        <v>8</v>
      </c>
      <c r="B29" s="5">
        <v>2017</v>
      </c>
      <c r="C29" s="20">
        <v>100</v>
      </c>
      <c r="D29" s="20">
        <f t="shared" ref="D29:F29" si="1">ROUND(D8/$C8*100,1)</f>
        <v>52.9</v>
      </c>
      <c r="E29" s="20">
        <f t="shared" si="1"/>
        <v>47.1</v>
      </c>
      <c r="F29" s="12">
        <f t="shared" si="1"/>
        <v>37.700000000000003</v>
      </c>
    </row>
    <row r="30" spans="1:12" s="334" customFormat="1" ht="15" customHeight="1" x14ac:dyDescent="0.2">
      <c r="A30" s="340"/>
      <c r="B30" s="5">
        <v>2018</v>
      </c>
      <c r="C30" s="20">
        <v>100</v>
      </c>
      <c r="D30" s="20">
        <f t="shared" ref="D30:F30" si="2">ROUND(D9/$C9*100,1)</f>
        <v>54.9</v>
      </c>
      <c r="E30" s="20">
        <f t="shared" si="2"/>
        <v>45.1</v>
      </c>
      <c r="F30" s="12">
        <f t="shared" si="2"/>
        <v>35</v>
      </c>
    </row>
    <row r="31" spans="1:12" x14ac:dyDescent="0.2">
      <c r="A31" s="367"/>
      <c r="B31" s="5">
        <v>2019</v>
      </c>
      <c r="C31" s="20">
        <v>100</v>
      </c>
      <c r="D31" s="20">
        <f t="shared" ref="D31:F31" si="3">ROUND(D10/$C10*100,1)</f>
        <v>51.1</v>
      </c>
      <c r="E31" s="20">
        <f t="shared" si="3"/>
        <v>48.9</v>
      </c>
      <c r="F31" s="12">
        <f t="shared" si="3"/>
        <v>38.5</v>
      </c>
      <c r="G31" s="58"/>
      <c r="H31" s="58"/>
      <c r="I31" s="58"/>
      <c r="J31" s="58"/>
      <c r="K31" s="58"/>
      <c r="L31" s="58"/>
    </row>
    <row r="32" spans="1:12" x14ac:dyDescent="0.2">
      <c r="A32" s="287"/>
      <c r="B32" s="7">
        <v>2020</v>
      </c>
      <c r="C32" s="16">
        <v>100</v>
      </c>
      <c r="D32" s="16">
        <f>ROUND(D11/$C11*100,1)</f>
        <v>50.8</v>
      </c>
      <c r="E32" s="17">
        <f t="shared" ref="E32" si="4">ROUND(E11/$C11*100,1)</f>
        <v>49.2</v>
      </c>
      <c r="F32" s="17">
        <f>ROUND(F11/$C11*100,1)</f>
        <v>38.6</v>
      </c>
      <c r="G32" s="58"/>
      <c r="H32" s="58"/>
      <c r="I32" s="58"/>
      <c r="J32" s="58"/>
      <c r="K32" s="58"/>
      <c r="L32" s="58"/>
    </row>
    <row r="33" spans="1:9" x14ac:dyDescent="0.2">
      <c r="A33" s="578"/>
      <c r="B33" s="579"/>
      <c r="C33" s="16"/>
      <c r="D33" s="5"/>
      <c r="E33" s="6"/>
      <c r="F33" s="6"/>
      <c r="G33" s="58"/>
      <c r="H33" s="58"/>
      <c r="I33" s="58"/>
    </row>
    <row r="34" spans="1:9" x14ac:dyDescent="0.2">
      <c r="A34" s="520" t="s">
        <v>54</v>
      </c>
      <c r="B34" s="521"/>
      <c r="C34" s="20">
        <v>100</v>
      </c>
      <c r="D34" s="20">
        <f>ROUND(D13/$C13*100,1)</f>
        <v>76.400000000000006</v>
      </c>
      <c r="E34" s="12">
        <f t="shared" ref="E34:F34" si="5">ROUND(E13/$C13*100,1)</f>
        <v>23.6</v>
      </c>
      <c r="F34" s="12">
        <f t="shared" si="5"/>
        <v>13.6</v>
      </c>
      <c r="G34" s="58"/>
      <c r="H34" s="58"/>
      <c r="I34" s="58"/>
    </row>
    <row r="35" spans="1:9" x14ac:dyDescent="0.2">
      <c r="A35" s="529" t="s">
        <v>55</v>
      </c>
      <c r="B35" s="530"/>
      <c r="C35" s="20"/>
      <c r="D35" s="20"/>
      <c r="E35" s="12"/>
      <c r="F35" s="12"/>
      <c r="G35" s="58"/>
      <c r="H35" s="58"/>
      <c r="I35" s="58"/>
    </row>
    <row r="36" spans="1:9" x14ac:dyDescent="0.2">
      <c r="A36" s="520" t="s">
        <v>56</v>
      </c>
      <c r="B36" s="521"/>
      <c r="C36" s="20">
        <v>100</v>
      </c>
      <c r="D36" s="20">
        <f t="shared" ref="D36:F36" si="6">ROUND(D15/$C15*100,1)</f>
        <v>20</v>
      </c>
      <c r="E36" s="12">
        <f t="shared" si="6"/>
        <v>80</v>
      </c>
      <c r="F36" s="12">
        <f t="shared" si="6"/>
        <v>62.2</v>
      </c>
      <c r="G36" s="58"/>
      <c r="H36" s="58"/>
      <c r="I36" s="58"/>
    </row>
    <row r="37" spans="1:9" x14ac:dyDescent="0.2">
      <c r="A37" s="529" t="s">
        <v>57</v>
      </c>
      <c r="B37" s="530"/>
      <c r="C37" s="20"/>
      <c r="D37" s="20"/>
      <c r="E37" s="12"/>
      <c r="F37" s="12"/>
      <c r="G37" s="58"/>
      <c r="H37" s="58"/>
      <c r="I37" s="58"/>
    </row>
    <row r="38" spans="1:9" x14ac:dyDescent="0.2">
      <c r="A38" s="520" t="s">
        <v>58</v>
      </c>
      <c r="B38" s="521"/>
      <c r="C38" s="20">
        <v>100</v>
      </c>
      <c r="D38" s="20">
        <f t="shared" ref="D38:F38" si="7">ROUND(D17/$C17*100,1)</f>
        <v>6.7</v>
      </c>
      <c r="E38" s="12">
        <f t="shared" si="7"/>
        <v>93.3</v>
      </c>
      <c r="F38" s="12">
        <f t="shared" si="7"/>
        <v>82.2</v>
      </c>
      <c r="G38" s="58"/>
      <c r="H38" s="58"/>
      <c r="I38" s="58"/>
    </row>
    <row r="39" spans="1:9" x14ac:dyDescent="0.2">
      <c r="A39" s="529" t="s">
        <v>59</v>
      </c>
      <c r="B39" s="530"/>
      <c r="C39" s="20"/>
      <c r="D39" s="20"/>
      <c r="E39" s="12"/>
      <c r="F39" s="12"/>
      <c r="G39" s="58"/>
      <c r="H39" s="58"/>
      <c r="I39" s="58"/>
    </row>
    <row r="40" spans="1:9" x14ac:dyDescent="0.2">
      <c r="A40" s="531" t="s">
        <v>195</v>
      </c>
      <c r="B40" s="532"/>
      <c r="C40" s="20">
        <v>100</v>
      </c>
      <c r="D40" s="20">
        <f t="shared" ref="D40:F40" si="8">ROUND(D19/$C19*100,1)</f>
        <v>6.6</v>
      </c>
      <c r="E40" s="12">
        <f t="shared" si="8"/>
        <v>93.4</v>
      </c>
      <c r="F40" s="12">
        <f t="shared" si="8"/>
        <v>83.1</v>
      </c>
      <c r="G40" s="58"/>
      <c r="H40" s="58"/>
      <c r="I40" s="58"/>
    </row>
    <row r="41" spans="1:9" x14ac:dyDescent="0.2">
      <c r="A41" s="533" t="s">
        <v>406</v>
      </c>
      <c r="B41" s="534"/>
      <c r="C41" s="20"/>
      <c r="D41" s="20"/>
      <c r="E41" s="12"/>
      <c r="F41" s="12"/>
      <c r="G41" s="58"/>
      <c r="H41" s="58"/>
      <c r="I41" s="58"/>
    </row>
    <row r="42" spans="1:9" x14ac:dyDescent="0.2">
      <c r="A42" s="535" t="s">
        <v>60</v>
      </c>
      <c r="B42" s="536"/>
      <c r="C42" s="20">
        <v>100</v>
      </c>
      <c r="D42" s="20">
        <f t="shared" ref="D42:F42" si="9">ROUND(D21/$C21*100,1)</f>
        <v>5.4</v>
      </c>
      <c r="E42" s="12">
        <f t="shared" si="9"/>
        <v>94.6</v>
      </c>
      <c r="F42" s="12">
        <f t="shared" si="9"/>
        <v>84.4</v>
      </c>
      <c r="G42" s="58"/>
      <c r="H42" s="58"/>
      <c r="I42" s="58"/>
    </row>
    <row r="43" spans="1:9" x14ac:dyDescent="0.2">
      <c r="A43" s="537" t="s">
        <v>61</v>
      </c>
      <c r="B43" s="538"/>
      <c r="C43" s="20"/>
      <c r="D43" s="20"/>
      <c r="E43" s="12"/>
      <c r="F43" s="12"/>
      <c r="G43" s="58"/>
      <c r="H43" s="58"/>
      <c r="I43" s="58"/>
    </row>
    <row r="44" spans="1:9" x14ac:dyDescent="0.2">
      <c r="A44" s="535" t="s">
        <v>62</v>
      </c>
      <c r="B44" s="536"/>
      <c r="C44" s="20">
        <v>100</v>
      </c>
      <c r="D44" s="20">
        <f t="shared" ref="D44:F44" si="10">ROUND(D23/$C23*100,1)</f>
        <v>38.4</v>
      </c>
      <c r="E44" s="12">
        <f t="shared" si="10"/>
        <v>61.6</v>
      </c>
      <c r="F44" s="12">
        <f t="shared" si="10"/>
        <v>48.7</v>
      </c>
      <c r="G44" s="58"/>
      <c r="H44" s="58"/>
      <c r="I44" s="58"/>
    </row>
    <row r="45" spans="1:9" x14ac:dyDescent="0.2">
      <c r="A45" s="537" t="s">
        <v>63</v>
      </c>
      <c r="B45" s="538"/>
      <c r="C45" s="20"/>
      <c r="D45" s="20"/>
      <c r="E45" s="12"/>
      <c r="F45" s="12"/>
      <c r="G45" s="58"/>
      <c r="H45" s="58"/>
      <c r="I45" s="58"/>
    </row>
    <row r="46" spans="1:9" x14ac:dyDescent="0.2">
      <c r="A46" s="520" t="s">
        <v>64</v>
      </c>
      <c r="B46" s="521"/>
      <c r="C46" s="20">
        <v>100</v>
      </c>
      <c r="D46" s="20">
        <f t="shared" ref="D46:E46" si="11">ROUND(D25/$C25*100,1)</f>
        <v>26.8</v>
      </c>
      <c r="E46" s="12">
        <f t="shared" si="11"/>
        <v>73.2</v>
      </c>
      <c r="F46" s="12">
        <f>ROUND(F25/$C25*100,1)</f>
        <v>36.6</v>
      </c>
      <c r="G46" s="58"/>
      <c r="H46" s="58"/>
      <c r="I46" s="58"/>
    </row>
    <row r="47" spans="1:9" x14ac:dyDescent="0.2">
      <c r="A47" s="529" t="s">
        <v>65</v>
      </c>
      <c r="B47" s="530"/>
      <c r="C47" s="10"/>
      <c r="D47" s="10"/>
      <c r="E47" s="10"/>
      <c r="F47" s="10"/>
    </row>
    <row r="48" spans="1:9" x14ac:dyDescent="0.2">
      <c r="A48" s="22"/>
      <c r="B48" s="75"/>
      <c r="C48" s="75"/>
      <c r="D48" s="75"/>
      <c r="E48" s="75"/>
      <c r="F48" s="75"/>
    </row>
  </sheetData>
  <mergeCells count="39"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3:B23"/>
    <mergeCell ref="A24:B24"/>
    <mergeCell ref="A25:B25"/>
    <mergeCell ref="A27:F27"/>
    <mergeCell ref="A33:B33"/>
    <mergeCell ref="A26:B26"/>
    <mergeCell ref="A18:B18"/>
    <mergeCell ref="A19:B19"/>
    <mergeCell ref="A20:B20"/>
    <mergeCell ref="A21:B21"/>
    <mergeCell ref="A22:B22"/>
    <mergeCell ref="A47:B47"/>
    <mergeCell ref="A16:B16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13:B13"/>
    <mergeCell ref="A14:B14"/>
    <mergeCell ref="A15:B15"/>
    <mergeCell ref="A34:B34"/>
    <mergeCell ref="A17:B17"/>
  </mergeCells>
  <hyperlinks>
    <hyperlink ref="G1" location="'Spis treści'!A1" display="Spis treśc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69"/>
  <sheetViews>
    <sheetView zoomScale="90" zoomScaleNormal="90" workbookViewId="0">
      <selection activeCell="H4" sqref="H4"/>
    </sheetView>
  </sheetViews>
  <sheetFormatPr defaultRowHeight="14.25" x14ac:dyDescent="0.2"/>
  <cols>
    <col min="1" max="1" width="40.28515625" style="21" customWidth="1"/>
    <col min="2" max="2" width="9.5703125" style="21" customWidth="1"/>
    <col min="3" max="3" width="12.7109375" style="21" customWidth="1"/>
    <col min="4" max="6" width="14.7109375" style="21" customWidth="1"/>
    <col min="7" max="7" width="15.5703125" style="21" customWidth="1"/>
    <col min="8" max="8" width="14.7109375" style="21" customWidth="1"/>
    <col min="9" max="9" width="11.42578125" style="21" customWidth="1"/>
    <col min="10" max="16384" width="9.140625" style="21"/>
  </cols>
  <sheetData>
    <row r="1" spans="1:9" ht="24.95" customHeight="1" x14ac:dyDescent="0.2">
      <c r="A1" s="539" t="s">
        <v>400</v>
      </c>
      <c r="B1" s="539"/>
      <c r="C1" s="539"/>
      <c r="D1" s="539"/>
      <c r="E1" s="539"/>
      <c r="F1" s="539"/>
      <c r="G1" s="539"/>
      <c r="H1" s="539"/>
      <c r="I1" s="57" t="s">
        <v>6</v>
      </c>
    </row>
    <row r="2" spans="1:9" x14ac:dyDescent="0.2">
      <c r="A2" s="583" t="s">
        <v>525</v>
      </c>
      <c r="B2" s="583"/>
      <c r="C2" s="583"/>
      <c r="D2" s="583"/>
      <c r="E2" s="583"/>
      <c r="F2" s="583"/>
      <c r="G2" s="583"/>
      <c r="H2" s="583"/>
    </row>
    <row r="3" spans="1:9" ht="36" customHeight="1" x14ac:dyDescent="0.2">
      <c r="A3" s="567" t="s">
        <v>217</v>
      </c>
      <c r="B3" s="568"/>
      <c r="C3" s="543" t="s">
        <v>218</v>
      </c>
      <c r="D3" s="543" t="s">
        <v>337</v>
      </c>
      <c r="E3" s="543"/>
      <c r="F3" s="543"/>
      <c r="G3" s="543"/>
      <c r="H3" s="544"/>
    </row>
    <row r="4" spans="1:9" ht="51" x14ac:dyDescent="0.2">
      <c r="A4" s="571"/>
      <c r="B4" s="572"/>
      <c r="C4" s="543"/>
      <c r="D4" s="292" t="s">
        <v>219</v>
      </c>
      <c r="E4" s="292" t="s">
        <v>220</v>
      </c>
      <c r="F4" s="292" t="s">
        <v>221</v>
      </c>
      <c r="G4" s="292" t="s">
        <v>222</v>
      </c>
      <c r="H4" s="397" t="s">
        <v>547</v>
      </c>
      <c r="I4" s="80"/>
    </row>
    <row r="5" spans="1:9" ht="15" customHeight="1" x14ac:dyDescent="0.2">
      <c r="A5" s="522" t="s">
        <v>548</v>
      </c>
      <c r="B5" s="522"/>
      <c r="C5" s="523"/>
      <c r="D5" s="523"/>
      <c r="E5" s="523"/>
      <c r="F5" s="523"/>
      <c r="G5" s="523"/>
      <c r="H5" s="524"/>
    </row>
    <row r="6" spans="1:9" s="334" customFormat="1" ht="15" customHeight="1" x14ac:dyDescent="0.2">
      <c r="A6" s="82" t="s">
        <v>7</v>
      </c>
      <c r="B6" s="112">
        <v>2016</v>
      </c>
      <c r="C6" s="207">
        <v>17943044.600000001</v>
      </c>
      <c r="D6" s="207">
        <v>9528423.3000000007</v>
      </c>
      <c r="E6" s="207">
        <v>6972673.7000000002</v>
      </c>
      <c r="F6" s="207">
        <v>422477.7</v>
      </c>
      <c r="G6" s="207">
        <v>38346.5</v>
      </c>
      <c r="H6" s="95">
        <v>981123.4</v>
      </c>
    </row>
    <row r="7" spans="1:9" s="334" customFormat="1" ht="15" customHeight="1" x14ac:dyDescent="0.2">
      <c r="A7" s="188" t="s">
        <v>53</v>
      </c>
      <c r="B7" s="112">
        <v>2017</v>
      </c>
      <c r="C7" s="207">
        <v>20578461.699999999</v>
      </c>
      <c r="D7" s="207">
        <v>10812206.800000001</v>
      </c>
      <c r="E7" s="207">
        <v>7877717.7000000002</v>
      </c>
      <c r="F7" s="207">
        <v>609298.1</v>
      </c>
      <c r="G7" s="207">
        <v>54113.7</v>
      </c>
      <c r="H7" s="95">
        <v>1225125.3999999999</v>
      </c>
    </row>
    <row r="8" spans="1:9" s="334" customFormat="1" ht="15" customHeight="1" x14ac:dyDescent="0.2">
      <c r="A8" s="82"/>
      <c r="B8" s="112">
        <v>2018</v>
      </c>
      <c r="C8" s="207">
        <v>25647791.600000001</v>
      </c>
      <c r="D8" s="207">
        <v>13642935.300000001</v>
      </c>
      <c r="E8" s="207">
        <v>9083674.4000000004</v>
      </c>
      <c r="F8" s="207">
        <v>1055042.7</v>
      </c>
      <c r="G8" s="207">
        <v>61605</v>
      </c>
      <c r="H8" s="95">
        <v>1804534.2</v>
      </c>
    </row>
    <row r="9" spans="1:9" s="334" customFormat="1" ht="15" customHeight="1" x14ac:dyDescent="0.2">
      <c r="A9" s="82"/>
      <c r="B9" s="112">
        <v>2019</v>
      </c>
      <c r="C9" s="207">
        <v>30284822.100000001</v>
      </c>
      <c r="D9" s="207">
        <v>15348425.6</v>
      </c>
      <c r="E9" s="207">
        <v>11755321.5</v>
      </c>
      <c r="F9" s="207">
        <v>894846.1</v>
      </c>
      <c r="G9" s="207">
        <v>152022.70000000001</v>
      </c>
      <c r="H9" s="95">
        <v>2134206.2000000002</v>
      </c>
    </row>
    <row r="10" spans="1:9" ht="15" customHeight="1" x14ac:dyDescent="0.2">
      <c r="B10" s="400">
        <v>2020</v>
      </c>
      <c r="C10" s="16">
        <v>32402089.100000001</v>
      </c>
      <c r="D10" s="16">
        <v>16407169.6</v>
      </c>
      <c r="E10" s="16">
        <v>12625501.6</v>
      </c>
      <c r="F10" s="16">
        <v>881783.6</v>
      </c>
      <c r="G10" s="16">
        <v>162244.29999999999</v>
      </c>
      <c r="H10" s="17">
        <v>2325390</v>
      </c>
      <c r="I10" s="80"/>
    </row>
    <row r="11" spans="1:9" ht="15" customHeight="1" x14ac:dyDescent="0.2">
      <c r="A11" s="188"/>
      <c r="B11" s="188"/>
      <c r="C11" s="16"/>
      <c r="D11" s="18"/>
      <c r="E11" s="18"/>
      <c r="F11" s="18"/>
      <c r="G11" s="18"/>
      <c r="H11" s="19"/>
      <c r="I11" s="80"/>
    </row>
    <row r="12" spans="1:9" ht="15" customHeight="1" x14ac:dyDescent="0.2">
      <c r="A12" s="525" t="s">
        <v>196</v>
      </c>
      <c r="B12" s="526"/>
      <c r="C12" s="16"/>
      <c r="D12" s="16"/>
      <c r="E12" s="16"/>
      <c r="F12" s="16"/>
      <c r="G12" s="16"/>
      <c r="H12" s="17"/>
      <c r="I12" s="144"/>
    </row>
    <row r="13" spans="1:9" ht="15" customHeight="1" x14ac:dyDescent="0.2">
      <c r="A13" s="527" t="s">
        <v>197</v>
      </c>
      <c r="B13" s="528"/>
      <c r="C13" s="16"/>
      <c r="D13" s="16"/>
      <c r="E13" s="16"/>
      <c r="F13" s="16"/>
      <c r="G13" s="16"/>
      <c r="H13" s="12"/>
      <c r="I13" s="144"/>
    </row>
    <row r="14" spans="1:9" ht="15" customHeight="1" x14ac:dyDescent="0.2">
      <c r="A14" s="548" t="s">
        <v>297</v>
      </c>
      <c r="B14" s="549"/>
      <c r="C14" s="20">
        <v>746221.9</v>
      </c>
      <c r="D14" s="20">
        <v>373375.6</v>
      </c>
      <c r="E14" s="20">
        <v>230703.3</v>
      </c>
      <c r="F14" s="20">
        <v>1730.4</v>
      </c>
      <c r="G14" s="20">
        <v>16175.3</v>
      </c>
      <c r="H14" s="12">
        <v>124237.3</v>
      </c>
      <c r="I14" s="88"/>
    </row>
    <row r="15" spans="1:9" ht="15" customHeight="1" x14ac:dyDescent="0.2">
      <c r="A15" s="550" t="s">
        <v>298</v>
      </c>
      <c r="B15" s="551"/>
      <c r="C15" s="20"/>
      <c r="D15" s="20"/>
      <c r="E15" s="20"/>
      <c r="F15" s="20"/>
      <c r="G15" s="20"/>
      <c r="H15" s="12"/>
      <c r="I15" s="88"/>
    </row>
    <row r="16" spans="1:9" ht="15" customHeight="1" x14ac:dyDescent="0.2">
      <c r="A16" s="552" t="s">
        <v>301</v>
      </c>
      <c r="B16" s="553"/>
      <c r="C16" s="20">
        <v>2259066.2000000002</v>
      </c>
      <c r="D16" s="20">
        <v>1287214.8</v>
      </c>
      <c r="E16" s="20">
        <v>551378.9</v>
      </c>
      <c r="F16" s="20">
        <v>14457.3</v>
      </c>
      <c r="G16" s="20">
        <v>5461.7</v>
      </c>
      <c r="H16" s="12">
        <v>400553.5</v>
      </c>
      <c r="I16" s="88"/>
    </row>
    <row r="17" spans="1:9" ht="15" customHeight="1" x14ac:dyDescent="0.2">
      <c r="A17" s="550" t="s">
        <v>301</v>
      </c>
      <c r="B17" s="551"/>
      <c r="C17" s="20"/>
      <c r="D17" s="20"/>
      <c r="E17" s="20"/>
      <c r="F17" s="20"/>
      <c r="G17" s="20"/>
      <c r="H17" s="12"/>
      <c r="I17" s="88"/>
    </row>
    <row r="18" spans="1:9" ht="15" customHeight="1" x14ac:dyDescent="0.2">
      <c r="A18" s="552" t="s">
        <v>306</v>
      </c>
      <c r="B18" s="553"/>
      <c r="C18" s="20">
        <v>5060510.2</v>
      </c>
      <c r="D18" s="20">
        <v>2737524.1</v>
      </c>
      <c r="E18" s="20">
        <v>1617853.8</v>
      </c>
      <c r="F18" s="20">
        <v>148033.60000000001</v>
      </c>
      <c r="G18" s="20">
        <v>17910.2</v>
      </c>
      <c r="H18" s="12">
        <v>539188.5</v>
      </c>
      <c r="I18" s="88"/>
    </row>
    <row r="19" spans="1:9" ht="15" customHeight="1" x14ac:dyDescent="0.2">
      <c r="A19" s="550" t="s">
        <v>306</v>
      </c>
      <c r="B19" s="551"/>
      <c r="C19" s="20"/>
      <c r="D19" s="20"/>
      <c r="E19" s="20"/>
      <c r="F19" s="20"/>
      <c r="G19" s="20"/>
      <c r="H19" s="12"/>
      <c r="I19" s="88"/>
    </row>
    <row r="20" spans="1:9" ht="15" customHeight="1" x14ac:dyDescent="0.2">
      <c r="A20" s="552" t="s">
        <v>309</v>
      </c>
      <c r="B20" s="553"/>
      <c r="C20" s="20">
        <v>24336290.800000001</v>
      </c>
      <c r="D20" s="20">
        <v>12009055.1</v>
      </c>
      <c r="E20" s="20">
        <v>10225565.6</v>
      </c>
      <c r="F20" s="20">
        <v>717562.3</v>
      </c>
      <c r="G20" s="20">
        <v>122697.1</v>
      </c>
      <c r="H20" s="12">
        <v>1261410.7</v>
      </c>
      <c r="I20" s="88"/>
    </row>
    <row r="21" spans="1:9" ht="15" customHeight="1" x14ac:dyDescent="0.2">
      <c r="A21" s="550" t="s">
        <v>308</v>
      </c>
      <c r="B21" s="551"/>
      <c r="C21" s="20"/>
      <c r="D21" s="20"/>
      <c r="E21" s="20"/>
      <c r="F21" s="20"/>
      <c r="G21" s="20"/>
      <c r="H21" s="12"/>
      <c r="I21" s="88"/>
    </row>
    <row r="22" spans="1:9" ht="15" customHeight="1" x14ac:dyDescent="0.2">
      <c r="A22" s="546"/>
      <c r="B22" s="547"/>
      <c r="C22" s="20"/>
      <c r="D22" s="20"/>
      <c r="E22" s="20"/>
      <c r="F22" s="20"/>
      <c r="G22" s="20"/>
      <c r="H22" s="12"/>
      <c r="I22" s="88"/>
    </row>
    <row r="23" spans="1:9" ht="15" customHeight="1" x14ac:dyDescent="0.2">
      <c r="A23" s="520" t="s">
        <v>54</v>
      </c>
      <c r="B23" s="521"/>
      <c r="C23" s="20">
        <v>20359056.800000001</v>
      </c>
      <c r="D23" s="20">
        <v>16058775.9</v>
      </c>
      <c r="E23" s="20">
        <v>2761409.3</v>
      </c>
      <c r="F23" s="20">
        <v>41332.199999999997</v>
      </c>
      <c r="G23" s="20">
        <v>8148.1</v>
      </c>
      <c r="H23" s="12">
        <v>1489391.3</v>
      </c>
      <c r="I23" s="80"/>
    </row>
    <row r="24" spans="1:9" ht="15" customHeight="1" x14ac:dyDescent="0.2">
      <c r="A24" s="529" t="s">
        <v>55</v>
      </c>
      <c r="B24" s="530"/>
      <c r="C24" s="20"/>
      <c r="D24" s="20"/>
      <c r="E24" s="20"/>
      <c r="F24" s="20"/>
      <c r="G24" s="20"/>
      <c r="H24" s="12"/>
    </row>
    <row r="25" spans="1:9" x14ac:dyDescent="0.2">
      <c r="A25" s="520" t="s">
        <v>56</v>
      </c>
      <c r="B25" s="521"/>
      <c r="C25" s="20">
        <v>639096</v>
      </c>
      <c r="D25" s="20">
        <v>23573.8</v>
      </c>
      <c r="E25" s="20">
        <v>525357.80000000005</v>
      </c>
      <c r="F25" s="20" t="s">
        <v>391</v>
      </c>
      <c r="G25" s="20" t="s">
        <v>391</v>
      </c>
      <c r="H25" s="12">
        <v>59130.1</v>
      </c>
    </row>
    <row r="26" spans="1:9" x14ac:dyDescent="0.2">
      <c r="A26" s="529" t="s">
        <v>57</v>
      </c>
      <c r="B26" s="530"/>
      <c r="C26" s="20"/>
      <c r="D26" s="20"/>
      <c r="E26" s="20"/>
      <c r="F26" s="20"/>
      <c r="G26" s="20"/>
      <c r="H26" s="12"/>
    </row>
    <row r="27" spans="1:9" x14ac:dyDescent="0.2">
      <c r="A27" s="520" t="s">
        <v>58</v>
      </c>
      <c r="B27" s="521"/>
      <c r="C27" s="20">
        <v>11324448.4</v>
      </c>
      <c r="D27" s="20">
        <v>322092.90000000002</v>
      </c>
      <c r="E27" s="20">
        <v>9309636.0999999996</v>
      </c>
      <c r="F27" s="20">
        <v>824931.7</v>
      </c>
      <c r="G27" s="20">
        <v>113524.6</v>
      </c>
      <c r="H27" s="12">
        <v>754263.1</v>
      </c>
    </row>
    <row r="28" spans="1:9" x14ac:dyDescent="0.2">
      <c r="A28" s="529" t="s">
        <v>59</v>
      </c>
      <c r="B28" s="530"/>
      <c r="C28" s="20"/>
      <c r="D28" s="20"/>
      <c r="E28" s="20"/>
      <c r="F28" s="20"/>
      <c r="G28" s="20"/>
      <c r="H28" s="12"/>
    </row>
    <row r="29" spans="1:9" x14ac:dyDescent="0.2">
      <c r="A29" s="531" t="s">
        <v>195</v>
      </c>
      <c r="B29" s="532"/>
      <c r="C29" s="20">
        <v>9534783.0999999996</v>
      </c>
      <c r="D29" s="20">
        <v>267025.7</v>
      </c>
      <c r="E29" s="20">
        <v>7925570.4000000004</v>
      </c>
      <c r="F29" s="20">
        <v>670262.6</v>
      </c>
      <c r="G29" s="20">
        <v>78137.8</v>
      </c>
      <c r="H29" s="12">
        <v>593786.6</v>
      </c>
    </row>
    <row r="30" spans="1:9" ht="15" customHeight="1" x14ac:dyDescent="0.2">
      <c r="A30" s="533" t="s">
        <v>406</v>
      </c>
      <c r="B30" s="534"/>
      <c r="C30" s="20"/>
      <c r="D30" s="20"/>
      <c r="E30" s="20"/>
      <c r="F30" s="20"/>
      <c r="G30" s="20"/>
      <c r="H30" s="12"/>
    </row>
    <row r="31" spans="1:9" x14ac:dyDescent="0.2">
      <c r="A31" s="535" t="s">
        <v>60</v>
      </c>
      <c r="B31" s="536"/>
      <c r="C31" s="20">
        <v>9199860.9000000004</v>
      </c>
      <c r="D31" s="207">
        <v>243369.60000000001</v>
      </c>
      <c r="E31" s="207">
        <v>7762403.7000000002</v>
      </c>
      <c r="F31" s="207">
        <v>540271.5</v>
      </c>
      <c r="G31" s="207">
        <v>75955.3</v>
      </c>
      <c r="H31" s="12">
        <v>577860.80000000005</v>
      </c>
    </row>
    <row r="32" spans="1:9" x14ac:dyDescent="0.2">
      <c r="A32" s="537" t="s">
        <v>61</v>
      </c>
      <c r="B32" s="538"/>
      <c r="C32" s="20"/>
      <c r="D32" s="207"/>
      <c r="E32" s="207"/>
      <c r="F32" s="207"/>
      <c r="G32" s="207"/>
      <c r="H32" s="12"/>
    </row>
    <row r="33" spans="1:9" ht="15" customHeight="1" x14ac:dyDescent="0.2">
      <c r="A33" s="535" t="s">
        <v>62</v>
      </c>
      <c r="B33" s="536"/>
      <c r="C33" s="20">
        <v>334922.2</v>
      </c>
      <c r="D33" s="207">
        <v>23656.1</v>
      </c>
      <c r="E33" s="207">
        <v>163166.70000000001</v>
      </c>
      <c r="F33" s="207">
        <v>129991.1</v>
      </c>
      <c r="G33" s="207">
        <v>2182.5</v>
      </c>
      <c r="H33" s="12">
        <v>15925.8</v>
      </c>
    </row>
    <row r="34" spans="1:9" x14ac:dyDescent="0.2">
      <c r="A34" s="537" t="s">
        <v>63</v>
      </c>
      <c r="B34" s="538"/>
      <c r="C34" s="20"/>
      <c r="D34" s="20"/>
      <c r="E34" s="20"/>
      <c r="F34" s="20"/>
      <c r="G34" s="20"/>
      <c r="H34" s="12"/>
    </row>
    <row r="35" spans="1:9" x14ac:dyDescent="0.2">
      <c r="A35" s="520" t="s">
        <v>64</v>
      </c>
      <c r="B35" s="521"/>
      <c r="C35" s="20">
        <v>79487.899999999994</v>
      </c>
      <c r="D35" s="20">
        <v>2727</v>
      </c>
      <c r="E35" s="20">
        <v>29098.400000000001</v>
      </c>
      <c r="F35" s="20" t="s">
        <v>391</v>
      </c>
      <c r="G35" s="20" t="s">
        <v>391</v>
      </c>
      <c r="H35" s="12">
        <v>22605.5</v>
      </c>
    </row>
    <row r="36" spans="1:9" x14ac:dyDescent="0.2">
      <c r="A36" s="529" t="s">
        <v>65</v>
      </c>
      <c r="B36" s="530"/>
      <c r="C36" s="20"/>
      <c r="D36" s="20"/>
      <c r="E36" s="20"/>
      <c r="F36" s="20"/>
      <c r="G36" s="20"/>
      <c r="H36" s="12"/>
    </row>
    <row r="37" spans="1:9" x14ac:dyDescent="0.2">
      <c r="A37" s="580"/>
      <c r="B37" s="580"/>
      <c r="C37" s="581"/>
      <c r="D37" s="581"/>
      <c r="E37" s="581"/>
      <c r="F37" s="581"/>
      <c r="G37" s="581"/>
      <c r="H37" s="582"/>
    </row>
    <row r="38" spans="1:9" x14ac:dyDescent="0.2">
      <c r="A38" s="522" t="s">
        <v>313</v>
      </c>
      <c r="B38" s="522"/>
      <c r="C38" s="523"/>
      <c r="D38" s="523"/>
      <c r="E38" s="523"/>
      <c r="F38" s="523"/>
      <c r="G38" s="523"/>
      <c r="H38" s="524"/>
    </row>
    <row r="39" spans="1:9" s="334" customFormat="1" x14ac:dyDescent="0.2">
      <c r="A39" s="82" t="s">
        <v>7</v>
      </c>
      <c r="B39" s="112">
        <v>2016</v>
      </c>
      <c r="C39" s="207">
        <v>100</v>
      </c>
      <c r="D39" s="20">
        <v>53</v>
      </c>
      <c r="E39" s="20">
        <f t="shared" ref="E39:H39" si="0">ROUND(E6/$C6*100,1)</f>
        <v>38.9</v>
      </c>
      <c r="F39" s="20">
        <f t="shared" si="0"/>
        <v>2.4</v>
      </c>
      <c r="G39" s="20">
        <f t="shared" si="0"/>
        <v>0.2</v>
      </c>
      <c r="H39" s="12">
        <f t="shared" si="0"/>
        <v>5.5</v>
      </c>
      <c r="I39" s="416"/>
    </row>
    <row r="40" spans="1:9" s="334" customFormat="1" x14ac:dyDescent="0.2">
      <c r="A40" s="328" t="s">
        <v>53</v>
      </c>
      <c r="B40" s="112">
        <v>2017</v>
      </c>
      <c r="C40" s="207">
        <f t="shared" ref="C40:H40" si="1">ROUND(C7/$C7*100,1)</f>
        <v>100</v>
      </c>
      <c r="D40" s="20">
        <v>52.4</v>
      </c>
      <c r="E40" s="20">
        <f t="shared" si="1"/>
        <v>38.299999999999997</v>
      </c>
      <c r="F40" s="20">
        <f t="shared" si="1"/>
        <v>3</v>
      </c>
      <c r="G40" s="12">
        <f t="shared" si="1"/>
        <v>0.3</v>
      </c>
      <c r="H40" s="12">
        <f t="shared" si="1"/>
        <v>6</v>
      </c>
      <c r="I40" s="416"/>
    </row>
    <row r="41" spans="1:9" s="334" customFormat="1" x14ac:dyDescent="0.2">
      <c r="A41" s="82"/>
      <c r="B41" s="112">
        <v>2018</v>
      </c>
      <c r="C41" s="207">
        <f t="shared" ref="C41:H41" si="2">ROUND(C8/$C8*100,1)</f>
        <v>100</v>
      </c>
      <c r="D41" s="20">
        <v>53.3</v>
      </c>
      <c r="E41" s="20">
        <f t="shared" si="2"/>
        <v>35.4</v>
      </c>
      <c r="F41" s="20">
        <f t="shared" si="2"/>
        <v>4.0999999999999996</v>
      </c>
      <c r="G41" s="12">
        <f t="shared" si="2"/>
        <v>0.2</v>
      </c>
      <c r="H41" s="12">
        <f t="shared" si="2"/>
        <v>7</v>
      </c>
      <c r="I41" s="416"/>
    </row>
    <row r="42" spans="1:9" s="334" customFormat="1" x14ac:dyDescent="0.2">
      <c r="A42" s="82"/>
      <c r="B42" s="112">
        <v>2019</v>
      </c>
      <c r="C42" s="207">
        <f t="shared" ref="C42:H42" si="3">ROUND(C9/$C9*100,1)</f>
        <v>100</v>
      </c>
      <c r="D42" s="20">
        <f t="shared" si="3"/>
        <v>50.7</v>
      </c>
      <c r="E42" s="20">
        <f t="shared" si="3"/>
        <v>38.799999999999997</v>
      </c>
      <c r="F42" s="20">
        <f t="shared" si="3"/>
        <v>3</v>
      </c>
      <c r="G42" s="12">
        <f t="shared" si="3"/>
        <v>0.5</v>
      </c>
      <c r="H42" s="12">
        <f t="shared" si="3"/>
        <v>7</v>
      </c>
      <c r="I42" s="416"/>
    </row>
    <row r="43" spans="1:9" x14ac:dyDescent="0.2">
      <c r="B43" s="400">
        <v>2020</v>
      </c>
      <c r="C43" s="16">
        <f t="shared" ref="C43:H43" si="4">ROUND(C10/$C10*100,1)</f>
        <v>100</v>
      </c>
      <c r="D43" s="16">
        <f t="shared" si="4"/>
        <v>50.6</v>
      </c>
      <c r="E43" s="16">
        <f t="shared" si="4"/>
        <v>39</v>
      </c>
      <c r="F43" s="16">
        <f t="shared" si="4"/>
        <v>2.7</v>
      </c>
      <c r="G43" s="17">
        <f t="shared" si="4"/>
        <v>0.5</v>
      </c>
      <c r="H43" s="17">
        <f t="shared" si="4"/>
        <v>7.2</v>
      </c>
      <c r="I43" s="416"/>
    </row>
    <row r="44" spans="1:9" x14ac:dyDescent="0.2">
      <c r="B44" s="188"/>
      <c r="C44" s="16"/>
      <c r="D44" s="16"/>
      <c r="E44" s="16"/>
      <c r="F44" s="16"/>
      <c r="G44" s="17"/>
      <c r="H44" s="17"/>
      <c r="I44" s="80"/>
    </row>
    <row r="45" spans="1:9" x14ac:dyDescent="0.2">
      <c r="A45" s="525" t="s">
        <v>196</v>
      </c>
      <c r="B45" s="526"/>
      <c r="C45" s="7"/>
      <c r="D45" s="7"/>
      <c r="E45" s="7"/>
      <c r="F45" s="7"/>
      <c r="G45" s="8"/>
      <c r="H45" s="8"/>
      <c r="I45" s="101"/>
    </row>
    <row r="46" spans="1:9" x14ac:dyDescent="0.2">
      <c r="A46" s="527" t="s">
        <v>197</v>
      </c>
      <c r="B46" s="528"/>
      <c r="C46" s="7"/>
      <c r="D46" s="7"/>
      <c r="E46" s="7"/>
      <c r="F46" s="7"/>
      <c r="G46" s="8"/>
      <c r="H46" s="12"/>
      <c r="I46" s="80"/>
    </row>
    <row r="47" spans="1:9" x14ac:dyDescent="0.2">
      <c r="A47" s="548" t="s">
        <v>297</v>
      </c>
      <c r="B47" s="549"/>
      <c r="C47" s="207">
        <f t="shared" ref="C47:H47" si="5">ROUND(C14/$C14*100,1)</f>
        <v>100</v>
      </c>
      <c r="D47" s="20">
        <v>50.1</v>
      </c>
      <c r="E47" s="20">
        <f t="shared" si="5"/>
        <v>30.9</v>
      </c>
      <c r="F47" s="20">
        <f t="shared" si="5"/>
        <v>0.2</v>
      </c>
      <c r="G47" s="12">
        <f t="shared" si="5"/>
        <v>2.2000000000000002</v>
      </c>
      <c r="H47" s="12">
        <f t="shared" si="5"/>
        <v>16.600000000000001</v>
      </c>
      <c r="I47" s="416"/>
    </row>
    <row r="48" spans="1:9" x14ac:dyDescent="0.2">
      <c r="A48" s="550" t="s">
        <v>298</v>
      </c>
      <c r="B48" s="551"/>
      <c r="C48" s="20"/>
      <c r="D48" s="20"/>
      <c r="E48" s="20"/>
      <c r="F48" s="20"/>
      <c r="G48" s="12"/>
      <c r="H48" s="12"/>
      <c r="I48" s="80"/>
    </row>
    <row r="49" spans="1:9" x14ac:dyDescent="0.2">
      <c r="A49" s="552" t="s">
        <v>301</v>
      </c>
      <c r="B49" s="553"/>
      <c r="C49" s="207">
        <f t="shared" ref="C49:H49" si="6">ROUND(C16/$C16*100,1)</f>
        <v>100</v>
      </c>
      <c r="D49" s="20">
        <v>57.1</v>
      </c>
      <c r="E49" s="20">
        <f t="shared" si="6"/>
        <v>24.4</v>
      </c>
      <c r="F49" s="20">
        <f t="shared" si="6"/>
        <v>0.6</v>
      </c>
      <c r="G49" s="12">
        <f t="shared" si="6"/>
        <v>0.2</v>
      </c>
      <c r="H49" s="12">
        <f t="shared" si="6"/>
        <v>17.7</v>
      </c>
      <c r="I49" s="416"/>
    </row>
    <row r="50" spans="1:9" x14ac:dyDescent="0.2">
      <c r="A50" s="550" t="s">
        <v>301</v>
      </c>
      <c r="B50" s="551"/>
      <c r="C50" s="20"/>
      <c r="D50" s="20"/>
      <c r="E50" s="20"/>
      <c r="F50" s="20"/>
      <c r="G50" s="12"/>
      <c r="H50" s="12"/>
      <c r="I50" s="80"/>
    </row>
    <row r="51" spans="1:9" x14ac:dyDescent="0.2">
      <c r="A51" s="552" t="s">
        <v>306</v>
      </c>
      <c r="B51" s="553"/>
      <c r="C51" s="207">
        <f t="shared" ref="C51:H51" si="7">ROUND(C18/$C18*100,1)</f>
        <v>100</v>
      </c>
      <c r="D51" s="20">
        <v>54</v>
      </c>
      <c r="E51" s="20">
        <f t="shared" si="7"/>
        <v>32</v>
      </c>
      <c r="F51" s="20">
        <f t="shared" si="7"/>
        <v>2.9</v>
      </c>
      <c r="G51" s="12">
        <f t="shared" si="7"/>
        <v>0.4</v>
      </c>
      <c r="H51" s="12">
        <f t="shared" si="7"/>
        <v>10.7</v>
      </c>
      <c r="I51" s="416"/>
    </row>
    <row r="52" spans="1:9" x14ac:dyDescent="0.2">
      <c r="A52" s="550" t="s">
        <v>306</v>
      </c>
      <c r="B52" s="551"/>
      <c r="C52" s="20"/>
      <c r="D52" s="20"/>
      <c r="E52" s="20"/>
      <c r="F52" s="20"/>
      <c r="G52" s="12"/>
      <c r="H52" s="12"/>
      <c r="I52" s="80"/>
    </row>
    <row r="53" spans="1:9" x14ac:dyDescent="0.2">
      <c r="A53" s="552" t="s">
        <v>309</v>
      </c>
      <c r="B53" s="553"/>
      <c r="C53" s="207">
        <f>ROUND(C20/$C20*100,1)</f>
        <v>100</v>
      </c>
      <c r="D53" s="20">
        <v>49.4</v>
      </c>
      <c r="E53" s="20">
        <f>ROUND(E20/$C20*100,1)</f>
        <v>42</v>
      </c>
      <c r="F53" s="20">
        <f>ROUND(F20/$C20*100,1)</f>
        <v>2.9</v>
      </c>
      <c r="G53" s="12">
        <f>ROUND(G20/$C20*100,1)</f>
        <v>0.5</v>
      </c>
      <c r="H53" s="12">
        <f>ROUND(H20/$C20*100,1)</f>
        <v>5.2</v>
      </c>
      <c r="I53" s="416"/>
    </row>
    <row r="54" spans="1:9" x14ac:dyDescent="0.2">
      <c r="A54" s="550" t="s">
        <v>308</v>
      </c>
      <c r="B54" s="551"/>
      <c r="C54" s="20"/>
      <c r="D54" s="20"/>
      <c r="E54" s="20"/>
      <c r="F54" s="20"/>
      <c r="G54" s="12"/>
      <c r="H54" s="12"/>
      <c r="I54" s="80"/>
    </row>
    <row r="55" spans="1:9" x14ac:dyDescent="0.2">
      <c r="A55" s="546"/>
      <c r="B55" s="546"/>
      <c r="C55" s="85"/>
      <c r="D55" s="85"/>
      <c r="E55" s="85"/>
      <c r="F55" s="85"/>
      <c r="G55" s="85"/>
      <c r="H55" s="56"/>
      <c r="I55" s="101"/>
    </row>
    <row r="56" spans="1:9" x14ac:dyDescent="0.2">
      <c r="A56" s="520" t="s">
        <v>54</v>
      </c>
      <c r="B56" s="521"/>
      <c r="C56" s="207">
        <f t="shared" ref="C56:H56" si="8">ROUND(C23/$C23*100,1)</f>
        <v>100</v>
      </c>
      <c r="D56" s="20">
        <f t="shared" si="8"/>
        <v>78.900000000000006</v>
      </c>
      <c r="E56" s="20">
        <f t="shared" si="8"/>
        <v>13.6</v>
      </c>
      <c r="F56" s="20">
        <f t="shared" si="8"/>
        <v>0.2</v>
      </c>
      <c r="G56" s="12">
        <f t="shared" si="8"/>
        <v>0</v>
      </c>
      <c r="H56" s="12">
        <f t="shared" si="8"/>
        <v>7.3</v>
      </c>
      <c r="I56" s="416"/>
    </row>
    <row r="57" spans="1:9" x14ac:dyDescent="0.2">
      <c r="A57" s="529" t="s">
        <v>55</v>
      </c>
      <c r="B57" s="530"/>
      <c r="C57" s="20"/>
      <c r="D57" s="20"/>
      <c r="E57" s="20"/>
      <c r="F57" s="20"/>
      <c r="G57" s="12"/>
      <c r="H57" s="12"/>
      <c r="I57" s="80"/>
    </row>
    <row r="58" spans="1:9" x14ac:dyDescent="0.2">
      <c r="A58" s="520" t="s">
        <v>56</v>
      </c>
      <c r="B58" s="521"/>
      <c r="C58" s="207">
        <f t="shared" ref="C58:H58" si="9">ROUND(C25/$C25*100,1)</f>
        <v>100</v>
      </c>
      <c r="D58" s="20">
        <f t="shared" si="9"/>
        <v>3.7</v>
      </c>
      <c r="E58" s="20">
        <f t="shared" si="9"/>
        <v>82.2</v>
      </c>
      <c r="F58" s="20" t="s">
        <v>391</v>
      </c>
      <c r="G58" s="12" t="s">
        <v>391</v>
      </c>
      <c r="H58" s="12">
        <f t="shared" si="9"/>
        <v>9.3000000000000007</v>
      </c>
      <c r="I58" s="416"/>
    </row>
    <row r="59" spans="1:9" x14ac:dyDescent="0.2">
      <c r="A59" s="529" t="s">
        <v>57</v>
      </c>
      <c r="B59" s="530"/>
      <c r="C59" s="20"/>
      <c r="D59" s="20"/>
      <c r="E59" s="20"/>
      <c r="F59" s="20"/>
      <c r="G59" s="12"/>
      <c r="H59" s="12"/>
      <c r="I59" s="80"/>
    </row>
    <row r="60" spans="1:9" x14ac:dyDescent="0.2">
      <c r="A60" s="520" t="s">
        <v>58</v>
      </c>
      <c r="B60" s="521"/>
      <c r="C60" s="207">
        <f t="shared" ref="C60:H60" si="10">ROUND(C27/$C27*100,1)</f>
        <v>100</v>
      </c>
      <c r="D60" s="20">
        <f t="shared" si="10"/>
        <v>2.8</v>
      </c>
      <c r="E60" s="20">
        <f t="shared" si="10"/>
        <v>82.2</v>
      </c>
      <c r="F60" s="20">
        <f t="shared" si="10"/>
        <v>7.3</v>
      </c>
      <c r="G60" s="12">
        <f t="shared" si="10"/>
        <v>1</v>
      </c>
      <c r="H60" s="12">
        <f t="shared" si="10"/>
        <v>6.7</v>
      </c>
      <c r="I60" s="416"/>
    </row>
    <row r="61" spans="1:9" x14ac:dyDescent="0.2">
      <c r="A61" s="529" t="s">
        <v>59</v>
      </c>
      <c r="B61" s="530"/>
      <c r="C61" s="20"/>
      <c r="D61" s="20"/>
      <c r="E61" s="20"/>
      <c r="F61" s="20"/>
      <c r="G61" s="12"/>
      <c r="H61" s="12"/>
      <c r="I61" s="80"/>
    </row>
    <row r="62" spans="1:9" x14ac:dyDescent="0.2">
      <c r="A62" s="531" t="s">
        <v>195</v>
      </c>
      <c r="B62" s="532"/>
      <c r="C62" s="207">
        <f t="shared" ref="C62:H62" si="11">ROUND(C29/$C29*100,1)</f>
        <v>100</v>
      </c>
      <c r="D62" s="20">
        <f t="shared" si="11"/>
        <v>2.8</v>
      </c>
      <c r="E62" s="20">
        <v>83.2</v>
      </c>
      <c r="F62" s="20">
        <f t="shared" si="11"/>
        <v>7</v>
      </c>
      <c r="G62" s="12">
        <f t="shared" si="11"/>
        <v>0.8</v>
      </c>
      <c r="H62" s="12">
        <f t="shared" si="11"/>
        <v>6.2</v>
      </c>
      <c r="I62" s="416"/>
    </row>
    <row r="63" spans="1:9" x14ac:dyDescent="0.2">
      <c r="A63" s="533" t="s">
        <v>406</v>
      </c>
      <c r="B63" s="534"/>
      <c r="C63" s="20"/>
      <c r="D63" s="20"/>
      <c r="E63" s="20"/>
      <c r="F63" s="20"/>
      <c r="G63" s="12"/>
      <c r="H63" s="12"/>
      <c r="I63" s="80"/>
    </row>
    <row r="64" spans="1:9" x14ac:dyDescent="0.2">
      <c r="A64" s="535" t="s">
        <v>60</v>
      </c>
      <c r="B64" s="536"/>
      <c r="C64" s="207">
        <f t="shared" ref="C64:H64" si="12">ROUND(C31/$C31*100,1)</f>
        <v>100</v>
      </c>
      <c r="D64" s="20">
        <f t="shared" si="12"/>
        <v>2.6</v>
      </c>
      <c r="E64" s="20">
        <f t="shared" si="12"/>
        <v>84.4</v>
      </c>
      <c r="F64" s="20">
        <f t="shared" si="12"/>
        <v>5.9</v>
      </c>
      <c r="G64" s="12">
        <f t="shared" si="12"/>
        <v>0.8</v>
      </c>
      <c r="H64" s="12">
        <f t="shared" si="12"/>
        <v>6.3</v>
      </c>
      <c r="I64" s="416"/>
    </row>
    <row r="65" spans="1:9" x14ac:dyDescent="0.2">
      <c r="A65" s="537" t="s">
        <v>61</v>
      </c>
      <c r="B65" s="538"/>
      <c r="C65" s="20"/>
      <c r="D65" s="20"/>
      <c r="E65" s="20"/>
      <c r="F65" s="20"/>
      <c r="G65" s="12"/>
      <c r="H65" s="12"/>
      <c r="I65" s="80"/>
    </row>
    <row r="66" spans="1:9" x14ac:dyDescent="0.2">
      <c r="A66" s="535" t="s">
        <v>62</v>
      </c>
      <c r="B66" s="536"/>
      <c r="C66" s="207">
        <f t="shared" ref="C66:H66" si="13">ROUND(C33/$C33*100,1)</f>
        <v>100</v>
      </c>
      <c r="D66" s="20">
        <f t="shared" si="13"/>
        <v>7.1</v>
      </c>
      <c r="E66" s="20">
        <v>48.6</v>
      </c>
      <c r="F66" s="20">
        <f t="shared" si="13"/>
        <v>38.799999999999997</v>
      </c>
      <c r="G66" s="12">
        <f t="shared" si="13"/>
        <v>0.7</v>
      </c>
      <c r="H66" s="12">
        <f t="shared" si="13"/>
        <v>4.8</v>
      </c>
      <c r="I66" s="416"/>
    </row>
    <row r="67" spans="1:9" x14ac:dyDescent="0.2">
      <c r="A67" s="537" t="s">
        <v>63</v>
      </c>
      <c r="B67" s="538"/>
      <c r="C67" s="20"/>
      <c r="D67" s="20"/>
      <c r="E67" s="20"/>
      <c r="F67" s="20"/>
      <c r="G67" s="12"/>
      <c r="H67" s="12"/>
      <c r="I67" s="80"/>
    </row>
    <row r="68" spans="1:9" x14ac:dyDescent="0.2">
      <c r="A68" s="520" t="s">
        <v>64</v>
      </c>
      <c r="B68" s="521"/>
      <c r="C68" s="207">
        <f t="shared" ref="C68:H68" si="14">ROUND(C35/$C35*100,1)</f>
        <v>100</v>
      </c>
      <c r="D68" s="20">
        <f t="shared" si="14"/>
        <v>3.4</v>
      </c>
      <c r="E68" s="20">
        <f t="shared" si="14"/>
        <v>36.6</v>
      </c>
      <c r="F68" s="20" t="s">
        <v>391</v>
      </c>
      <c r="G68" s="12" t="s">
        <v>391</v>
      </c>
      <c r="H68" s="12">
        <f t="shared" si="14"/>
        <v>28.4</v>
      </c>
      <c r="I68" s="416"/>
    </row>
    <row r="69" spans="1:9" x14ac:dyDescent="0.2">
      <c r="A69" s="529" t="s">
        <v>65</v>
      </c>
      <c r="B69" s="530"/>
      <c r="C69" s="20"/>
      <c r="D69" s="20"/>
      <c r="E69" s="20"/>
      <c r="F69" s="20"/>
      <c r="G69" s="12"/>
      <c r="H69" s="12"/>
      <c r="I69" s="80"/>
    </row>
  </sheetData>
  <mergeCells count="58">
    <mergeCell ref="A69:B69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34:B34"/>
    <mergeCell ref="A45:B45"/>
    <mergeCell ref="A46:B46"/>
    <mergeCell ref="A47:B47"/>
    <mergeCell ref="A48:B48"/>
    <mergeCell ref="A29:B29"/>
    <mergeCell ref="A36:B3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0:B30"/>
    <mergeCell ref="A35:B35"/>
    <mergeCell ref="A37:H37"/>
    <mergeCell ref="A38:H38"/>
    <mergeCell ref="A1:H1"/>
    <mergeCell ref="A2:H2"/>
    <mergeCell ref="C3:C4"/>
    <mergeCell ref="D3:H3"/>
    <mergeCell ref="A5:H5"/>
    <mergeCell ref="A3:B4"/>
    <mergeCell ref="A23:B23"/>
    <mergeCell ref="A24:B24"/>
    <mergeCell ref="A25:B25"/>
    <mergeCell ref="A26:B26"/>
    <mergeCell ref="A27:B27"/>
    <mergeCell ref="A28:B2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i d = " 3 e 5 8 0 9 2 6 - f e 2 2 - 4 e 9 e - 8 e b 3 - d 5 1 4 7 c 0 b c 2 6 9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Działalność badawcza i rozwojowa w Polsce w 2019 r..xlsx.xlsx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STAT\KACPERCZYKEWA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2ED52A-9ECA-4017-8A6C-3AFA471CE6D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118598-E13C-48E9-BF01-CDFAA558B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524A5E-9BF2-4B45-8855-55FBA50D3974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C029B3F-2CC4-4A59-AF0D-A90575FA3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10.31.</vt:lpstr>
      <vt:lpstr>Tabl. 11.32.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2022-01-10T12:50:53Z</dcterms:modified>
</cp:coreProperties>
</file>