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ycykm\Documents\ROLNICTWO\06_ROLNICTWO_woj.lub_2022-publikacja\publikacja\na stronę\"/>
    </mc:Choice>
  </mc:AlternateContent>
  <bookViews>
    <workbookView xWindow="20448" yWindow="60" windowWidth="9816" windowHeight="8700" tabRatio="712"/>
  </bookViews>
  <sheets>
    <sheet name="Spis treści" sheetId="1" r:id="rId1"/>
    <sheet name="Tabl.1" sheetId="2" r:id="rId2"/>
    <sheet name="Tabl.2" sheetId="3" r:id="rId3"/>
    <sheet name="Tabl.3" sheetId="4" r:id="rId4"/>
    <sheet name="Tabl.4" sheetId="5" r:id="rId5"/>
    <sheet name="Tabl.5" sheetId="6" r:id="rId6"/>
    <sheet name="Tabl.6" sheetId="7" r:id="rId7"/>
    <sheet name="Tabl.7" sheetId="8" r:id="rId8"/>
    <sheet name="Tabl.8" sheetId="9" r:id="rId9"/>
    <sheet name="Tabl.9" sheetId="10" r:id="rId10"/>
    <sheet name="Tabl.10" sheetId="11" r:id="rId11"/>
    <sheet name="Tabl.11" sheetId="12" r:id="rId12"/>
    <sheet name="Tabl.12" sheetId="13" r:id="rId13"/>
    <sheet name="Tabl.13" sheetId="14" r:id="rId14"/>
    <sheet name="Tabl.14" sheetId="15" r:id="rId15"/>
    <sheet name="Tabl.15" sheetId="16" r:id="rId16"/>
    <sheet name="Tabl.16" sheetId="17" r:id="rId17"/>
    <sheet name="Tabl.17" sheetId="18" r:id="rId18"/>
    <sheet name="Tabl.18" sheetId="19" r:id="rId19"/>
    <sheet name="Tabl.19" sheetId="20" r:id="rId20"/>
    <sheet name="Tabl.20" sheetId="21" r:id="rId21"/>
    <sheet name="Tabl.21" sheetId="22" r:id="rId22"/>
    <sheet name="Tabl.22" sheetId="23" r:id="rId23"/>
    <sheet name="Tabl.23" sheetId="24" r:id="rId24"/>
    <sheet name="Tabl.24" sheetId="25" r:id="rId25"/>
    <sheet name="Tabl.25" sheetId="26" r:id="rId26"/>
    <sheet name="Tabl.26" sheetId="27" r:id="rId27"/>
    <sheet name="Tabl.27" sheetId="28" r:id="rId28"/>
    <sheet name="Tabl.28" sheetId="29" r:id="rId29"/>
    <sheet name="Tabl.29" sheetId="30" r:id="rId30"/>
    <sheet name="Tabl.30" sheetId="31" r:id="rId31"/>
    <sheet name="Tabl.31" sheetId="32" r:id="rId32"/>
    <sheet name="Tabl.32" sheetId="33" r:id="rId33"/>
    <sheet name="Tabl.33" sheetId="34" r:id="rId34"/>
    <sheet name="Tabl.34" sheetId="35" r:id="rId35"/>
    <sheet name="Tabl.35" sheetId="36" r:id="rId36"/>
    <sheet name="Tabl.36" sheetId="37" r:id="rId37"/>
    <sheet name="Tabl.37" sheetId="38" r:id="rId38"/>
    <sheet name="Tabl.38" sheetId="39" r:id="rId39"/>
    <sheet name="Tabl.39" sheetId="40" r:id="rId40"/>
    <sheet name="Tabl.40" sheetId="41" r:id="rId41"/>
    <sheet name="Tabl.41" sheetId="42" r:id="rId42"/>
    <sheet name="Tabl.42" sheetId="43" r:id="rId43"/>
    <sheet name="Tabl.43" sheetId="44" r:id="rId44"/>
    <sheet name="Tabl.44" sheetId="45" r:id="rId45"/>
    <sheet name="Tabl.45" sheetId="46" r:id="rId46"/>
    <sheet name="Tabl.46" sheetId="47" r:id="rId47"/>
    <sheet name="Tabl.47" sheetId="48" r:id="rId48"/>
    <sheet name="Arkusz1" sheetId="49" r:id="rId49"/>
    <sheet name="Arkusz2" sheetId="50" r:id="rId50"/>
    <sheet name="Arkusz3" sheetId="51" r:id="rId51"/>
  </sheets>
  <definedNames>
    <definedName name="_Hlk196018957" localSheetId="5">Tabl.5!$A$7</definedName>
    <definedName name="_xlnm.Print_Area" localSheetId="13">Tabl.13!$A$1:$G$19</definedName>
    <definedName name="_xlnm.Print_Area" localSheetId="15">Tabl.15!$A$1:$C$18</definedName>
    <definedName name="_xlnm.Print_Area" localSheetId="20">Tabl.20!$A$1:$F$11</definedName>
    <definedName name="_xlnm.Print_Area" localSheetId="21">Tabl.21!$A$1:$D$12</definedName>
    <definedName name="_xlnm.Print_Area" localSheetId="35">Tabl.35!$A$1:$D$25</definedName>
    <definedName name="_xlnm.Print_Area" localSheetId="36">Tabl.36!$A$1:$B$25</definedName>
    <definedName name="_xlnm.Print_Area" localSheetId="37">Tabl.37!$A$1:$D$15</definedName>
    <definedName name="_xlnm.Print_Area" localSheetId="38">Tabl.38!$A$1:$D$12</definedName>
    <definedName name="_xlnm.Print_Area" localSheetId="39">Tabl.39!$A$1:$C$25</definedName>
    <definedName name="_xlnm.Print_Area" localSheetId="40">Tabl.40!$A$1:$E$16</definedName>
    <definedName name="_xlnm.Print_Area" localSheetId="41">Tabl.41!$A$1:$C$18</definedName>
    <definedName name="_xlnm.Print_Area" localSheetId="5">Tabl.5!$A$1:$D$35</definedName>
    <definedName name="OLE_LINK6" localSheetId="10">Tabl.10!$A$5</definedName>
    <definedName name="OLE_LINK6" localSheetId="11">Tabl.11!#REF!</definedName>
    <definedName name="OLE_LINK6" localSheetId="12">Tabl.12!#REF!</definedName>
    <definedName name="OLE_LINK6" localSheetId="13">Tabl.13!$A$5</definedName>
    <definedName name="OLE_LINK6" localSheetId="15">Tabl.15!$A$5</definedName>
    <definedName name="Z_08F4DDD3_9D6E_4158_840D_C525428F9A47_.wvu.Cols" localSheetId="13" hidden="1">Tabl.13!#REF!</definedName>
    <definedName name="Z_08F4DDD3_9D6E_4158_840D_C525428F9A47_.wvu.Cols" localSheetId="14" hidden="1">Tabl.14!$L:$Z</definedName>
    <definedName name="Z_08F4DDD3_9D6E_4158_840D_C525428F9A47_.wvu.Cols" localSheetId="15" hidden="1">Tabl.15!$K:$L</definedName>
    <definedName name="Z_08F4DDD3_9D6E_4158_840D_C525428F9A47_.wvu.Cols" localSheetId="16" hidden="1">Tabl.16!#REF!</definedName>
    <definedName name="Z_08F4DDD3_9D6E_4158_840D_C525428F9A47_.wvu.Cols" localSheetId="25" hidden="1">Tabl.25!$D:$D</definedName>
    <definedName name="Z_08F4DDD3_9D6E_4158_840D_C525428F9A47_.wvu.Cols" localSheetId="26" hidden="1">Tabl.26!#REF!</definedName>
    <definedName name="Z_08F4DDD3_9D6E_4158_840D_C525428F9A47_.wvu.Cols" localSheetId="47" hidden="1">Tabl.47!$G:$G</definedName>
    <definedName name="Z_08F4DDD3_9D6E_4158_840D_C525428F9A47_.wvu.PrintArea" localSheetId="13" hidden="1">Tabl.13!$A$1:$G$19</definedName>
    <definedName name="Z_08F4DDD3_9D6E_4158_840D_C525428F9A47_.wvu.PrintArea" localSheetId="15" hidden="1">Tabl.15!$A$1:$C$18</definedName>
    <definedName name="Z_08F4DDD3_9D6E_4158_840D_C525428F9A47_.wvu.PrintArea" localSheetId="20" hidden="1">Tabl.20!$A$1:$F$11</definedName>
    <definedName name="Z_08F4DDD3_9D6E_4158_840D_C525428F9A47_.wvu.PrintArea" localSheetId="21" hidden="1">Tabl.21!$A$1:$D$12</definedName>
    <definedName name="Z_08F4DDD3_9D6E_4158_840D_C525428F9A47_.wvu.PrintArea" localSheetId="35" hidden="1">Tabl.35!$A$1:$D$25</definedName>
    <definedName name="Z_08F4DDD3_9D6E_4158_840D_C525428F9A47_.wvu.PrintArea" localSheetId="36" hidden="1">Tabl.36!$A$1:$B$25</definedName>
    <definedName name="Z_08F4DDD3_9D6E_4158_840D_C525428F9A47_.wvu.PrintArea" localSheetId="37" hidden="1">Tabl.37!$A$1:$D$15</definedName>
    <definedName name="Z_08F4DDD3_9D6E_4158_840D_C525428F9A47_.wvu.PrintArea" localSheetId="38" hidden="1">Tabl.38!$A$1:$D$12</definedName>
    <definedName name="Z_08F4DDD3_9D6E_4158_840D_C525428F9A47_.wvu.PrintArea" localSheetId="39" hidden="1">Tabl.39!$A$1:$C$25</definedName>
    <definedName name="Z_08F4DDD3_9D6E_4158_840D_C525428F9A47_.wvu.PrintArea" localSheetId="40" hidden="1">Tabl.40!$A$1:$E$16</definedName>
    <definedName name="Z_08F4DDD3_9D6E_4158_840D_C525428F9A47_.wvu.PrintArea" localSheetId="41" hidden="1">Tabl.41!$A$1:$C$18</definedName>
    <definedName name="Z_08F4DDD3_9D6E_4158_840D_C525428F9A47_.wvu.PrintArea" localSheetId="5" hidden="1">Tabl.5!$A$1:$D$35</definedName>
    <definedName name="Z_08F4DDD3_9D6E_4158_840D_C525428F9A47_.wvu.Rows" localSheetId="14" hidden="1">Tabl.14!$4:$4,Tabl.14!$36:$37</definedName>
    <definedName name="Z_08F4DDD3_9D6E_4158_840D_C525428F9A47_.wvu.Rows" localSheetId="16" hidden="1">Tabl.16!$4:$4,Tabl.16!$35:$36</definedName>
    <definedName name="Z_08F4DDD3_9D6E_4158_840D_C525428F9A47_.wvu.Rows" localSheetId="4" hidden="1">Tabl.4!$14:$14</definedName>
    <definedName name="Z_19B7ECBE_69EE_4DBE_BD16_EF1085DA02C7_.wvu.Cols" localSheetId="13" hidden="1">Tabl.13!#REF!</definedName>
    <definedName name="Z_19B7ECBE_69EE_4DBE_BD16_EF1085DA02C7_.wvu.Cols" localSheetId="14" hidden="1">Tabl.14!$L:$Z</definedName>
    <definedName name="Z_19B7ECBE_69EE_4DBE_BD16_EF1085DA02C7_.wvu.Cols" localSheetId="15" hidden="1">Tabl.15!$K:$L</definedName>
    <definedName name="Z_19B7ECBE_69EE_4DBE_BD16_EF1085DA02C7_.wvu.Cols" localSheetId="16" hidden="1">Tabl.16!#REF!</definedName>
    <definedName name="Z_19B7ECBE_69EE_4DBE_BD16_EF1085DA02C7_.wvu.Cols" localSheetId="25" hidden="1">Tabl.25!$D:$D</definedName>
    <definedName name="Z_19B7ECBE_69EE_4DBE_BD16_EF1085DA02C7_.wvu.Cols" localSheetId="26" hidden="1">Tabl.26!#REF!</definedName>
    <definedName name="Z_19B7ECBE_69EE_4DBE_BD16_EF1085DA02C7_.wvu.Cols" localSheetId="47" hidden="1">Tabl.47!$G:$G</definedName>
    <definedName name="Z_19B7ECBE_69EE_4DBE_BD16_EF1085DA02C7_.wvu.PrintArea" localSheetId="13" hidden="1">Tabl.13!$A$1:$G$19</definedName>
    <definedName name="Z_19B7ECBE_69EE_4DBE_BD16_EF1085DA02C7_.wvu.PrintArea" localSheetId="15" hidden="1">Tabl.15!$A$1:$C$18</definedName>
    <definedName name="Z_19B7ECBE_69EE_4DBE_BD16_EF1085DA02C7_.wvu.PrintArea" localSheetId="20" hidden="1">Tabl.20!$A$1:$F$11</definedName>
    <definedName name="Z_19B7ECBE_69EE_4DBE_BD16_EF1085DA02C7_.wvu.PrintArea" localSheetId="21" hidden="1">Tabl.21!$A$1:$D$12</definedName>
    <definedName name="Z_19B7ECBE_69EE_4DBE_BD16_EF1085DA02C7_.wvu.PrintArea" localSheetId="35" hidden="1">Tabl.35!$A$1:$D$25</definedName>
    <definedName name="Z_19B7ECBE_69EE_4DBE_BD16_EF1085DA02C7_.wvu.PrintArea" localSheetId="36" hidden="1">Tabl.36!$A$1:$B$25</definedName>
    <definedName name="Z_19B7ECBE_69EE_4DBE_BD16_EF1085DA02C7_.wvu.PrintArea" localSheetId="37" hidden="1">Tabl.37!$A$1:$D$15</definedName>
    <definedName name="Z_19B7ECBE_69EE_4DBE_BD16_EF1085DA02C7_.wvu.PrintArea" localSheetId="38" hidden="1">Tabl.38!$A$1:$D$12</definedName>
    <definedName name="Z_19B7ECBE_69EE_4DBE_BD16_EF1085DA02C7_.wvu.PrintArea" localSheetId="39" hidden="1">Tabl.39!$A$1:$C$25</definedName>
    <definedName name="Z_19B7ECBE_69EE_4DBE_BD16_EF1085DA02C7_.wvu.PrintArea" localSheetId="40" hidden="1">Tabl.40!$A$1:$E$16</definedName>
    <definedName name="Z_19B7ECBE_69EE_4DBE_BD16_EF1085DA02C7_.wvu.PrintArea" localSheetId="41" hidden="1">Tabl.41!$A$1:$C$18</definedName>
    <definedName name="Z_19B7ECBE_69EE_4DBE_BD16_EF1085DA02C7_.wvu.PrintArea" localSheetId="5" hidden="1">Tabl.5!$A$1:$D$35</definedName>
    <definedName name="Z_19B7ECBE_69EE_4DBE_BD16_EF1085DA02C7_.wvu.Rows" localSheetId="14" hidden="1">Tabl.14!$4:$4,Tabl.14!$36:$37</definedName>
    <definedName name="Z_19B7ECBE_69EE_4DBE_BD16_EF1085DA02C7_.wvu.Rows" localSheetId="16" hidden="1">Tabl.16!$4:$4,Tabl.16!$35:$36</definedName>
    <definedName name="Z_19B7ECBE_69EE_4DBE_BD16_EF1085DA02C7_.wvu.Rows" localSheetId="4" hidden="1">Tabl.4!$14:$14</definedName>
    <definedName name="Z_29E01DBE_1661_4C34_BC41_66AA3D6D32EB_.wvu.Cols" localSheetId="13" hidden="1">Tabl.13!#REF!</definedName>
    <definedName name="Z_29E01DBE_1661_4C34_BC41_66AA3D6D32EB_.wvu.Cols" localSheetId="14" hidden="1">Tabl.14!$L:$Z</definedName>
    <definedName name="Z_29E01DBE_1661_4C34_BC41_66AA3D6D32EB_.wvu.Cols" localSheetId="15" hidden="1">Tabl.15!$K:$L</definedName>
    <definedName name="Z_29E01DBE_1661_4C34_BC41_66AA3D6D32EB_.wvu.Cols" localSheetId="16" hidden="1">Tabl.16!#REF!</definedName>
    <definedName name="Z_29E01DBE_1661_4C34_BC41_66AA3D6D32EB_.wvu.Cols" localSheetId="25" hidden="1">Tabl.25!$D:$D</definedName>
    <definedName name="Z_29E01DBE_1661_4C34_BC41_66AA3D6D32EB_.wvu.Cols" localSheetId="26" hidden="1">Tabl.26!#REF!</definedName>
    <definedName name="Z_29E01DBE_1661_4C34_BC41_66AA3D6D32EB_.wvu.Cols" localSheetId="47" hidden="1">Tabl.47!$G:$G</definedName>
    <definedName name="Z_29E01DBE_1661_4C34_BC41_66AA3D6D32EB_.wvu.PrintArea" localSheetId="13" hidden="1">Tabl.13!$A$1:$G$19</definedName>
    <definedName name="Z_29E01DBE_1661_4C34_BC41_66AA3D6D32EB_.wvu.PrintArea" localSheetId="15" hidden="1">Tabl.15!$A$1:$C$18</definedName>
    <definedName name="Z_29E01DBE_1661_4C34_BC41_66AA3D6D32EB_.wvu.PrintArea" localSheetId="20" hidden="1">Tabl.20!$A$1:$F$11</definedName>
    <definedName name="Z_29E01DBE_1661_4C34_BC41_66AA3D6D32EB_.wvu.PrintArea" localSheetId="21" hidden="1">Tabl.21!$A$1:$D$12</definedName>
    <definedName name="Z_29E01DBE_1661_4C34_BC41_66AA3D6D32EB_.wvu.PrintArea" localSheetId="35" hidden="1">Tabl.35!$A$1:$D$25</definedName>
    <definedName name="Z_29E01DBE_1661_4C34_BC41_66AA3D6D32EB_.wvu.PrintArea" localSheetId="36" hidden="1">Tabl.36!$A$1:$B$25</definedName>
    <definedName name="Z_29E01DBE_1661_4C34_BC41_66AA3D6D32EB_.wvu.PrintArea" localSheetId="37" hidden="1">Tabl.37!$A$1:$D$15</definedName>
    <definedName name="Z_29E01DBE_1661_4C34_BC41_66AA3D6D32EB_.wvu.PrintArea" localSheetId="38" hidden="1">Tabl.38!$A$1:$D$12</definedName>
    <definedName name="Z_29E01DBE_1661_4C34_BC41_66AA3D6D32EB_.wvu.PrintArea" localSheetId="39" hidden="1">Tabl.39!$A$1:$C$25</definedName>
    <definedName name="Z_29E01DBE_1661_4C34_BC41_66AA3D6D32EB_.wvu.PrintArea" localSheetId="40" hidden="1">Tabl.40!$A$1:$E$16</definedName>
    <definedName name="Z_29E01DBE_1661_4C34_BC41_66AA3D6D32EB_.wvu.PrintArea" localSheetId="41" hidden="1">Tabl.41!$A$1:$C$18</definedName>
    <definedName name="Z_29E01DBE_1661_4C34_BC41_66AA3D6D32EB_.wvu.PrintArea" localSheetId="5" hidden="1">Tabl.5!$A$1:$D$35</definedName>
    <definedName name="Z_29E01DBE_1661_4C34_BC41_66AA3D6D32EB_.wvu.Rows" localSheetId="14" hidden="1">Tabl.14!$4:$4,Tabl.14!$36:$37</definedName>
    <definedName name="Z_29E01DBE_1661_4C34_BC41_66AA3D6D32EB_.wvu.Rows" localSheetId="16" hidden="1">Tabl.16!$4:$4,Tabl.16!$35:$36</definedName>
    <definedName name="Z_29E01DBE_1661_4C34_BC41_66AA3D6D32EB_.wvu.Rows" localSheetId="4" hidden="1">Tabl.4!$14:$14</definedName>
    <definedName name="Z_9B992861_3AC3_4AC1_AB34_7184421AE797_.wvu.Cols" localSheetId="15" hidden="1">Tabl.15!$K:$L</definedName>
    <definedName name="Z_9B992861_3AC3_4AC1_AB34_7184421AE797_.wvu.Cols" localSheetId="25" hidden="1">Tabl.25!$D:$D</definedName>
    <definedName name="Z_9B992861_3AC3_4AC1_AB34_7184421AE797_.wvu.Cols" localSheetId="47" hidden="1">Tabl.47!$G:$G</definedName>
    <definedName name="Z_9B992861_3AC3_4AC1_AB34_7184421AE797_.wvu.PrintArea" localSheetId="13" hidden="1">Tabl.13!$A$1:$G$19</definedName>
    <definedName name="Z_9B992861_3AC3_4AC1_AB34_7184421AE797_.wvu.PrintArea" localSheetId="15" hidden="1">Tabl.15!$A$1:$C$18</definedName>
    <definedName name="Z_9B992861_3AC3_4AC1_AB34_7184421AE797_.wvu.PrintArea" localSheetId="20" hidden="1">Tabl.20!$A$1:$F$11</definedName>
    <definedName name="Z_9B992861_3AC3_4AC1_AB34_7184421AE797_.wvu.PrintArea" localSheetId="21" hidden="1">Tabl.21!$A$1:$D$12</definedName>
    <definedName name="Z_9B992861_3AC3_4AC1_AB34_7184421AE797_.wvu.PrintArea" localSheetId="35" hidden="1">Tabl.35!$A$1:$D$25</definedName>
    <definedName name="Z_9B992861_3AC3_4AC1_AB34_7184421AE797_.wvu.PrintArea" localSheetId="36" hidden="1">Tabl.36!$A$1:$B$25</definedName>
    <definedName name="Z_9B992861_3AC3_4AC1_AB34_7184421AE797_.wvu.PrintArea" localSheetId="37" hidden="1">Tabl.37!$A$1:$D$15</definedName>
    <definedName name="Z_9B992861_3AC3_4AC1_AB34_7184421AE797_.wvu.PrintArea" localSheetId="38" hidden="1">Tabl.38!$A$1:$D$12</definedName>
    <definedName name="Z_9B992861_3AC3_4AC1_AB34_7184421AE797_.wvu.PrintArea" localSheetId="39" hidden="1">Tabl.39!$A$1:$C$25</definedName>
    <definedName name="Z_9B992861_3AC3_4AC1_AB34_7184421AE797_.wvu.PrintArea" localSheetId="40" hidden="1">Tabl.40!$A$1:$E$16</definedName>
    <definedName name="Z_9B992861_3AC3_4AC1_AB34_7184421AE797_.wvu.PrintArea" localSheetId="41" hidden="1">Tabl.41!$A$1:$C$18</definedName>
    <definedName name="Z_9B992861_3AC3_4AC1_AB34_7184421AE797_.wvu.PrintArea" localSheetId="5" hidden="1">Tabl.5!$A$1:$D$35</definedName>
    <definedName name="Z_9B992861_3AC3_4AC1_AB34_7184421AE797_.wvu.Rows" localSheetId="14" hidden="1">Tabl.14!$4:$4,Tabl.14!$36:$37</definedName>
    <definedName name="Z_9B992861_3AC3_4AC1_AB34_7184421AE797_.wvu.Rows" localSheetId="16" hidden="1">Tabl.16!$4:$4,Tabl.16!$35:$36</definedName>
    <definedName name="Z_9B992861_3AC3_4AC1_AB34_7184421AE797_.wvu.Rows" localSheetId="4" hidden="1">Tabl.4!$14:$14</definedName>
  </definedNames>
  <calcPr calcId="152511"/>
  <customWorkbookViews>
    <customWorkbookView name="Ściborek-Rycyk Magdalena - Widok osobisty" guid="{9B992861-3AC3-4AC1-AB34-7184421AE797}" mergeInterval="0" personalView="1" maximized="1" xWindow="89" yWindow="-9" windowWidth="1840" windowHeight="1098" tabRatio="712" activeSheetId="1"/>
    <customWorkbookView name="Pyc Marzena - Widok osobisty" guid="{08F4DDD3-9D6E-4158-840D-C525428F9A47}" mergeInterval="0" personalView="1" maximized="1" xWindow="-8" yWindow="-8" windowWidth="1936" windowHeight="1056" tabRatio="931" activeSheetId="48"/>
    <customWorkbookView name="Budzyńska Katarzyna - Widok osobisty" guid="{29E01DBE-1661-4C34-BC41-66AA3D6D32EB}" mergeInterval="0" personalView="1" maximized="1" xWindow="-9" yWindow="-9" windowWidth="1938" windowHeight="1048" tabRatio="712" activeSheetId="28"/>
    <customWorkbookView name="Duda Elżbieta - Widok osobisty" guid="{19B7ECBE-69EE-4DBE-BD16-EF1085DA02C7}" mergeInterval="0" personalView="1" maximized="1" xWindow="-8" yWindow="-8" windowWidth="1936" windowHeight="1056" tabRatio="712" activeSheetId="47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2" i="1" l="1"/>
  <c r="A31" i="1"/>
  <c r="A28" i="1"/>
  <c r="A27" i="1"/>
  <c r="A20" i="1"/>
  <c r="A22" i="1"/>
  <c r="A21" i="1"/>
  <c r="C21" i="19" l="1"/>
  <c r="C7" i="19"/>
  <c r="B7" i="19"/>
  <c r="B21" i="19"/>
  <c r="D8" i="26" l="1"/>
  <c r="B8" i="11" l="1"/>
  <c r="C8" i="11"/>
  <c r="D8" i="11"/>
  <c r="E8" i="11"/>
  <c r="F8" i="11"/>
  <c r="G8" i="11"/>
  <c r="H8" i="11"/>
  <c r="I8" i="11"/>
  <c r="J8" i="11"/>
  <c r="K8" i="11"/>
  <c r="L8" i="11"/>
  <c r="M8" i="11"/>
  <c r="N10" i="11"/>
  <c r="N11" i="11"/>
  <c r="N12" i="11"/>
  <c r="B8" i="12"/>
  <c r="C8" i="12"/>
  <c r="D8" i="12"/>
  <c r="E8" i="12"/>
  <c r="F8" i="12"/>
  <c r="G8" i="12"/>
  <c r="H8" i="12"/>
  <c r="I8" i="12"/>
  <c r="J8" i="12"/>
  <c r="K8" i="12"/>
  <c r="L8" i="12"/>
  <c r="M8" i="12"/>
  <c r="N10" i="12"/>
  <c r="N11" i="12"/>
  <c r="N12" i="12"/>
  <c r="N8" i="12" l="1"/>
  <c r="N8" i="11"/>
  <c r="D9" i="26" l="1"/>
  <c r="D10" i="26"/>
  <c r="D11" i="26"/>
  <c r="D12" i="26"/>
  <c r="D13" i="26"/>
  <c r="D14" i="26"/>
  <c r="D15" i="26"/>
  <c r="D16" i="26"/>
  <c r="F14" i="4" l="1"/>
  <c r="F13" i="4"/>
  <c r="F12" i="4"/>
  <c r="F11" i="4"/>
  <c r="F10" i="4"/>
  <c r="F9" i="4"/>
  <c r="F8" i="4"/>
  <c r="J36" i="17" l="1"/>
  <c r="J37" i="15"/>
  <c r="E4" i="17"/>
  <c r="G37" i="15"/>
  <c r="G4" i="15"/>
  <c r="I36" i="17"/>
  <c r="I4" i="15"/>
  <c r="H36" i="17"/>
  <c r="H37" i="15"/>
  <c r="H4" i="17"/>
  <c r="D36" i="17"/>
  <c r="D37" i="15"/>
  <c r="D4" i="15"/>
  <c r="C37" i="15"/>
  <c r="B36" i="17"/>
  <c r="E37" i="15"/>
  <c r="I37" i="15"/>
  <c r="C36" i="17"/>
  <c r="E36" i="17"/>
  <c r="G36" i="17"/>
  <c r="B37" i="15"/>
  <c r="C4" i="17"/>
  <c r="D4" i="17"/>
  <c r="G4" i="17"/>
  <c r="I4" i="17"/>
  <c r="J4" i="17"/>
  <c r="B4" i="17"/>
  <c r="C4" i="15"/>
  <c r="E4" i="15"/>
  <c r="H4" i="15"/>
  <c r="J4" i="15"/>
  <c r="B4" i="15"/>
  <c r="N9" i="13" l="1"/>
  <c r="N10" i="13"/>
  <c r="N8" i="13"/>
  <c r="A13" i="1" l="1"/>
  <c r="A12" i="1"/>
  <c r="A65" i="1" l="1"/>
  <c r="A64" i="1"/>
  <c r="A63" i="1"/>
  <c r="A62" i="1"/>
  <c r="A61" i="1"/>
  <c r="A60" i="1"/>
  <c r="A59" i="1"/>
  <c r="A57" i="1"/>
  <c r="A56" i="1"/>
  <c r="A55" i="1"/>
  <c r="A54" i="1"/>
  <c r="A53" i="1"/>
  <c r="A52" i="1"/>
  <c r="A51" i="1"/>
  <c r="A50" i="1"/>
  <c r="A49" i="1"/>
  <c r="A47" i="1"/>
  <c r="A46" i="1"/>
  <c r="A45" i="1"/>
  <c r="A44" i="1"/>
  <c r="A43" i="1"/>
  <c r="A42" i="1"/>
  <c r="A41" i="1"/>
  <c r="A40" i="1"/>
  <c r="A38" i="1"/>
  <c r="A37" i="1"/>
  <c r="A36" i="1"/>
  <c r="A35" i="1"/>
  <c r="A33" i="1"/>
  <c r="A30" i="1"/>
  <c r="A29" i="1"/>
  <c r="A26" i="1"/>
  <c r="A24" i="1"/>
  <c r="A23" i="1"/>
  <c r="A18" i="1"/>
  <c r="A17" i="1"/>
  <c r="A15" i="1"/>
  <c r="A16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<sst xmlns="http://schemas.openxmlformats.org/spreadsheetml/2006/main" count="1596" uniqueCount="759">
  <si>
    <t>WYSZCZEGÓLNIENIE</t>
  </si>
  <si>
    <t xml:space="preserve">w dobrej kulturze </t>
  </si>
  <si>
    <t xml:space="preserve">pod zasiewami </t>
  </si>
  <si>
    <t xml:space="preserve">grunty ugorowane </t>
  </si>
  <si>
    <t xml:space="preserve">uprawy trwałe </t>
  </si>
  <si>
    <t xml:space="preserve">ogrody przydomowe </t>
  </si>
  <si>
    <t xml:space="preserve">łąki trwałe </t>
  </si>
  <si>
    <t xml:space="preserve">pastwiska trwałe </t>
  </si>
  <si>
    <t xml:space="preserve">pozostałe </t>
  </si>
  <si>
    <t>TABL. 2. PRODUKCJA ROŚLINNA</t>
  </si>
  <si>
    <t>PODSTAWOWE ZIEMIOPŁODY</t>
  </si>
  <si>
    <t>Powierzchnia zasiewów – w ha</t>
  </si>
  <si>
    <t xml:space="preserve">zboża </t>
  </si>
  <si>
    <t>w tym:</t>
  </si>
  <si>
    <t xml:space="preserve">zboża podstawowe </t>
  </si>
  <si>
    <t xml:space="preserve">pszenica </t>
  </si>
  <si>
    <t xml:space="preserve">żyto </t>
  </si>
  <si>
    <t xml:space="preserve">jęczmień </t>
  </si>
  <si>
    <t xml:space="preserve">owies </t>
  </si>
  <si>
    <t xml:space="preserve">pszenżyto </t>
  </si>
  <si>
    <t xml:space="preserve">mieszanki zbożowe </t>
  </si>
  <si>
    <t xml:space="preserve">strączkowe jadalne </t>
  </si>
  <si>
    <t xml:space="preserve">buraki cukrowe </t>
  </si>
  <si>
    <t xml:space="preserve">rzepak i rzepik </t>
  </si>
  <si>
    <t xml:space="preserve">kukurydza na zielonkę  </t>
  </si>
  <si>
    <t xml:space="preserve">kapusta </t>
  </si>
  <si>
    <t xml:space="preserve">marchew jadalna </t>
  </si>
  <si>
    <t>Plony – w dt/ha</t>
  </si>
  <si>
    <t xml:space="preserve">Zboża ogółem </t>
  </si>
  <si>
    <t xml:space="preserve">Strączkowe jadalne </t>
  </si>
  <si>
    <t xml:space="preserve">Ziemniaki </t>
  </si>
  <si>
    <t xml:space="preserve">Buraki cukrowe  </t>
  </si>
  <si>
    <t xml:space="preserve">Rzepak i rzepik </t>
  </si>
  <si>
    <t xml:space="preserve">Marchew jadalna </t>
  </si>
  <si>
    <t>Zbiory – w dt</t>
  </si>
  <si>
    <t xml:space="preserve">Ziemniaki  </t>
  </si>
  <si>
    <t>Powierzchnia uprawy – w ha</t>
  </si>
  <si>
    <t xml:space="preserve">Drzewa owocowe </t>
  </si>
  <si>
    <t xml:space="preserve">jabłonie  </t>
  </si>
  <si>
    <t xml:space="preserve">śliwy  </t>
  </si>
  <si>
    <t xml:space="preserve">wiśnie  </t>
  </si>
  <si>
    <t xml:space="preserve">maliny  </t>
  </si>
  <si>
    <t xml:space="preserve">porzeczki  </t>
  </si>
  <si>
    <t>Drzewa owocowe</t>
  </si>
  <si>
    <t>Owoce z krzewów i plantacji jagodowych</t>
  </si>
  <si>
    <t>ŁĄKI TRWAŁE</t>
  </si>
  <si>
    <t xml:space="preserve">Powierzchnia w ha </t>
  </si>
  <si>
    <t xml:space="preserve">Plony siana z 1 ha w dt </t>
  </si>
  <si>
    <t xml:space="preserve">Zbiory siana w dt  </t>
  </si>
  <si>
    <t>TABL. 3. POGŁOWIE ZWIERZĄT GOSPODARSKICH</t>
  </si>
  <si>
    <t>Stan w czerwcu</t>
  </si>
  <si>
    <t xml:space="preserve">Bydło </t>
  </si>
  <si>
    <t xml:space="preserve">w tym krowy </t>
  </si>
  <si>
    <t xml:space="preserve">w tym lochy </t>
  </si>
  <si>
    <t xml:space="preserve">Owce  </t>
  </si>
  <si>
    <t xml:space="preserve">Konie </t>
  </si>
  <si>
    <t>.</t>
  </si>
  <si>
    <t>TABL. 4.  PRODUKCJA ŻYWCA RZEŹNEGO I PRODUKTÓW POCHODZENIA ZWIERZĘCEGO</t>
  </si>
  <si>
    <t>Żywiec rzeźny</t>
  </si>
  <si>
    <t>w tys. szt.:</t>
  </si>
  <si>
    <t xml:space="preserve">bydło (bez cieląt) </t>
  </si>
  <si>
    <t xml:space="preserve">cielęta </t>
  </si>
  <si>
    <t xml:space="preserve">trzoda chlewna </t>
  </si>
  <si>
    <t xml:space="preserve">owce </t>
  </si>
  <si>
    <t xml:space="preserve">konie </t>
  </si>
  <si>
    <t>na 100 ha użytków rolnych w szt.:</t>
  </si>
  <si>
    <t xml:space="preserve">na 1 ha użytków rolnych w kg </t>
  </si>
  <si>
    <t xml:space="preserve">Mleko krowie w mln l  </t>
  </si>
  <si>
    <t xml:space="preserve">na 100 ha użytków rolnych w tys. l </t>
  </si>
  <si>
    <t xml:space="preserve">przeciętny roczny udój mleka od 1 krowy w l </t>
  </si>
  <si>
    <t xml:space="preserve">Jaja kurze w mln szt.  </t>
  </si>
  <si>
    <t xml:space="preserve">przeciętna roczna liczba jaj od 1 kury nioski w szt. </t>
  </si>
  <si>
    <t xml:space="preserve">przeciętna roczna ilość wełny od 1 owcy w kg </t>
  </si>
  <si>
    <t>a  Wołowy, cielęcy, wieprzowy, barani, koński, drobiowy, króliczy, kozi i dziczyzna. Dane obejmują skup żywca rzeźnego (pomniejszony o zwierzęta wyselekcjonowane do dalszego chowu) oraz ubój gospodarczy.</t>
  </si>
  <si>
    <t>TABL. 5.  SKUP WAŻNIEJSZYCH PRODUKTÓW ROLNYCH</t>
  </si>
  <si>
    <t>OGÓŁEM</t>
  </si>
  <si>
    <t xml:space="preserve">Zboża w t </t>
  </si>
  <si>
    <t>w tym zboża podstawowe</t>
  </si>
  <si>
    <t xml:space="preserve">pszenica  </t>
  </si>
  <si>
    <t xml:space="preserve">żyto  </t>
  </si>
  <si>
    <t xml:space="preserve">jęczmień  </t>
  </si>
  <si>
    <t xml:space="preserve">Strączkowe jadalne w t </t>
  </si>
  <si>
    <t xml:space="preserve">Ziemniaki w t </t>
  </si>
  <si>
    <t xml:space="preserve">Buraki cukrowe w t </t>
  </si>
  <si>
    <t xml:space="preserve">Rzepak i rzepik w t </t>
  </si>
  <si>
    <t xml:space="preserve">Warzywa w t </t>
  </si>
  <si>
    <t xml:space="preserve">Owoce w t </t>
  </si>
  <si>
    <t xml:space="preserve">Mleko krowie w tys. l </t>
  </si>
  <si>
    <t>Jaja kurze konsumpcyjne w tys. szt.</t>
  </si>
  <si>
    <t xml:space="preserve">Zboża  </t>
  </si>
  <si>
    <t xml:space="preserve">w tym zboża podstawowe </t>
  </si>
  <si>
    <t xml:space="preserve">Warzywa  </t>
  </si>
  <si>
    <t xml:space="preserve">Owoce  </t>
  </si>
  <si>
    <t>NA 1  ha UZYTKÓW ROLNYCH w kg</t>
  </si>
  <si>
    <t xml:space="preserve">drób </t>
  </si>
  <si>
    <t>WARTOŚĆ SKUPU w mln zł</t>
  </si>
  <si>
    <t xml:space="preserve">produkty roślinne </t>
  </si>
  <si>
    <t xml:space="preserve">produkty zwierzęce </t>
  </si>
  <si>
    <t>TABL. 6.  CENY SKUPU WAŻNIEJSZYCH PRODUKTÓW ROLNYCH</t>
  </si>
  <si>
    <t>w zł</t>
  </si>
  <si>
    <t>– za 1 dt</t>
  </si>
  <si>
    <t xml:space="preserve">pszenicy </t>
  </si>
  <si>
    <t xml:space="preserve">żyta </t>
  </si>
  <si>
    <t xml:space="preserve">jęczmienia </t>
  </si>
  <si>
    <t xml:space="preserve">Ziemniaki – za 1 dt </t>
  </si>
  <si>
    <t xml:space="preserve">Buraki cukrowe – za 1 dt </t>
  </si>
  <si>
    <t xml:space="preserve">Rzepak i rzepik – za 1 dt ziarna </t>
  </si>
  <si>
    <t xml:space="preserve">Tytoń – za 1 dt </t>
  </si>
  <si>
    <t xml:space="preserve">Chmiel surowy – za 1 dt </t>
  </si>
  <si>
    <t>Żywiec rzeźny – za 1 kg:</t>
  </si>
  <si>
    <t xml:space="preserve">Mleko krowie – za 1 l </t>
  </si>
  <si>
    <t>Jaja kurze konsumpcyjne - za 1 szt.</t>
  </si>
  <si>
    <t>W przeliczeniu na czysty składnik w t</t>
  </si>
  <si>
    <t xml:space="preserve">Nawozy mineralne </t>
  </si>
  <si>
    <t xml:space="preserve">Nawozy wapniowe  </t>
  </si>
  <si>
    <t>Na 1 ha użytków rolnych w kg</t>
  </si>
  <si>
    <t xml:space="preserve">Zbiory </t>
  </si>
  <si>
    <t>zbóż</t>
  </si>
  <si>
    <t>owoców z drzew</t>
  </si>
  <si>
    <t>owoców z krzewów i plantacji jagodowych</t>
  </si>
  <si>
    <t>ogółem</t>
  </si>
  <si>
    <t>w tym</t>
  </si>
  <si>
    <t>pszenicy</t>
  </si>
  <si>
    <t>żyta</t>
  </si>
  <si>
    <t>w tys. t</t>
  </si>
  <si>
    <t>w tym krów</t>
  </si>
  <si>
    <t>w tym loch</t>
  </si>
  <si>
    <t>mineralnych</t>
  </si>
  <si>
    <t>w tys. szt.</t>
  </si>
  <si>
    <t>warzyw gruntowych</t>
  </si>
  <si>
    <t>w %</t>
  </si>
  <si>
    <t>na 1 mieszkańca w kg</t>
  </si>
  <si>
    <t xml:space="preserve">Dolnośląskie </t>
  </si>
  <si>
    <t xml:space="preserve">Kujawsko-pomorskie </t>
  </si>
  <si>
    <t xml:space="preserve">Lubelskie </t>
  </si>
  <si>
    <t xml:space="preserve">Lubuskie </t>
  </si>
  <si>
    <t xml:space="preserve">Łódzkie </t>
  </si>
  <si>
    <t xml:space="preserve">Małopolskie </t>
  </si>
  <si>
    <t xml:space="preserve">Mazowieckie </t>
  </si>
  <si>
    <t xml:space="preserve">Opolskie </t>
  </si>
  <si>
    <t xml:space="preserve">Podkarpackie </t>
  </si>
  <si>
    <t xml:space="preserve">Podlaskie </t>
  </si>
  <si>
    <t xml:space="preserve">Pomorskie </t>
  </si>
  <si>
    <t xml:space="preserve">Śląskie </t>
  </si>
  <si>
    <t xml:space="preserve">Świętokrzyskie </t>
  </si>
  <si>
    <t xml:space="preserve">Warmińsko-mazurskie </t>
  </si>
  <si>
    <t xml:space="preserve">Wielkopolskie </t>
  </si>
  <si>
    <t xml:space="preserve">Zachodniopomorskie </t>
  </si>
  <si>
    <t>Ogółem</t>
  </si>
  <si>
    <t>W tym gospodarstwa indywidualne</t>
  </si>
  <si>
    <t>w ha</t>
  </si>
  <si>
    <t xml:space="preserve">Użytki rolne </t>
  </si>
  <si>
    <t xml:space="preserve">Lasy i grunty leśne </t>
  </si>
  <si>
    <t xml:space="preserve">Pozostałe grunty </t>
  </si>
  <si>
    <t>Grupy obszarowe użytków rolnych</t>
  </si>
  <si>
    <t>razem</t>
  </si>
  <si>
    <t>pozostałe</t>
  </si>
  <si>
    <t>łąki trwałe</t>
  </si>
  <si>
    <t>pastwiska trwałe</t>
  </si>
  <si>
    <t>grunty ugorowane</t>
  </si>
  <si>
    <t>pod zasiewami</t>
  </si>
  <si>
    <t>w tys. ha</t>
  </si>
  <si>
    <t xml:space="preserve">Ogółem </t>
  </si>
  <si>
    <t xml:space="preserve">0-1 ha </t>
  </si>
  <si>
    <t>1-2</t>
  </si>
  <si>
    <t>2-3</t>
  </si>
  <si>
    <t>3-5</t>
  </si>
  <si>
    <t>5-10</t>
  </si>
  <si>
    <t>10-15</t>
  </si>
  <si>
    <t xml:space="preserve">15-20 </t>
  </si>
  <si>
    <t xml:space="preserve">20-30 </t>
  </si>
  <si>
    <t xml:space="preserve">30-50 </t>
  </si>
  <si>
    <t>w tym gospodarstwa indywidualne</t>
  </si>
  <si>
    <t>uprawy trwałe</t>
  </si>
  <si>
    <t xml:space="preserve">  lasy i grunty leśne </t>
  </si>
  <si>
    <t xml:space="preserve">  pozostałe grunty </t>
  </si>
  <si>
    <t xml:space="preserve">  użytki rolne </t>
  </si>
  <si>
    <t xml:space="preserve">    w dobrej kulturze </t>
  </si>
  <si>
    <t xml:space="preserve">      pod zasiewami </t>
  </si>
  <si>
    <t xml:space="preserve">      grunty ugorowane </t>
  </si>
  <si>
    <t xml:space="preserve">      uprawy trwałe </t>
  </si>
  <si>
    <t xml:space="preserve">      ogrody przydomowe </t>
  </si>
  <si>
    <t xml:space="preserve">      łąki trwałe </t>
  </si>
  <si>
    <t xml:space="preserve">      pastwiska trwałe </t>
  </si>
  <si>
    <t xml:space="preserve">    pozostałe </t>
  </si>
  <si>
    <t>Użytki rolne</t>
  </si>
  <si>
    <t>w dobrej kulturze</t>
  </si>
  <si>
    <t>-</t>
  </si>
  <si>
    <t>azotowe</t>
  </si>
  <si>
    <t>fosforowe</t>
  </si>
  <si>
    <t>potasowe</t>
  </si>
  <si>
    <t>Wyszczególnienie</t>
  </si>
  <si>
    <t>Nawozy mineralne</t>
  </si>
  <si>
    <t>Nawozy wapniowe</t>
  </si>
  <si>
    <t>w tonach</t>
  </si>
  <si>
    <t>w kg na 1 ha użytków rolnych</t>
  </si>
  <si>
    <t xml:space="preserve">Przebadana powierzchnia w tys. ha </t>
  </si>
  <si>
    <t xml:space="preserve">kwaśny    pH 4,6 - 5,5 </t>
  </si>
  <si>
    <t xml:space="preserve">lekko kwaśny    pH 5,6 - 6,5  </t>
  </si>
  <si>
    <t xml:space="preserve">Odczyn gleby w %                                                                                            </t>
  </si>
  <si>
    <t xml:space="preserve">bardzo kwaśny     pH ≤ 4,5 </t>
  </si>
  <si>
    <t xml:space="preserve">obojętny    pH 6,6 - 7,2 </t>
  </si>
  <si>
    <t xml:space="preserve">zasadowy pH &gt; 7,2 </t>
  </si>
  <si>
    <t>Struktura odczynu gleb</t>
  </si>
  <si>
    <t xml:space="preserve">Bardzo niska                </t>
  </si>
  <si>
    <t xml:space="preserve">Niska                 </t>
  </si>
  <si>
    <t xml:space="preserve">Średnia </t>
  </si>
  <si>
    <t xml:space="preserve">Wysoka              </t>
  </si>
  <si>
    <t xml:space="preserve">Bardzo wysoka            </t>
  </si>
  <si>
    <t>w % badanych próbek</t>
  </si>
  <si>
    <t xml:space="preserve">Liczba przebadanych próbek w szt. </t>
  </si>
  <si>
    <t>Fosfor</t>
  </si>
  <si>
    <t>Potas</t>
  </si>
  <si>
    <t>Magnez</t>
  </si>
  <si>
    <t>I - IV kwartał</t>
  </si>
  <si>
    <t>I kwartał</t>
  </si>
  <si>
    <t>II kwartał</t>
  </si>
  <si>
    <t>III kawrtał</t>
  </si>
  <si>
    <t>IV kawrtał</t>
  </si>
  <si>
    <t>zakup / sprzedaż</t>
  </si>
  <si>
    <t>w zł za 1 ha</t>
  </si>
  <si>
    <t>Użytki rolne według klas</t>
  </si>
  <si>
    <t>grunty orne</t>
  </si>
  <si>
    <t>łąki</t>
  </si>
  <si>
    <t>dobre (klasy I, II, IIIa)</t>
  </si>
  <si>
    <t>średnie (klasy IIIb, IV)</t>
  </si>
  <si>
    <t>słabe (klasy V, VI)</t>
  </si>
  <si>
    <t>dobre</t>
  </si>
  <si>
    <t>słabe</t>
  </si>
  <si>
    <t>dzierżawa</t>
  </si>
  <si>
    <t xml:space="preserve">owsa i mieszanek zbożowych </t>
  </si>
  <si>
    <t xml:space="preserve">pszenżyta </t>
  </si>
  <si>
    <t xml:space="preserve">gryka </t>
  </si>
  <si>
    <t xml:space="preserve">kukurydza </t>
  </si>
  <si>
    <t xml:space="preserve">Strączkowe jadalne – za 1 t </t>
  </si>
  <si>
    <t xml:space="preserve">w tym konsumpcyjne </t>
  </si>
  <si>
    <t xml:space="preserve">w tym fasola </t>
  </si>
  <si>
    <t xml:space="preserve">Ziemniaki – za 1 t </t>
  </si>
  <si>
    <t xml:space="preserve">Buraki cukrowe – za 1 t </t>
  </si>
  <si>
    <t xml:space="preserve">Tytoń – za 1 t </t>
  </si>
  <si>
    <t xml:space="preserve">Chmiel – za 1 t </t>
  </si>
  <si>
    <t xml:space="preserve">Warzywa za 1 t </t>
  </si>
  <si>
    <t xml:space="preserve">cebula </t>
  </si>
  <si>
    <t xml:space="preserve">marchew </t>
  </si>
  <si>
    <t xml:space="preserve">buraki </t>
  </si>
  <si>
    <t xml:space="preserve">ogórki </t>
  </si>
  <si>
    <t xml:space="preserve">pomidory </t>
  </si>
  <si>
    <t xml:space="preserve">kalafiory </t>
  </si>
  <si>
    <t xml:space="preserve">Owoce za 1 t </t>
  </si>
  <si>
    <t xml:space="preserve">jabłka </t>
  </si>
  <si>
    <t xml:space="preserve">gruszki </t>
  </si>
  <si>
    <t xml:space="preserve">śliwki </t>
  </si>
  <si>
    <t xml:space="preserve">wiśnie </t>
  </si>
  <si>
    <t xml:space="preserve">czereśnie </t>
  </si>
  <si>
    <t xml:space="preserve">truskawki </t>
  </si>
  <si>
    <t xml:space="preserve">maliny </t>
  </si>
  <si>
    <t xml:space="preserve">porzeczki </t>
  </si>
  <si>
    <t xml:space="preserve">Pieczarki za 1 t </t>
  </si>
  <si>
    <t xml:space="preserve">Żywiec rzeźny – za 1 t </t>
  </si>
  <si>
    <t xml:space="preserve">w tym maciory </t>
  </si>
  <si>
    <t xml:space="preserve">kury </t>
  </si>
  <si>
    <t xml:space="preserve">kurczaki </t>
  </si>
  <si>
    <t xml:space="preserve">kaczki </t>
  </si>
  <si>
    <t xml:space="preserve">gęsi </t>
  </si>
  <si>
    <t xml:space="preserve">indyki </t>
  </si>
  <si>
    <t xml:space="preserve">Mleko krowie – za 1 tys. l </t>
  </si>
  <si>
    <t>Jaja kurze – za 1 tys. szt.</t>
  </si>
  <si>
    <t xml:space="preserve">konsumpcyjne </t>
  </si>
  <si>
    <t xml:space="preserve">wylęgowe </t>
  </si>
  <si>
    <t xml:space="preserve">Wełna owcza za 1 kg </t>
  </si>
  <si>
    <t xml:space="preserve">Miód za 1 kg </t>
  </si>
  <si>
    <t>OKRESY</t>
  </si>
  <si>
    <t>Pszenica</t>
  </si>
  <si>
    <t>Żyto</t>
  </si>
  <si>
    <t>Jęczmień</t>
  </si>
  <si>
    <t>Owies</t>
  </si>
  <si>
    <t>Prosię na chów w zł za 1 szt.</t>
  </si>
  <si>
    <t>w zł za 1 dt</t>
  </si>
  <si>
    <t xml:space="preserve">I-XII </t>
  </si>
  <si>
    <t xml:space="preserve">I  </t>
  </si>
  <si>
    <t xml:space="preserve">II </t>
  </si>
  <si>
    <t xml:space="preserve">III </t>
  </si>
  <si>
    <t xml:space="preserve">IV </t>
  </si>
  <si>
    <t xml:space="preserve">V </t>
  </si>
  <si>
    <t xml:space="preserve">VI </t>
  </si>
  <si>
    <t xml:space="preserve">VII  </t>
  </si>
  <si>
    <t xml:space="preserve">VIII </t>
  </si>
  <si>
    <t xml:space="preserve">IX </t>
  </si>
  <si>
    <t xml:space="preserve">X </t>
  </si>
  <si>
    <t xml:space="preserve">XI </t>
  </si>
  <si>
    <t xml:space="preserve">XII </t>
  </si>
  <si>
    <t>Ziemniaki jadalne późne</t>
  </si>
  <si>
    <t xml:space="preserve">roślinna </t>
  </si>
  <si>
    <t xml:space="preserve">zwierzęca </t>
  </si>
  <si>
    <t>a  Ceny stałe z poprzedniego roku</t>
  </si>
  <si>
    <t>PRODUKCJA ROŚLINNA</t>
  </si>
  <si>
    <t xml:space="preserve">Razem </t>
  </si>
  <si>
    <t xml:space="preserve">ziemniaki </t>
  </si>
  <si>
    <t xml:space="preserve">przemysłowe </t>
  </si>
  <si>
    <t xml:space="preserve">oleiste </t>
  </si>
  <si>
    <t xml:space="preserve">warzywa </t>
  </si>
  <si>
    <t xml:space="preserve">owoce </t>
  </si>
  <si>
    <t>PRODUKCJA ZWIERZĘCA</t>
  </si>
  <si>
    <t xml:space="preserve">żywiec rzeźny </t>
  </si>
  <si>
    <t xml:space="preserve">wołowy </t>
  </si>
  <si>
    <t xml:space="preserve">cielęcy </t>
  </si>
  <si>
    <t xml:space="preserve">wieprzowy </t>
  </si>
  <si>
    <t xml:space="preserve">barani </t>
  </si>
  <si>
    <t xml:space="preserve">drobiowy </t>
  </si>
  <si>
    <t xml:space="preserve">mleko krowie </t>
  </si>
  <si>
    <t xml:space="preserve">jaja kurze </t>
  </si>
  <si>
    <t>w odsetkach</t>
  </si>
  <si>
    <t>w mln zł</t>
  </si>
  <si>
    <t>na 1 ha użytków rolnych w zł</t>
  </si>
  <si>
    <t xml:space="preserve">                  </t>
  </si>
  <si>
    <t>Powierzchnia ogólna w ha</t>
  </si>
  <si>
    <t>żyto</t>
  </si>
  <si>
    <t>pszenżyto</t>
  </si>
  <si>
    <t>buraki cukrowe</t>
  </si>
  <si>
    <t>rzepak i rzepik</t>
  </si>
  <si>
    <t xml:space="preserve">ozima </t>
  </si>
  <si>
    <t xml:space="preserve">jara </t>
  </si>
  <si>
    <t xml:space="preserve">gryka, proso i inne zbożowe </t>
  </si>
  <si>
    <t xml:space="preserve">kukurydza na ziarno </t>
  </si>
  <si>
    <t xml:space="preserve">groch </t>
  </si>
  <si>
    <t xml:space="preserve">fasola </t>
  </si>
  <si>
    <t xml:space="preserve">Przemysłowe  </t>
  </si>
  <si>
    <t xml:space="preserve">tytoń  </t>
  </si>
  <si>
    <t xml:space="preserve">Pastewne </t>
  </si>
  <si>
    <t xml:space="preserve">okopowe pastewne </t>
  </si>
  <si>
    <t xml:space="preserve">w tym buraki pastewne </t>
  </si>
  <si>
    <t xml:space="preserve">strączkowe pastewne (ziarno) </t>
  </si>
  <si>
    <t xml:space="preserve">peluszka </t>
  </si>
  <si>
    <t xml:space="preserve">wyka  </t>
  </si>
  <si>
    <t xml:space="preserve">bobik </t>
  </si>
  <si>
    <t xml:space="preserve">strączkowe pastewne (zielonka) </t>
  </si>
  <si>
    <t xml:space="preserve">motylkowe drobnonasienne (ziarno) </t>
  </si>
  <si>
    <t xml:space="preserve">koniczyna </t>
  </si>
  <si>
    <t xml:space="preserve">lucerna </t>
  </si>
  <si>
    <t xml:space="preserve">esparceta </t>
  </si>
  <si>
    <t xml:space="preserve">seradela i pozostałe motylkowe pastewne </t>
  </si>
  <si>
    <t xml:space="preserve">trawy polowe </t>
  </si>
  <si>
    <t xml:space="preserve">inne pastewne </t>
  </si>
  <si>
    <t>motylkowe drobnonasienne (zielonka)</t>
  </si>
  <si>
    <t xml:space="preserve">Pozostałe uprawy  </t>
  </si>
  <si>
    <t xml:space="preserve">zioła, przyprawy </t>
  </si>
  <si>
    <t>kukurydza na zielonkę</t>
  </si>
  <si>
    <t>Strączkowe jadalne (konsumpcyjne)</t>
  </si>
  <si>
    <t>POWIERZCHNIA w ha</t>
  </si>
  <si>
    <t>kapusta</t>
  </si>
  <si>
    <t xml:space="preserve">buraki ćwikłowe </t>
  </si>
  <si>
    <t>PLONY z 1 ha w dt</t>
  </si>
  <si>
    <t>Kapusta</t>
  </si>
  <si>
    <t>Kalafiory</t>
  </si>
  <si>
    <t xml:space="preserve">Cebula </t>
  </si>
  <si>
    <t xml:space="preserve">Buraki ćwikłowe </t>
  </si>
  <si>
    <t>ZBIORY w dt</t>
  </si>
  <si>
    <t>kalafiory</t>
  </si>
  <si>
    <t xml:space="preserve">grusze  </t>
  </si>
  <si>
    <t xml:space="preserve">czereśnie  </t>
  </si>
  <si>
    <t xml:space="preserve">agrest  </t>
  </si>
  <si>
    <t xml:space="preserve">truskawki i poziomki gruntowe </t>
  </si>
  <si>
    <t>PLONY w dt/ha</t>
  </si>
  <si>
    <t>Owoce z drzew:</t>
  </si>
  <si>
    <t>Owoce z krzewów i plantacji jagodowych:</t>
  </si>
  <si>
    <t xml:space="preserve"> I pokos </t>
  </si>
  <si>
    <t xml:space="preserve"> II pokos </t>
  </si>
  <si>
    <t xml:space="preserve">III pokos </t>
  </si>
  <si>
    <t>Z tego</t>
  </si>
  <si>
    <t>na siano</t>
  </si>
  <si>
    <t>jako zielonkę na:</t>
  </si>
  <si>
    <t>użytkowane jako pastwiska</t>
  </si>
  <si>
    <t>skoszone, ale nie zebrane</t>
  </si>
  <si>
    <t>nieeksploatowane</t>
  </si>
  <si>
    <t>kiszenie</t>
  </si>
  <si>
    <t>bieżące skarmianie</t>
  </si>
  <si>
    <t xml:space="preserve">I pokos </t>
  </si>
  <si>
    <t xml:space="preserve">II pokos </t>
  </si>
  <si>
    <t>x</t>
  </si>
  <si>
    <t>Krzewy owocowe i plantacje jagodowe</t>
  </si>
  <si>
    <t>jęczmień</t>
  </si>
  <si>
    <t>ozimy</t>
  </si>
  <si>
    <t>jary</t>
  </si>
  <si>
    <t>owies</t>
  </si>
  <si>
    <t>ozime</t>
  </si>
  <si>
    <t>jare</t>
  </si>
  <si>
    <t>mieszanki zbożowe</t>
  </si>
  <si>
    <t>Powierzchnia               w ha</t>
  </si>
  <si>
    <t>Plony                        z 1 ha w dt</t>
  </si>
  <si>
    <t>Zbiory                         w dt</t>
  </si>
  <si>
    <t>w szt.</t>
  </si>
  <si>
    <t>na 100 ha użytków rolnych w szt.</t>
  </si>
  <si>
    <t xml:space="preserve">prosięta o wadze do 20 kg </t>
  </si>
  <si>
    <t xml:space="preserve">warchlaki o wadze od 20 do 50 kg </t>
  </si>
  <si>
    <t xml:space="preserve">trzoda chlewna o wadze 50 kg i więcej </t>
  </si>
  <si>
    <t xml:space="preserve">na ubój </t>
  </si>
  <si>
    <t xml:space="preserve">tuczniki o wadze 50-80 kg </t>
  </si>
  <si>
    <t xml:space="preserve">tuczniki o wadze 80-110 kg </t>
  </si>
  <si>
    <t xml:space="preserve">tuczniki o wadze 110 kg i więcej </t>
  </si>
  <si>
    <t xml:space="preserve">na chów </t>
  </si>
  <si>
    <t xml:space="preserve">lochy </t>
  </si>
  <si>
    <t xml:space="preserve">w tym prośne </t>
  </si>
  <si>
    <t xml:space="preserve">w tym prośne po raz pierwszy </t>
  </si>
  <si>
    <t>Na 1 ha użytków rolnych</t>
  </si>
  <si>
    <t xml:space="preserve">wieprzowe </t>
  </si>
  <si>
    <t>a Płacone dostawcom łącznie z premiami.</t>
  </si>
  <si>
    <t xml:space="preserve">w tym zboża podstawowe  </t>
  </si>
  <si>
    <t xml:space="preserve">owies i mieszanki zbożowe  </t>
  </si>
  <si>
    <t xml:space="preserve">pszenżyto  </t>
  </si>
  <si>
    <t xml:space="preserve"> w tym zboża konsumpcyjne i paszowe </t>
  </si>
  <si>
    <t xml:space="preserve">owce  </t>
  </si>
  <si>
    <t xml:space="preserve">konie  </t>
  </si>
  <si>
    <t xml:space="preserve">drób  </t>
  </si>
  <si>
    <t xml:space="preserve">Mleko krowie </t>
  </si>
  <si>
    <t xml:space="preserve">Jaja kurze konsumpcyjne </t>
  </si>
  <si>
    <t xml:space="preserve">zboża konsumpcyjne i paszowe </t>
  </si>
  <si>
    <t xml:space="preserve">w tym ziemniaki jadalne </t>
  </si>
  <si>
    <t xml:space="preserve">Chmiel w t </t>
  </si>
  <si>
    <t xml:space="preserve">Zioła z upraw polowych w t </t>
  </si>
  <si>
    <t xml:space="preserve">w tym konie rzeźne eksportowe </t>
  </si>
  <si>
    <t>Jaja kurze w tys. szt.</t>
  </si>
  <si>
    <t xml:space="preserve">Wełna owcza w kg </t>
  </si>
  <si>
    <t xml:space="preserve">Miód w kg  </t>
  </si>
  <si>
    <t xml:space="preserve">Mleko krowie w l </t>
  </si>
  <si>
    <t>cielęta w wieku poniżej 1 roku</t>
  </si>
  <si>
    <t>młode bydło w wieku 1-2 lata</t>
  </si>
  <si>
    <t>byczki</t>
  </si>
  <si>
    <t>jałówki</t>
  </si>
  <si>
    <t>krowy</t>
  </si>
  <si>
    <t>mleczne</t>
  </si>
  <si>
    <t>Bydło ogółem</t>
  </si>
  <si>
    <t>cielęta na ubój</t>
  </si>
  <si>
    <t>byczki na chów</t>
  </si>
  <si>
    <t>jałówki na chów</t>
  </si>
  <si>
    <t>bydło w wieku 2 lata i więcej</t>
  </si>
  <si>
    <t>w tym na ubój</t>
  </si>
  <si>
    <t>Trzoda chlewna</t>
  </si>
  <si>
    <t>loszki jeszcze nie pokryte</t>
  </si>
  <si>
    <t>gęsi</t>
  </si>
  <si>
    <t>indyki</t>
  </si>
  <si>
    <t>kaczki i inne</t>
  </si>
  <si>
    <t>drób kurzy ogółem</t>
  </si>
  <si>
    <t>w tym nioski</t>
  </si>
  <si>
    <t>Konie</t>
  </si>
  <si>
    <t>Kozy</t>
  </si>
  <si>
    <t>Owce ogółem</t>
  </si>
  <si>
    <t>w tym maciorki</t>
  </si>
  <si>
    <t>Bydło (bez cieląt)</t>
  </si>
  <si>
    <t>Owce</t>
  </si>
  <si>
    <t>drobiowe</t>
  </si>
  <si>
    <t>Produkcja miodu w t</t>
  </si>
  <si>
    <t>Produkty roślinne</t>
  </si>
  <si>
    <t>zboża</t>
  </si>
  <si>
    <t>Produkty zwierzęce</t>
  </si>
  <si>
    <t>żywiec rzeźny</t>
  </si>
  <si>
    <t>mleko krowie</t>
  </si>
  <si>
    <t>w sztukach</t>
  </si>
  <si>
    <t>Produkcja jaj kurzych (konsumpcyjnych i wylęgowych) w tys. szt.</t>
  </si>
  <si>
    <t>Produkcja wełny w kg</t>
  </si>
  <si>
    <t>wieprzowy</t>
  </si>
  <si>
    <t>koński</t>
  </si>
  <si>
    <t>barani</t>
  </si>
  <si>
    <t>przeciętna roczna liczba jaj od 1 kury nioski w szt.</t>
  </si>
  <si>
    <t>przeciętna roczna ilość wełny od 1 owcy w kg</t>
  </si>
  <si>
    <t>drobiowy</t>
  </si>
  <si>
    <t>a W przeliczeniu na mięso, tj. masą mięsno-kostną (łącznie z tłuszczami i podrobami) za pomocą współczynników określających wydajność poubojową poszczególnych gatunków zwierząt.</t>
  </si>
  <si>
    <t>Ogółem         w tonach</t>
  </si>
  <si>
    <t>Na 1 ha użytków rolnych                   w kg</t>
  </si>
  <si>
    <t>w tys. zł</t>
  </si>
  <si>
    <t>Województwo ogółem</t>
  </si>
  <si>
    <t>w stopniach Celsjusza</t>
  </si>
  <si>
    <t>Stacje meteorologiczne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</si>
  <si>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</si>
  <si>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</si>
  <si>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</si>
  <si>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</si>
  <si>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</si>
  <si>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</si>
  <si>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</si>
  <si>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</si>
  <si>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</si>
  <si>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</si>
  <si>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</si>
  <si>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</si>
  <si>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Lublin</t>
  </si>
  <si>
    <t>Terespol</t>
  </si>
  <si>
    <t>Włodawa</t>
  </si>
  <si>
    <t>I-XII</t>
  </si>
  <si>
    <t>w milimetrach</t>
  </si>
  <si>
    <t>w godzinach</t>
  </si>
  <si>
    <t>bydło</t>
  </si>
  <si>
    <t xml:space="preserve">Kukurydza na zielonkę  </t>
  </si>
  <si>
    <t>azotowe (N)</t>
  </si>
  <si>
    <t>fosforowe (P2O2)</t>
  </si>
  <si>
    <t>potasowe (K2O)</t>
  </si>
  <si>
    <t xml:space="preserve">w tym cielęta </t>
  </si>
  <si>
    <t xml:space="preserve">w tym cielęta  </t>
  </si>
  <si>
    <t xml:space="preserve">bydło  </t>
  </si>
  <si>
    <t>rok poprzedni = 100</t>
  </si>
  <si>
    <t>kukurydza na ziarno</t>
  </si>
  <si>
    <t>strączkowe jadalne na ziarno</t>
  </si>
  <si>
    <t>tytoń</t>
  </si>
  <si>
    <t>trwałe użytki zielone</t>
  </si>
  <si>
    <t>w tym siano łąkowe</t>
  </si>
  <si>
    <t>miód</t>
  </si>
  <si>
    <t>w liczbach bezwzględnych</t>
  </si>
  <si>
    <t>w dt/ha</t>
  </si>
  <si>
    <t>w dt</t>
  </si>
  <si>
    <t>konopie</t>
  </si>
  <si>
    <t>motylkowe, inne pastewne i trawy</t>
  </si>
  <si>
    <t>Część I.1. Tablice przeglądowe</t>
  </si>
  <si>
    <t>Część II.4. Środki produkcji w rolnictwie</t>
  </si>
  <si>
    <t>Część II.3. Użytkowanie gruntów</t>
  </si>
  <si>
    <t>Część II.2. Agrometeorologia</t>
  </si>
  <si>
    <t>Część II.5. Wartość produkcji rolniczej</t>
  </si>
  <si>
    <t>Część II.6. Produkcja roślinna</t>
  </si>
  <si>
    <t>Część II.7. Produkcja zwierzęca</t>
  </si>
  <si>
    <t>Część II.8. Skup produktów rolnych</t>
  </si>
  <si>
    <t>Część II.9. Ceny w rolnictwie</t>
  </si>
  <si>
    <t>Spis tablic</t>
  </si>
  <si>
    <t>c W wadze żywej.</t>
  </si>
  <si>
    <t>b Warzyw gruntowych - pietruszka, pory, selery, rzodkiewka, sałata, rabarbar i inne</t>
  </si>
  <si>
    <t xml:space="preserve">POLSKA </t>
  </si>
  <si>
    <t>przeciętny roczny udój mleka od 1 krowy w litrach</t>
  </si>
  <si>
    <t>na 1 ha użytków rolnych w litrach</t>
  </si>
  <si>
    <t>Produkcja mleka krowiego w tys. litrów</t>
  </si>
  <si>
    <t>łubin (biały, wąskolistny, żółty)</t>
  </si>
  <si>
    <t>buhaje, wolce, opasy</t>
  </si>
  <si>
    <t>truskawki i poziomki gruntowe</t>
  </si>
  <si>
    <t>Truskawki i poziomki gruntowe</t>
  </si>
  <si>
    <t>warzywa gruntowe</t>
  </si>
  <si>
    <t>Warzywa gruntowe</t>
  </si>
  <si>
    <t>Owoce z drzew</t>
  </si>
  <si>
    <t>leszczyna</t>
  </si>
  <si>
    <t>orzechy laskowe</t>
  </si>
  <si>
    <t>knury</t>
  </si>
  <si>
    <t>Nawozy naturalne</t>
  </si>
  <si>
    <t>obornik w tonach</t>
  </si>
  <si>
    <t>bydła</t>
  </si>
  <si>
    <t>trzody chlewnej</t>
  </si>
  <si>
    <t>owiec</t>
  </si>
  <si>
    <t>a Dane Powszechnego Spisu Rolnego.</t>
  </si>
  <si>
    <t>len oleisty</t>
  </si>
  <si>
    <t>len włóknisty</t>
  </si>
  <si>
    <r>
      <t xml:space="preserve">Drzewa owocowe </t>
    </r>
    <r>
      <rPr>
        <sz val="10"/>
        <rFont val="Fira Sans"/>
        <family val="2"/>
        <charset val="238"/>
      </rPr>
      <t xml:space="preserve"> </t>
    </r>
  </si>
  <si>
    <r>
      <t xml:space="preserve">pozostałe </t>
    </r>
    <r>
      <rPr>
        <vertAlign val="superscript"/>
        <sz val="10"/>
        <rFont val="Fira Sans"/>
        <family val="2"/>
        <charset val="238"/>
      </rPr>
      <t>a</t>
    </r>
  </si>
  <si>
    <r>
      <t xml:space="preserve">pozostałe </t>
    </r>
    <r>
      <rPr>
        <vertAlign val="superscript"/>
        <sz val="10"/>
        <rFont val="Fira Sans"/>
        <family val="2"/>
        <charset val="238"/>
      </rPr>
      <t>b</t>
    </r>
    <r>
      <rPr>
        <sz val="10"/>
        <rFont val="Fira Sans"/>
        <family val="2"/>
        <charset val="238"/>
      </rPr>
      <t xml:space="preserve"> </t>
    </r>
  </si>
  <si>
    <r>
      <t xml:space="preserve">Owoce z drzew </t>
    </r>
    <r>
      <rPr>
        <sz val="10"/>
        <rFont val="Fira Sans"/>
        <family val="2"/>
        <charset val="238"/>
      </rPr>
      <t xml:space="preserve"> </t>
    </r>
  </si>
  <si>
    <r>
      <t xml:space="preserve">Owoce z krzewów i plantacji jagodowych </t>
    </r>
    <r>
      <rPr>
        <sz val="10"/>
        <rFont val="Fira Sans"/>
        <family val="2"/>
        <charset val="238"/>
      </rPr>
      <t xml:space="preserve"> </t>
    </r>
  </si>
  <si>
    <r>
      <t>OGÓŁEM</t>
    </r>
    <r>
      <rPr>
        <sz val="10"/>
        <rFont val="Fira Sans"/>
        <family val="2"/>
        <charset val="238"/>
      </rPr>
      <t xml:space="preserve"> </t>
    </r>
  </si>
  <si>
    <r>
      <t xml:space="preserve">OGÓŁEM </t>
    </r>
    <r>
      <rPr>
        <sz val="10"/>
        <rFont val="Fira Sans"/>
        <family val="2"/>
        <charset val="238"/>
      </rPr>
      <t xml:space="preserve"> </t>
    </r>
  </si>
  <si>
    <r>
      <t xml:space="preserve">Ziemniaki </t>
    </r>
    <r>
      <rPr>
        <vertAlign val="superscript"/>
        <sz val="10"/>
        <rFont val="Fira Sans"/>
        <family val="2"/>
        <charset val="238"/>
      </rPr>
      <t>b</t>
    </r>
  </si>
  <si>
    <r>
      <t>strączkowe pastewne</t>
    </r>
    <r>
      <rPr>
        <vertAlign val="superscript"/>
        <sz val="10"/>
        <rFont val="Fira Sans"/>
        <family val="2"/>
        <charset val="238"/>
      </rPr>
      <t>c</t>
    </r>
  </si>
  <si>
    <r>
      <t>OGÓŁEM</t>
    </r>
    <r>
      <rPr>
        <sz val="10"/>
        <color theme="1"/>
        <rFont val="Fira Sans"/>
        <family val="2"/>
        <charset val="238"/>
      </rPr>
      <t xml:space="preserve"> </t>
    </r>
  </si>
  <si>
    <r>
      <t>Trzoda chlewna ogółem</t>
    </r>
    <r>
      <rPr>
        <sz val="10"/>
        <rFont val="Fira Sans"/>
        <family val="2"/>
        <charset val="238"/>
      </rPr>
      <t xml:space="preserve"> </t>
    </r>
  </si>
  <si>
    <r>
      <t>Drób ogółem</t>
    </r>
    <r>
      <rPr>
        <sz val="10"/>
        <rFont val="Fira Sans"/>
        <family val="2"/>
        <charset val="238"/>
      </rPr>
      <t xml:space="preserve"> </t>
    </r>
  </si>
  <si>
    <r>
      <t>w tym mięso</t>
    </r>
    <r>
      <rPr>
        <vertAlign val="superscript"/>
        <sz val="10"/>
        <rFont val="Fira Sans"/>
        <family val="2"/>
        <charset val="238"/>
      </rPr>
      <t>c</t>
    </r>
  </si>
  <si>
    <t>na 1 ha użytków rolnych            w zł</t>
  </si>
  <si>
    <r>
      <t xml:space="preserve">Ziemniaki </t>
    </r>
    <r>
      <rPr>
        <vertAlign val="superscript"/>
        <sz val="10"/>
        <rFont val="Fira Sans"/>
        <family val="2"/>
        <charset val="238"/>
      </rPr>
      <t>a</t>
    </r>
    <r>
      <rPr>
        <sz val="10"/>
        <rFont val="Fira Sans"/>
        <family val="2"/>
        <charset val="238"/>
      </rPr>
      <t xml:space="preserve"> w t</t>
    </r>
  </si>
  <si>
    <r>
      <t xml:space="preserve">Żywiec rzeźny </t>
    </r>
    <r>
      <rPr>
        <vertAlign val="superscript"/>
        <sz val="10"/>
        <rFont val="Fira Sans"/>
        <family val="2"/>
        <charset val="238"/>
      </rPr>
      <t>a</t>
    </r>
    <r>
      <rPr>
        <sz val="10"/>
        <rFont val="Fira Sans"/>
        <family val="2"/>
        <charset val="238"/>
      </rPr>
      <t xml:space="preserve"> </t>
    </r>
  </si>
  <si>
    <t xml:space="preserve">Ziarno zbóż ogółem – za 1 t </t>
  </si>
  <si>
    <r>
      <t>2010</t>
    </r>
    <r>
      <rPr>
        <vertAlign val="superscript"/>
        <sz val="10"/>
        <rFont val="Fira Sans"/>
        <family val="2"/>
        <charset val="238"/>
      </rPr>
      <t>a</t>
    </r>
  </si>
  <si>
    <r>
      <t xml:space="preserve">w wadze bitej ciepłej </t>
    </r>
    <r>
      <rPr>
        <vertAlign val="superscript"/>
        <sz val="10"/>
        <rFont val="Fira Sans"/>
        <family val="2"/>
        <charset val="238"/>
      </rPr>
      <t>a</t>
    </r>
    <r>
      <rPr>
        <sz val="10"/>
        <rFont val="Fira Sans"/>
        <family val="2"/>
        <charset val="238"/>
      </rPr>
      <t xml:space="preserve"> (łącznie z podrobami) w tys. t </t>
    </r>
  </si>
  <si>
    <t>Ziarno zbóż ogółem</t>
  </si>
  <si>
    <r>
      <t>TABL. 7.  ZUŻYCIE NAWOZÓW MINERALNYCH I WAPNIOWYCH</t>
    </r>
    <r>
      <rPr>
        <b/>
        <vertAlign val="superscript"/>
        <sz val="10"/>
        <color theme="1"/>
        <rFont val="Fira Sans"/>
        <family val="2"/>
        <charset val="238"/>
      </rPr>
      <t>a</t>
    </r>
  </si>
  <si>
    <r>
      <t>2010</t>
    </r>
    <r>
      <rPr>
        <vertAlign val="superscript"/>
        <sz val="10"/>
        <rFont val="Fira Sans"/>
        <family val="2"/>
        <charset val="238"/>
      </rPr>
      <t>b</t>
    </r>
  </si>
  <si>
    <r>
      <t>fosforowe (P</t>
    </r>
    <r>
      <rPr>
        <vertAlign val="subscript"/>
        <sz val="10"/>
        <rFont val="Fira Sans"/>
        <family val="2"/>
        <charset val="238"/>
      </rPr>
      <t>2</t>
    </r>
    <r>
      <rPr>
        <sz val="10"/>
        <rFont val="Fira Sans"/>
        <family val="2"/>
        <charset val="238"/>
      </rPr>
      <t>O</t>
    </r>
    <r>
      <rPr>
        <vertAlign val="subscript"/>
        <sz val="10"/>
        <rFont val="Fira Sans"/>
        <family val="2"/>
        <charset val="238"/>
      </rPr>
      <t>2</t>
    </r>
    <r>
      <rPr>
        <sz val="10"/>
        <rFont val="Fira Sans"/>
        <family val="2"/>
        <charset val="238"/>
      </rPr>
      <t>)</t>
    </r>
  </si>
  <si>
    <r>
      <t>potasowe (K</t>
    </r>
    <r>
      <rPr>
        <vertAlign val="subscript"/>
        <sz val="10"/>
        <rFont val="Fira Sans"/>
        <family val="2"/>
        <charset val="238"/>
      </rPr>
      <t>2</t>
    </r>
    <r>
      <rPr>
        <sz val="10"/>
        <rFont val="Fira Sans"/>
        <family val="2"/>
        <charset val="238"/>
      </rPr>
      <t>O)</t>
    </r>
  </si>
  <si>
    <r>
      <t>gnojówka w m</t>
    </r>
    <r>
      <rPr>
        <vertAlign val="superscript"/>
        <sz val="10"/>
        <rFont val="Fira Sans"/>
        <family val="2"/>
        <charset val="238"/>
      </rPr>
      <t>3</t>
    </r>
  </si>
  <si>
    <r>
      <rPr>
        <b/>
        <sz val="8"/>
        <color indexed="8"/>
        <rFont val="Fira Sans"/>
        <family val="2"/>
        <charset val="238"/>
      </rPr>
      <t>Źródło:</t>
    </r>
    <r>
      <rPr>
        <sz val="8"/>
        <color indexed="8"/>
        <rFont val="Fira Sans"/>
        <family val="2"/>
        <charset val="238"/>
      </rPr>
      <t xml:space="preserve"> dane Krajowej Stacji Chemiczno-Rolniczej. </t>
    </r>
  </si>
  <si>
    <r>
      <t>Produkcja globalna</t>
    </r>
    <r>
      <rPr>
        <sz val="10"/>
        <rFont val="Fira Sans"/>
        <family val="2"/>
        <charset val="238"/>
      </rPr>
      <t xml:space="preserve"> </t>
    </r>
  </si>
  <si>
    <r>
      <t>Produkcja końcowa</t>
    </r>
    <r>
      <rPr>
        <sz val="10"/>
        <rFont val="Fira Sans"/>
        <family val="2"/>
        <charset val="238"/>
      </rPr>
      <t xml:space="preserve"> </t>
    </r>
  </si>
  <si>
    <r>
      <t>Produkcja towarowa</t>
    </r>
    <r>
      <rPr>
        <sz val="10"/>
        <rFont val="Fira Sans"/>
        <family val="2"/>
        <charset val="238"/>
      </rPr>
      <t xml:space="preserve"> </t>
    </r>
  </si>
  <si>
    <r>
      <t>ziemniaków</t>
    </r>
    <r>
      <rPr>
        <vertAlign val="superscript"/>
        <sz val="10"/>
        <color theme="1"/>
        <rFont val="Fira Sans"/>
        <family val="2"/>
        <charset val="238"/>
      </rPr>
      <t>a</t>
    </r>
  </si>
  <si>
    <r>
      <t>warzyw gruntowych</t>
    </r>
    <r>
      <rPr>
        <vertAlign val="superscript"/>
        <sz val="10"/>
        <color theme="1"/>
        <rFont val="Fira Sans"/>
        <family val="2"/>
        <charset val="238"/>
      </rPr>
      <t>a</t>
    </r>
  </si>
  <si>
    <r>
      <t>POLSKA</t>
    </r>
    <r>
      <rPr>
        <sz val="10"/>
        <color theme="1"/>
        <rFont val="Fira Sans"/>
        <family val="2"/>
        <charset val="238"/>
      </rPr>
      <t xml:space="preserve"> </t>
    </r>
  </si>
  <si>
    <r>
      <t>Pogłowie</t>
    </r>
    <r>
      <rPr>
        <vertAlign val="superscript"/>
        <sz val="10"/>
        <color theme="1"/>
        <rFont val="Fira Sans"/>
        <family val="2"/>
        <charset val="238"/>
      </rPr>
      <t>b</t>
    </r>
  </si>
  <si>
    <r>
      <t xml:space="preserve">Zużycie nawozów w przeliczeniu na czysty składnik </t>
    </r>
    <r>
      <rPr>
        <vertAlign val="superscript"/>
        <sz val="10"/>
        <color theme="1"/>
        <rFont val="Fira Sans"/>
        <family val="2"/>
        <charset val="238"/>
      </rPr>
      <t>c</t>
    </r>
  </si>
  <si>
    <r>
      <t xml:space="preserve">wapniowych </t>
    </r>
    <r>
      <rPr>
        <vertAlign val="superscript"/>
        <sz val="10"/>
        <color theme="1"/>
        <rFont val="Fira Sans"/>
        <family val="2"/>
        <charset val="238"/>
      </rPr>
      <t>d</t>
    </r>
  </si>
  <si>
    <t>bydła na 100 ha użytków rolnych</t>
  </si>
  <si>
    <t>trzody chlewnej na 100 ha użytków rolnych</t>
  </si>
  <si>
    <t>owiec na 100 ha użytków rolnych</t>
  </si>
  <si>
    <r>
      <t xml:space="preserve">ziemniaków </t>
    </r>
    <r>
      <rPr>
        <vertAlign val="superscript"/>
        <sz val="10"/>
        <color theme="1"/>
        <rFont val="Fira Sans"/>
        <family val="2"/>
        <charset val="238"/>
      </rPr>
      <t>a</t>
    </r>
  </si>
  <si>
    <r>
      <t xml:space="preserve">Pogłowie </t>
    </r>
    <r>
      <rPr>
        <vertAlign val="superscript"/>
        <sz val="10"/>
        <color theme="1"/>
        <rFont val="Fira Sans"/>
        <family val="2"/>
        <charset val="238"/>
      </rPr>
      <t>a</t>
    </r>
  </si>
  <si>
    <r>
      <t xml:space="preserve">wapnio-wych </t>
    </r>
    <r>
      <rPr>
        <vertAlign val="superscript"/>
        <sz val="10"/>
        <color theme="1"/>
        <rFont val="Fira Sans"/>
        <family val="2"/>
        <charset val="238"/>
      </rPr>
      <t>c</t>
    </r>
  </si>
  <si>
    <r>
      <t>Zużycie nawozów               w przeliczeniu na czysty składnik</t>
    </r>
    <r>
      <rPr>
        <vertAlign val="superscript"/>
        <sz val="10"/>
        <color theme="1"/>
        <rFont val="Fira Sans"/>
        <family val="2"/>
        <charset val="238"/>
      </rPr>
      <t xml:space="preserve"> b</t>
    </r>
  </si>
  <si>
    <t xml:space="preserve">Wełna w t  </t>
  </si>
  <si>
    <t>Urządzenia niestandardowe</t>
  </si>
  <si>
    <t>zaprawiarki do nasion</t>
  </si>
  <si>
    <t>opryksiwacze ręczne lub plecakowe</t>
  </si>
  <si>
    <t>opryskiwacze taczkowe</t>
  </si>
  <si>
    <t>specjalne instalacje do wykonywania oprysków w szklarniach lub tunelach</t>
  </si>
  <si>
    <t>inny sprzęt specjalistyczny do zabiegów ochrony roślin</t>
  </si>
  <si>
    <t xml:space="preserve">OGÓŁEM  </t>
  </si>
  <si>
    <t>Zboża w kg</t>
  </si>
  <si>
    <t>w tym zboża podstawowe w kg</t>
  </si>
  <si>
    <t>Ziemniaki w kg</t>
  </si>
  <si>
    <t>na 1 ha użytków rolnych</t>
  </si>
  <si>
    <t xml:space="preserve">w tym jadalne </t>
  </si>
  <si>
    <t>a na 100 ha użytków rolnych w kg</t>
  </si>
  <si>
    <t xml:space="preserve">Powierzchnia ogólna </t>
  </si>
  <si>
    <t>wołowy (bez cielęcego)</t>
  </si>
  <si>
    <t>wołowe (bez cielęcego)</t>
  </si>
  <si>
    <r>
      <t>gnojowica w m</t>
    </r>
    <r>
      <rPr>
        <vertAlign val="superscript"/>
        <sz val="10"/>
        <rFont val="Fira Sans"/>
        <family val="2"/>
        <charset val="238"/>
      </rPr>
      <t>3</t>
    </r>
  </si>
  <si>
    <t>Powierzchnia nawożenia w ha</t>
  </si>
  <si>
    <t>obornik</t>
  </si>
  <si>
    <t>gnojówka</t>
  </si>
  <si>
    <t>gnojowica</t>
  </si>
  <si>
    <t>TABL. 10.  ŚREDNIE MIESIĘCZNE TEMPERATURY POWIETRZA W 2022 R.</t>
  </si>
  <si>
    <t>TABL. 11.  ŚREDNIE MIESIĘCZNE SUMY OPADÓW ATMOSFERYCZNYCH W 2022 R.</t>
  </si>
  <si>
    <t>TABL. 12.  USŁONECZNIENIE W WOJEWÓDZTWIE LUBELSKIM W 2022 R.</t>
  </si>
  <si>
    <t>2021=100</t>
  </si>
  <si>
    <t>w tym podstawowe konsumpcyjne i paszowe</t>
  </si>
  <si>
    <t xml:space="preserve">Zioła z upraw polowych – za 1 t </t>
  </si>
  <si>
    <t>Rzepak i rzepik – za 1 t</t>
  </si>
  <si>
    <t>2021= 100</t>
  </si>
  <si>
    <t>2021 = 100</t>
  </si>
  <si>
    <r>
      <t xml:space="preserve">Żywiec rzeźny </t>
    </r>
    <r>
      <rPr>
        <b/>
        <vertAlign val="superscript"/>
        <sz val="10"/>
        <rFont val="Fira Sans"/>
        <family val="2"/>
        <charset val="238"/>
      </rPr>
      <t xml:space="preserve">c </t>
    </r>
    <r>
      <rPr>
        <b/>
        <sz val="10"/>
        <rFont val="Fira Sans"/>
        <family val="2"/>
        <charset val="238"/>
      </rPr>
      <t xml:space="preserve">w t </t>
    </r>
  </si>
  <si>
    <r>
      <t xml:space="preserve">Warzywa </t>
    </r>
    <r>
      <rPr>
        <b/>
        <vertAlign val="superscript"/>
        <sz val="10"/>
        <rFont val="Fira Sans"/>
        <family val="2"/>
        <charset val="238"/>
      </rPr>
      <t>b</t>
    </r>
    <r>
      <rPr>
        <b/>
        <sz val="10"/>
        <rFont val="Fira Sans"/>
        <family val="2"/>
        <charset val="238"/>
      </rPr>
      <t xml:space="preserve"> w t </t>
    </r>
  </si>
  <si>
    <t>a Ziemniaki bez powierzchni i produkcji w ogrodach przydomowych</t>
  </si>
  <si>
    <t>Buraki cukrowe</t>
  </si>
  <si>
    <t>Rzepak i rzepik</t>
  </si>
  <si>
    <t>Chmiel</t>
  </si>
  <si>
    <t>Zioła z upraw polowych</t>
  </si>
  <si>
    <t>b Ziemniaki bez powierzchni i produkcji w ogrodach przydomowych</t>
  </si>
  <si>
    <r>
      <t xml:space="preserve">Żywiec rzeźny </t>
    </r>
    <r>
      <rPr>
        <b/>
        <vertAlign val="superscript"/>
        <sz val="10"/>
        <rFont val="Fira Sans"/>
        <family val="2"/>
        <charset val="238"/>
      </rPr>
      <t>c</t>
    </r>
  </si>
  <si>
    <t>2020 = 100</t>
  </si>
  <si>
    <t>a  Ceny stałe w 2020 r.</t>
  </si>
  <si>
    <t>chmiel</t>
  </si>
  <si>
    <t>mieszanki strączkowe i zbożowo-strączkowe oraz inne uprawy strączkowe pastewne</t>
  </si>
  <si>
    <t>pomidory gruntowe</t>
  </si>
  <si>
    <t>ogórki gruntowe</t>
  </si>
  <si>
    <t>Ogórki gruntowe</t>
  </si>
  <si>
    <t>Pomidory gruntowe</t>
  </si>
  <si>
    <t>2018/2019 = 100</t>
  </si>
  <si>
    <t>pomiot ptasi w tonach</t>
  </si>
  <si>
    <t>pomiot ptasi</t>
  </si>
  <si>
    <t>Kombajny</t>
  </si>
  <si>
    <t>zbożowe</t>
  </si>
  <si>
    <t>ziemniaczane</t>
  </si>
  <si>
    <t>buraczane</t>
  </si>
  <si>
    <t>do zbioru owoców</t>
  </si>
  <si>
    <t>Silosokombajny</t>
  </si>
  <si>
    <t>Rozsiewacze nawozów i wapna</t>
  </si>
  <si>
    <t>Rozrzutniki obornika</t>
  </si>
  <si>
    <t>Kosiarki ciągnikowe</t>
  </si>
  <si>
    <t>Ładowacze chwytakowe i czołowe</t>
  </si>
  <si>
    <t>Kopaczi do ziemniaków</t>
  </si>
  <si>
    <t>Sadzarki do ziemniaków</t>
  </si>
  <si>
    <t>Przyczepy zierające</t>
  </si>
  <si>
    <t>Prasy zbierające</t>
  </si>
  <si>
    <t>Opryskiwacza</t>
  </si>
  <si>
    <t>polowe</t>
  </si>
  <si>
    <t>sadownicze</t>
  </si>
  <si>
    <t>Wozy asenizacyjne</t>
  </si>
  <si>
    <t>Siewniki</t>
  </si>
  <si>
    <t>Agregaty uprawowe</t>
  </si>
  <si>
    <t>Roboty udojowe</t>
  </si>
  <si>
    <t>w tym z aplikatorem</t>
  </si>
  <si>
    <t>Gospodarstwa rolne posiadające ciągniki o mocy silnika w kW (KM)</t>
  </si>
  <si>
    <t>do 15 (20,4)</t>
  </si>
  <si>
    <t>15-25 (20,4-34,0)</t>
  </si>
  <si>
    <t>25-40 (34,0-54,4)</t>
  </si>
  <si>
    <t>40-60 (54,4-81,6)</t>
  </si>
  <si>
    <t>60-100 (81,6-136,0)</t>
  </si>
  <si>
    <t>100 i więcej (136,0 i więcej)</t>
  </si>
  <si>
    <t>TABL. 8.  WOJEWÓDZTWO LUBELSKIE NA TLE INNYCH WOJEWÓDZTW W 2022 R.</t>
  </si>
  <si>
    <t>TABL. 13. UŻYTKOWANIE GRUNTÓW W GOSPODARSTWACH ROLNYCH WEDŁUG RODZAJU UŻYTKÓW ROLNYCH W 2020 R.</t>
  </si>
  <si>
    <t>TABL. 14. UŻYTKOWANIE GRUNTÓW W GOSPODARSTWACH ROLNYCH WEDŁUG GRUP OBSZAROWYCH UŻYTKÓW ROLNYCH W 2020 R.</t>
  </si>
  <si>
    <t>50-100</t>
  </si>
  <si>
    <t>100 ha i więcej</t>
  </si>
  <si>
    <t>2019=100</t>
  </si>
  <si>
    <t>TABL. 1. UŻYTKOWANIE GRUNTÓW W GOSPODARSTWACH ROLNYCH WEDŁUG RODZAJU UŻYTKÓW ROLNYCH</t>
  </si>
  <si>
    <r>
      <t>2020</t>
    </r>
    <r>
      <rPr>
        <vertAlign val="superscript"/>
        <sz val="10"/>
        <rFont val="Fira Sans"/>
        <family val="2"/>
        <charset val="238"/>
      </rPr>
      <t>a</t>
    </r>
  </si>
  <si>
    <t>a W latach gospodarczych. b Dane Powszechnego Spisu Rolnego</t>
  </si>
  <si>
    <r>
      <t>2020</t>
    </r>
    <r>
      <rPr>
        <vertAlign val="superscript"/>
        <sz val="10"/>
        <rFont val="Fira Sans"/>
        <family val="2"/>
        <charset val="238"/>
      </rPr>
      <t>b</t>
    </r>
  </si>
  <si>
    <r>
      <t>TABL.17. GOSPODARSTWA ROLNE POSIADAJĄCE CIĄGNIKI WEDŁUG MOCY SILNIKA W 2020 R.</t>
    </r>
    <r>
      <rPr>
        <b/>
        <vertAlign val="superscript"/>
        <sz val="10"/>
        <rFont val=" fira sans"/>
        <charset val="238"/>
      </rPr>
      <t>a</t>
    </r>
  </si>
  <si>
    <t>a Dane Powszechnego Spisu Rolnego</t>
  </si>
  <si>
    <r>
      <t>TABL.18. GOSPODARSTWA ROLNE POSIADAJĄCE MASZYNY I URZĄDZENIA ROLNICZE W 2020 R.</t>
    </r>
    <r>
      <rPr>
        <b/>
        <vertAlign val="superscript"/>
        <sz val="10"/>
        <rFont val=" fira sans"/>
        <charset val="238"/>
      </rPr>
      <t>a</t>
    </r>
  </si>
  <si>
    <r>
      <t>TABL.19. GOSPODARSTWA ROLNE WYKORZYSTUJĄCE NIESTANDARDOWE URZĄDZENIA DO ZABIEGÓW OCHRONY ROŚLIN W ROKU GOSPODARCZYM 2019/2020</t>
    </r>
    <r>
      <rPr>
        <b/>
        <vertAlign val="superscript"/>
        <sz val="10"/>
        <rFont val=" fira sans"/>
        <charset val="238"/>
      </rPr>
      <t>a</t>
    </r>
  </si>
  <si>
    <r>
      <t>TABL.20. ZUŻYCIE NAWOZÓW MINERALNYCH I WAPNIOWYCH (w przeliczeni na czysty składnik) W ROKU GOSPODARCZYM 2019/2020</t>
    </r>
    <r>
      <rPr>
        <b/>
        <vertAlign val="superscript"/>
        <sz val="10"/>
        <rFont val="Fira Sans"/>
        <family val="2"/>
        <charset val="238"/>
      </rPr>
      <t>a</t>
    </r>
  </si>
  <si>
    <t>ziemniaki</t>
  </si>
  <si>
    <t>b W tys. szt.</t>
  </si>
  <si>
    <t>c Do 2015 r. w wieku powyżej 2 tygodni, od 2016 r. bez względu na wiek</t>
  </si>
  <si>
    <r>
      <t xml:space="preserve">Drób </t>
    </r>
    <r>
      <rPr>
        <vertAlign val="superscript"/>
        <sz val="10"/>
        <rFont val="Fira Sans"/>
        <family val="2"/>
        <charset val="238"/>
      </rPr>
      <t>bc</t>
    </r>
    <r>
      <rPr>
        <sz val="10"/>
        <rFont val="Fira Sans"/>
        <family val="2"/>
        <charset val="238"/>
      </rPr>
      <t xml:space="preserve"> </t>
    </r>
  </si>
  <si>
    <t>TABL. 9. LOKATA WOJEWÓDZTWA LUBELSKIEGO NA TLE INNYCH  WOJEWÓDZTW W 2022 R.</t>
  </si>
  <si>
    <t>ogrody przydomowe</t>
  </si>
  <si>
    <t>TABL. 15. LICZBA GOSPODARSTW ROLNYCH POSIADAJĄCYCH UŻYTKI ROLNE WEDŁUG RODZAJU W 2020 R.</t>
  </si>
  <si>
    <t>TABL. 16. LICZBA GOSPODARSTW ROLNYCH POSIADAJĄCYCH UŻYTKI ROLNE WEDŁUG GRUP OBSZAROWYCH UŻYTKÓW ROLNYCH W 2020 R.</t>
  </si>
  <si>
    <t>Żywiec rzeźny c</t>
  </si>
  <si>
    <t>Żywiec rzeźny c w kg</t>
  </si>
  <si>
    <r>
      <t xml:space="preserve">Żywiec rzeźny </t>
    </r>
    <r>
      <rPr>
        <sz val="10"/>
        <rFont val="Fira Sans"/>
        <family val="2"/>
        <charset val="238"/>
      </rPr>
      <t xml:space="preserve"> w t </t>
    </r>
  </si>
  <si>
    <t>b Łącznie z truskawkami i poziomkami</t>
  </si>
  <si>
    <t>sprawdzone-dane poprawne</t>
  </si>
  <si>
    <t>a Pietruszka, pory, selery, rzodkiewka, sałata, papryka, dynia, cukinia, fasola szparagowa i inne.</t>
  </si>
  <si>
    <t>a Brzoskwinie, nektaryny, morele, orzechy włoskie i pozostałe drzewa owocowe.</t>
  </si>
  <si>
    <t>b Aronia, borówka wysoka, winorośl i pozostale krzewy owocowe</t>
  </si>
  <si>
    <t>b Wołowe, cielęce, wieprzowe, baranie, końskie, drobiowe, kozie, królicze, dziczyzna łącznie z podrobami</t>
  </si>
  <si>
    <t>c bez podrobów</t>
  </si>
  <si>
    <t>na 100 ha użytków rolnych      w szt.</t>
  </si>
  <si>
    <t>na 100 ha użytków rolnych  w szt.</t>
  </si>
  <si>
    <r>
      <t xml:space="preserve">pozostałe </t>
    </r>
    <r>
      <rPr>
        <vertAlign val="superscript"/>
        <sz val="10"/>
        <rFont val="Fira Sans"/>
        <family val="2"/>
        <charset val="238"/>
      </rPr>
      <t>a</t>
    </r>
    <r>
      <rPr>
        <sz val="10"/>
        <rFont val="Fira Sans"/>
        <family val="2"/>
        <charset val="238"/>
      </rPr>
      <t xml:space="preserve"> </t>
    </r>
  </si>
  <si>
    <r>
      <t xml:space="preserve">Pozostałe </t>
    </r>
    <r>
      <rPr>
        <vertAlign val="superscript"/>
        <sz val="10"/>
        <rFont val="Fira Sans"/>
        <family val="2"/>
        <charset val="238"/>
      </rPr>
      <t>a</t>
    </r>
  </si>
  <si>
    <t>d W 2022r. Stan w grudniu</t>
  </si>
  <si>
    <t>Stan w grudniu</t>
  </si>
  <si>
    <t xml:space="preserve">motylkowe, inne pastewne               i trawy </t>
  </si>
  <si>
    <t xml:space="preserve">kropka (.) - brak danych </t>
  </si>
  <si>
    <t>SADY</t>
  </si>
  <si>
    <r>
      <t>Krzewy owocowe i plantacje jagodowe</t>
    </r>
    <r>
      <rPr>
        <vertAlign val="superscript"/>
        <sz val="10"/>
        <rFont val="Fira Sans"/>
        <family val="2"/>
        <charset val="238"/>
      </rPr>
      <t>b</t>
    </r>
  </si>
  <si>
    <r>
      <t>Owoce z krzewów i plantacji jagodowych</t>
    </r>
    <r>
      <rPr>
        <vertAlign val="superscript"/>
        <sz val="10"/>
        <rFont val="Fira Sans"/>
        <family val="2"/>
        <charset val="238"/>
      </rPr>
      <t>b</t>
    </r>
  </si>
  <si>
    <r>
      <t xml:space="preserve">Drób </t>
    </r>
    <r>
      <rPr>
        <vertAlign val="superscript"/>
        <sz val="10"/>
        <rFont val="Fira Sans"/>
        <family val="2"/>
        <charset val="238"/>
      </rPr>
      <t>bcd</t>
    </r>
  </si>
  <si>
    <r>
      <t>Drób kurzy</t>
    </r>
    <r>
      <rPr>
        <vertAlign val="superscript"/>
        <sz val="10"/>
        <rFont val="Fira Sans"/>
        <family val="2"/>
        <charset val="238"/>
      </rPr>
      <t xml:space="preserve"> a</t>
    </r>
  </si>
  <si>
    <t>a W 2022 roku stan w grudniu</t>
  </si>
  <si>
    <t>2010 = 100</t>
  </si>
  <si>
    <r>
      <t xml:space="preserve">w tonach w wadze żywej </t>
    </r>
    <r>
      <rPr>
        <vertAlign val="superscript"/>
        <sz val="10"/>
        <rFont val="Fira Sans"/>
        <family val="2"/>
        <charset val="238"/>
      </rPr>
      <t>a</t>
    </r>
  </si>
  <si>
    <r>
      <t>Żywiec rzeźny ogółem</t>
    </r>
    <r>
      <rPr>
        <vertAlign val="superscript"/>
        <sz val="10"/>
        <rFont val="Fira Sans"/>
        <family val="2"/>
        <charset val="238"/>
      </rPr>
      <t>b</t>
    </r>
  </si>
  <si>
    <t>a Według wagi zwierząt rzeźnych przed ubojem.</t>
  </si>
  <si>
    <t>b Bydło, trzoda chlewna, owce, konie, drób, kozy i króliki.</t>
  </si>
  <si>
    <r>
      <t>Ogółem</t>
    </r>
    <r>
      <rPr>
        <b/>
        <vertAlign val="superscript"/>
        <sz val="10"/>
        <rFont val="Fira Sans"/>
        <family val="2"/>
        <charset val="238"/>
      </rPr>
      <t>b</t>
    </r>
    <r>
      <rPr>
        <b/>
        <sz val="10"/>
        <rFont val="Fira Sans"/>
        <family val="2"/>
        <charset val="238"/>
      </rPr>
      <t xml:space="preserve"> w przeliczeniu na mięso łącznie z tłuszczami i podrobami</t>
    </r>
  </si>
  <si>
    <t>mak, gorczyca, soja, słonecznik i inne oleiste (na ziarno)</t>
  </si>
  <si>
    <t>Zboża ogółem</t>
  </si>
  <si>
    <t>Ziemniaki</t>
  </si>
  <si>
    <r>
      <t>strączkowe pastewne</t>
    </r>
    <r>
      <rPr>
        <vertAlign val="superscript"/>
        <sz val="10"/>
        <rFont val="Fira Sans"/>
        <family val="2"/>
        <charset val="238"/>
      </rPr>
      <t>a</t>
    </r>
  </si>
  <si>
    <t>a Na ziarno i zielonkę. Łącznie z mieszankami zbożowo-strączkowymi</t>
  </si>
  <si>
    <t>strączkowe pastewne</t>
  </si>
  <si>
    <t>b Stan w czerwcu.</t>
  </si>
  <si>
    <t>c W roku gospodarczym 2019/2020.</t>
  </si>
  <si>
    <t>d Łącznie z wapnem defekacyjnym.</t>
  </si>
  <si>
    <t>a Bez produkcji  w ogrodach przydomowych.</t>
  </si>
  <si>
    <t>c Łącznie z wapnem defekacyjnym.</t>
  </si>
  <si>
    <t>b W roku gospodarczym 2019/2020.</t>
  </si>
  <si>
    <t>a Stan w czerwcu.</t>
  </si>
  <si>
    <r>
      <t>TABL.21. ZUŻYCIE NAWOZÓW NATURALNYCH W ROKU GOSPODARCZYM 2019/2020</t>
    </r>
    <r>
      <rPr>
        <b/>
        <vertAlign val="superscript"/>
        <sz val="10"/>
        <rFont val="Fira Sans"/>
        <family val="2"/>
        <charset val="238"/>
      </rPr>
      <t>a</t>
    </r>
  </si>
  <si>
    <t>TABL.22. STRUKTURA ODCZYNU GLEB W LATACH 2012 - 2015</t>
  </si>
  <si>
    <t>TABL.23. ZASOBNOŚĆ GLEB W PRZYSWAJALNE MAKROELEMENTY W LATACH 2012 - 2015</t>
  </si>
  <si>
    <r>
      <t xml:space="preserve">TABL. 24. PRODUKCJA ROLNICZA W 2021 R. </t>
    </r>
    <r>
      <rPr>
        <b/>
        <vertAlign val="superscript"/>
        <sz val="10"/>
        <rFont val="Fira Sans"/>
        <family val="2"/>
        <charset val="238"/>
      </rPr>
      <t>a</t>
    </r>
  </si>
  <si>
    <r>
      <t xml:space="preserve">TABL. 25. DYNAMIKA PRODUKCJI ROLNICZEJ W 2021 R. </t>
    </r>
    <r>
      <rPr>
        <b/>
        <vertAlign val="superscript"/>
        <sz val="10"/>
        <rFont val="Fira Sans"/>
        <family val="2"/>
        <charset val="238"/>
      </rPr>
      <t>a</t>
    </r>
  </si>
  <si>
    <t>TABL. 26. STRUKTURA GLOBALNEJ PRODUKCJI ROLNICZEJ W 2021 R. (ceny stałe)</t>
  </si>
  <si>
    <t>TABL. 27. PLONY GŁÓWNYCH ZIEMIOPŁODÓW W 2022 R.</t>
  </si>
  <si>
    <t>TABL. 29. ZBIORY GŁÓWNYCH ZIEMIOPŁODÓW W 2022 R.</t>
  </si>
  <si>
    <t>TABL. 30. POWIERZCHNIA, PLONY I ZBIORY WARZYW GRUNTOWYCH W 2022 R.</t>
  </si>
  <si>
    <t>TABL. 31. POWIERZCHNIA UPRAWY DRZEW I KRZEWÓW OWOCOWYCH ORAZ PLANTACJI JAGODOWYCH I LESZCZYNY, PLONY I ZBIORY OWOCÓW ORAZ ORZECHÓW LASKOWYCH W 2022 R.</t>
  </si>
  <si>
    <t>TABL. 32. POWIERZCHNIA, PLONY I ZBIORY SIANA Z ŁĄK TRWAŁYCH W 2022 R.</t>
  </si>
  <si>
    <t>TABL. 33. STRUKTURA POWIERZCHNI I ZBIORÓW Z ŁĄK TRWAŁYCH W 2022 R.</t>
  </si>
  <si>
    <t>TABL. 34.  ZWIERZĘTA GOSPODARSKIE W 2022 R.</t>
  </si>
  <si>
    <t>TABL. 35. POGŁOWIE BYDŁA W 2022 R.</t>
  </si>
  <si>
    <t>TABL. 36. POGŁOWIE TRZODY CHLEWNEJ W 2022 R.</t>
  </si>
  <si>
    <t>TABL. 37. POGŁOWIE DROBIU W 2022 R.</t>
  </si>
  <si>
    <t>TABL. 38. POGŁOWIE OWIEC, KONI I KÓZ W 2022 R.</t>
  </si>
  <si>
    <t>TABL. 39. PRODUKCJA ŻYWCA RZEŹNEGO W 2021 R.</t>
  </si>
  <si>
    <r>
      <t>TABL. 40. PRODUKCJA ŻYWCA RZEŹNEGO W WADZE BITEJ CIEPŁEJ (WBC) W 2021 R.</t>
    </r>
    <r>
      <rPr>
        <b/>
        <vertAlign val="superscript"/>
        <sz val="10"/>
        <rFont val="Fira Sans"/>
        <family val="2"/>
        <charset val="238"/>
      </rPr>
      <t>a</t>
    </r>
  </si>
  <si>
    <t>TABL. 41. PRODUKCJA MLEKA KROWIEGO, JAJ KURZYCH, WEŁNY I MIODU W 2021 R.</t>
  </si>
  <si>
    <r>
      <t xml:space="preserve">TABL. 42. WARTOŚĆ SKUPU </t>
    </r>
    <r>
      <rPr>
        <b/>
        <vertAlign val="superscript"/>
        <sz val="10"/>
        <rFont val="Fira Sans"/>
        <family val="2"/>
        <charset val="238"/>
      </rPr>
      <t>a</t>
    </r>
    <r>
      <rPr>
        <b/>
        <sz val="10"/>
        <rFont val="Fira Sans"/>
        <family val="2"/>
        <charset val="238"/>
      </rPr>
      <t xml:space="preserve"> PRODUKTÓW ROLNYCH W 2022 R. (ceny bieżące)</t>
    </r>
  </si>
  <si>
    <r>
      <t xml:space="preserve">TABL. 43.  WARTOŚĆ SKUPU </t>
    </r>
    <r>
      <rPr>
        <b/>
        <vertAlign val="superscript"/>
        <sz val="10"/>
        <rFont val="Fira Sans"/>
        <family val="2"/>
        <charset val="238"/>
      </rPr>
      <t>a</t>
    </r>
    <r>
      <rPr>
        <b/>
        <sz val="10"/>
        <rFont val="Fira Sans"/>
        <family val="2"/>
        <charset val="238"/>
      </rPr>
      <t xml:space="preserve"> WAŻNIEJSZYCH PRODUKTÓW ROLNYCH W 2022 R. (ceny bieżące netto)</t>
    </r>
  </si>
  <si>
    <t>TABL. 44. SKUP WAŻNIEJSZYCH PRODUKTÓW ROLNYCH W 2022 R.</t>
  </si>
  <si>
    <t>TABL. 46. PRZECIĘTNE CENY NETTO SKUPU WAŻNIEJSZYCH PRODUKTÓW ROLNYCH W 2022 R.</t>
  </si>
  <si>
    <t>TABL. 47. PRZECIĘTNE CENY UZYSKIWANE PRZEZ ROLNIKÓW NA TARGOWISKACH WEDŁUG MIESIĘCY W 2022 R.</t>
  </si>
  <si>
    <t>TABL. 45. PRZECIĘTNE CENY GRUNTÓW ORNYCH I ŁĄK W OBROCIE PRYWATNYM W 2022 R.</t>
  </si>
  <si>
    <t>TABL. 27. POWIERZCHNIA WYBRANYCH ZASIEWÓW W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</si>
</sst>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00"/>
  </numFmts>
  <fonts count="55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  <font>
      <u/>
      <sz val="10"/>
      <color rgb="FFFF0000"/>
      <name val="Fira Sans"/>
      <family val="2"/>
      <charset val="238"/>
    </font>
    <font>
      <sz val="10"/>
      <color theme="1"/>
      <name val="Fira Sans"/>
      <family val="2"/>
      <charset val="238"/>
    </font>
    <font>
      <b/>
      <sz val="10"/>
      <color theme="1"/>
      <name val="Fira Sans"/>
      <family val="2"/>
      <charset val="238"/>
    </font>
    <font>
      <vertAlign val="superscript"/>
      <sz val="10"/>
      <color theme="1"/>
      <name val="Fira Sans"/>
      <family val="2"/>
      <charset val="238"/>
    </font>
    <font>
      <sz val="10"/>
      <color rgb="FF000000"/>
      <name val="Fira Sans"/>
      <family val="2"/>
      <charset val="238"/>
    </font>
    <font>
      <i/>
      <sz val="10"/>
      <color theme="1"/>
      <name val="Fira Sans"/>
      <family val="2"/>
      <charset val="238"/>
    </font>
    <font>
      <sz val="10"/>
      <color rgb="FFFF0000"/>
      <name val="Fira Sans"/>
      <family val="2"/>
      <charset val="238"/>
    </font>
    <font>
      <i/>
      <sz val="10"/>
      <color rgb="FFFF0000"/>
      <name val="Fira Sans"/>
      <family val="2"/>
      <charset val="238"/>
    </font>
    <font>
      <sz val="10"/>
      <name val="Fira Sans"/>
      <family val="2"/>
      <charset val="238"/>
    </font>
    <font>
      <b/>
      <sz val="10"/>
      <color rgb="FFFF0000"/>
      <name val="Fira Sans"/>
      <family val="2"/>
      <charset val="238"/>
    </font>
    <font>
      <sz val="12"/>
      <color rgb="FF0070C0"/>
      <name val="Fira Sans"/>
      <family val="2"/>
      <charset val="238"/>
    </font>
    <font>
      <b/>
      <sz val="10"/>
      <name val="Fira Sans"/>
      <family val="2"/>
      <charset val="238"/>
    </font>
    <font>
      <vertAlign val="superscript"/>
      <sz val="10"/>
      <name val="Fira Sans"/>
      <family val="2"/>
      <charset val="238"/>
    </font>
    <font>
      <i/>
      <sz val="10"/>
      <name val="Fira Sans"/>
      <family val="2"/>
      <charset val="238"/>
    </font>
    <font>
      <i/>
      <u/>
      <sz val="10"/>
      <color theme="10"/>
      <name val="Fira Sans"/>
      <family val="2"/>
      <charset val="238"/>
    </font>
    <font>
      <b/>
      <sz val="10"/>
      <color rgb="FF000000"/>
      <name val="Fira Sans"/>
      <family val="2"/>
      <charset val="238"/>
    </font>
    <font>
      <u/>
      <sz val="11"/>
      <name val="Fira Sans"/>
      <family val="2"/>
      <charset val="238"/>
    </font>
    <font>
      <sz val="11"/>
      <name val="Fira Sans"/>
      <family val="2"/>
      <charset val="238"/>
    </font>
    <font>
      <b/>
      <sz val="11"/>
      <name val="Fira Sans"/>
      <family val="2"/>
      <charset val="238"/>
    </font>
    <font>
      <b/>
      <vertAlign val="superscript"/>
      <sz val="10"/>
      <name val="Fira Sans"/>
      <family val="2"/>
      <charset val="238"/>
    </font>
    <font>
      <b/>
      <vertAlign val="superscript"/>
      <sz val="10"/>
      <color theme="1"/>
      <name val="Fira Sans"/>
      <family val="2"/>
      <charset val="238"/>
    </font>
    <font>
      <i/>
      <sz val="8"/>
      <name val="Fira Sans"/>
      <family val="2"/>
      <charset val="238"/>
    </font>
    <font>
      <sz val="8"/>
      <name val="Fira Sans"/>
      <family val="2"/>
      <charset val="238"/>
    </font>
    <font>
      <i/>
      <sz val="8"/>
      <color theme="1"/>
      <name val="Fira Sans"/>
      <family val="2"/>
      <charset val="238"/>
    </font>
    <font>
      <sz val="8"/>
      <color theme="1"/>
      <name val="Fira Sans"/>
      <family val="2"/>
      <charset val="238"/>
    </font>
    <font>
      <vertAlign val="subscript"/>
      <sz val="10"/>
      <name val="Fira Sans"/>
      <family val="2"/>
      <charset val="238"/>
    </font>
    <font>
      <sz val="10"/>
      <name val=" fira sans"/>
      <charset val="238"/>
    </font>
    <font>
      <u/>
      <sz val="10"/>
      <color rgb="FFFF0000"/>
      <name val=" fira sans"/>
      <charset val="238"/>
    </font>
    <font>
      <b/>
      <sz val="10"/>
      <name val=" fira sans"/>
      <charset val="238"/>
    </font>
    <font>
      <b/>
      <sz val="10"/>
      <color theme="1"/>
      <name val=" fira sans"/>
      <charset val="238"/>
    </font>
    <font>
      <sz val="12"/>
      <color rgb="FF0070C0"/>
      <name val=" fira sans"/>
      <charset val="238"/>
    </font>
    <font>
      <sz val="8"/>
      <color indexed="8"/>
      <name val="Fira Sans"/>
      <family val="2"/>
      <charset val="238"/>
    </font>
    <font>
      <b/>
      <sz val="8"/>
      <color indexed="8"/>
      <name val="Fira Sans"/>
      <family val="2"/>
      <charset val="238"/>
    </font>
    <font>
      <b/>
      <i/>
      <sz val="10"/>
      <color theme="1"/>
      <name val="Fira Sans"/>
      <family val="2"/>
      <charset val="238"/>
    </font>
    <font>
      <b/>
      <i/>
      <sz val="10"/>
      <name val="Fira Sans"/>
      <family val="2"/>
      <charset val="238"/>
    </font>
    <font>
      <b/>
      <i/>
      <sz val="10"/>
      <color rgb="FF000000"/>
      <name val="Fira Sans"/>
      <family val="2"/>
      <charset val="238"/>
    </font>
    <font>
      <b/>
      <sz val="11"/>
      <color rgb="FF0070C0"/>
      <name val="Fira Sans"/>
      <family val="2"/>
      <charset val="238"/>
    </font>
    <font>
      <b/>
      <u/>
      <sz val="11"/>
      <name val="Fira Sans"/>
      <family val="2"/>
      <charset val="238"/>
    </font>
    <font>
      <b/>
      <sz val="12"/>
      <color rgb="FFFF0000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color theme="10"/>
      <name val="Arial CE"/>
      <charset val="238"/>
    </font>
    <font>
      <sz val="10"/>
      <name val="Arial"/>
      <family val="2"/>
      <charset val="238"/>
    </font>
    <font>
      <sz val="10"/>
      <name val="Fira Sans"/>
      <family val="2"/>
      <charset val="238"/>
    </font>
    <font>
      <b/>
      <sz val="10"/>
      <name val="Fira Sans"/>
      <family val="2"/>
      <charset val="238"/>
    </font>
    <font>
      <b/>
      <vertAlign val="superscript"/>
      <sz val="10"/>
      <name val=" fira sans"/>
      <charset val="238"/>
    </font>
    <font>
      <b/>
      <sz val="10"/>
      <color rgb="FF0070C0"/>
      <name val="Fira Sans"/>
      <family val="2"/>
      <charset val="238"/>
    </font>
    <font>
      <strike/>
      <sz val="10"/>
      <name val="Fira Sans"/>
      <family val="2"/>
      <charset val="238"/>
    </font>
    <font>
      <strike/>
      <sz val="8"/>
      <color rgb="FFFF0000"/>
      <name val="Fira Sans"/>
      <family val="2"/>
      <charset val="238"/>
    </font>
    <font>
      <sz val="9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6" fillId="0" borderId="0" applyNumberForma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2" fillId="0" borderId="0"/>
    <xf numFmtId="0" fontId="2" fillId="0" borderId="0"/>
  </cellStyleXfs>
  <cellXfs count="530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indent="10"/>
    </xf>
    <xf numFmtId="0" fontId="8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1" fontId="7" fillId="0" borderId="5" xfId="0" applyNumberFormat="1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vertical="center" wrapText="1"/>
    </xf>
    <xf numFmtId="3" fontId="10" fillId="0" borderId="5" xfId="0" applyNumberFormat="1" applyFont="1" applyBorder="1" applyAlignment="1">
      <alignment horizontal="right" vertical="center" wrapText="1"/>
    </xf>
    <xf numFmtId="3" fontId="10" fillId="0" borderId="4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3" fontId="7" fillId="0" borderId="0" xfId="0" applyNumberFormat="1" applyFont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165" fontId="14" fillId="0" borderId="0" xfId="0" applyNumberFormat="1" applyFont="1"/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0" xfId="0" applyFont="1"/>
    <xf numFmtId="3" fontId="7" fillId="0" borderId="0" xfId="0" applyNumberFormat="1" applyFont="1"/>
    <xf numFmtId="0" fontId="16" fillId="0" borderId="0" xfId="0" applyFont="1" applyAlignment="1">
      <alignment vertical="center"/>
    </xf>
    <xf numFmtId="0" fontId="15" fillId="0" borderId="0" xfId="0" applyFont="1"/>
    <xf numFmtId="0" fontId="14" fillId="0" borderId="0" xfId="0" applyFont="1"/>
    <xf numFmtId="0" fontId="17" fillId="0" borderId="0" xfId="0" applyFont="1"/>
    <xf numFmtId="0" fontId="17" fillId="0" borderId="0" xfId="0" applyFont="1" applyAlignment="1">
      <alignment vertical="center"/>
    </xf>
    <xf numFmtId="3" fontId="14" fillId="0" borderId="0" xfId="0" applyNumberFormat="1" applyFont="1" applyBorder="1" applyAlignment="1">
      <alignment horizontal="right" vertical="center" wrapText="1"/>
    </xf>
    <xf numFmtId="3" fontId="17" fillId="0" borderId="0" xfId="0" applyNumberFormat="1" applyFont="1" applyAlignment="1">
      <alignment vertical="center"/>
    </xf>
    <xf numFmtId="0" fontId="17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 indent="2"/>
    </xf>
    <xf numFmtId="0" fontId="14" fillId="0" borderId="0" xfId="0" applyFont="1" applyBorder="1" applyAlignment="1">
      <alignment horizontal="left" vertical="center" wrapText="1" indent="3"/>
    </xf>
    <xf numFmtId="0" fontId="14" fillId="0" borderId="0" xfId="0" applyFont="1" applyBorder="1" applyAlignment="1">
      <alignment horizontal="center" vertical="center" wrapText="1"/>
    </xf>
    <xf numFmtId="3" fontId="17" fillId="0" borderId="0" xfId="0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indent="10"/>
    </xf>
    <xf numFmtId="3" fontId="14" fillId="0" borderId="0" xfId="0" applyNumberFormat="1" applyFont="1"/>
    <xf numFmtId="0" fontId="14" fillId="0" borderId="0" xfId="0" applyFont="1" applyAlignment="1">
      <alignment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3" fontId="14" fillId="0" borderId="5" xfId="0" applyNumberFormat="1" applyFont="1" applyBorder="1" applyAlignment="1">
      <alignment horizontal="right" vertical="center" wrapText="1" indent="1"/>
    </xf>
    <xf numFmtId="0" fontId="14" fillId="0" borderId="3" xfId="0" applyFont="1" applyBorder="1" applyAlignment="1">
      <alignment horizontal="left" vertical="center" wrapText="1" indent="2"/>
    </xf>
    <xf numFmtId="0" fontId="14" fillId="0" borderId="3" xfId="0" applyFont="1" applyBorder="1" applyAlignment="1">
      <alignment horizontal="left" vertical="center" wrapText="1" indent="4"/>
    </xf>
    <xf numFmtId="0" fontId="14" fillId="0" borderId="3" xfId="0" applyFont="1" applyBorder="1" applyAlignment="1">
      <alignment horizontal="left" vertical="center" wrapText="1" indent="6"/>
    </xf>
    <xf numFmtId="3" fontId="14" fillId="0" borderId="5" xfId="0" applyNumberFormat="1" applyFont="1" applyBorder="1" applyAlignment="1">
      <alignment horizontal="right" vertical="center" wrapText="1"/>
    </xf>
    <xf numFmtId="0" fontId="14" fillId="0" borderId="3" xfId="0" applyFont="1" applyFill="1" applyBorder="1" applyAlignment="1">
      <alignment horizontal="left" vertical="center" wrapText="1" indent="2"/>
    </xf>
    <xf numFmtId="0" fontId="14" fillId="0" borderId="3" xfId="0" applyFont="1" applyFill="1" applyBorder="1" applyAlignment="1">
      <alignment horizontal="left" vertical="center" wrapText="1" indent="4"/>
    </xf>
    <xf numFmtId="0" fontId="14" fillId="0" borderId="0" xfId="0" applyFont="1" applyFill="1" applyAlignment="1" applyProtection="1">
      <alignment horizontal="right" vertical="center"/>
    </xf>
    <xf numFmtId="0" fontId="14" fillId="0" borderId="0" xfId="0" applyFont="1" applyFill="1"/>
    <xf numFmtId="3" fontId="14" fillId="0" borderId="0" xfId="0" applyNumberFormat="1" applyFont="1" applyFill="1"/>
    <xf numFmtId="3" fontId="14" fillId="0" borderId="5" xfId="0" applyNumberFormat="1" applyFont="1" applyFill="1" applyBorder="1" applyAlignment="1">
      <alignment horizontal="right" vertical="center" wrapText="1"/>
    </xf>
    <xf numFmtId="3" fontId="14" fillId="0" borderId="0" xfId="0" applyNumberFormat="1" applyFont="1" applyFill="1" applyBorder="1" applyAlignment="1">
      <alignment horizontal="right" vertical="center" wrapText="1"/>
    </xf>
    <xf numFmtId="0" fontId="14" fillId="0" borderId="3" xfId="0" applyFont="1" applyBorder="1" applyAlignment="1">
      <alignment horizontal="left" vertical="center" wrapText="1" indent="3"/>
    </xf>
    <xf numFmtId="0" fontId="14" fillId="0" borderId="0" xfId="0" applyFont="1" applyFill="1" applyBorder="1" applyAlignment="1">
      <alignment horizontal="left" vertical="center" wrapText="1" indent="2"/>
    </xf>
    <xf numFmtId="0" fontId="19" fillId="0" borderId="0" xfId="0" applyFont="1" applyFill="1" applyBorder="1" applyAlignment="1">
      <alignment horizontal="left" vertical="center"/>
    </xf>
    <xf numFmtId="0" fontId="14" fillId="0" borderId="0" xfId="0" applyFont="1" applyBorder="1"/>
    <xf numFmtId="0" fontId="14" fillId="0" borderId="10" xfId="0" applyFont="1" applyBorder="1"/>
    <xf numFmtId="0" fontId="14" fillId="0" borderId="6" xfId="0" applyFont="1" applyBorder="1"/>
    <xf numFmtId="165" fontId="14" fillId="0" borderId="5" xfId="0" applyNumberFormat="1" applyFont="1" applyBorder="1" applyAlignment="1">
      <alignment horizontal="right" vertical="center" wrapText="1" indent="1"/>
    </xf>
    <xf numFmtId="3" fontId="14" fillId="0" borderId="5" xfId="0" applyNumberFormat="1" applyFont="1" applyFill="1" applyBorder="1" applyAlignment="1">
      <alignment horizontal="right" vertical="center" wrapText="1" indent="1"/>
    </xf>
    <xf numFmtId="0" fontId="14" fillId="0" borderId="3" xfId="0" applyFont="1" applyFill="1" applyBorder="1" applyAlignment="1">
      <alignment horizontal="left" vertical="center" wrapText="1" indent="6"/>
    </xf>
    <xf numFmtId="0" fontId="8" fillId="0" borderId="0" xfId="0" applyFont="1"/>
    <xf numFmtId="0" fontId="8" fillId="0" borderId="8" xfId="0" applyFont="1" applyBorder="1" applyAlignment="1">
      <alignment wrapText="1"/>
    </xf>
    <xf numFmtId="3" fontId="17" fillId="0" borderId="10" xfId="0" applyNumberFormat="1" applyFont="1" applyBorder="1" applyAlignment="1">
      <alignment horizontal="right" vertical="center" wrapText="1"/>
    </xf>
    <xf numFmtId="164" fontId="17" fillId="0" borderId="10" xfId="0" applyNumberFormat="1" applyFont="1" applyBorder="1" applyAlignment="1">
      <alignment horizontal="right" vertical="center" wrapText="1"/>
    </xf>
    <xf numFmtId="3" fontId="17" fillId="0" borderId="6" xfId="0" applyNumberFormat="1" applyFont="1" applyBorder="1" applyAlignment="1">
      <alignment horizontal="right" vertical="center" wrapText="1"/>
    </xf>
    <xf numFmtId="164" fontId="14" fillId="0" borderId="5" xfId="0" applyNumberFormat="1" applyFont="1" applyBorder="1" applyAlignment="1">
      <alignment horizontal="right" vertical="center" wrapText="1"/>
    </xf>
    <xf numFmtId="3" fontId="14" fillId="0" borderId="4" xfId="0" applyNumberFormat="1" applyFont="1" applyBorder="1" applyAlignment="1">
      <alignment horizontal="right" vertical="center" wrapText="1"/>
    </xf>
    <xf numFmtId="0" fontId="14" fillId="0" borderId="8" xfId="0" applyFont="1" applyBorder="1" applyAlignment="1">
      <alignment horizontal="center" vertical="center" wrapText="1"/>
    </xf>
    <xf numFmtId="0" fontId="20" fillId="0" borderId="0" xfId="1" applyFont="1"/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indent="10"/>
    </xf>
    <xf numFmtId="0" fontId="14" fillId="0" borderId="1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65" fontId="14" fillId="0" borderId="5" xfId="0" applyNumberFormat="1" applyFont="1" applyBorder="1" applyAlignment="1">
      <alignment horizontal="right" vertical="center" wrapText="1"/>
    </xf>
    <xf numFmtId="165" fontId="14" fillId="0" borderId="4" xfId="0" applyNumberFormat="1" applyFont="1" applyBorder="1"/>
    <xf numFmtId="0" fontId="14" fillId="0" borderId="3" xfId="0" applyFont="1" applyBorder="1" applyAlignment="1">
      <alignment horizontal="left" vertical="center" wrapText="1" indent="1"/>
    </xf>
    <xf numFmtId="0" fontId="14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3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3" fontId="17" fillId="0" borderId="5" xfId="0" applyNumberFormat="1" applyFont="1" applyBorder="1" applyAlignment="1">
      <alignment horizontal="right" vertical="center" wrapText="1"/>
    </xf>
    <xf numFmtId="165" fontId="17" fillId="0" borderId="5" xfId="0" applyNumberFormat="1" applyFont="1" applyBorder="1" applyAlignment="1">
      <alignment horizontal="right" vertical="center" wrapText="1"/>
    </xf>
    <xf numFmtId="165" fontId="17" fillId="0" borderId="4" xfId="0" applyNumberFormat="1" applyFont="1" applyBorder="1" applyAlignment="1">
      <alignment horizontal="right" vertical="center" wrapText="1"/>
    </xf>
    <xf numFmtId="165" fontId="14" fillId="0" borderId="4" xfId="0" applyNumberFormat="1" applyFont="1" applyBorder="1" applyAlignment="1">
      <alignment horizontal="right" vertical="center" wrapText="1"/>
    </xf>
    <xf numFmtId="0" fontId="14" fillId="0" borderId="3" xfId="0" applyFont="1" applyBorder="1" applyAlignment="1">
      <alignment horizontal="left" vertical="center" wrapText="1" indent="5"/>
    </xf>
    <xf numFmtId="0" fontId="7" fillId="0" borderId="0" xfId="0" applyFont="1" applyBorder="1" applyAlignment="1">
      <alignment horizontal="left" vertical="center" wrapText="1" indent="6"/>
    </xf>
    <xf numFmtId="165" fontId="10" fillId="0" borderId="0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10"/>
    </xf>
    <xf numFmtId="0" fontId="14" fillId="0" borderId="5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3" fontId="14" fillId="0" borderId="5" xfId="0" applyNumberFormat="1" applyFont="1" applyBorder="1" applyAlignment="1">
      <alignment vertical="center"/>
    </xf>
    <xf numFmtId="3" fontId="14" fillId="0" borderId="5" xfId="0" applyNumberFormat="1" applyFont="1" applyBorder="1" applyAlignment="1">
      <alignment vertical="center" wrapText="1"/>
    </xf>
    <xf numFmtId="0" fontId="14" fillId="0" borderId="3" xfId="0" applyFont="1" applyBorder="1" applyAlignment="1">
      <alignment horizontal="left" vertical="center" indent="6"/>
    </xf>
    <xf numFmtId="0" fontId="14" fillId="0" borderId="3" xfId="0" applyFont="1" applyBorder="1" applyAlignment="1">
      <alignment horizontal="left" vertical="center" wrapText="1" indent="8"/>
    </xf>
    <xf numFmtId="0" fontId="14" fillId="0" borderId="3" xfId="0" applyFont="1" applyBorder="1" applyAlignment="1">
      <alignment horizontal="left" vertical="center" wrapText="1" indent="10"/>
    </xf>
    <xf numFmtId="0" fontId="4" fillId="0" borderId="0" xfId="0" applyFont="1"/>
    <xf numFmtId="165" fontId="14" fillId="0" borderId="0" xfId="0" applyNumberFormat="1" applyFont="1" applyBorder="1" applyAlignment="1">
      <alignment horizontal="right" vertical="center" wrapText="1"/>
    </xf>
    <xf numFmtId="0" fontId="23" fillId="0" borderId="0" xfId="0" applyFont="1"/>
    <xf numFmtId="0" fontId="14" fillId="0" borderId="0" xfId="0" applyFont="1" applyBorder="1" applyAlignment="1">
      <alignment horizontal="left" vertical="center" wrapText="1"/>
    </xf>
    <xf numFmtId="3" fontId="14" fillId="0" borderId="0" xfId="0" applyNumberFormat="1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3" xfId="0" applyFont="1" applyFill="1" applyBorder="1" applyAlignment="1">
      <alignment horizontal="left" vertical="center" wrapText="1" indent="1"/>
    </xf>
    <xf numFmtId="0" fontId="14" fillId="0" borderId="3" xfId="0" applyFont="1" applyFill="1" applyBorder="1" applyAlignment="1">
      <alignment horizontal="left" vertical="center" wrapText="1" indent="3"/>
    </xf>
    <xf numFmtId="0" fontId="7" fillId="0" borderId="0" xfId="0" applyFont="1" applyAlignment="1">
      <alignment vertical="center"/>
    </xf>
    <xf numFmtId="0" fontId="17" fillId="0" borderId="3" xfId="0" applyFont="1" applyFill="1" applyBorder="1" applyAlignment="1">
      <alignment vertical="center" wrapText="1"/>
    </xf>
    <xf numFmtId="3" fontId="17" fillId="0" borderId="5" xfId="0" applyNumberFormat="1" applyFont="1" applyBorder="1" applyAlignment="1">
      <alignment vertical="center"/>
    </xf>
    <xf numFmtId="165" fontId="14" fillId="0" borderId="5" xfId="0" applyNumberFormat="1" applyFont="1" applyBorder="1" applyAlignment="1">
      <alignment horizontal="right" vertical="center"/>
    </xf>
    <xf numFmtId="4" fontId="14" fillId="0" borderId="5" xfId="0" applyNumberFormat="1" applyFont="1" applyBorder="1" applyAlignment="1">
      <alignment horizontal="right" vertical="center" wrapText="1"/>
    </xf>
    <xf numFmtId="0" fontId="27" fillId="0" borderId="0" xfId="0" applyFont="1" applyFill="1" applyBorder="1" applyAlignment="1">
      <alignment horizontal="left" vertical="center"/>
    </xf>
    <xf numFmtId="0" fontId="28" fillId="0" borderId="0" xfId="0" applyFont="1" applyAlignment="1">
      <alignment vertical="center"/>
    </xf>
    <xf numFmtId="3" fontId="14" fillId="0" borderId="0" xfId="0" applyNumberFormat="1" applyFont="1" applyBorder="1" applyAlignment="1">
      <alignment horizontal="left" vertical="center" wrapText="1" indent="2"/>
    </xf>
    <xf numFmtId="0" fontId="7" fillId="0" borderId="3" xfId="0" applyFont="1" applyBorder="1" applyAlignment="1">
      <alignment horizontal="left" vertical="center" wrapText="1"/>
    </xf>
    <xf numFmtId="3" fontId="14" fillId="0" borderId="5" xfId="0" applyNumberFormat="1" applyFont="1" applyFill="1" applyBorder="1" applyAlignment="1">
      <alignment vertical="center" wrapText="1"/>
    </xf>
    <xf numFmtId="165" fontId="14" fillId="0" borderId="5" xfId="0" applyNumberFormat="1" applyFont="1" applyFill="1" applyBorder="1" applyAlignment="1">
      <alignment horizontal="right" vertical="center" wrapText="1"/>
    </xf>
    <xf numFmtId="0" fontId="5" fillId="0" borderId="0" xfId="0" applyFont="1"/>
    <xf numFmtId="164" fontId="8" fillId="0" borderId="5" xfId="0" applyNumberFormat="1" applyFont="1" applyBorder="1" applyAlignment="1">
      <alignment horizontal="right" vertical="center" wrapText="1"/>
    </xf>
    <xf numFmtId="0" fontId="29" fillId="0" borderId="0" xfId="0" applyFont="1" applyAlignment="1">
      <alignment vertical="center"/>
    </xf>
    <xf numFmtId="0" fontId="14" fillId="0" borderId="0" xfId="0" applyFont="1" applyAlignment="1">
      <alignment horizontal="left" vertical="center" indent="8"/>
    </xf>
    <xf numFmtId="164" fontId="17" fillId="0" borderId="5" xfId="0" applyNumberFormat="1" applyFont="1" applyBorder="1" applyAlignment="1">
      <alignment horizontal="right" vertical="center" wrapText="1"/>
    </xf>
    <xf numFmtId="4" fontId="17" fillId="0" borderId="5" xfId="0" applyNumberFormat="1" applyFont="1" applyBorder="1" applyAlignment="1">
      <alignment horizontal="right" vertical="center" wrapText="1"/>
    </xf>
    <xf numFmtId="164" fontId="17" fillId="0" borderId="4" xfId="0" applyNumberFormat="1" applyFont="1" applyBorder="1" applyAlignment="1">
      <alignment horizontal="right" vertical="center" wrapText="1"/>
    </xf>
    <xf numFmtId="0" fontId="17" fillId="0" borderId="3" xfId="0" applyFont="1" applyBorder="1" applyAlignment="1">
      <alignment horizontal="left" vertical="center" wrapText="1" indent="1"/>
    </xf>
    <xf numFmtId="164" fontId="14" fillId="0" borderId="4" xfId="0" applyNumberFormat="1" applyFont="1" applyBorder="1" applyAlignment="1">
      <alignment horizontal="right" vertical="center" wrapText="1"/>
    </xf>
    <xf numFmtId="165" fontId="14" fillId="0" borderId="5" xfId="0" applyNumberFormat="1" applyFont="1" applyBorder="1" applyAlignment="1">
      <alignment vertical="center" wrapText="1"/>
    </xf>
    <xf numFmtId="4" fontId="14" fillId="0" borderId="5" xfId="0" applyNumberFormat="1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 indent="5"/>
    </xf>
    <xf numFmtId="164" fontId="14" fillId="0" borderId="0" xfId="0" applyNumberFormat="1" applyFont="1" applyBorder="1" applyAlignment="1">
      <alignment horizontal="right" vertical="center" wrapText="1"/>
    </xf>
    <xf numFmtId="2" fontId="14" fillId="0" borderId="0" xfId="0" applyNumberFormat="1" applyFont="1" applyBorder="1" applyAlignment="1">
      <alignment horizontal="right" vertical="center" wrapText="1"/>
    </xf>
    <xf numFmtId="164" fontId="14" fillId="0" borderId="10" xfId="0" applyNumberFormat="1" applyFont="1" applyBorder="1" applyAlignment="1">
      <alignment horizontal="center" vertical="center" wrapText="1"/>
    </xf>
    <xf numFmtId="164" fontId="14" fillId="0" borderId="0" xfId="0" applyNumberFormat="1" applyFont="1"/>
    <xf numFmtId="164" fontId="17" fillId="0" borderId="0" xfId="0" applyNumberFormat="1" applyFont="1" applyAlignment="1">
      <alignment horizontal="left" vertical="center" indent="10"/>
    </xf>
    <xf numFmtId="0" fontId="17" fillId="0" borderId="0" xfId="0" applyFont="1" applyAlignment="1">
      <alignment horizontal="left" vertical="center" indent="8"/>
    </xf>
    <xf numFmtId="0" fontId="14" fillId="0" borderId="0" xfId="0" applyFont="1" applyBorder="1" applyAlignment="1">
      <alignment vertical="center" wrapText="1"/>
    </xf>
    <xf numFmtId="0" fontId="27" fillId="0" borderId="0" xfId="0" applyFont="1" applyAlignment="1">
      <alignment horizontal="justify" vertical="center"/>
    </xf>
    <xf numFmtId="0" fontId="17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14" fillId="0" borderId="5" xfId="0" applyFont="1" applyBorder="1" applyAlignment="1">
      <alignment vertical="center" wrapText="1"/>
    </xf>
    <xf numFmtId="0" fontId="19" fillId="0" borderId="0" xfId="0" applyFont="1" applyAlignment="1"/>
    <xf numFmtId="0" fontId="19" fillId="0" borderId="0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/>
    <xf numFmtId="0" fontId="14" fillId="0" borderId="0" xfId="2" applyFont="1" applyAlignment="1">
      <alignment vertical="center"/>
    </xf>
    <xf numFmtId="0" fontId="14" fillId="0" borderId="0" xfId="2" applyFont="1" applyBorder="1" applyAlignment="1">
      <alignment vertical="center"/>
    </xf>
    <xf numFmtId="0" fontId="17" fillId="0" borderId="0" xfId="2" applyFont="1" applyAlignment="1">
      <alignment vertical="center"/>
    </xf>
    <xf numFmtId="0" fontId="14" fillId="0" borderId="0" xfId="2" applyFont="1" applyAlignment="1">
      <alignment horizontal="center" vertical="center"/>
    </xf>
    <xf numFmtId="0" fontId="14" fillId="0" borderId="3" xfId="2" applyFont="1" applyBorder="1" applyAlignment="1">
      <alignment vertical="center"/>
    </xf>
    <xf numFmtId="3" fontId="17" fillId="0" borderId="5" xfId="2" applyNumberFormat="1" applyFont="1" applyBorder="1" applyAlignment="1">
      <alignment vertical="center"/>
    </xf>
    <xf numFmtId="3" fontId="14" fillId="0" borderId="5" xfId="2" applyNumberFormat="1" applyFont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2" fontId="14" fillId="0" borderId="5" xfId="0" applyNumberFormat="1" applyFont="1" applyBorder="1" applyAlignment="1">
      <alignment horizontal="right" vertical="center" wrapText="1"/>
    </xf>
    <xf numFmtId="2" fontId="14" fillId="0" borderId="4" xfId="0" applyNumberFormat="1" applyFont="1" applyBorder="1" applyAlignment="1">
      <alignment horizontal="right" vertical="center" wrapText="1"/>
    </xf>
    <xf numFmtId="4" fontId="18" fillId="0" borderId="3" xfId="0" applyNumberFormat="1" applyFont="1" applyBorder="1" applyAlignment="1">
      <alignment vertical="center" wrapText="1"/>
    </xf>
    <xf numFmtId="4" fontId="14" fillId="0" borderId="4" xfId="0" applyNumberFormat="1" applyFont="1" applyBorder="1" applyAlignment="1">
      <alignment horizontal="right" vertical="center" wrapText="1"/>
    </xf>
    <xf numFmtId="4" fontId="14" fillId="0" borderId="3" xfId="0" applyNumberFormat="1" applyFont="1" applyBorder="1" applyAlignment="1">
      <alignment vertical="center" wrapText="1"/>
    </xf>
    <xf numFmtId="4" fontId="14" fillId="0" borderId="3" xfId="0" applyNumberFormat="1" applyFont="1" applyBorder="1" applyAlignment="1">
      <alignment horizontal="left" vertical="center" wrapText="1" indent="2"/>
    </xf>
    <xf numFmtId="4" fontId="14" fillId="0" borderId="3" xfId="0" applyNumberFormat="1" applyFont="1" applyBorder="1" applyAlignment="1">
      <alignment horizontal="left" vertical="center" wrapText="1" indent="1"/>
    </xf>
    <xf numFmtId="4" fontId="14" fillId="0" borderId="3" xfId="0" applyNumberFormat="1" applyFont="1" applyBorder="1" applyAlignment="1">
      <alignment horizontal="left" vertical="center" wrapText="1" indent="3"/>
    </xf>
    <xf numFmtId="4" fontId="14" fillId="0" borderId="3" xfId="0" applyNumberFormat="1" applyFont="1" applyBorder="1" applyAlignment="1">
      <alignment horizontal="left" vertical="center" wrapText="1" indent="4"/>
    </xf>
    <xf numFmtId="164" fontId="7" fillId="0" borderId="0" xfId="0" applyNumberFormat="1" applyFont="1" applyAlignment="1"/>
    <xf numFmtId="3" fontId="10" fillId="0" borderId="0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7" fillId="0" borderId="0" xfId="0" applyFont="1" applyFill="1" applyAlignment="1">
      <alignment horizontal="justify" vertical="center"/>
    </xf>
    <xf numFmtId="0" fontId="17" fillId="0" borderId="3" xfId="0" applyFont="1" applyBorder="1" applyAlignment="1">
      <alignment wrapText="1"/>
    </xf>
    <xf numFmtId="3" fontId="17" fillId="0" borderId="5" xfId="0" applyNumberFormat="1" applyFont="1" applyFill="1" applyBorder="1" applyAlignment="1">
      <alignment horizontal="right" wrapText="1"/>
    </xf>
    <xf numFmtId="3" fontId="17" fillId="0" borderId="4" xfId="0" applyNumberFormat="1" applyFont="1" applyFill="1" applyBorder="1" applyAlignment="1">
      <alignment horizontal="right" wrapText="1"/>
    </xf>
    <xf numFmtId="165" fontId="17" fillId="0" borderId="0" xfId="0" applyNumberFormat="1" applyFont="1" applyFill="1" applyBorder="1" applyAlignment="1">
      <alignment horizontal="right" wrapText="1"/>
    </xf>
    <xf numFmtId="164" fontId="14" fillId="0" borderId="0" xfId="0" applyNumberFormat="1" applyFont="1" applyAlignment="1"/>
    <xf numFmtId="3" fontId="14" fillId="0" borderId="4" xfId="0" applyNumberFormat="1" applyFont="1" applyFill="1" applyBorder="1" applyAlignment="1">
      <alignment horizontal="right" vertical="center" wrapText="1"/>
    </xf>
    <xf numFmtId="165" fontId="14" fillId="0" borderId="0" xfId="0" applyNumberFormat="1" applyFont="1" applyFill="1" applyBorder="1" applyAlignment="1">
      <alignment horizontal="right" vertical="center" wrapText="1"/>
    </xf>
    <xf numFmtId="0" fontId="30" fillId="0" borderId="0" xfId="0" applyFont="1"/>
    <xf numFmtId="3" fontId="17" fillId="0" borderId="5" xfId="0" applyNumberFormat="1" applyFont="1" applyFill="1" applyBorder="1" applyAlignment="1">
      <alignment horizontal="right" vertical="center" wrapText="1"/>
    </xf>
    <xf numFmtId="164" fontId="14" fillId="0" borderId="4" xfId="0" applyNumberFormat="1" applyFont="1" applyFill="1" applyBorder="1" applyAlignment="1">
      <alignment horizontal="right" vertical="center" wrapText="1"/>
    </xf>
    <xf numFmtId="164" fontId="14" fillId="0" borderId="5" xfId="0" applyNumberFormat="1" applyFont="1" applyFill="1" applyBorder="1" applyAlignment="1">
      <alignment horizontal="right" vertical="center" wrapText="1"/>
    </xf>
    <xf numFmtId="3" fontId="14" fillId="0" borderId="4" xfId="0" applyNumberFormat="1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left" vertical="center" wrapText="1" indent="5"/>
    </xf>
    <xf numFmtId="0" fontId="14" fillId="0" borderId="3" xfId="0" applyFont="1" applyFill="1" applyBorder="1" applyAlignment="1">
      <alignment vertical="center" wrapText="1"/>
    </xf>
    <xf numFmtId="1" fontId="14" fillId="0" borderId="5" xfId="0" applyNumberFormat="1" applyFont="1" applyFill="1" applyBorder="1" applyAlignment="1">
      <alignment horizontal="right" vertical="center" wrapText="1"/>
    </xf>
    <xf numFmtId="164" fontId="14" fillId="0" borderId="5" xfId="0" applyNumberFormat="1" applyFont="1" applyFill="1" applyBorder="1" applyAlignment="1">
      <alignment vertical="center" wrapText="1"/>
    </xf>
    <xf numFmtId="165" fontId="14" fillId="0" borderId="4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164" fontId="7" fillId="0" borderId="0" xfId="0" applyNumberFormat="1" applyFont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165" fontId="14" fillId="0" borderId="4" xfId="0" applyNumberFormat="1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justify" vertical="center" wrapText="1"/>
    </xf>
    <xf numFmtId="165" fontId="17" fillId="0" borderId="5" xfId="0" applyNumberFormat="1" applyFont="1" applyFill="1" applyBorder="1" applyAlignment="1">
      <alignment horizontal="right" vertical="center" wrapText="1"/>
    </xf>
    <xf numFmtId="165" fontId="17" fillId="0" borderId="4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4" fontId="14" fillId="0" borderId="5" xfId="0" applyNumberFormat="1" applyFont="1" applyFill="1" applyBorder="1" applyAlignment="1">
      <alignment horizontal="right" vertical="center" wrapText="1"/>
    </xf>
    <xf numFmtId="0" fontId="14" fillId="0" borderId="10" xfId="0" applyFont="1" applyBorder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11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20" fillId="0" borderId="0" xfId="1" applyFont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vertical="center" wrapText="1"/>
    </xf>
    <xf numFmtId="0" fontId="17" fillId="0" borderId="10" xfId="0" applyFont="1" applyBorder="1" applyAlignment="1">
      <alignment horizontal="right" vertical="center" wrapText="1"/>
    </xf>
    <xf numFmtId="0" fontId="14" fillId="0" borderId="10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164" fontId="14" fillId="0" borderId="5" xfId="0" applyNumberFormat="1" applyFont="1" applyBorder="1" applyAlignment="1">
      <alignment vertical="center"/>
    </xf>
    <xf numFmtId="164" fontId="14" fillId="0" borderId="4" xfId="0" applyNumberFormat="1" applyFont="1" applyBorder="1" applyAlignment="1">
      <alignment vertical="center"/>
    </xf>
    <xf numFmtId="164" fontId="14" fillId="0" borderId="5" xfId="0" applyNumberFormat="1" applyFont="1" applyBorder="1" applyAlignment="1">
      <alignment horizontal="right" vertical="center"/>
    </xf>
    <xf numFmtId="0" fontId="17" fillId="0" borderId="6" xfId="0" applyFont="1" applyBorder="1" applyAlignment="1">
      <alignment horizontal="right" vertical="center" wrapText="1"/>
    </xf>
    <xf numFmtId="3" fontId="17" fillId="0" borderId="4" xfId="0" applyNumberFormat="1" applyFont="1" applyBorder="1" applyAlignment="1">
      <alignment horizontal="right" vertical="center" wrapText="1"/>
    </xf>
    <xf numFmtId="164" fontId="14" fillId="0" borderId="0" xfId="0" applyNumberFormat="1" applyFont="1" applyAlignment="1">
      <alignment vertical="center"/>
    </xf>
    <xf numFmtId="0" fontId="7" fillId="0" borderId="0" xfId="0" applyFont="1" applyFill="1" applyAlignment="1">
      <alignment horizontal="left" vertical="center"/>
    </xf>
    <xf numFmtId="164" fontId="7" fillId="0" borderId="0" xfId="0" applyNumberFormat="1" applyFont="1" applyAlignment="1">
      <alignment vertical="center"/>
    </xf>
    <xf numFmtId="165" fontId="14" fillId="0" borderId="5" xfId="0" applyNumberFormat="1" applyFont="1" applyFill="1" applyBorder="1" applyAlignment="1">
      <alignment vertical="center" wrapText="1"/>
    </xf>
    <xf numFmtId="165" fontId="14" fillId="0" borderId="4" xfId="0" applyNumberFormat="1" applyFont="1" applyBorder="1" applyAlignment="1">
      <alignment vertical="center" wrapText="1"/>
    </xf>
    <xf numFmtId="0" fontId="13" fillId="0" borderId="0" xfId="0" applyFont="1"/>
    <xf numFmtId="164" fontId="7" fillId="0" borderId="0" xfId="0" applyNumberFormat="1" applyFont="1"/>
    <xf numFmtId="0" fontId="17" fillId="0" borderId="5" xfId="0" applyFont="1" applyBorder="1" applyAlignment="1">
      <alignment horizontal="right" vertical="center" wrapText="1"/>
    </xf>
    <xf numFmtId="0" fontId="17" fillId="0" borderId="4" xfId="0" applyFont="1" applyBorder="1" applyAlignment="1">
      <alignment horizontal="right" vertical="center" wrapText="1"/>
    </xf>
    <xf numFmtId="3" fontId="14" fillId="0" borderId="0" xfId="0" applyNumberFormat="1" applyFont="1" applyFill="1" applyAlignment="1">
      <alignment vertical="center"/>
    </xf>
    <xf numFmtId="0" fontId="32" fillId="0" borderId="0" xfId="2" applyFont="1"/>
    <xf numFmtId="0" fontId="33" fillId="0" borderId="0" xfId="1" applyFont="1" applyAlignment="1">
      <alignment horizontal="left" vertical="center"/>
    </xf>
    <xf numFmtId="0" fontId="32" fillId="0" borderId="0" xfId="2" applyFont="1" applyBorder="1"/>
    <xf numFmtId="0" fontId="35" fillId="0" borderId="8" xfId="0" applyFont="1" applyBorder="1" applyAlignment="1">
      <alignment vertical="center" wrapText="1"/>
    </xf>
    <xf numFmtId="0" fontId="35" fillId="0" borderId="10" xfId="0" applyFont="1" applyBorder="1" applyAlignment="1">
      <alignment horizontal="right" vertical="center" wrapText="1"/>
    </xf>
    <xf numFmtId="0" fontId="35" fillId="0" borderId="6" xfId="0" applyFont="1" applyBorder="1" applyAlignment="1">
      <alignment horizontal="right" vertical="center" wrapText="1"/>
    </xf>
    <xf numFmtId="0" fontId="36" fillId="0" borderId="0" xfId="0" applyFont="1" applyAlignment="1">
      <alignment vertical="center"/>
    </xf>
    <xf numFmtId="0" fontId="32" fillId="0" borderId="0" xfId="2" applyFont="1" applyFill="1"/>
    <xf numFmtId="0" fontId="14" fillId="0" borderId="0" xfId="2" applyFont="1"/>
    <xf numFmtId="0" fontId="14" fillId="0" borderId="0" xfId="2" applyFont="1" applyBorder="1"/>
    <xf numFmtId="0" fontId="17" fillId="0" borderId="0" xfId="2" applyFont="1" applyAlignment="1">
      <alignment wrapText="1"/>
    </xf>
    <xf numFmtId="0" fontId="14" fillId="0" borderId="0" xfId="2" applyFont="1" applyFill="1"/>
    <xf numFmtId="0" fontId="17" fillId="0" borderId="0" xfId="2" applyFont="1"/>
    <xf numFmtId="0" fontId="14" fillId="0" borderId="0" xfId="2" applyFont="1" applyAlignment="1">
      <alignment vertical="center" wrapText="1"/>
    </xf>
    <xf numFmtId="0" fontId="14" fillId="0" borderId="0" xfId="2" applyFont="1" applyAlignment="1">
      <alignment horizontal="center" wrapText="1"/>
    </xf>
    <xf numFmtId="0" fontId="21" fillId="0" borderId="5" xfId="0" applyFont="1" applyBorder="1" applyAlignment="1">
      <alignment horizontal="right" vertical="center" wrapText="1"/>
    </xf>
    <xf numFmtId="0" fontId="14" fillId="0" borderId="5" xfId="2" applyFont="1" applyBorder="1" applyAlignment="1">
      <alignment vertical="center"/>
    </xf>
    <xf numFmtId="0" fontId="14" fillId="0" borderId="4" xfId="2" applyFont="1" applyBorder="1" applyAlignment="1">
      <alignment vertical="center"/>
    </xf>
    <xf numFmtId="0" fontId="10" fillId="0" borderId="5" xfId="0" applyFont="1" applyBorder="1" applyAlignment="1">
      <alignment horizontal="right" vertical="center" wrapText="1"/>
    </xf>
    <xf numFmtId="0" fontId="37" fillId="0" borderId="0" xfId="3" applyFont="1" applyFill="1" applyBorder="1" applyAlignment="1"/>
    <xf numFmtId="0" fontId="14" fillId="0" borderId="0" xfId="0" applyFont="1" applyAlignment="1">
      <alignment horizontal="justify" vertical="center"/>
    </xf>
    <xf numFmtId="0" fontId="27" fillId="0" borderId="0" xfId="0" applyFont="1" applyAlignment="1">
      <alignment horizontal="left" vertical="center"/>
    </xf>
    <xf numFmtId="0" fontId="17" fillId="0" borderId="0" xfId="0" applyFont="1" applyAlignment="1">
      <alignment horizontal="justify" vertical="center"/>
    </xf>
    <xf numFmtId="166" fontId="14" fillId="0" borderId="5" xfId="0" applyNumberFormat="1" applyFont="1" applyBorder="1" applyAlignment="1">
      <alignment horizontal="justify" vertical="center" wrapText="1"/>
    </xf>
    <xf numFmtId="0" fontId="14" fillId="0" borderId="5" xfId="0" applyFont="1" applyBorder="1"/>
    <xf numFmtId="0" fontId="14" fillId="0" borderId="3" xfId="0" applyFont="1" applyBorder="1" applyAlignment="1">
      <alignment horizontal="left" vertical="center" wrapText="1" indent="7"/>
    </xf>
    <xf numFmtId="164" fontId="14" fillId="0" borderId="5" xfId="0" applyNumberFormat="1" applyFont="1" applyBorder="1"/>
    <xf numFmtId="0" fontId="7" fillId="0" borderId="0" xfId="0" applyFont="1" applyBorder="1" applyAlignment="1">
      <alignment horizontal="justify" vertical="center" wrapText="1"/>
    </xf>
    <xf numFmtId="0" fontId="7" fillId="0" borderId="8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165" fontId="7" fillId="0" borderId="10" xfId="0" applyNumberFormat="1" applyFont="1" applyBorder="1" applyAlignment="1">
      <alignment horizontal="right" vertical="center" wrapText="1"/>
    </xf>
    <xf numFmtId="165" fontId="10" fillId="0" borderId="4" xfId="0" applyNumberFormat="1" applyFont="1" applyBorder="1" applyAlignment="1">
      <alignment horizontal="right" vertical="center" wrapText="1"/>
    </xf>
    <xf numFmtId="0" fontId="2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39" fillId="0" borderId="3" xfId="0" applyFont="1" applyBorder="1" applyAlignment="1">
      <alignment horizontal="left" vertical="center" wrapText="1"/>
    </xf>
    <xf numFmtId="165" fontId="40" fillId="0" borderId="5" xfId="0" applyNumberFormat="1" applyFont="1" applyBorder="1" applyAlignment="1">
      <alignment horizontal="right" vertical="center" wrapText="1"/>
    </xf>
    <xf numFmtId="165" fontId="40" fillId="0" borderId="4" xfId="0" applyNumberFormat="1" applyFont="1" applyBorder="1" applyAlignment="1">
      <alignment horizontal="right" vertical="center" wrapText="1"/>
    </xf>
    <xf numFmtId="0" fontId="41" fillId="0" borderId="0" xfId="0" applyFont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39" fillId="0" borderId="0" xfId="0" applyFont="1" applyAlignment="1">
      <alignment vertical="center" wrapText="1"/>
    </xf>
    <xf numFmtId="164" fontId="7" fillId="0" borderId="0" xfId="0" applyNumberFormat="1" applyFont="1" applyAlignment="1">
      <alignment vertical="center" wrapText="1"/>
    </xf>
    <xf numFmtId="164" fontId="8" fillId="0" borderId="4" xfId="0" applyNumberFormat="1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0" fontId="39" fillId="0" borderId="0" xfId="0" applyFont="1"/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1" fontId="7" fillId="0" borderId="4" xfId="0" applyNumberFormat="1" applyFont="1" applyBorder="1" applyAlignment="1">
      <alignment horizontal="right" vertical="center" wrapText="1"/>
    </xf>
    <xf numFmtId="1" fontId="39" fillId="0" borderId="5" xfId="0" applyNumberFormat="1" applyFont="1" applyBorder="1" applyAlignment="1">
      <alignment horizontal="right" vertical="center" wrapText="1"/>
    </xf>
    <xf numFmtId="1" fontId="39" fillId="0" borderId="4" xfId="0" applyNumberFormat="1" applyFont="1" applyBorder="1" applyAlignment="1">
      <alignment horizontal="right" vertical="center" wrapText="1"/>
    </xf>
    <xf numFmtId="0" fontId="39" fillId="0" borderId="0" xfId="0" applyFont="1" applyAlignment="1">
      <alignment vertical="center"/>
    </xf>
    <xf numFmtId="165" fontId="17" fillId="0" borderId="4" xfId="0" applyNumberFormat="1" applyFont="1" applyBorder="1" applyAlignment="1">
      <alignment vertical="center" wrapText="1"/>
    </xf>
    <xf numFmtId="165" fontId="40" fillId="0" borderId="4" xfId="0" applyNumberFormat="1" applyFont="1" applyBorder="1" applyAlignment="1">
      <alignment vertical="center" wrapText="1"/>
    </xf>
    <xf numFmtId="3" fontId="7" fillId="0" borderId="0" xfId="0" applyNumberFormat="1" applyFont="1" applyAlignment="1">
      <alignment vertical="center"/>
    </xf>
    <xf numFmtId="0" fontId="42" fillId="0" borderId="0" xfId="0" applyFont="1" applyAlignment="1">
      <alignment horizontal="left" vertical="center"/>
    </xf>
    <xf numFmtId="0" fontId="43" fillId="0" borderId="0" xfId="1" applyFont="1"/>
    <xf numFmtId="0" fontId="22" fillId="0" borderId="0" xfId="1" applyFont="1"/>
    <xf numFmtId="0" fontId="24" fillId="0" borderId="0" xfId="0" applyFont="1"/>
    <xf numFmtId="3" fontId="14" fillId="0" borderId="4" xfId="0" applyNumberFormat="1" applyFont="1" applyBorder="1"/>
    <xf numFmtId="3" fontId="14" fillId="0" borderId="4" xfId="0" applyNumberFormat="1" applyFont="1" applyBorder="1" applyAlignment="1">
      <alignment vertical="center"/>
    </xf>
    <xf numFmtId="0" fontId="17" fillId="0" borderId="0" xfId="2" applyFont="1" applyAlignment="1"/>
    <xf numFmtId="0" fontId="14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44" fillId="0" borderId="0" xfId="0" applyFont="1" applyAlignment="1">
      <alignment vertical="center"/>
    </xf>
    <xf numFmtId="165" fontId="14" fillId="0" borderId="0" xfId="0" applyNumberFormat="1" applyFont="1" applyBorder="1"/>
    <xf numFmtId="164" fontId="17" fillId="0" borderId="0" xfId="0" applyNumberFormat="1" applyFont="1"/>
    <xf numFmtId="1" fontId="14" fillId="0" borderId="4" xfId="0" applyNumberFormat="1" applyFont="1" applyFill="1" applyBorder="1" applyAlignment="1">
      <alignment horizontal="right" vertical="center" wrapText="1"/>
    </xf>
    <xf numFmtId="164" fontId="14" fillId="0" borderId="0" xfId="0" applyNumberFormat="1" applyFont="1" applyBorder="1"/>
    <xf numFmtId="0" fontId="17" fillId="0" borderId="0" xfId="0" applyFont="1" applyBorder="1" applyAlignment="1">
      <alignment vertical="center"/>
    </xf>
    <xf numFmtId="3" fontId="14" fillId="0" borderId="3" xfId="0" applyNumberFormat="1" applyFont="1" applyBorder="1" applyAlignment="1">
      <alignment horizontal="left" vertical="center" wrapText="1" indent="2"/>
    </xf>
    <xf numFmtId="3" fontId="14" fillId="0" borderId="3" xfId="0" applyNumberFormat="1" applyFont="1" applyBorder="1" applyAlignment="1">
      <alignment vertical="center" wrapText="1"/>
    </xf>
    <xf numFmtId="3" fontId="17" fillId="0" borderId="3" xfId="0" applyNumberFormat="1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7" fillId="0" borderId="4" xfId="0" applyFont="1" applyBorder="1"/>
    <xf numFmtId="4" fontId="14" fillId="0" borderId="4" xfId="0" applyNumberFormat="1" applyFont="1" applyBorder="1"/>
    <xf numFmtId="4" fontId="14" fillId="0" borderId="4" xfId="0" applyNumberFormat="1" applyFont="1" applyBorder="1" applyAlignment="1">
      <alignment vertical="center"/>
    </xf>
    <xf numFmtId="0" fontId="14" fillId="0" borderId="4" xfId="0" applyFont="1" applyBorder="1"/>
    <xf numFmtId="2" fontId="14" fillId="0" borderId="4" xfId="0" applyNumberFormat="1" applyFont="1" applyBorder="1"/>
    <xf numFmtId="165" fontId="14" fillId="0" borderId="5" xfId="0" applyNumberFormat="1" applyFont="1" applyBorder="1"/>
    <xf numFmtId="2" fontId="17" fillId="0" borderId="5" xfId="0" applyNumberFormat="1" applyFont="1" applyBorder="1" applyAlignment="1">
      <alignment horizontal="right" vertical="center" wrapText="1"/>
    </xf>
    <xf numFmtId="2" fontId="17" fillId="0" borderId="4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/>
    </xf>
    <xf numFmtId="164" fontId="17" fillId="0" borderId="4" xfId="0" applyNumberFormat="1" applyFont="1" applyBorder="1" applyAlignment="1">
      <alignment vertical="center"/>
    </xf>
    <xf numFmtId="3" fontId="21" fillId="0" borderId="5" xfId="0" applyNumberFormat="1" applyFont="1" applyBorder="1" applyAlignment="1">
      <alignment horizontal="right" vertical="center" wrapText="1"/>
    </xf>
    <xf numFmtId="3" fontId="21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 indent="1"/>
    </xf>
    <xf numFmtId="165" fontId="14" fillId="0" borderId="0" xfId="0" applyNumberFormat="1" applyFont="1" applyAlignment="1">
      <alignment horizontal="right" vertical="center" indent="1"/>
    </xf>
    <xf numFmtId="165" fontId="17" fillId="0" borderId="5" xfId="0" applyNumberFormat="1" applyFont="1" applyBorder="1" applyAlignment="1">
      <alignment horizontal="right" vertical="center" wrapText="1" indent="1"/>
    </xf>
    <xf numFmtId="165" fontId="17" fillId="0" borderId="10" xfId="0" applyNumberFormat="1" applyFont="1" applyBorder="1" applyAlignment="1">
      <alignment horizontal="right" vertical="center" indent="1"/>
    </xf>
    <xf numFmtId="3" fontId="14" fillId="0" borderId="4" xfId="0" applyNumberFormat="1" applyFont="1" applyFill="1" applyBorder="1"/>
    <xf numFmtId="3" fontId="17" fillId="0" borderId="4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165" fontId="17" fillId="0" borderId="4" xfId="0" applyNumberFormat="1" applyFont="1" applyFill="1" applyBorder="1" applyAlignment="1">
      <alignment horizontal="right" vertical="center" wrapText="1"/>
    </xf>
    <xf numFmtId="0" fontId="29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9" fillId="0" borderId="0" xfId="0" applyFont="1" applyFill="1" applyAlignment="1">
      <alignment vertical="center"/>
    </xf>
    <xf numFmtId="165" fontId="14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164" fontId="14" fillId="0" borderId="0" xfId="2" applyNumberFormat="1" applyFont="1"/>
    <xf numFmtId="164" fontId="17" fillId="0" borderId="0" xfId="0" applyNumberFormat="1" applyFont="1" applyAlignment="1">
      <alignment vertical="center"/>
    </xf>
    <xf numFmtId="165" fontId="17" fillId="0" borderId="0" xfId="0" applyNumberFormat="1" applyFont="1" applyAlignment="1">
      <alignment vertical="center"/>
    </xf>
    <xf numFmtId="165" fontId="17" fillId="0" borderId="0" xfId="0" applyNumberFormat="1" applyFont="1"/>
    <xf numFmtId="0" fontId="14" fillId="0" borderId="1" xfId="0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right" vertical="center"/>
    </xf>
    <xf numFmtId="3" fontId="14" fillId="0" borderId="3" xfId="0" applyNumberFormat="1" applyFont="1" applyBorder="1" applyAlignment="1">
      <alignment horizontal="right" vertical="center" wrapText="1"/>
    </xf>
    <xf numFmtId="3" fontId="14" fillId="0" borderId="3" xfId="2" applyNumberFormat="1" applyFont="1" applyBorder="1" applyAlignment="1">
      <alignment vertical="center"/>
    </xf>
    <xf numFmtId="165" fontId="48" fillId="0" borderId="5" xfId="0" applyNumberFormat="1" applyFont="1" applyBorder="1" applyAlignment="1">
      <alignment horizontal="right" vertical="center" wrapText="1"/>
    </xf>
    <xf numFmtId="165" fontId="48" fillId="0" borderId="4" xfId="0" applyNumberFormat="1" applyFont="1" applyBorder="1" applyAlignment="1">
      <alignment horizontal="right" vertical="center" wrapText="1"/>
    </xf>
    <xf numFmtId="3" fontId="14" fillId="0" borderId="5" xfId="0" applyNumberFormat="1" applyFont="1" applyFill="1" applyBorder="1" applyAlignment="1" applyProtection="1">
      <alignment horizontal="right" vertical="center" indent="1"/>
    </xf>
    <xf numFmtId="3" fontId="17" fillId="0" borderId="5" xfId="0" applyNumberFormat="1" applyFont="1" applyFill="1" applyBorder="1" applyAlignment="1">
      <alignment vertical="center"/>
    </xf>
    <xf numFmtId="3" fontId="17" fillId="0" borderId="5" xfId="0" applyNumberFormat="1" applyFont="1" applyFill="1" applyBorder="1" applyAlignment="1">
      <alignment horizontal="right" vertical="center" wrapText="1" indent="1"/>
    </xf>
    <xf numFmtId="0" fontId="49" fillId="0" borderId="3" xfId="0" applyFont="1" applyBorder="1" applyAlignment="1">
      <alignment vertical="center" wrapText="1"/>
    </xf>
    <xf numFmtId="165" fontId="49" fillId="0" borderId="5" xfId="0" applyNumberFormat="1" applyFont="1" applyBorder="1" applyAlignment="1">
      <alignment horizontal="right" vertical="center" wrapText="1"/>
    </xf>
    <xf numFmtId="165" fontId="49" fillId="0" borderId="4" xfId="0" applyNumberFormat="1" applyFont="1" applyBorder="1" applyAlignment="1">
      <alignment horizontal="right" vertical="center" wrapText="1"/>
    </xf>
    <xf numFmtId="0" fontId="49" fillId="0" borderId="0" xfId="0" applyFont="1"/>
    <xf numFmtId="4" fontId="49" fillId="0" borderId="5" xfId="0" applyNumberFormat="1" applyFont="1" applyBorder="1" applyAlignment="1">
      <alignment horizontal="right" vertical="center" wrapText="1"/>
    </xf>
    <xf numFmtId="4" fontId="14" fillId="0" borderId="4" xfId="0" applyNumberFormat="1" applyFont="1" applyFill="1" applyBorder="1" applyAlignment="1">
      <alignment horizontal="right" vertical="center" wrapText="1"/>
    </xf>
    <xf numFmtId="164" fontId="14" fillId="0" borderId="0" xfId="0" applyNumberFormat="1" applyFont="1" applyFill="1"/>
    <xf numFmtId="3" fontId="14" fillId="0" borderId="5" xfId="2" applyNumberFormat="1" applyFont="1" applyBorder="1"/>
    <xf numFmtId="164" fontId="14" fillId="0" borderId="5" xfId="2" applyNumberFormat="1" applyFont="1" applyBorder="1"/>
    <xf numFmtId="164" fontId="14" fillId="0" borderId="4" xfId="2" applyNumberFormat="1" applyFont="1" applyBorder="1"/>
    <xf numFmtId="3" fontId="49" fillId="0" borderId="5" xfId="0" applyNumberFormat="1" applyFont="1" applyFill="1" applyBorder="1" applyAlignment="1">
      <alignment horizontal="right" vertical="center" wrapText="1"/>
    </xf>
    <xf numFmtId="165" fontId="14" fillId="0" borderId="0" xfId="2" applyNumberFormat="1" applyFont="1"/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65" fontId="14" fillId="0" borderId="10" xfId="0" applyNumberFormat="1" applyFont="1" applyBorder="1" applyAlignment="1">
      <alignment horizontal="right" vertical="center" wrapText="1"/>
    </xf>
    <xf numFmtId="165" fontId="14" fillId="0" borderId="6" xfId="0" applyNumberFormat="1" applyFont="1" applyBorder="1" applyAlignment="1">
      <alignment horizontal="right" vertical="center" wrapText="1"/>
    </xf>
    <xf numFmtId="0" fontId="34" fillId="0" borderId="0" xfId="2" applyFont="1"/>
    <xf numFmtId="164" fontId="32" fillId="0" borderId="0" xfId="2" applyNumberFormat="1" applyFont="1" applyAlignment="1">
      <alignment vertical="center"/>
    </xf>
    <xf numFmtId="164" fontId="34" fillId="0" borderId="0" xfId="2" applyNumberFormat="1" applyFont="1" applyAlignment="1">
      <alignment vertical="center"/>
    </xf>
    <xf numFmtId="0" fontId="32" fillId="0" borderId="0" xfId="2" applyFont="1" applyAlignment="1">
      <alignment horizontal="right" vertical="center"/>
    </xf>
    <xf numFmtId="3" fontId="14" fillId="0" borderId="0" xfId="0" applyNumberFormat="1" applyFont="1" applyBorder="1"/>
    <xf numFmtId="164" fontId="14" fillId="0" borderId="0" xfId="0" applyNumberFormat="1" applyFont="1" applyFill="1" applyBorder="1" applyAlignment="1">
      <alignment horizontal="right" vertical="center" wrapText="1"/>
    </xf>
    <xf numFmtId="1" fontId="14" fillId="0" borderId="0" xfId="0" applyNumberFormat="1" applyFont="1" applyFill="1" applyBorder="1" applyAlignment="1">
      <alignment horizontal="right" vertical="center" wrapText="1"/>
    </xf>
    <xf numFmtId="3" fontId="14" fillId="0" borderId="0" xfId="0" applyNumberFormat="1" applyFont="1" applyBorder="1" applyAlignment="1">
      <alignment vertical="center"/>
    </xf>
    <xf numFmtId="3" fontId="14" fillId="0" borderId="0" xfId="0" applyNumberFormat="1" applyFont="1" applyFill="1" applyBorder="1"/>
    <xf numFmtId="0" fontId="14" fillId="0" borderId="3" xfId="0" applyFont="1" applyFill="1" applyBorder="1" applyAlignment="1">
      <alignment horizontal="left" vertical="center" wrapText="1"/>
    </xf>
    <xf numFmtId="4" fontId="14" fillId="0" borderId="4" xfId="0" applyNumberFormat="1" applyFont="1" applyFill="1" applyBorder="1" applyAlignment="1">
      <alignment vertical="center"/>
    </xf>
    <xf numFmtId="165" fontId="17" fillId="0" borderId="5" xfId="0" applyNumberFormat="1" applyFont="1" applyFill="1" applyBorder="1" applyAlignment="1">
      <alignment vertical="center" wrapText="1"/>
    </xf>
    <xf numFmtId="4" fontId="14" fillId="0" borderId="0" xfId="0" applyNumberFormat="1" applyFont="1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vertical="center" wrapText="1"/>
    </xf>
    <xf numFmtId="3" fontId="14" fillId="0" borderId="4" xfId="0" applyNumberFormat="1" applyFont="1" applyFill="1" applyBorder="1" applyAlignment="1">
      <alignment vertical="center"/>
    </xf>
    <xf numFmtId="165" fontId="14" fillId="0" borderId="4" xfId="0" applyNumberFormat="1" applyFont="1" applyFill="1" applyBorder="1" applyAlignment="1">
      <alignment horizontal="right"/>
    </xf>
    <xf numFmtId="3" fontId="14" fillId="0" borderId="4" xfId="0" applyNumberFormat="1" applyFont="1" applyFill="1" applyBorder="1" applyAlignment="1">
      <alignment horizontal="right"/>
    </xf>
    <xf numFmtId="0" fontId="15" fillId="0" borderId="0" xfId="0" applyFont="1" applyFill="1" applyAlignment="1">
      <alignment vertical="center"/>
    </xf>
    <xf numFmtId="0" fontId="51" fillId="0" borderId="0" xfId="0" applyFont="1" applyFill="1" applyAlignment="1">
      <alignment vertical="center"/>
    </xf>
    <xf numFmtId="3" fontId="15" fillId="0" borderId="0" xfId="0" applyNumberFormat="1" applyFont="1" applyBorder="1"/>
    <xf numFmtId="3" fontId="14" fillId="0" borderId="3" xfId="0" applyNumberFormat="1" applyFont="1" applyFill="1" applyBorder="1" applyAlignment="1">
      <alignment horizontal="left" vertical="center" wrapText="1" indent="2"/>
    </xf>
    <xf numFmtId="3" fontId="14" fillId="0" borderId="3" xfId="0" applyNumberFormat="1" applyFont="1" applyFill="1" applyBorder="1" applyAlignment="1">
      <alignment vertical="center" wrapText="1"/>
    </xf>
    <xf numFmtId="3" fontId="17" fillId="0" borderId="3" xfId="0" applyNumberFormat="1" applyFont="1" applyFill="1" applyBorder="1" applyAlignment="1">
      <alignment vertical="center" wrapText="1"/>
    </xf>
    <xf numFmtId="3" fontId="12" fillId="0" borderId="5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3" fontId="14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vertical="center"/>
    </xf>
    <xf numFmtId="3" fontId="14" fillId="0" borderId="5" xfId="0" applyNumberFormat="1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53" fillId="0" borderId="0" xfId="0" applyFont="1" applyAlignment="1">
      <alignment vertical="center"/>
    </xf>
    <xf numFmtId="0" fontId="14" fillId="0" borderId="0" xfId="0" applyFont="1"/>
    <xf numFmtId="0" fontId="14" fillId="0" borderId="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 wrapText="1"/>
    </xf>
    <xf numFmtId="3" fontId="14" fillId="0" borderId="5" xfId="2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64" fontId="17" fillId="0" borderId="0" xfId="0" applyNumberFormat="1" applyFont="1" applyAlignment="1"/>
    <xf numFmtId="0" fontId="17" fillId="0" borderId="0" xfId="0" applyFont="1" applyAlignment="1"/>
    <xf numFmtId="0" fontId="29" fillId="0" borderId="0" xfId="0" applyFont="1" applyAlignment="1">
      <alignment horizontal="left" vertical="center"/>
    </xf>
    <xf numFmtId="3" fontId="17" fillId="0" borderId="4" xfId="0" applyNumberFormat="1" applyFont="1" applyFill="1" applyBorder="1"/>
    <xf numFmtId="0" fontId="28" fillId="0" borderId="0" xfId="0" applyFont="1"/>
    <xf numFmtId="0" fontId="27" fillId="0" borderId="0" xfId="0" applyFont="1"/>
    <xf numFmtId="0" fontId="6" fillId="0" borderId="0" xfId="1" applyFont="1" applyFill="1" applyAlignment="1">
      <alignment horizontal="left" vertical="center"/>
    </xf>
    <xf numFmtId="165" fontId="7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horizontal="left" vertical="center"/>
    </xf>
    <xf numFmtId="164" fontId="14" fillId="0" borderId="0" xfId="0" applyNumberFormat="1" applyFont="1" applyFill="1" applyAlignment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2" fontId="14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vertical="center"/>
    </xf>
    <xf numFmtId="165" fontId="14" fillId="0" borderId="0" xfId="0" applyNumberFormat="1" applyFont="1" applyFill="1" applyAlignment="1">
      <alignment vertical="center"/>
    </xf>
    <xf numFmtId="164" fontId="7" fillId="0" borderId="0" xfId="0" applyNumberFormat="1" applyFont="1" applyFill="1" applyAlignment="1">
      <alignment vertical="center"/>
    </xf>
    <xf numFmtId="0" fontId="49" fillId="0" borderId="3" xfId="0" applyFont="1" applyFill="1" applyBorder="1" applyAlignment="1">
      <alignment vertical="center" wrapText="1"/>
    </xf>
    <xf numFmtId="3" fontId="49" fillId="0" borderId="4" xfId="0" applyNumberFormat="1" applyFont="1" applyFill="1" applyBorder="1" applyAlignment="1">
      <alignment horizontal="right" vertical="center" wrapText="1"/>
    </xf>
    <xf numFmtId="0" fontId="49" fillId="0" borderId="0" xfId="0" applyFont="1" applyFill="1" applyAlignment="1">
      <alignment vertical="center"/>
    </xf>
    <xf numFmtId="3" fontId="14" fillId="0" borderId="5" xfId="0" quotePrefix="1" applyNumberFormat="1" applyFont="1" applyFill="1" applyBorder="1" applyAlignment="1">
      <alignment horizontal="right" vertical="center" wrapText="1"/>
    </xf>
    <xf numFmtId="0" fontId="14" fillId="0" borderId="2" xfId="0" applyFont="1" applyBorder="1" applyAlignment="1">
      <alignment horizontal="center" wrapText="1"/>
    </xf>
    <xf numFmtId="3" fontId="14" fillId="0" borderId="2" xfId="0" applyNumberFormat="1" applyFont="1" applyBorder="1" applyAlignment="1">
      <alignment horizontal="right" vertical="center" wrapText="1"/>
    </xf>
    <xf numFmtId="0" fontId="14" fillId="0" borderId="2" xfId="0" applyFont="1" applyBorder="1"/>
    <xf numFmtId="165" fontId="17" fillId="0" borderId="10" xfId="0" applyNumberFormat="1" applyFont="1" applyBorder="1" applyAlignment="1">
      <alignment horizontal="right" vertical="center" wrapText="1"/>
    </xf>
    <xf numFmtId="3" fontId="17" fillId="0" borderId="0" xfId="0" applyNumberFormat="1" applyFont="1" applyFill="1" applyBorder="1" applyAlignment="1">
      <alignment horizontal="right" vertical="top"/>
    </xf>
    <xf numFmtId="3" fontId="14" fillId="0" borderId="0" xfId="0" applyNumberFormat="1" applyFont="1" applyFill="1" applyBorder="1" applyAlignment="1">
      <alignment horizontal="right" vertical="top"/>
    </xf>
    <xf numFmtId="0" fontId="27" fillId="0" borderId="0" xfId="2" applyFont="1" applyAlignment="1">
      <alignment vertical="center"/>
    </xf>
    <xf numFmtId="3" fontId="52" fillId="0" borderId="5" xfId="0" applyNumberFormat="1" applyFont="1" applyFill="1" applyBorder="1" applyAlignment="1">
      <alignment horizontal="right" vertical="center" wrapText="1" indent="1"/>
    </xf>
    <xf numFmtId="3" fontId="17" fillId="0" borderId="0" xfId="0" applyNumberFormat="1" applyFont="1" applyFill="1" applyAlignment="1">
      <alignment horizontal="left" vertical="center"/>
    </xf>
    <xf numFmtId="0" fontId="17" fillId="0" borderId="0" xfId="0" applyFont="1" applyFill="1"/>
    <xf numFmtId="0" fontId="54" fillId="0" borderId="0" xfId="0" applyFont="1" applyFill="1" applyAlignment="1">
      <alignment vertical="center"/>
    </xf>
    <xf numFmtId="3" fontId="14" fillId="0" borderId="0" xfId="0" applyNumberFormat="1" applyFont="1" applyFill="1" applyBorder="1" applyAlignment="1">
      <alignment horizontal="right" vertical="center" wrapText="1" indent="1"/>
    </xf>
    <xf numFmtId="3" fontId="14" fillId="0" borderId="5" xfId="0" applyNumberFormat="1" applyFont="1" applyFill="1" applyBorder="1" applyAlignment="1">
      <alignment horizontal="right" vertical="center" indent="1"/>
    </xf>
    <xf numFmtId="3" fontId="14" fillId="0" borderId="3" xfId="0" applyNumberFormat="1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4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left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34" fillId="0" borderId="0" xfId="2" applyFont="1" applyAlignment="1">
      <alignment horizontal="left" vertical="center" wrapText="1"/>
    </xf>
    <xf numFmtId="0" fontId="17" fillId="0" borderId="0" xfId="2" applyFont="1" applyAlignment="1">
      <alignment horizontal="left" wrapText="1"/>
    </xf>
    <xf numFmtId="0" fontId="14" fillId="0" borderId="15" xfId="0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3" fontId="14" fillId="0" borderId="3" xfId="0" applyNumberFormat="1" applyFont="1" applyFill="1" applyBorder="1" applyAlignment="1">
      <alignment horizontal="center" vertical="center" wrapText="1"/>
    </xf>
    <xf numFmtId="3" fontId="14" fillId="0" borderId="5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 vertical="center" wrapText="1"/>
    </xf>
    <xf numFmtId="164" fontId="14" fillId="0" borderId="0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4" fontId="14" fillId="0" borderId="7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</cellXfs>
  <cellStyles count="13">
    <cellStyle name="Hiperłącze" xfId="1" builtinId="8"/>
    <cellStyle name="Hiperłącze 2" xfId="7"/>
    <cellStyle name="Normalny" xfId="0" builtinId="0"/>
    <cellStyle name="Normalny 11" xfId="12"/>
    <cellStyle name="Normalny 2" xfId="2"/>
    <cellStyle name="Normalny 2 2" xfId="11"/>
    <cellStyle name="Normalny 2 3" xfId="8"/>
    <cellStyle name="Normalny 3" xfId="3"/>
    <cellStyle name="Normalny 3 2" xfId="6"/>
    <cellStyle name="Normalny 4" xfId="4"/>
    <cellStyle name="Normalny 4 2" xfId="9"/>
    <cellStyle name="Normalny 5" xfId="5"/>
    <cellStyle name="Normalny 9" xfId="10"/>
  </cellStyles>
  <dxfs count="0"/>
  <tableStyles count="0" defaultTableStyle="TableStyleMedium2" defaultPivotStyle="PivotStyleLight16"/>
  <colors>
    <mruColors>
      <color rgb="FF66FFFF"/>
      <color rgb="FF993300"/>
      <color rgb="FF3399FF"/>
      <color rgb="FFFF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revisionHeaders" Target="revisions/revisionHeader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usernames" Target="revisions/userNam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/Relationships>
</file>

<file path=xl/revisions/_rels/revisionHeaders.xml.rels><?xml version="1.0" encoding="UTF-8" standalone="yes"?>
<Relationships xmlns="http://schemas.openxmlformats.org/package/2006/relationships"><Relationship Id="rId121" Type="http://schemas.openxmlformats.org/officeDocument/2006/relationships/revisionLog" Target="revisionLog1.xml"/><Relationship Id="rId124" Type="http://schemas.openxmlformats.org/officeDocument/2006/relationships/revisionLog" Target="revisionLog4.xml"/><Relationship Id="rId123" Type="http://schemas.openxmlformats.org/officeDocument/2006/relationships/revisionLog" Target="revisionLog3.xml"/><Relationship Id="rId122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5853D5D-CE05-47AE-BA71-891AAE780932}" diskRevisions="1" revisionId="3948" version="5">
  <header guid="{F3B880E8-5E2B-484B-978A-E72AFC1DF34D}" dateTime="2023-10-12T09:38:58" maxSheetId="52" userName="Ściborek-Rycyk Magdalena" r:id="rId121" minRId="3893">
    <sheetIdMap count="51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  <sheetId val="23"/>
      <sheetId val="24"/>
      <sheetId val="25"/>
      <sheetId val="26"/>
      <sheetId val="27"/>
      <sheetId val="28"/>
      <sheetId val="29"/>
      <sheetId val="30"/>
      <sheetId val="31"/>
      <sheetId val="32"/>
      <sheetId val="33"/>
      <sheetId val="34"/>
      <sheetId val="35"/>
      <sheetId val="36"/>
      <sheetId val="37"/>
      <sheetId val="38"/>
      <sheetId val="39"/>
      <sheetId val="40"/>
      <sheetId val="41"/>
      <sheetId val="42"/>
      <sheetId val="43"/>
      <sheetId val="44"/>
      <sheetId val="45"/>
      <sheetId val="46"/>
      <sheetId val="47"/>
      <sheetId val="48"/>
      <sheetId val="49"/>
      <sheetId val="50"/>
      <sheetId val="51"/>
    </sheetIdMap>
  </header>
  <header guid="{B532C851-4A5B-442E-AF5D-2D9A17851E3E}" dateTime="2023-10-12T09:39:20" maxSheetId="52" userName="Ściborek-Rycyk Magdalena" r:id="rId122">
    <sheetIdMap count="51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  <sheetId val="23"/>
      <sheetId val="24"/>
      <sheetId val="25"/>
      <sheetId val="26"/>
      <sheetId val="27"/>
      <sheetId val="28"/>
      <sheetId val="29"/>
      <sheetId val="30"/>
      <sheetId val="31"/>
      <sheetId val="32"/>
      <sheetId val="33"/>
      <sheetId val="34"/>
      <sheetId val="35"/>
      <sheetId val="36"/>
      <sheetId val="37"/>
      <sheetId val="38"/>
      <sheetId val="39"/>
      <sheetId val="40"/>
      <sheetId val="41"/>
      <sheetId val="42"/>
      <sheetId val="43"/>
      <sheetId val="44"/>
      <sheetId val="45"/>
      <sheetId val="46"/>
      <sheetId val="47"/>
      <sheetId val="48"/>
      <sheetId val="49"/>
      <sheetId val="50"/>
      <sheetId val="51"/>
    </sheetIdMap>
  </header>
  <header guid="{0C41BD8E-E0AC-4EFD-A922-9F6FC118DFC5}" dateTime="2023-10-12T09:41:28" maxSheetId="52" userName="Ściborek-Rycyk Magdalena" r:id="rId123" minRId="3912">
    <sheetIdMap count="51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  <sheetId val="23"/>
      <sheetId val="24"/>
      <sheetId val="25"/>
      <sheetId val="26"/>
      <sheetId val="27"/>
      <sheetId val="28"/>
      <sheetId val="29"/>
      <sheetId val="30"/>
      <sheetId val="31"/>
      <sheetId val="32"/>
      <sheetId val="33"/>
      <sheetId val="34"/>
      <sheetId val="35"/>
      <sheetId val="36"/>
      <sheetId val="37"/>
      <sheetId val="38"/>
      <sheetId val="39"/>
      <sheetId val="40"/>
      <sheetId val="41"/>
      <sheetId val="42"/>
      <sheetId val="43"/>
      <sheetId val="44"/>
      <sheetId val="45"/>
      <sheetId val="46"/>
      <sheetId val="47"/>
      <sheetId val="48"/>
      <sheetId val="49"/>
      <sheetId val="50"/>
      <sheetId val="51"/>
    </sheetIdMap>
  </header>
  <header guid="{55853D5D-CE05-47AE-BA71-891AAE780932}" dateTime="2023-10-12T09:41:48" maxSheetId="52" userName="Ściborek-Rycyk Magdalena" r:id="rId124">
    <sheetIdMap count="51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  <sheetId val="23"/>
      <sheetId val="24"/>
      <sheetId val="25"/>
      <sheetId val="26"/>
      <sheetId val="27"/>
      <sheetId val="28"/>
      <sheetId val="29"/>
      <sheetId val="30"/>
      <sheetId val="31"/>
      <sheetId val="32"/>
      <sheetId val="33"/>
      <sheetId val="34"/>
      <sheetId val="35"/>
      <sheetId val="36"/>
      <sheetId val="37"/>
      <sheetId val="38"/>
      <sheetId val="39"/>
      <sheetId val="40"/>
      <sheetId val="41"/>
      <sheetId val="42"/>
      <sheetId val="43"/>
      <sheetId val="44"/>
      <sheetId val="45"/>
      <sheetId val="46"/>
      <sheetId val="47"/>
      <sheetId val="48"/>
      <sheetId val="49"/>
      <sheetId val="50"/>
      <sheetId val="5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93" sId="28">
    <oc r="A3" t="inlineStr">
      <is>
        <t>TABL. 27. POWIERZCHNIA ZASIEWÓW W 2022 R.- powinno być POWIERZCHNIA WYBRANYCH ZASIEWÓW W 2022 ROKU</t>
      </is>
    </oc>
    <nc r="A3" t="inlineStr">
      <is>
        <t>TABL. 27. POWIERZCHNIA WYBRANYCH ZASIEWÓW W 2022 R.</t>
      </is>
    </nc>
  </rcc>
  <rcmt sheetId="28" cell="B49" guid="{00000000-0000-0000-0000-000000000000}" action="delete" alwaysShow="1" author="Budzyńska Katarzyna"/>
  <rcv guid="{9B992861-3AC3-4AC1-AB34-7184421AE797}" action="delete"/>
  <rdn rId="0" localSheetId="5" customView="1" name="Z_9B992861_3AC3_4AC1_AB34_7184421AE797_.wvu.Rows" hidden="1" oldHidden="1">
    <formula>Tabl.4!$14:$14</formula>
    <oldFormula>Tabl.4!$14:$14</oldFormula>
  </rdn>
  <rdn rId="0" localSheetId="6" customView="1" name="Z_9B992861_3AC3_4AC1_AB34_7184421AE797_.wvu.PrintArea" hidden="1" oldHidden="1">
    <formula>Tabl.5!$A$1:$D$35</formula>
    <oldFormula>Tabl.5!$A$1:$D$35</oldFormula>
  </rdn>
  <rdn rId="0" localSheetId="14" customView="1" name="Z_9B992861_3AC3_4AC1_AB34_7184421AE797_.wvu.PrintArea" hidden="1" oldHidden="1">
    <formula>Tabl.13!$A$1:$G$19</formula>
    <oldFormula>Tabl.13!$A$1:$G$19</oldFormula>
  </rdn>
  <rdn rId="0" localSheetId="15" customView="1" name="Z_9B992861_3AC3_4AC1_AB34_7184421AE797_.wvu.Rows" hidden="1" oldHidden="1">
    <formula>Tabl.14!$4:$4,Tabl.14!$36:$37</formula>
    <oldFormula>Tabl.14!$4:$4,Tabl.14!$36:$37</oldFormula>
  </rdn>
  <rdn rId="0" localSheetId="16" customView="1" name="Z_9B992861_3AC3_4AC1_AB34_7184421AE797_.wvu.PrintArea" hidden="1" oldHidden="1">
    <formula>Tabl.15!$A$1:$C$18</formula>
    <oldFormula>Tabl.15!$A$1:$C$18</oldFormula>
  </rdn>
  <rdn rId="0" localSheetId="16" customView="1" name="Z_9B992861_3AC3_4AC1_AB34_7184421AE797_.wvu.Cols" hidden="1" oldHidden="1">
    <formula>Tabl.15!$K:$L</formula>
    <oldFormula>Tabl.15!$K:$L</oldFormula>
  </rdn>
  <rdn rId="0" localSheetId="17" customView="1" name="Z_9B992861_3AC3_4AC1_AB34_7184421AE797_.wvu.Rows" hidden="1" oldHidden="1">
    <formula>Tabl.16!$4:$4,Tabl.16!$35:$36</formula>
    <oldFormula>Tabl.16!$4:$4,Tabl.16!$35:$36</oldFormula>
  </rdn>
  <rdn rId="0" localSheetId="21" customView="1" name="Z_9B992861_3AC3_4AC1_AB34_7184421AE797_.wvu.PrintArea" hidden="1" oldHidden="1">
    <formula>Tabl.20!$A$1:$F$11</formula>
    <oldFormula>Tabl.20!$A$1:$F$11</oldFormula>
  </rdn>
  <rdn rId="0" localSheetId="22" customView="1" name="Z_9B992861_3AC3_4AC1_AB34_7184421AE797_.wvu.PrintArea" hidden="1" oldHidden="1">
    <formula>Tabl.21!$A$1:$D$12</formula>
    <oldFormula>Tabl.21!$A$1:$D$12</oldFormula>
  </rdn>
  <rdn rId="0" localSheetId="26" customView="1" name="Z_9B992861_3AC3_4AC1_AB34_7184421AE797_.wvu.Cols" hidden="1" oldHidden="1">
    <formula>Tabl.25!$D:$D</formula>
    <oldFormula>Tabl.25!$D:$D</oldFormula>
  </rdn>
  <rdn rId="0" localSheetId="36" customView="1" name="Z_9B992861_3AC3_4AC1_AB34_7184421AE797_.wvu.PrintArea" hidden="1" oldHidden="1">
    <formula>Tabl.35!$A$1:$D$25</formula>
    <oldFormula>Tabl.35!$A$1:$D$25</oldFormula>
  </rdn>
  <rdn rId="0" localSheetId="37" customView="1" name="Z_9B992861_3AC3_4AC1_AB34_7184421AE797_.wvu.PrintArea" hidden="1" oldHidden="1">
    <formula>Tabl.36!$A$1:$B$25</formula>
    <oldFormula>Tabl.36!$A$1:$B$25</oldFormula>
  </rdn>
  <rdn rId="0" localSheetId="38" customView="1" name="Z_9B992861_3AC3_4AC1_AB34_7184421AE797_.wvu.PrintArea" hidden="1" oldHidden="1">
    <formula>Tabl.37!$A$1:$D$15</formula>
    <oldFormula>Tabl.37!$A$1:$D$15</oldFormula>
  </rdn>
  <rdn rId="0" localSheetId="39" customView="1" name="Z_9B992861_3AC3_4AC1_AB34_7184421AE797_.wvu.PrintArea" hidden="1" oldHidden="1">
    <formula>Tabl.38!$A$1:$D$12</formula>
    <oldFormula>Tabl.38!$A$1:$D$12</oldFormula>
  </rdn>
  <rdn rId="0" localSheetId="40" customView="1" name="Z_9B992861_3AC3_4AC1_AB34_7184421AE797_.wvu.PrintArea" hidden="1" oldHidden="1">
    <formula>Tabl.39!$A$1:$C$25</formula>
    <oldFormula>Tabl.39!$A$1:$C$25</oldFormula>
  </rdn>
  <rdn rId="0" localSheetId="41" customView="1" name="Z_9B992861_3AC3_4AC1_AB34_7184421AE797_.wvu.PrintArea" hidden="1" oldHidden="1">
    <formula>Tabl.40!$A$1:$E$16</formula>
    <oldFormula>Tabl.40!$A$1:$E$16</oldFormula>
  </rdn>
  <rdn rId="0" localSheetId="42" customView="1" name="Z_9B992861_3AC3_4AC1_AB34_7184421AE797_.wvu.PrintArea" hidden="1" oldHidden="1">
    <formula>Tabl.41!$A$1:$C$18</formula>
    <oldFormula>Tabl.41!$A$1:$C$18</oldFormula>
  </rdn>
  <rdn rId="0" localSheetId="48" customView="1" name="Z_9B992861_3AC3_4AC1_AB34_7184421AE797_.wvu.Cols" hidden="1" oldHidden="1">
    <formula>Tabl.47!$G:$G</formula>
    <oldFormula>Tabl.47!$G:$G</oldFormula>
  </rdn>
  <rcv guid="{9B992861-3AC3-4AC1-AB34-7184421AE797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1" sqref="A16" start="0" length="2147483647">
    <dxf>
      <font>
        <color auto="1"/>
      </font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12" sId="2">
    <nc r="H1" t="inlineStr">
      <is>
        <t>Spis tablic</t>
      </is>
    </nc>
  </rcc>
  <rcv guid="{9B992861-3AC3-4AC1-AB34-7184421AE797}" action="delete"/>
  <rdn rId="0" localSheetId="5" customView="1" name="Z_9B992861_3AC3_4AC1_AB34_7184421AE797_.wvu.Rows" hidden="1" oldHidden="1">
    <formula>Tabl.4!$14:$14</formula>
    <oldFormula>Tabl.4!$14:$14</oldFormula>
  </rdn>
  <rdn rId="0" localSheetId="6" customView="1" name="Z_9B992861_3AC3_4AC1_AB34_7184421AE797_.wvu.PrintArea" hidden="1" oldHidden="1">
    <formula>Tabl.5!$A$1:$D$35</formula>
    <oldFormula>Tabl.5!$A$1:$D$35</oldFormula>
  </rdn>
  <rdn rId="0" localSheetId="14" customView="1" name="Z_9B992861_3AC3_4AC1_AB34_7184421AE797_.wvu.PrintArea" hidden="1" oldHidden="1">
    <formula>Tabl.13!$A$1:$G$19</formula>
    <oldFormula>Tabl.13!$A$1:$G$19</oldFormula>
  </rdn>
  <rdn rId="0" localSheetId="15" customView="1" name="Z_9B992861_3AC3_4AC1_AB34_7184421AE797_.wvu.Rows" hidden="1" oldHidden="1">
    <formula>Tabl.14!$4:$4,Tabl.14!$36:$37</formula>
    <oldFormula>Tabl.14!$4:$4,Tabl.14!$36:$37</oldFormula>
  </rdn>
  <rdn rId="0" localSheetId="16" customView="1" name="Z_9B992861_3AC3_4AC1_AB34_7184421AE797_.wvu.PrintArea" hidden="1" oldHidden="1">
    <formula>Tabl.15!$A$1:$C$18</formula>
    <oldFormula>Tabl.15!$A$1:$C$18</oldFormula>
  </rdn>
  <rdn rId="0" localSheetId="16" customView="1" name="Z_9B992861_3AC3_4AC1_AB34_7184421AE797_.wvu.Cols" hidden="1" oldHidden="1">
    <formula>Tabl.15!$K:$L</formula>
    <oldFormula>Tabl.15!$K:$L</oldFormula>
  </rdn>
  <rdn rId="0" localSheetId="17" customView="1" name="Z_9B992861_3AC3_4AC1_AB34_7184421AE797_.wvu.Rows" hidden="1" oldHidden="1">
    <formula>Tabl.16!$4:$4,Tabl.16!$35:$36</formula>
    <oldFormula>Tabl.16!$4:$4,Tabl.16!$35:$36</oldFormula>
  </rdn>
  <rdn rId="0" localSheetId="21" customView="1" name="Z_9B992861_3AC3_4AC1_AB34_7184421AE797_.wvu.PrintArea" hidden="1" oldHidden="1">
    <formula>Tabl.20!$A$1:$F$11</formula>
    <oldFormula>Tabl.20!$A$1:$F$11</oldFormula>
  </rdn>
  <rdn rId="0" localSheetId="22" customView="1" name="Z_9B992861_3AC3_4AC1_AB34_7184421AE797_.wvu.PrintArea" hidden="1" oldHidden="1">
    <formula>Tabl.21!$A$1:$D$12</formula>
    <oldFormula>Tabl.21!$A$1:$D$12</oldFormula>
  </rdn>
  <rdn rId="0" localSheetId="26" customView="1" name="Z_9B992861_3AC3_4AC1_AB34_7184421AE797_.wvu.Cols" hidden="1" oldHidden="1">
    <formula>Tabl.25!$D:$D</formula>
    <oldFormula>Tabl.25!$D:$D</oldFormula>
  </rdn>
  <rdn rId="0" localSheetId="36" customView="1" name="Z_9B992861_3AC3_4AC1_AB34_7184421AE797_.wvu.PrintArea" hidden="1" oldHidden="1">
    <formula>Tabl.35!$A$1:$D$25</formula>
    <oldFormula>Tabl.35!$A$1:$D$25</oldFormula>
  </rdn>
  <rdn rId="0" localSheetId="37" customView="1" name="Z_9B992861_3AC3_4AC1_AB34_7184421AE797_.wvu.PrintArea" hidden="1" oldHidden="1">
    <formula>Tabl.36!$A$1:$B$25</formula>
    <oldFormula>Tabl.36!$A$1:$B$25</oldFormula>
  </rdn>
  <rdn rId="0" localSheetId="38" customView="1" name="Z_9B992861_3AC3_4AC1_AB34_7184421AE797_.wvu.PrintArea" hidden="1" oldHidden="1">
    <formula>Tabl.37!$A$1:$D$15</formula>
    <oldFormula>Tabl.37!$A$1:$D$15</oldFormula>
  </rdn>
  <rdn rId="0" localSheetId="39" customView="1" name="Z_9B992861_3AC3_4AC1_AB34_7184421AE797_.wvu.PrintArea" hidden="1" oldHidden="1">
    <formula>Tabl.38!$A$1:$D$12</formula>
    <oldFormula>Tabl.38!$A$1:$D$12</oldFormula>
  </rdn>
  <rdn rId="0" localSheetId="40" customView="1" name="Z_9B992861_3AC3_4AC1_AB34_7184421AE797_.wvu.PrintArea" hidden="1" oldHidden="1">
    <formula>Tabl.39!$A$1:$C$25</formula>
    <oldFormula>Tabl.39!$A$1:$C$25</oldFormula>
  </rdn>
  <rdn rId="0" localSheetId="41" customView="1" name="Z_9B992861_3AC3_4AC1_AB34_7184421AE797_.wvu.PrintArea" hidden="1" oldHidden="1">
    <formula>Tabl.40!$A$1:$E$16</formula>
    <oldFormula>Tabl.40!$A$1:$E$16</oldFormula>
  </rdn>
  <rdn rId="0" localSheetId="42" customView="1" name="Z_9B992861_3AC3_4AC1_AB34_7184421AE797_.wvu.PrintArea" hidden="1" oldHidden="1">
    <formula>Tabl.41!$A$1:$C$18</formula>
    <oldFormula>Tabl.41!$A$1:$C$18</oldFormula>
  </rdn>
  <rdn rId="0" localSheetId="48" customView="1" name="Z_9B992861_3AC3_4AC1_AB34_7184421AE797_.wvu.Cols" hidden="1" oldHidden="1">
    <formula>Tabl.47!$G:$G</formula>
    <oldFormula>Tabl.47!$G:$G</oldFormula>
  </rdn>
  <rcv guid="{9B992861-3AC3-4AC1-AB34-7184421AE797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B992861-3AC3-4AC1-AB34-7184421AE797}" action="delete"/>
  <rdn rId="0" localSheetId="5" customView="1" name="Z_9B992861_3AC3_4AC1_AB34_7184421AE797_.wvu.Rows" hidden="1" oldHidden="1">
    <formula>Tabl.4!$14:$14</formula>
    <oldFormula>Tabl.4!$14:$14</oldFormula>
  </rdn>
  <rdn rId="0" localSheetId="6" customView="1" name="Z_9B992861_3AC3_4AC1_AB34_7184421AE797_.wvu.PrintArea" hidden="1" oldHidden="1">
    <formula>Tabl.5!$A$1:$D$35</formula>
    <oldFormula>Tabl.5!$A$1:$D$35</oldFormula>
  </rdn>
  <rdn rId="0" localSheetId="14" customView="1" name="Z_9B992861_3AC3_4AC1_AB34_7184421AE797_.wvu.PrintArea" hidden="1" oldHidden="1">
    <formula>Tabl.13!$A$1:$G$19</formula>
    <oldFormula>Tabl.13!$A$1:$G$19</oldFormula>
  </rdn>
  <rdn rId="0" localSheetId="15" customView="1" name="Z_9B992861_3AC3_4AC1_AB34_7184421AE797_.wvu.Rows" hidden="1" oldHidden="1">
    <formula>Tabl.14!$4:$4,Tabl.14!$36:$37</formula>
    <oldFormula>Tabl.14!$4:$4,Tabl.14!$36:$37</oldFormula>
  </rdn>
  <rdn rId="0" localSheetId="16" customView="1" name="Z_9B992861_3AC3_4AC1_AB34_7184421AE797_.wvu.PrintArea" hidden="1" oldHidden="1">
    <formula>Tabl.15!$A$1:$C$18</formula>
    <oldFormula>Tabl.15!$A$1:$C$18</oldFormula>
  </rdn>
  <rdn rId="0" localSheetId="16" customView="1" name="Z_9B992861_3AC3_4AC1_AB34_7184421AE797_.wvu.Cols" hidden="1" oldHidden="1">
    <formula>Tabl.15!$K:$L</formula>
    <oldFormula>Tabl.15!$K:$L</oldFormula>
  </rdn>
  <rdn rId="0" localSheetId="17" customView="1" name="Z_9B992861_3AC3_4AC1_AB34_7184421AE797_.wvu.Rows" hidden="1" oldHidden="1">
    <formula>Tabl.16!$4:$4,Tabl.16!$35:$36</formula>
    <oldFormula>Tabl.16!$4:$4,Tabl.16!$35:$36</oldFormula>
  </rdn>
  <rdn rId="0" localSheetId="21" customView="1" name="Z_9B992861_3AC3_4AC1_AB34_7184421AE797_.wvu.PrintArea" hidden="1" oldHidden="1">
    <formula>Tabl.20!$A$1:$F$11</formula>
    <oldFormula>Tabl.20!$A$1:$F$11</oldFormula>
  </rdn>
  <rdn rId="0" localSheetId="22" customView="1" name="Z_9B992861_3AC3_4AC1_AB34_7184421AE797_.wvu.PrintArea" hidden="1" oldHidden="1">
    <formula>Tabl.21!$A$1:$D$12</formula>
    <oldFormula>Tabl.21!$A$1:$D$12</oldFormula>
  </rdn>
  <rdn rId="0" localSheetId="26" customView="1" name="Z_9B992861_3AC3_4AC1_AB34_7184421AE797_.wvu.Cols" hidden="1" oldHidden="1">
    <formula>Tabl.25!$D:$D</formula>
    <oldFormula>Tabl.25!$D:$D</oldFormula>
  </rdn>
  <rdn rId="0" localSheetId="36" customView="1" name="Z_9B992861_3AC3_4AC1_AB34_7184421AE797_.wvu.PrintArea" hidden="1" oldHidden="1">
    <formula>Tabl.35!$A$1:$D$25</formula>
    <oldFormula>Tabl.35!$A$1:$D$25</oldFormula>
  </rdn>
  <rdn rId="0" localSheetId="37" customView="1" name="Z_9B992861_3AC3_4AC1_AB34_7184421AE797_.wvu.PrintArea" hidden="1" oldHidden="1">
    <formula>Tabl.36!$A$1:$B$25</formula>
    <oldFormula>Tabl.36!$A$1:$B$25</oldFormula>
  </rdn>
  <rdn rId="0" localSheetId="38" customView="1" name="Z_9B992861_3AC3_4AC1_AB34_7184421AE797_.wvu.PrintArea" hidden="1" oldHidden="1">
    <formula>Tabl.37!$A$1:$D$15</formula>
    <oldFormula>Tabl.37!$A$1:$D$15</oldFormula>
  </rdn>
  <rdn rId="0" localSheetId="39" customView="1" name="Z_9B992861_3AC3_4AC1_AB34_7184421AE797_.wvu.PrintArea" hidden="1" oldHidden="1">
    <formula>Tabl.38!$A$1:$D$12</formula>
    <oldFormula>Tabl.38!$A$1:$D$12</oldFormula>
  </rdn>
  <rdn rId="0" localSheetId="40" customView="1" name="Z_9B992861_3AC3_4AC1_AB34_7184421AE797_.wvu.PrintArea" hidden="1" oldHidden="1">
    <formula>Tabl.39!$A$1:$C$25</formula>
    <oldFormula>Tabl.39!$A$1:$C$25</oldFormula>
  </rdn>
  <rdn rId="0" localSheetId="41" customView="1" name="Z_9B992861_3AC3_4AC1_AB34_7184421AE797_.wvu.PrintArea" hidden="1" oldHidden="1">
    <formula>Tabl.40!$A$1:$E$16</formula>
    <oldFormula>Tabl.40!$A$1:$E$16</oldFormula>
  </rdn>
  <rdn rId="0" localSheetId="42" customView="1" name="Z_9B992861_3AC3_4AC1_AB34_7184421AE797_.wvu.PrintArea" hidden="1" oldHidden="1">
    <formula>Tabl.41!$A$1:$C$18</formula>
    <oldFormula>Tabl.41!$A$1:$C$18</oldFormula>
  </rdn>
  <rdn rId="0" localSheetId="48" customView="1" name="Z_9B992861_3AC3_4AC1_AB34_7184421AE797_.wvu.Cols" hidden="1" oldHidden="1">
    <formula>Tabl.47!$G:$G</formula>
    <oldFormula>Tabl.47!$G:$G</oldFormula>
  </rdn>
  <rcv guid="{9B992861-3AC3-4AC1-AB34-7184421AE79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5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7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3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5" Type="http://schemas.openxmlformats.org/officeDocument/2006/relationships/printerSettings" Target="../printerSettings/printerSettings85.bin"/><Relationship Id="rId4" Type="http://schemas.openxmlformats.org/officeDocument/2006/relationships/printerSettings" Target="../printerSettings/printerSettings8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9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5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9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8.bin"/><Relationship Id="rId2" Type="http://schemas.openxmlformats.org/officeDocument/2006/relationships/printerSettings" Target="../printerSettings/printerSettings97.bin"/><Relationship Id="rId1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100.bin"/><Relationship Id="rId4" Type="http://schemas.openxmlformats.org/officeDocument/2006/relationships/printerSettings" Target="../printerSettings/printerSettings9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5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8.bin"/><Relationship Id="rId2" Type="http://schemas.openxmlformats.org/officeDocument/2006/relationships/printerSettings" Target="../printerSettings/printerSettings107.bin"/><Relationship Id="rId1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10.bin"/><Relationship Id="rId4" Type="http://schemas.openxmlformats.org/officeDocument/2006/relationships/printerSettings" Target="../printerSettings/printerSettings10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3.bin"/><Relationship Id="rId2" Type="http://schemas.openxmlformats.org/officeDocument/2006/relationships/printerSettings" Target="../printerSettings/printerSettings112.bin"/><Relationship Id="rId1" Type="http://schemas.openxmlformats.org/officeDocument/2006/relationships/printerSettings" Target="../printerSettings/printerSettings111.bin"/><Relationship Id="rId5" Type="http://schemas.openxmlformats.org/officeDocument/2006/relationships/printerSettings" Target="../printerSettings/printerSettings115.bin"/><Relationship Id="rId4" Type="http://schemas.openxmlformats.org/officeDocument/2006/relationships/printerSettings" Target="../printerSettings/printerSettings114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8.bin"/><Relationship Id="rId2" Type="http://schemas.openxmlformats.org/officeDocument/2006/relationships/printerSettings" Target="../printerSettings/printerSettings117.bin"/><Relationship Id="rId1" Type="http://schemas.openxmlformats.org/officeDocument/2006/relationships/printerSettings" Target="../printerSettings/printerSettings116.bin"/><Relationship Id="rId5" Type="http://schemas.openxmlformats.org/officeDocument/2006/relationships/printerSettings" Target="../printerSettings/printerSettings120.bin"/><Relationship Id="rId4" Type="http://schemas.openxmlformats.org/officeDocument/2006/relationships/printerSettings" Target="../printerSettings/printerSettings119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3.bin"/><Relationship Id="rId2" Type="http://schemas.openxmlformats.org/officeDocument/2006/relationships/printerSettings" Target="../printerSettings/printerSettings122.bin"/><Relationship Id="rId1" Type="http://schemas.openxmlformats.org/officeDocument/2006/relationships/printerSettings" Target="../printerSettings/printerSettings121.bin"/><Relationship Id="rId5" Type="http://schemas.openxmlformats.org/officeDocument/2006/relationships/printerSettings" Target="../printerSettings/printerSettings125.bin"/><Relationship Id="rId4" Type="http://schemas.openxmlformats.org/officeDocument/2006/relationships/printerSettings" Target="../printerSettings/printerSettings124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8.bin"/><Relationship Id="rId2" Type="http://schemas.openxmlformats.org/officeDocument/2006/relationships/printerSettings" Target="../printerSettings/printerSettings127.bin"/><Relationship Id="rId1" Type="http://schemas.openxmlformats.org/officeDocument/2006/relationships/printerSettings" Target="../printerSettings/printerSettings126.bin"/><Relationship Id="rId5" Type="http://schemas.openxmlformats.org/officeDocument/2006/relationships/printerSettings" Target="../printerSettings/printerSettings130.bin"/><Relationship Id="rId4" Type="http://schemas.openxmlformats.org/officeDocument/2006/relationships/printerSettings" Target="../printerSettings/printerSettings129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3.bin"/><Relationship Id="rId2" Type="http://schemas.openxmlformats.org/officeDocument/2006/relationships/printerSettings" Target="../printerSettings/printerSettings132.bin"/><Relationship Id="rId1" Type="http://schemas.openxmlformats.org/officeDocument/2006/relationships/printerSettings" Target="../printerSettings/printerSettings131.bin"/><Relationship Id="rId5" Type="http://schemas.openxmlformats.org/officeDocument/2006/relationships/printerSettings" Target="../printerSettings/printerSettings135.bin"/><Relationship Id="rId4" Type="http://schemas.openxmlformats.org/officeDocument/2006/relationships/printerSettings" Target="../printerSettings/printerSettings134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8.bin"/><Relationship Id="rId2" Type="http://schemas.openxmlformats.org/officeDocument/2006/relationships/printerSettings" Target="../printerSettings/printerSettings137.bin"/><Relationship Id="rId1" Type="http://schemas.openxmlformats.org/officeDocument/2006/relationships/printerSettings" Target="../printerSettings/printerSettings136.bin"/><Relationship Id="rId5" Type="http://schemas.openxmlformats.org/officeDocument/2006/relationships/printerSettings" Target="../printerSettings/printerSettings140.bin"/><Relationship Id="rId4" Type="http://schemas.openxmlformats.org/officeDocument/2006/relationships/printerSettings" Target="../printerSettings/printerSettings139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3.bin"/><Relationship Id="rId2" Type="http://schemas.openxmlformats.org/officeDocument/2006/relationships/printerSettings" Target="../printerSettings/printerSettings142.bin"/><Relationship Id="rId1" Type="http://schemas.openxmlformats.org/officeDocument/2006/relationships/printerSettings" Target="../printerSettings/printerSettings141.bin"/><Relationship Id="rId5" Type="http://schemas.openxmlformats.org/officeDocument/2006/relationships/printerSettings" Target="../printerSettings/printerSettings145.bin"/><Relationship Id="rId4" Type="http://schemas.openxmlformats.org/officeDocument/2006/relationships/printerSettings" Target="../printerSettings/printerSettings14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8.bin"/><Relationship Id="rId2" Type="http://schemas.openxmlformats.org/officeDocument/2006/relationships/printerSettings" Target="../printerSettings/printerSettings147.bin"/><Relationship Id="rId1" Type="http://schemas.openxmlformats.org/officeDocument/2006/relationships/printerSettings" Target="../printerSettings/printerSettings146.bin"/><Relationship Id="rId5" Type="http://schemas.openxmlformats.org/officeDocument/2006/relationships/printerSettings" Target="../printerSettings/printerSettings150.bin"/><Relationship Id="rId4" Type="http://schemas.openxmlformats.org/officeDocument/2006/relationships/printerSettings" Target="../printerSettings/printerSettings149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3.bin"/><Relationship Id="rId2" Type="http://schemas.openxmlformats.org/officeDocument/2006/relationships/printerSettings" Target="../printerSettings/printerSettings152.bin"/><Relationship Id="rId1" Type="http://schemas.openxmlformats.org/officeDocument/2006/relationships/printerSettings" Target="../printerSettings/printerSettings151.bin"/><Relationship Id="rId5" Type="http://schemas.openxmlformats.org/officeDocument/2006/relationships/printerSettings" Target="../printerSettings/printerSettings155.bin"/><Relationship Id="rId4" Type="http://schemas.openxmlformats.org/officeDocument/2006/relationships/printerSettings" Target="../printerSettings/printerSettings154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8.bin"/><Relationship Id="rId2" Type="http://schemas.openxmlformats.org/officeDocument/2006/relationships/printerSettings" Target="../printerSettings/printerSettings157.bin"/><Relationship Id="rId1" Type="http://schemas.openxmlformats.org/officeDocument/2006/relationships/printerSettings" Target="../printerSettings/printerSettings156.bin"/><Relationship Id="rId5" Type="http://schemas.openxmlformats.org/officeDocument/2006/relationships/printerSettings" Target="../printerSettings/printerSettings160.bin"/><Relationship Id="rId4" Type="http://schemas.openxmlformats.org/officeDocument/2006/relationships/printerSettings" Target="../printerSettings/printerSettings159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3.bin"/><Relationship Id="rId2" Type="http://schemas.openxmlformats.org/officeDocument/2006/relationships/printerSettings" Target="../printerSettings/printerSettings162.bin"/><Relationship Id="rId1" Type="http://schemas.openxmlformats.org/officeDocument/2006/relationships/printerSettings" Target="../printerSettings/printerSettings161.bin"/><Relationship Id="rId5" Type="http://schemas.openxmlformats.org/officeDocument/2006/relationships/printerSettings" Target="../printerSettings/printerSettings165.bin"/><Relationship Id="rId4" Type="http://schemas.openxmlformats.org/officeDocument/2006/relationships/printerSettings" Target="../printerSettings/printerSettings164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8.bin"/><Relationship Id="rId2" Type="http://schemas.openxmlformats.org/officeDocument/2006/relationships/printerSettings" Target="../printerSettings/printerSettings167.bin"/><Relationship Id="rId1" Type="http://schemas.openxmlformats.org/officeDocument/2006/relationships/printerSettings" Target="../printerSettings/printerSettings166.bin"/><Relationship Id="rId5" Type="http://schemas.openxmlformats.org/officeDocument/2006/relationships/printerSettings" Target="../printerSettings/printerSettings170.bin"/><Relationship Id="rId4" Type="http://schemas.openxmlformats.org/officeDocument/2006/relationships/printerSettings" Target="../printerSettings/printerSettings169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3.bin"/><Relationship Id="rId2" Type="http://schemas.openxmlformats.org/officeDocument/2006/relationships/printerSettings" Target="../printerSettings/printerSettings172.bin"/><Relationship Id="rId1" Type="http://schemas.openxmlformats.org/officeDocument/2006/relationships/printerSettings" Target="../printerSettings/printerSettings171.bin"/><Relationship Id="rId5" Type="http://schemas.openxmlformats.org/officeDocument/2006/relationships/printerSettings" Target="../printerSettings/printerSettings175.bin"/><Relationship Id="rId4" Type="http://schemas.openxmlformats.org/officeDocument/2006/relationships/printerSettings" Target="../printerSettings/printerSettings174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8.bin"/><Relationship Id="rId2" Type="http://schemas.openxmlformats.org/officeDocument/2006/relationships/printerSettings" Target="../printerSettings/printerSettings177.bin"/><Relationship Id="rId1" Type="http://schemas.openxmlformats.org/officeDocument/2006/relationships/printerSettings" Target="../printerSettings/printerSettings176.bin"/><Relationship Id="rId5" Type="http://schemas.openxmlformats.org/officeDocument/2006/relationships/printerSettings" Target="../printerSettings/printerSettings180.bin"/><Relationship Id="rId4" Type="http://schemas.openxmlformats.org/officeDocument/2006/relationships/printerSettings" Target="../printerSettings/printerSettings179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3.bin"/><Relationship Id="rId2" Type="http://schemas.openxmlformats.org/officeDocument/2006/relationships/printerSettings" Target="../printerSettings/printerSettings182.bin"/><Relationship Id="rId1" Type="http://schemas.openxmlformats.org/officeDocument/2006/relationships/printerSettings" Target="../printerSettings/printerSettings181.bin"/><Relationship Id="rId5" Type="http://schemas.openxmlformats.org/officeDocument/2006/relationships/printerSettings" Target="../printerSettings/printerSettings185.bin"/><Relationship Id="rId4" Type="http://schemas.openxmlformats.org/officeDocument/2006/relationships/printerSettings" Target="../printerSettings/printerSettings184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8.bin"/><Relationship Id="rId2" Type="http://schemas.openxmlformats.org/officeDocument/2006/relationships/printerSettings" Target="../printerSettings/printerSettings187.bin"/><Relationship Id="rId1" Type="http://schemas.openxmlformats.org/officeDocument/2006/relationships/printerSettings" Target="../printerSettings/printerSettings186.bin"/><Relationship Id="rId5" Type="http://schemas.openxmlformats.org/officeDocument/2006/relationships/printerSettings" Target="../printerSettings/printerSettings190.bin"/><Relationship Id="rId4" Type="http://schemas.openxmlformats.org/officeDocument/2006/relationships/printerSettings" Target="../printerSettings/printerSettings189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3.bin"/><Relationship Id="rId2" Type="http://schemas.openxmlformats.org/officeDocument/2006/relationships/printerSettings" Target="../printerSettings/printerSettings192.bin"/><Relationship Id="rId1" Type="http://schemas.openxmlformats.org/officeDocument/2006/relationships/printerSettings" Target="../printerSettings/printerSettings191.bin"/><Relationship Id="rId5" Type="http://schemas.openxmlformats.org/officeDocument/2006/relationships/printerSettings" Target="../printerSettings/printerSettings195.bin"/><Relationship Id="rId4" Type="http://schemas.openxmlformats.org/officeDocument/2006/relationships/printerSettings" Target="../printerSettings/printerSettings19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8.bin"/><Relationship Id="rId2" Type="http://schemas.openxmlformats.org/officeDocument/2006/relationships/printerSettings" Target="../printerSettings/printerSettings197.bin"/><Relationship Id="rId1" Type="http://schemas.openxmlformats.org/officeDocument/2006/relationships/printerSettings" Target="../printerSettings/printerSettings196.bin"/><Relationship Id="rId5" Type="http://schemas.openxmlformats.org/officeDocument/2006/relationships/printerSettings" Target="../printerSettings/printerSettings200.bin"/><Relationship Id="rId4" Type="http://schemas.openxmlformats.org/officeDocument/2006/relationships/printerSettings" Target="../printerSettings/printerSettings199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3.bin"/><Relationship Id="rId2" Type="http://schemas.openxmlformats.org/officeDocument/2006/relationships/printerSettings" Target="../printerSettings/printerSettings202.bin"/><Relationship Id="rId1" Type="http://schemas.openxmlformats.org/officeDocument/2006/relationships/printerSettings" Target="../printerSettings/printerSettings201.bin"/><Relationship Id="rId5" Type="http://schemas.openxmlformats.org/officeDocument/2006/relationships/printerSettings" Target="../printerSettings/printerSettings205.bin"/><Relationship Id="rId4" Type="http://schemas.openxmlformats.org/officeDocument/2006/relationships/printerSettings" Target="../printerSettings/printerSettings204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8.bin"/><Relationship Id="rId2" Type="http://schemas.openxmlformats.org/officeDocument/2006/relationships/printerSettings" Target="../printerSettings/printerSettings207.bin"/><Relationship Id="rId1" Type="http://schemas.openxmlformats.org/officeDocument/2006/relationships/printerSettings" Target="../printerSettings/printerSettings206.bin"/><Relationship Id="rId5" Type="http://schemas.openxmlformats.org/officeDocument/2006/relationships/printerSettings" Target="../printerSettings/printerSettings210.bin"/><Relationship Id="rId4" Type="http://schemas.openxmlformats.org/officeDocument/2006/relationships/printerSettings" Target="../printerSettings/printerSettings209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3.bin"/><Relationship Id="rId2" Type="http://schemas.openxmlformats.org/officeDocument/2006/relationships/printerSettings" Target="../printerSettings/printerSettings212.bin"/><Relationship Id="rId1" Type="http://schemas.openxmlformats.org/officeDocument/2006/relationships/printerSettings" Target="../printerSettings/printerSettings211.bin"/><Relationship Id="rId5" Type="http://schemas.openxmlformats.org/officeDocument/2006/relationships/printerSettings" Target="../printerSettings/printerSettings215.bin"/><Relationship Id="rId4" Type="http://schemas.openxmlformats.org/officeDocument/2006/relationships/printerSettings" Target="../printerSettings/printerSettings214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8.bin"/><Relationship Id="rId2" Type="http://schemas.openxmlformats.org/officeDocument/2006/relationships/printerSettings" Target="../printerSettings/printerSettings217.bin"/><Relationship Id="rId1" Type="http://schemas.openxmlformats.org/officeDocument/2006/relationships/printerSettings" Target="../printerSettings/printerSettings216.bin"/><Relationship Id="rId5" Type="http://schemas.openxmlformats.org/officeDocument/2006/relationships/printerSettings" Target="../printerSettings/printerSettings220.bin"/><Relationship Id="rId4" Type="http://schemas.openxmlformats.org/officeDocument/2006/relationships/printerSettings" Target="../printerSettings/printerSettings219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3.bin"/><Relationship Id="rId2" Type="http://schemas.openxmlformats.org/officeDocument/2006/relationships/printerSettings" Target="../printerSettings/printerSettings222.bin"/><Relationship Id="rId1" Type="http://schemas.openxmlformats.org/officeDocument/2006/relationships/printerSettings" Target="../printerSettings/printerSettings221.bin"/><Relationship Id="rId5" Type="http://schemas.openxmlformats.org/officeDocument/2006/relationships/printerSettings" Target="../printerSettings/printerSettings225.bin"/><Relationship Id="rId4" Type="http://schemas.openxmlformats.org/officeDocument/2006/relationships/printerSettings" Target="../printerSettings/printerSettings224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8.bin"/><Relationship Id="rId2" Type="http://schemas.openxmlformats.org/officeDocument/2006/relationships/printerSettings" Target="../printerSettings/printerSettings227.bin"/><Relationship Id="rId1" Type="http://schemas.openxmlformats.org/officeDocument/2006/relationships/printerSettings" Target="../printerSettings/printerSettings226.bin"/><Relationship Id="rId5" Type="http://schemas.openxmlformats.org/officeDocument/2006/relationships/printerSettings" Target="../printerSettings/printerSettings230.bin"/><Relationship Id="rId4" Type="http://schemas.openxmlformats.org/officeDocument/2006/relationships/printerSettings" Target="../printerSettings/printerSettings229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3.bin"/><Relationship Id="rId2" Type="http://schemas.openxmlformats.org/officeDocument/2006/relationships/printerSettings" Target="../printerSettings/printerSettings232.bin"/><Relationship Id="rId1" Type="http://schemas.openxmlformats.org/officeDocument/2006/relationships/printerSettings" Target="../printerSettings/printerSettings231.bin"/><Relationship Id="rId5" Type="http://schemas.openxmlformats.org/officeDocument/2006/relationships/printerSettings" Target="../printerSettings/printerSettings235.bin"/><Relationship Id="rId4" Type="http://schemas.openxmlformats.org/officeDocument/2006/relationships/printerSettings" Target="../printerSettings/printerSettings234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8.bin"/><Relationship Id="rId2" Type="http://schemas.openxmlformats.org/officeDocument/2006/relationships/printerSettings" Target="../printerSettings/printerSettings237.bin"/><Relationship Id="rId1" Type="http://schemas.openxmlformats.org/officeDocument/2006/relationships/printerSettings" Target="../printerSettings/printerSettings236.bin"/><Relationship Id="rId5" Type="http://schemas.openxmlformats.org/officeDocument/2006/relationships/printerSettings" Target="../printerSettings/printerSettings240.bin"/><Relationship Id="rId4" Type="http://schemas.openxmlformats.org/officeDocument/2006/relationships/printerSettings" Target="../printerSettings/printerSettings23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5"/>
  <sheetViews>
    <sheetView tabSelected="1" workbookViewId="0"/>
  </sheetViews>
  <sheetFormatPr defaultColWidth="9.109375" defaultRowHeight="14.4"/>
  <cols>
    <col min="1" max="16384" width="9.109375" style="106"/>
  </cols>
  <sheetData>
    <row r="1" spans="1:1" ht="15" customHeight="1"/>
    <row r="2" spans="1:1">
      <c r="A2" s="295" t="s">
        <v>519</v>
      </c>
    </row>
    <row r="3" spans="1:1" ht="15" customHeight="1">
      <c r="A3" s="1"/>
    </row>
    <row r="4" spans="1:1" s="125" customFormat="1">
      <c r="A4" s="296" t="str">
        <f>Tabl.1!A1</f>
        <v>Część I.1. Tablice przeglądowe</v>
      </c>
    </row>
    <row r="5" spans="1:1" s="108" customFormat="1">
      <c r="A5" s="297" t="str">
        <f>Tabl.1!A3</f>
        <v>TABL. 1. UŻYTKOWANIE GRUNTÓW W GOSPODARSTWACH ROLNYCH WEDŁUG RODZAJU UŻYTKÓW ROLNYCH</v>
      </c>
    </row>
    <row r="6" spans="1:1" s="108" customFormat="1">
      <c r="A6" s="297" t="str">
        <f>Tabl.2!A3</f>
        <v>TABL. 2. PRODUKCJA ROŚLINNA</v>
      </c>
    </row>
    <row r="7" spans="1:1" s="108" customFormat="1">
      <c r="A7" s="297" t="str">
        <f>Tabl.3!A3</f>
        <v>TABL. 3. POGŁOWIE ZWIERZĄT GOSPODARSKICH</v>
      </c>
    </row>
    <row r="8" spans="1:1" s="108" customFormat="1">
      <c r="A8" s="297" t="str">
        <f>Tabl.4!A3</f>
        <v>TABL. 4.  PRODUKCJA ŻYWCA RZEŹNEGO I PRODUKTÓW POCHODZENIA ZWIERZĘCEGO</v>
      </c>
    </row>
    <row r="9" spans="1:1" s="108" customFormat="1">
      <c r="A9" s="297" t="str">
        <f>Tabl.5!A3</f>
        <v>TABL. 5.  SKUP WAŻNIEJSZYCH PRODUKTÓW ROLNYCH</v>
      </c>
    </row>
    <row r="10" spans="1:1" s="108" customFormat="1">
      <c r="A10" s="297" t="str">
        <f>Tabl.6!A3</f>
        <v>TABL. 6.  CENY SKUPU WAŻNIEJSZYCH PRODUKTÓW ROLNYCH</v>
      </c>
    </row>
    <row r="11" spans="1:1" s="108" customFormat="1">
      <c r="A11" s="297" t="str">
        <f>Tabl.7!A3</f>
        <v>TABL. 7.  ZUŻYCIE NAWOZÓW MINERALNYCH I WAPNIOWYCHa</v>
      </c>
    </row>
    <row r="12" spans="1:1" s="108" customFormat="1">
      <c r="A12" s="297" t="str">
        <f>Tabl.8!A3</f>
        <v>TABL. 8.  WOJEWÓDZTWO LUBELSKIE NA TLE INNYCH WOJEWÓDZTW W 2022 R.</v>
      </c>
    </row>
    <row r="13" spans="1:1" s="108" customFormat="1">
      <c r="A13" s="297" t="str">
        <f>Tabl.9!A3</f>
        <v>TABL. 9. LOKATA WOJEWÓDZTWA LUBELSKIEGO NA TLE INNYCH  WOJEWÓDZTW W 2022 R.</v>
      </c>
    </row>
    <row r="15" spans="1:1" s="298" customFormat="1">
      <c r="A15" s="296" t="str">
        <f>Tabl.10!A1</f>
        <v>Część II.2. Agrometeorologia</v>
      </c>
    </row>
    <row r="16" spans="1:1" s="108" customFormat="1">
      <c r="A16" s="297" t="str">
        <f>Tabl.10!A3</f>
        <v>TABL. 10.  ŚREDNIE MIESIĘCZNE TEMPERATURY POWIETRZA W 2022 R.</v>
      </c>
    </row>
    <row r="17" spans="1:2" s="108" customFormat="1">
      <c r="A17" s="297" t="str">
        <f>Tabl.11!A3</f>
        <v>TABL. 11.  ŚREDNIE MIESIĘCZNE SUMY OPADÓW ATMOSFERYCZNYCH W 2022 R.</v>
      </c>
    </row>
    <row r="18" spans="1:2" s="108" customFormat="1">
      <c r="A18" s="297" t="str">
        <f>Tabl.12!A3</f>
        <v>TABL. 12.  USŁONECZNIENIE W WOJEWÓDZTWIE LUBELSKIM W 2022 R.</v>
      </c>
    </row>
    <row r="20" spans="1:2" s="125" customFormat="1">
      <c r="A20" s="125" t="str">
        <f>Tabl.13!A1</f>
        <v>Część II.3. Użytkowanie gruntów</v>
      </c>
    </row>
    <row r="21" spans="1:2" s="298" customFormat="1">
      <c r="A21" s="297" t="str">
        <f>Tabl.13!A3</f>
        <v>TABL. 13. UŻYTKOWANIE GRUNTÓW W GOSPODARSTWACH ROLNYCH WEDŁUG RODZAJU UŻYTKÓW ROLNYCH W 2020 R.</v>
      </c>
      <c r="B21" s="108"/>
    </row>
    <row r="22" spans="1:2" s="108" customFormat="1">
      <c r="A22" s="297" t="str">
        <f>Tabl.14!A3</f>
        <v>TABL. 14. UŻYTKOWANIE GRUNTÓW W GOSPODARSTWACH ROLNYCH WEDŁUG GRUP OBSZAROWYCH UŻYTKÓW ROLNYCH W 2020 R.</v>
      </c>
    </row>
    <row r="23" spans="1:2" s="108" customFormat="1">
      <c r="A23" s="297" t="str">
        <f>Tabl.15!A3</f>
        <v>TABL. 15. LICZBA GOSPODARSTW ROLNYCH POSIADAJĄCYCH UŻYTKI ROLNE WEDŁUG RODZAJU W 2020 R.</v>
      </c>
    </row>
    <row r="24" spans="1:2" s="108" customFormat="1">
      <c r="A24" s="297" t="str">
        <f>Tabl.16!A3</f>
        <v>TABL. 16. LICZBA GOSPODARSTW ROLNYCH POSIADAJĄCYCH UŻYTKI ROLNE WEDŁUG GRUP OBSZAROWYCH UŻYTKÓW ROLNYCH W 2020 R.</v>
      </c>
    </row>
    <row r="26" spans="1:2" s="298" customFormat="1">
      <c r="A26" s="296" t="str">
        <f>Tabl.19!A1</f>
        <v>Część II.4. Środki produkcji w rolnictwie</v>
      </c>
    </row>
    <row r="27" spans="1:2" s="108" customFormat="1">
      <c r="A27" s="297" t="str">
        <f>Tabl.17!A3:C3</f>
        <v>TABL.17. GOSPODARSTWA ROLNE POSIADAJĄCE CIĄGNIKI WEDŁUG MOCY SILNIKA W 2020 R.a</v>
      </c>
    </row>
    <row r="28" spans="1:2" s="108" customFormat="1">
      <c r="A28" s="297" t="str">
        <f>Tabl.18!A3:C3</f>
        <v>TABL.18. GOSPODARSTWA ROLNE POSIADAJĄCE MASZYNY I URZĄDZENIA ROLNICZE W 2020 R.a</v>
      </c>
    </row>
    <row r="29" spans="1:2" s="108" customFormat="1">
      <c r="A29" s="297" t="str">
        <f>Tabl.19!A3</f>
        <v>TABL.19. GOSPODARSTWA ROLNE WYKORZYSTUJĄCE NIESTANDARDOWE URZĄDZENIA DO ZABIEGÓW OCHRONY ROŚLIN W ROKU GOSPODARCZYM 2019/2020a</v>
      </c>
    </row>
    <row r="30" spans="1:2" s="108" customFormat="1">
      <c r="A30" s="297" t="str">
        <f>Tabl.20!A3</f>
        <v>TABL.20. ZUŻYCIE NAWOZÓW MINERALNYCH I WAPNIOWYCH (w przeliczeni na czysty składnik) W ROKU GOSPODARCZYM 2019/2020a</v>
      </c>
    </row>
    <row r="31" spans="1:2" s="108" customFormat="1">
      <c r="A31" s="297" t="str">
        <f>Tabl.21!A3</f>
        <v>TABL.21. ZUŻYCIE NAWOZÓW NATURALNYCH W ROKU GOSPODARCZYM 2019/2020a</v>
      </c>
    </row>
    <row r="32" spans="1:2" s="108" customFormat="1">
      <c r="A32" s="297" t="str">
        <f>Tabl.22!A3</f>
        <v>TABL.22. STRUKTURA ODCZYNU GLEB W LATACH 2012 - 2015</v>
      </c>
    </row>
    <row r="33" spans="1:1" s="108" customFormat="1">
      <c r="A33" s="297" t="str">
        <f>Tabl.23!A3</f>
        <v>TABL.23. ZASOBNOŚĆ GLEB W PRZYSWAJALNE MAKROELEMENTY W LATACH 2012 - 2015</v>
      </c>
    </row>
    <row r="35" spans="1:1" s="298" customFormat="1">
      <c r="A35" s="296" t="str">
        <f>Tabl.24!A1</f>
        <v>Część II.5. Wartość produkcji rolniczej</v>
      </c>
    </row>
    <row r="36" spans="1:1" s="108" customFormat="1">
      <c r="A36" s="297" t="str">
        <f>Tabl.24!A3</f>
        <v>TABL. 24. PRODUKCJA ROLNICZA W 2021 R. a</v>
      </c>
    </row>
    <row r="37" spans="1:1" s="108" customFormat="1">
      <c r="A37" s="297" t="str">
        <f>Tabl.25!A3</f>
        <v>TABL. 25. DYNAMIKA PRODUKCJI ROLNICZEJ W 2021 R. a</v>
      </c>
    </row>
    <row r="38" spans="1:1" s="108" customFormat="1">
      <c r="A38" s="297" t="str">
        <f>Tabl.26!A3</f>
        <v>TABL. 26. STRUKTURA GLOBALNEJ PRODUKCJI ROLNICZEJ W 2021 R. (ceny stałe)</v>
      </c>
    </row>
    <row r="39" spans="1:1" s="108" customFormat="1"/>
    <row r="40" spans="1:1" s="298" customFormat="1">
      <c r="A40" s="296" t="str">
        <f>Tabl.27!A1</f>
        <v>Część II.6. Produkcja roślinna</v>
      </c>
    </row>
    <row r="41" spans="1:1" s="108" customFormat="1">
      <c r="A41" s="297" t="str">
        <f>Tabl.27!A3</f>
        <v>TABL. 27. POWIERZCHNIA WYBRANYCH ZASIEWÓW W 2022 R.</v>
      </c>
    </row>
    <row r="42" spans="1:1" s="108" customFormat="1">
      <c r="A42" s="297" t="str">
        <f>Tabl.28!A3</f>
        <v>TABL. 27. PLONY GŁÓWNYCH ZIEMIOPŁODÓW W 2022 R.</v>
      </c>
    </row>
    <row r="43" spans="1:1" s="108" customFormat="1">
      <c r="A43" s="297" t="str">
        <f>Tabl.29!A3</f>
        <v>TABL. 29. ZBIORY GŁÓWNYCH ZIEMIOPŁODÓW W 2022 R.</v>
      </c>
    </row>
    <row r="44" spans="1:1" s="108" customFormat="1">
      <c r="A44" s="297" t="str">
        <f>Tabl.30!A3</f>
        <v>TABL. 30. POWIERZCHNIA, PLONY I ZBIORY WARZYW GRUNTOWYCH W 2022 R.</v>
      </c>
    </row>
    <row r="45" spans="1:1" s="108" customFormat="1">
      <c r="A45" s="297" t="str">
        <f>Tabl.31!A3</f>
        <v>TABL. 31. POWIERZCHNIA UPRAWY DRZEW I KRZEWÓW OWOCOWYCH ORAZ PLANTACJI JAGODOWYCH I LESZCZYNY, PLONY I ZBIORY OWOCÓW ORAZ ORZECHÓW LASKOWYCH W 2022 R.</v>
      </c>
    </row>
    <row r="46" spans="1:1" s="108" customFormat="1">
      <c r="A46" s="297" t="str">
        <f>Tabl.32!A3</f>
        <v>TABL. 32. POWIERZCHNIA, PLONY I ZBIORY SIANA Z ŁĄK TRWAŁYCH W 2022 R.</v>
      </c>
    </row>
    <row r="47" spans="1:1" s="108" customFormat="1">
      <c r="A47" s="297" t="str">
        <f>Tabl.33!A3</f>
        <v>TABL. 33. STRUKTURA POWIERZCHNI I ZBIORÓW Z ŁĄK TRWAŁYCH W 2022 R.</v>
      </c>
    </row>
    <row r="48" spans="1:1" s="108" customFormat="1"/>
    <row r="49" spans="1:1" s="298" customFormat="1">
      <c r="A49" s="296" t="str">
        <f>Tabl.34!A1</f>
        <v>Część II.7. Produkcja zwierzęca</v>
      </c>
    </row>
    <row r="50" spans="1:1" s="108" customFormat="1">
      <c r="A50" s="297" t="str">
        <f>Tabl.34!A3</f>
        <v>TABL. 34.  ZWIERZĘTA GOSPODARSKIE W 2022 R.</v>
      </c>
    </row>
    <row r="51" spans="1:1" s="108" customFormat="1">
      <c r="A51" s="297" t="str">
        <f>Tabl.35!A3</f>
        <v>TABL. 35. POGŁOWIE BYDŁA W 2022 R.</v>
      </c>
    </row>
    <row r="52" spans="1:1" s="108" customFormat="1">
      <c r="A52" s="297" t="str">
        <f>Tabl.36!A3</f>
        <v>TABL. 36. POGŁOWIE TRZODY CHLEWNEJ W 2022 R.</v>
      </c>
    </row>
    <row r="53" spans="1:1" s="108" customFormat="1">
      <c r="A53" s="297" t="str">
        <f>Tabl.37!A3</f>
        <v>TABL. 37. POGŁOWIE DROBIU W 2022 R.</v>
      </c>
    </row>
    <row r="54" spans="1:1" s="108" customFormat="1">
      <c r="A54" s="297" t="str">
        <f>Tabl.38!A3</f>
        <v>TABL. 38. POGŁOWIE OWIEC, KONI I KÓZ W 2022 R.</v>
      </c>
    </row>
    <row r="55" spans="1:1" s="108" customFormat="1">
      <c r="A55" s="297" t="str">
        <f>Tabl.39!A3</f>
        <v>TABL. 39. PRODUKCJA ŻYWCA RZEŹNEGO W 2021 R.</v>
      </c>
    </row>
    <row r="56" spans="1:1" s="108" customFormat="1">
      <c r="A56" s="297" t="str">
        <f>Tabl.40!A3</f>
        <v>TABL. 40. PRODUKCJA ŻYWCA RZEŹNEGO W WADZE BITEJ CIEPŁEJ (WBC) W 2021 R.a</v>
      </c>
    </row>
    <row r="57" spans="1:1" s="108" customFormat="1">
      <c r="A57" s="297" t="str">
        <f>Tabl.41!A3</f>
        <v>TABL. 41. PRODUKCJA MLEKA KROWIEGO, JAJ KURZYCH, WEŁNY I MIODU W 2021 R.</v>
      </c>
    </row>
    <row r="59" spans="1:1" s="298" customFormat="1">
      <c r="A59" s="296" t="str">
        <f>Tabl.42!A1</f>
        <v>Część II.8. Skup produktów rolnych</v>
      </c>
    </row>
    <row r="60" spans="1:1" s="108" customFormat="1">
      <c r="A60" s="297" t="str">
        <f>Tabl.42!A3</f>
        <v>TABL. 42. WARTOŚĆ SKUPU a PRODUKTÓW ROLNYCH W 2022 R. (ceny bieżące)</v>
      </c>
    </row>
    <row r="61" spans="1:1" s="108" customFormat="1">
      <c r="A61" s="297" t="str">
        <f>Tabl.43!A3</f>
        <v>TABL. 43.  WARTOŚĆ SKUPU a WAŻNIEJSZYCH PRODUKTÓW ROLNYCH W 2022 R. (ceny bieżące netto)</v>
      </c>
    </row>
    <row r="62" spans="1:1" s="108" customFormat="1">
      <c r="A62" s="297" t="str">
        <f>Tabl.44!A3</f>
        <v>TABL. 44. SKUP WAŻNIEJSZYCH PRODUKTÓW ROLNYCH W 2022 R.</v>
      </c>
    </row>
    <row r="63" spans="1:1" s="108" customFormat="1">
      <c r="A63" s="297" t="str">
        <f>Tabl.45!A3</f>
        <v>TABL. 45. PRZECIĘTNE CENY GRUNTÓW ORNYCH I ŁĄK W OBROCIE PRYWATNYM W 2022 R.</v>
      </c>
    </row>
    <row r="64" spans="1:1" s="108" customFormat="1">
      <c r="A64" s="297" t="str">
        <f>Tabl.46!A3</f>
        <v>TABL. 46. PRZECIĘTNE CENY NETTO SKUPU WAŻNIEJSZYCH PRODUKTÓW ROLNYCH W 2022 R.</v>
      </c>
    </row>
    <row r="65" spans="1:1" s="108" customFormat="1">
      <c r="A65" s="297" t="str">
        <f>Tabl.47!A3</f>
        <v>TABL. 47. PRZECIĘTNE CENY UZYSKIWANE PRZEZ ROLNIKÓW NA TARGOWISKACH WEDŁUG MIESIĘCY W 2022 R.</v>
      </c>
    </row>
  </sheetData>
  <customSheetViews>
    <customSheetView guid="{9B992861-3AC3-4AC1-AB34-7184421AE797}" fitToPage="1">
      <pageMargins left="0.25" right="0.25" top="0.75" bottom="0.75" header="0.3" footer="0.3"/>
      <pageSetup paperSize="9" scale="61" orientation="portrait" horizontalDpi="300" verticalDpi="300" r:id="rId1"/>
    </customSheetView>
    <customSheetView guid="{08F4DDD3-9D6E-4158-840D-C525428F9A47}" fitToPage="1">
      <selection activeCell="A42" sqref="A42"/>
      <pageMargins left="0.25" right="0.25" top="0.75" bottom="0.75" header="0.3" footer="0.3"/>
      <pageSetup paperSize="9" scale="61" orientation="portrait" horizontalDpi="300" verticalDpi="300" r:id="rId2"/>
    </customSheetView>
    <customSheetView guid="{29E01DBE-1661-4C34-BC41-66AA3D6D32EB}" fitToPage="1" topLeftCell="A19">
      <selection activeCell="A39" sqref="A39"/>
      <pageMargins left="0.25" right="0.25" top="0.75" bottom="0.75" header="0.3" footer="0.3"/>
      <pageSetup paperSize="9" scale="61" orientation="portrait" horizontalDpi="300" verticalDpi="300" r:id="rId3"/>
    </customSheetView>
    <customSheetView guid="{19B7ECBE-69EE-4DBE-BD16-EF1085DA02C7}" fitToPage="1">
      <selection activeCell="A42" sqref="A42"/>
      <pageMargins left="0.25" right="0.25" top="0.75" bottom="0.75" header="0.3" footer="0.3"/>
      <pageSetup paperSize="9" scale="61" orientation="portrait" horizontalDpi="300" verticalDpi="300" r:id="rId4"/>
    </customSheetView>
  </customSheetViews>
  <hyperlinks>
    <hyperlink ref="A4" location="Tabl.1!A1" display="Tabl.1!A1"/>
    <hyperlink ref="A5" location="Tabl.1!A1" display="Tabl.1!A1"/>
    <hyperlink ref="A6" location="Tabl.2!A1" display="Tabl.2!A1"/>
    <hyperlink ref="A7" location="Tabl.3!A1" display="Tabl.3!A1"/>
    <hyperlink ref="A8" location="Tabl.4!A1" display="Tabl.4!A1"/>
    <hyperlink ref="A9" location="Tabl.5!A1" display="Tabl.5!A1"/>
    <hyperlink ref="A10" location="Tabl.6!A1" display="Tabl.6!A1"/>
    <hyperlink ref="A11" location="Tabl.7!A1" display="Tabl.7!A1"/>
    <hyperlink ref="A12" location="Tabl.8!A1" display="Tabl.8!A1"/>
    <hyperlink ref="A15" location="Tabl.10!A1" display="Tabl.10!A1"/>
    <hyperlink ref="A16" location="Tabl.10!A1" display="Tabl.10!A1"/>
    <hyperlink ref="A17" location="Tabl.11!A1" display="Tabl.11!A1"/>
    <hyperlink ref="A18" location="Tabl.12!A1" display="Tabl.12!A1"/>
    <hyperlink ref="A21" location="Tabl.13!A1" display="Tabl.13!A1"/>
    <hyperlink ref="A22" location="Tabl.13!A1" display="Tabl.13!A1"/>
    <hyperlink ref="A23" location="Tabl.15!A1" display="Tabl.15!A1"/>
    <hyperlink ref="A24" location="Tabl.16!A1" display="Tabl.16!A1"/>
    <hyperlink ref="A26" location="Tabl.17!A1" display="Tabl.17!A1"/>
    <hyperlink ref="A29" location="Tabl.17!A1" display="Tabl.17!A1"/>
    <hyperlink ref="A30" location="Tabl.18!A1" display="Tabl.18!A1"/>
    <hyperlink ref="A33" location="Tabl.21!A1" display="Tabl.21!A1"/>
    <hyperlink ref="A35" location="Tabl.22!A1" display="Tabl.22!A1"/>
    <hyperlink ref="A36" location="Tabl.22!A1" display="Tabl.22!A1"/>
    <hyperlink ref="A37" location="Tabl.23!A1" display="Tabl.23!A1"/>
    <hyperlink ref="A40" location="Tabl.26!A1" display="Tabl.26!A1"/>
    <hyperlink ref="A41" location="Tabl.25!A1" display="Tabl.25!A1"/>
    <hyperlink ref="A42" location="Tabl.26!A1" display="Tabl.26!A1"/>
    <hyperlink ref="A43" location="Tabl.27!A1" display="Tabl.27!A1"/>
    <hyperlink ref="A44" location="Tabl.28!A1" display="Tabl.28!A1"/>
    <hyperlink ref="A45" location="Tabl.29!A1" display="Tabl.29!A1"/>
    <hyperlink ref="A46" location="Tabl.30!A1" display="Tabl.30!A1"/>
    <hyperlink ref="A47" location="Tabl.31!A1" display="Tabl.31!A1"/>
    <hyperlink ref="A49" location="Tabl.34!A1" display="Tabl.34!A1"/>
    <hyperlink ref="A50" location="Tabl.33!A1" display="Tabl.33!A1"/>
    <hyperlink ref="A51" location="Tabl.34!A1" display="Tabl.34!A1"/>
    <hyperlink ref="A52" location="Tabl.35!A1" display="Tabl.35!A1"/>
    <hyperlink ref="A53" location="Tabl.36!A1" display="Tabl.36!A1"/>
    <hyperlink ref="A54" location="Tabl.37!A1" display="Tabl.37!A1"/>
    <hyperlink ref="A55" location="Tabl.38!A1" display="Tabl.38!A1"/>
    <hyperlink ref="A56" location="Tabl.39!A1" display="Tabl.39!A1"/>
    <hyperlink ref="A57" location="Tabl.40!A1" display="Tabl.40!A1"/>
    <hyperlink ref="A59" location="Tabl.42!A1" display="Tabl.42!A1"/>
    <hyperlink ref="A60" location="Tabl.41!A1" display="Tabl.41!A1"/>
    <hyperlink ref="A61" location="Tabl.42!A1" display="Tabl.42!A1"/>
    <hyperlink ref="A62" location="Tabl.43!A1" display="Tabl.43!A1"/>
    <hyperlink ref="A63" location="Tabl.44!A1" display="Tabl.44!A1"/>
    <hyperlink ref="A64" location="Tabl.45!A1" display="Tabl.45!A1"/>
    <hyperlink ref="A65" location="Tabl.46!A1" display="Tabl.46!A1"/>
    <hyperlink ref="A38" location="Tabl.24!A1" display="Tabl.24!A1"/>
    <hyperlink ref="A13" location="Tabl.8!A1" display="Tabl.8!A1"/>
  </hyperlinks>
  <pageMargins left="0.25" right="0.25" top="0.75" bottom="0.75" header="0.3" footer="0.3"/>
  <pageSetup paperSize="9" scale="61" orientation="portrait" horizontalDpi="300" verticalDpi="300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4"/>
  <sheetViews>
    <sheetView workbookViewId="0">
      <pane xSplit="1" ySplit="9" topLeftCell="B25" activePane="bottomRight" state="frozen"/>
      <selection pane="topRight" activeCell="B1" sqref="B1"/>
      <selection pane="bottomLeft" activeCell="A10" sqref="A10"/>
      <selection pane="bottomRight" activeCell="J6" sqref="J6:L8"/>
    </sheetView>
  </sheetViews>
  <sheetFormatPr defaultColWidth="9.109375" defaultRowHeight="13.8"/>
  <cols>
    <col min="1" max="1" width="23.5546875" style="114" customWidth="1"/>
    <col min="2" max="2" width="9.109375" style="114" customWidth="1"/>
    <col min="3" max="3" width="10.33203125" style="114" bestFit="1" customWidth="1"/>
    <col min="4" max="4" width="9.44140625" style="114" bestFit="1" customWidth="1"/>
    <col min="5" max="5" width="12.44140625" style="114" customWidth="1"/>
    <col min="6" max="6" width="11" style="114" customWidth="1"/>
    <col min="7" max="8" width="11.33203125" style="114" customWidth="1"/>
    <col min="9" max="9" width="9.109375" style="114"/>
    <col min="10" max="10" width="9.109375" style="114" customWidth="1"/>
    <col min="11" max="16384" width="9.109375" style="114"/>
  </cols>
  <sheetData>
    <row r="1" spans="1:9">
      <c r="A1" s="2" t="s">
        <v>519</v>
      </c>
    </row>
    <row r="3" spans="1:9">
      <c r="A3" s="4" t="s">
        <v>685</v>
      </c>
      <c r="B3" s="4"/>
      <c r="G3" s="174"/>
    </row>
    <row r="4" spans="1:9">
      <c r="A4" s="232"/>
    </row>
    <row r="5" spans="1:9" ht="13.8" customHeight="1">
      <c r="A5" s="483" t="s">
        <v>0</v>
      </c>
      <c r="B5" s="485" t="s">
        <v>116</v>
      </c>
      <c r="C5" s="485"/>
      <c r="D5" s="485"/>
      <c r="E5" s="485"/>
      <c r="F5" s="485"/>
      <c r="G5" s="485"/>
      <c r="H5" s="486"/>
      <c r="I5" s="215"/>
    </row>
    <row r="6" spans="1:9" ht="15" customHeight="1">
      <c r="A6" s="483"/>
      <c r="B6" s="485" t="s">
        <v>117</v>
      </c>
      <c r="C6" s="485"/>
      <c r="D6" s="485"/>
      <c r="E6" s="485" t="s">
        <v>582</v>
      </c>
      <c r="F6" s="485" t="s">
        <v>129</v>
      </c>
      <c r="G6" s="485" t="s">
        <v>118</v>
      </c>
      <c r="H6" s="486" t="s">
        <v>119</v>
      </c>
      <c r="I6" s="215"/>
    </row>
    <row r="7" spans="1:9" ht="18.75" customHeight="1">
      <c r="A7" s="483"/>
      <c r="B7" s="485" t="s">
        <v>120</v>
      </c>
      <c r="C7" s="485" t="s">
        <v>121</v>
      </c>
      <c r="D7" s="485"/>
      <c r="E7" s="485"/>
      <c r="F7" s="485"/>
      <c r="G7" s="485"/>
      <c r="H7" s="486"/>
      <c r="I7" s="215"/>
    </row>
    <row r="8" spans="1:9" ht="16.5" customHeight="1">
      <c r="A8" s="483"/>
      <c r="B8" s="485"/>
      <c r="C8" s="22" t="s">
        <v>122</v>
      </c>
      <c r="D8" s="22" t="s">
        <v>123</v>
      </c>
      <c r="E8" s="485"/>
      <c r="F8" s="485"/>
      <c r="G8" s="485"/>
      <c r="H8" s="486"/>
      <c r="I8" s="215"/>
    </row>
    <row r="9" spans="1:9" ht="15" customHeight="1">
      <c r="A9" s="483"/>
      <c r="B9" s="485" t="s">
        <v>131</v>
      </c>
      <c r="C9" s="485"/>
      <c r="D9" s="485"/>
      <c r="E9" s="485"/>
      <c r="F9" s="485"/>
      <c r="G9" s="485"/>
      <c r="H9" s="486"/>
      <c r="I9" s="268"/>
    </row>
    <row r="10" spans="1:9">
      <c r="A10" s="269"/>
      <c r="B10" s="270"/>
      <c r="C10" s="270"/>
      <c r="D10" s="270"/>
      <c r="E10" s="270"/>
      <c r="F10" s="270"/>
      <c r="G10" s="270"/>
      <c r="H10" s="279"/>
      <c r="I10" s="14"/>
    </row>
    <row r="11" spans="1:9">
      <c r="A11" s="122" t="s">
        <v>132</v>
      </c>
      <c r="B11" s="10">
        <v>10</v>
      </c>
      <c r="C11" s="10">
        <v>6</v>
      </c>
      <c r="D11" s="10">
        <v>13</v>
      </c>
      <c r="E11" s="10">
        <v>14</v>
      </c>
      <c r="F11" s="10">
        <v>12</v>
      </c>
      <c r="G11" s="10">
        <v>12</v>
      </c>
      <c r="H11" s="288">
        <v>14</v>
      </c>
      <c r="I11" s="196"/>
    </row>
    <row r="12" spans="1:9">
      <c r="A12" s="122" t="s">
        <v>133</v>
      </c>
      <c r="B12" s="10">
        <v>4</v>
      </c>
      <c r="C12" s="10">
        <v>4</v>
      </c>
      <c r="D12" s="10">
        <v>5</v>
      </c>
      <c r="E12" s="10">
        <v>2</v>
      </c>
      <c r="F12" s="10">
        <v>1</v>
      </c>
      <c r="G12" s="10">
        <v>8</v>
      </c>
      <c r="H12" s="288">
        <v>13</v>
      </c>
      <c r="I12" s="196"/>
    </row>
    <row r="13" spans="1:9" s="291" customFormat="1">
      <c r="A13" s="275" t="s">
        <v>134</v>
      </c>
      <c r="B13" s="289">
        <v>2</v>
      </c>
      <c r="C13" s="289">
        <v>2</v>
      </c>
      <c r="D13" s="289">
        <v>10</v>
      </c>
      <c r="E13" s="289">
        <v>9</v>
      </c>
      <c r="F13" s="289">
        <v>2</v>
      </c>
      <c r="G13" s="289">
        <v>3</v>
      </c>
      <c r="H13" s="290">
        <v>1</v>
      </c>
      <c r="I13" s="280"/>
    </row>
    <row r="14" spans="1:9">
      <c r="A14" s="122" t="s">
        <v>135</v>
      </c>
      <c r="B14" s="10">
        <v>9</v>
      </c>
      <c r="C14" s="10">
        <v>10</v>
      </c>
      <c r="D14" s="10">
        <v>6</v>
      </c>
      <c r="E14" s="10">
        <v>15</v>
      </c>
      <c r="F14" s="10">
        <v>10</v>
      </c>
      <c r="G14" s="10">
        <v>9</v>
      </c>
      <c r="H14" s="288">
        <v>9</v>
      </c>
      <c r="I14" s="196"/>
    </row>
    <row r="15" spans="1:9">
      <c r="A15" s="122" t="s">
        <v>136</v>
      </c>
      <c r="B15" s="10">
        <v>8</v>
      </c>
      <c r="C15" s="10">
        <v>11</v>
      </c>
      <c r="D15" s="10">
        <v>4</v>
      </c>
      <c r="E15" s="10">
        <v>1</v>
      </c>
      <c r="F15" s="10">
        <v>3</v>
      </c>
      <c r="G15" s="10">
        <v>4</v>
      </c>
      <c r="H15" s="288">
        <v>3</v>
      </c>
      <c r="I15" s="196"/>
    </row>
    <row r="16" spans="1:9">
      <c r="A16" s="122" t="s">
        <v>137</v>
      </c>
      <c r="B16" s="10">
        <v>15</v>
      </c>
      <c r="C16" s="10">
        <v>14</v>
      </c>
      <c r="D16" s="10">
        <v>16</v>
      </c>
      <c r="E16" s="10">
        <v>10</v>
      </c>
      <c r="F16" s="10">
        <v>6</v>
      </c>
      <c r="G16" s="10">
        <v>7</v>
      </c>
      <c r="H16" s="288">
        <v>11</v>
      </c>
      <c r="I16" s="196"/>
    </row>
    <row r="17" spans="1:9">
      <c r="A17" s="122" t="s">
        <v>138</v>
      </c>
      <c r="B17" s="10">
        <v>13</v>
      </c>
      <c r="C17" s="10">
        <v>15</v>
      </c>
      <c r="D17" s="10">
        <v>9</v>
      </c>
      <c r="E17" s="10">
        <v>12</v>
      </c>
      <c r="F17" s="10">
        <v>7</v>
      </c>
      <c r="G17" s="10">
        <v>2</v>
      </c>
      <c r="H17" s="288">
        <v>2</v>
      </c>
      <c r="I17" s="196"/>
    </row>
    <row r="18" spans="1:9">
      <c r="A18" s="122" t="s">
        <v>139</v>
      </c>
      <c r="B18" s="10">
        <v>1</v>
      </c>
      <c r="C18" s="10">
        <v>1</v>
      </c>
      <c r="D18" s="10">
        <v>11</v>
      </c>
      <c r="E18" s="10">
        <v>8</v>
      </c>
      <c r="F18" s="10">
        <v>13</v>
      </c>
      <c r="G18" s="10">
        <v>11</v>
      </c>
      <c r="H18" s="288">
        <v>15</v>
      </c>
      <c r="I18" s="196"/>
    </row>
    <row r="19" spans="1:9">
      <c r="A19" s="122" t="s">
        <v>140</v>
      </c>
      <c r="B19" s="10">
        <v>14</v>
      </c>
      <c r="C19" s="10">
        <v>13</v>
      </c>
      <c r="D19" s="10">
        <v>15</v>
      </c>
      <c r="E19" s="10">
        <v>7</v>
      </c>
      <c r="F19" s="10">
        <v>11</v>
      </c>
      <c r="G19" s="10">
        <v>6</v>
      </c>
      <c r="H19" s="288">
        <v>6</v>
      </c>
      <c r="I19" s="196"/>
    </row>
    <row r="20" spans="1:9">
      <c r="A20" s="122" t="s">
        <v>141</v>
      </c>
      <c r="B20" s="10">
        <v>5</v>
      </c>
      <c r="C20" s="10">
        <v>12</v>
      </c>
      <c r="D20" s="10">
        <v>3</v>
      </c>
      <c r="E20" s="10">
        <v>11</v>
      </c>
      <c r="F20" s="10">
        <v>15</v>
      </c>
      <c r="G20" s="10">
        <v>10</v>
      </c>
      <c r="H20" s="288">
        <v>7</v>
      </c>
      <c r="I20" s="196"/>
    </row>
    <row r="21" spans="1:9">
      <c r="A21" s="122" t="s">
        <v>142</v>
      </c>
      <c r="B21" s="10">
        <v>12</v>
      </c>
      <c r="C21" s="10">
        <v>7</v>
      </c>
      <c r="D21" s="10">
        <v>8</v>
      </c>
      <c r="E21" s="10">
        <v>4</v>
      </c>
      <c r="F21" s="10">
        <v>8</v>
      </c>
      <c r="G21" s="10">
        <v>15</v>
      </c>
      <c r="H21" s="288">
        <v>12</v>
      </c>
      <c r="I21" s="196"/>
    </row>
    <row r="22" spans="1:9">
      <c r="A22" s="122" t="s">
        <v>143</v>
      </c>
      <c r="B22" s="10">
        <v>16</v>
      </c>
      <c r="C22" s="10">
        <v>16</v>
      </c>
      <c r="D22" s="10">
        <v>14</v>
      </c>
      <c r="E22" s="10">
        <v>16</v>
      </c>
      <c r="F22" s="10">
        <v>16</v>
      </c>
      <c r="G22" s="10">
        <v>16</v>
      </c>
      <c r="H22" s="288">
        <v>16</v>
      </c>
      <c r="I22" s="196"/>
    </row>
    <row r="23" spans="1:9">
      <c r="A23" s="122" t="s">
        <v>144</v>
      </c>
      <c r="B23" s="10">
        <v>11</v>
      </c>
      <c r="C23" s="10">
        <v>9</v>
      </c>
      <c r="D23" s="10">
        <v>12</v>
      </c>
      <c r="E23" s="10">
        <v>5</v>
      </c>
      <c r="F23" s="10">
        <v>4</v>
      </c>
      <c r="G23" s="10">
        <v>1</v>
      </c>
      <c r="H23" s="288">
        <v>4</v>
      </c>
      <c r="I23" s="196"/>
    </row>
    <row r="24" spans="1:9">
      <c r="A24" s="122" t="s">
        <v>145</v>
      </c>
      <c r="B24" s="10">
        <v>3</v>
      </c>
      <c r="C24" s="10">
        <v>3</v>
      </c>
      <c r="D24" s="10">
        <v>7</v>
      </c>
      <c r="E24" s="10">
        <v>13</v>
      </c>
      <c r="F24" s="10">
        <v>14</v>
      </c>
      <c r="G24" s="10">
        <v>13</v>
      </c>
      <c r="H24" s="288">
        <v>10</v>
      </c>
      <c r="I24" s="196"/>
    </row>
    <row r="25" spans="1:9">
      <c r="A25" s="122" t="s">
        <v>146</v>
      </c>
      <c r="B25" s="10">
        <v>6</v>
      </c>
      <c r="C25" s="10">
        <v>8</v>
      </c>
      <c r="D25" s="10">
        <v>2</v>
      </c>
      <c r="E25" s="10">
        <v>3</v>
      </c>
      <c r="F25" s="10">
        <v>5</v>
      </c>
      <c r="G25" s="10">
        <v>5</v>
      </c>
      <c r="H25" s="288">
        <v>8</v>
      </c>
      <c r="I25" s="196"/>
    </row>
    <row r="26" spans="1:9">
      <c r="A26" s="122" t="s">
        <v>147</v>
      </c>
      <c r="B26" s="10">
        <v>7</v>
      </c>
      <c r="C26" s="10">
        <v>5</v>
      </c>
      <c r="D26" s="10">
        <v>1</v>
      </c>
      <c r="E26" s="10">
        <v>6</v>
      </c>
      <c r="F26" s="10">
        <v>9</v>
      </c>
      <c r="G26" s="10">
        <v>14</v>
      </c>
      <c r="H26" s="288">
        <v>5</v>
      </c>
      <c r="I26" s="196"/>
    </row>
    <row r="27" spans="1:9">
      <c r="A27" s="97"/>
    </row>
    <row r="28" spans="1:9">
      <c r="A28" s="97"/>
    </row>
    <row r="29" spans="1:9">
      <c r="A29" s="212"/>
    </row>
    <row r="30" spans="1:9" ht="28.5" customHeight="1">
      <c r="A30" s="483" t="s">
        <v>0</v>
      </c>
      <c r="B30" s="485" t="s">
        <v>583</v>
      </c>
      <c r="C30" s="485"/>
      <c r="D30" s="485"/>
      <c r="E30" s="485"/>
      <c r="F30" s="485"/>
      <c r="G30" s="491" t="s">
        <v>585</v>
      </c>
      <c r="H30" s="492"/>
      <c r="I30" s="490"/>
    </row>
    <row r="31" spans="1:9">
      <c r="A31" s="483"/>
      <c r="B31" s="485"/>
      <c r="C31" s="485"/>
      <c r="D31" s="485"/>
      <c r="E31" s="485"/>
      <c r="F31" s="485"/>
      <c r="G31" s="493"/>
      <c r="H31" s="494"/>
      <c r="I31" s="490"/>
    </row>
    <row r="32" spans="1:9" ht="38.25" customHeight="1">
      <c r="A32" s="483"/>
      <c r="B32" s="485" t="s">
        <v>579</v>
      </c>
      <c r="C32" s="485"/>
      <c r="D32" s="485" t="s">
        <v>580</v>
      </c>
      <c r="E32" s="485"/>
      <c r="F32" s="485" t="s">
        <v>581</v>
      </c>
      <c r="G32" s="200" t="s">
        <v>127</v>
      </c>
      <c r="H32" s="201" t="s">
        <v>584</v>
      </c>
      <c r="I32" s="215"/>
    </row>
    <row r="33" spans="1:9" ht="30" customHeight="1">
      <c r="A33" s="483"/>
      <c r="B33" s="22" t="s">
        <v>120</v>
      </c>
      <c r="C33" s="22" t="s">
        <v>125</v>
      </c>
      <c r="D33" s="22" t="s">
        <v>120</v>
      </c>
      <c r="E33" s="22" t="s">
        <v>126</v>
      </c>
      <c r="F33" s="485"/>
      <c r="G33" s="487" t="s">
        <v>195</v>
      </c>
      <c r="H33" s="488"/>
      <c r="I33" s="268"/>
    </row>
    <row r="34" spans="1:9">
      <c r="A34" s="269"/>
      <c r="B34" s="270"/>
      <c r="C34" s="270"/>
      <c r="D34" s="270"/>
      <c r="E34" s="270"/>
      <c r="F34" s="270"/>
      <c r="G34" s="270"/>
      <c r="H34" s="279"/>
      <c r="I34" s="14"/>
    </row>
    <row r="35" spans="1:9">
      <c r="A35" s="122" t="s">
        <v>132</v>
      </c>
      <c r="B35" s="10">
        <v>16</v>
      </c>
      <c r="C35" s="10">
        <v>16</v>
      </c>
      <c r="D35" s="10">
        <v>12</v>
      </c>
      <c r="E35" s="10">
        <v>9</v>
      </c>
      <c r="F35" s="10">
        <v>11</v>
      </c>
      <c r="G35" s="10">
        <v>3</v>
      </c>
      <c r="H35" s="288">
        <v>2</v>
      </c>
      <c r="I35" s="196"/>
    </row>
    <row r="36" spans="1:9">
      <c r="A36" s="122" t="s">
        <v>133</v>
      </c>
      <c r="B36" s="10">
        <v>4</v>
      </c>
      <c r="C36" s="10">
        <v>6</v>
      </c>
      <c r="D36" s="10">
        <v>4</v>
      </c>
      <c r="E36" s="10">
        <v>3</v>
      </c>
      <c r="F36" s="10">
        <v>14</v>
      </c>
      <c r="G36" s="10">
        <v>2</v>
      </c>
      <c r="H36" s="288">
        <v>3</v>
      </c>
      <c r="I36" s="196"/>
    </row>
    <row r="37" spans="1:9" s="291" customFormat="1">
      <c r="A37" s="275" t="s">
        <v>134</v>
      </c>
      <c r="B37" s="289">
        <v>12</v>
      </c>
      <c r="C37" s="289">
        <v>11</v>
      </c>
      <c r="D37" s="289">
        <v>9</v>
      </c>
      <c r="E37" s="289">
        <v>13</v>
      </c>
      <c r="F37" s="289">
        <v>10</v>
      </c>
      <c r="G37" s="289">
        <v>6</v>
      </c>
      <c r="H37" s="290">
        <v>8</v>
      </c>
      <c r="I37" s="280"/>
    </row>
    <row r="38" spans="1:9">
      <c r="A38" s="122" t="s">
        <v>135</v>
      </c>
      <c r="B38" s="10">
        <v>13</v>
      </c>
      <c r="C38" s="10">
        <v>13</v>
      </c>
      <c r="D38" s="10">
        <v>14</v>
      </c>
      <c r="E38" s="10">
        <v>15</v>
      </c>
      <c r="F38" s="10">
        <v>9</v>
      </c>
      <c r="G38" s="10">
        <v>14</v>
      </c>
      <c r="H38" s="288">
        <v>14</v>
      </c>
      <c r="I38" s="196"/>
    </row>
    <row r="39" spans="1:9">
      <c r="A39" s="122" t="s">
        <v>136</v>
      </c>
      <c r="B39" s="10">
        <v>6</v>
      </c>
      <c r="C39" s="10">
        <v>5</v>
      </c>
      <c r="D39" s="10">
        <v>3</v>
      </c>
      <c r="E39" s="10">
        <v>4</v>
      </c>
      <c r="F39" s="10">
        <v>6</v>
      </c>
      <c r="G39" s="10">
        <v>7</v>
      </c>
      <c r="H39" s="288">
        <v>6</v>
      </c>
      <c r="I39" s="196"/>
    </row>
    <row r="40" spans="1:9">
      <c r="A40" s="122" t="s">
        <v>137</v>
      </c>
      <c r="B40" s="10">
        <v>9</v>
      </c>
      <c r="C40" s="10">
        <v>7</v>
      </c>
      <c r="D40" s="10">
        <v>15</v>
      </c>
      <c r="E40" s="10">
        <v>14</v>
      </c>
      <c r="F40" s="10">
        <v>1</v>
      </c>
      <c r="G40" s="10">
        <v>16</v>
      </c>
      <c r="H40" s="288">
        <v>15</v>
      </c>
      <c r="I40" s="196"/>
    </row>
    <row r="41" spans="1:9">
      <c r="A41" s="122" t="s">
        <v>138</v>
      </c>
      <c r="B41" s="10">
        <v>3</v>
      </c>
      <c r="C41" s="10">
        <v>2</v>
      </c>
      <c r="D41" s="10">
        <v>5</v>
      </c>
      <c r="E41" s="10">
        <v>10</v>
      </c>
      <c r="F41" s="10">
        <v>16</v>
      </c>
      <c r="G41" s="10">
        <v>11</v>
      </c>
      <c r="H41" s="288">
        <v>11</v>
      </c>
      <c r="I41" s="196"/>
    </row>
    <row r="42" spans="1:9">
      <c r="A42" s="122" t="s">
        <v>139</v>
      </c>
      <c r="B42" s="10">
        <v>11</v>
      </c>
      <c r="C42" s="10">
        <v>12</v>
      </c>
      <c r="D42" s="10">
        <v>6</v>
      </c>
      <c r="E42" s="10">
        <v>5</v>
      </c>
      <c r="F42" s="10">
        <v>15</v>
      </c>
      <c r="G42" s="10">
        <v>1</v>
      </c>
      <c r="H42" s="288">
        <v>1</v>
      </c>
      <c r="I42" s="196"/>
    </row>
    <row r="43" spans="1:9">
      <c r="A43" s="122" t="s">
        <v>140</v>
      </c>
      <c r="B43" s="10">
        <v>14</v>
      </c>
      <c r="C43" s="10">
        <v>14</v>
      </c>
      <c r="D43" s="10">
        <v>16</v>
      </c>
      <c r="E43" s="10">
        <v>16</v>
      </c>
      <c r="F43" s="10">
        <v>3</v>
      </c>
      <c r="G43" s="10">
        <v>15</v>
      </c>
      <c r="H43" s="288">
        <v>12</v>
      </c>
      <c r="I43" s="196"/>
    </row>
    <row r="44" spans="1:9">
      <c r="A44" s="122" t="s">
        <v>141</v>
      </c>
      <c r="B44" s="10">
        <v>1</v>
      </c>
      <c r="C44" s="10">
        <v>1</v>
      </c>
      <c r="D44" s="10">
        <v>10</v>
      </c>
      <c r="E44" s="10">
        <v>12</v>
      </c>
      <c r="F44" s="10">
        <v>5</v>
      </c>
      <c r="G44" s="10">
        <v>9</v>
      </c>
      <c r="H44" s="288">
        <v>13</v>
      </c>
      <c r="I44" s="196"/>
    </row>
    <row r="45" spans="1:9">
      <c r="A45" s="122" t="s">
        <v>142</v>
      </c>
      <c r="B45" s="10">
        <v>8</v>
      </c>
      <c r="C45" s="10">
        <v>9</v>
      </c>
      <c r="D45" s="10">
        <v>2</v>
      </c>
      <c r="E45" s="10">
        <v>2</v>
      </c>
      <c r="F45" s="10">
        <v>4</v>
      </c>
      <c r="G45" s="10">
        <v>5</v>
      </c>
      <c r="H45" s="288">
        <v>5</v>
      </c>
      <c r="I45" s="196"/>
    </row>
    <row r="46" spans="1:9">
      <c r="A46" s="122" t="s">
        <v>143</v>
      </c>
      <c r="B46" s="10">
        <v>7</v>
      </c>
      <c r="C46" s="10">
        <v>8</v>
      </c>
      <c r="D46" s="10">
        <v>7</v>
      </c>
      <c r="E46" s="10">
        <v>6</v>
      </c>
      <c r="F46" s="10">
        <v>2</v>
      </c>
      <c r="G46" s="10">
        <v>8</v>
      </c>
      <c r="H46" s="288">
        <v>10</v>
      </c>
      <c r="I46" s="196"/>
    </row>
    <row r="47" spans="1:9">
      <c r="A47" s="122" t="s">
        <v>144</v>
      </c>
      <c r="B47" s="10">
        <v>10</v>
      </c>
      <c r="C47" s="10">
        <v>10</v>
      </c>
      <c r="D47" s="10">
        <v>11</v>
      </c>
      <c r="E47" s="10">
        <v>8</v>
      </c>
      <c r="F47" s="10">
        <v>12</v>
      </c>
      <c r="G47" s="10">
        <v>12</v>
      </c>
      <c r="H47" s="288">
        <v>16</v>
      </c>
      <c r="I47" s="196"/>
    </row>
    <row r="48" spans="1:9">
      <c r="A48" s="122" t="s">
        <v>145</v>
      </c>
      <c r="B48" s="10">
        <v>5</v>
      </c>
      <c r="C48" s="10">
        <v>3</v>
      </c>
      <c r="D48" s="10">
        <v>8</v>
      </c>
      <c r="E48" s="10">
        <v>7</v>
      </c>
      <c r="F48" s="10">
        <v>7</v>
      </c>
      <c r="G48" s="10">
        <v>13</v>
      </c>
      <c r="H48" s="288">
        <v>9</v>
      </c>
      <c r="I48" s="196"/>
    </row>
    <row r="49" spans="1:9">
      <c r="A49" s="122" t="s">
        <v>146</v>
      </c>
      <c r="B49" s="10">
        <v>2</v>
      </c>
      <c r="C49" s="10">
        <v>4</v>
      </c>
      <c r="D49" s="10">
        <v>1</v>
      </c>
      <c r="E49" s="10">
        <v>1</v>
      </c>
      <c r="F49" s="10">
        <v>8</v>
      </c>
      <c r="G49" s="10">
        <v>4</v>
      </c>
      <c r="H49" s="288">
        <v>7</v>
      </c>
      <c r="I49" s="196"/>
    </row>
    <row r="50" spans="1:9">
      <c r="A50" s="122" t="s">
        <v>147</v>
      </c>
      <c r="B50" s="10">
        <v>15</v>
      </c>
      <c r="C50" s="10">
        <v>15</v>
      </c>
      <c r="D50" s="10">
        <v>13</v>
      </c>
      <c r="E50" s="10">
        <v>11</v>
      </c>
      <c r="F50" s="10">
        <v>13</v>
      </c>
      <c r="G50" s="10">
        <v>10</v>
      </c>
      <c r="H50" s="288">
        <v>4</v>
      </c>
      <c r="I50" s="196"/>
    </row>
    <row r="51" spans="1:9">
      <c r="A51" s="196"/>
      <c r="B51" s="196"/>
      <c r="C51" s="196"/>
      <c r="D51" s="196"/>
      <c r="E51" s="196"/>
      <c r="F51" s="196"/>
      <c r="G51" s="196"/>
      <c r="H51" s="196"/>
      <c r="I51" s="196"/>
    </row>
    <row r="52" spans="1:9" ht="12.75" customHeight="1">
      <c r="A52" s="489" t="s">
        <v>731</v>
      </c>
      <c r="B52" s="489"/>
      <c r="C52" s="489"/>
      <c r="D52" s="489"/>
      <c r="E52" s="489"/>
      <c r="F52" s="489"/>
      <c r="G52" s="489"/>
      <c r="H52" s="489"/>
    </row>
    <row r="53" spans="1:9">
      <c r="A53" s="436" t="s">
        <v>730</v>
      </c>
      <c r="B53" s="436"/>
      <c r="C53" s="436"/>
      <c r="D53" s="436"/>
      <c r="E53" s="436"/>
      <c r="F53" s="436"/>
      <c r="G53" s="436"/>
      <c r="H53" s="436"/>
    </row>
    <row r="54" spans="1:9">
      <c r="A54" s="436" t="s">
        <v>729</v>
      </c>
      <c r="B54" s="436"/>
      <c r="C54" s="436"/>
      <c r="D54" s="436"/>
      <c r="E54" s="436"/>
      <c r="F54" s="436"/>
      <c r="G54" s="436"/>
      <c r="H54" s="436"/>
    </row>
  </sheetData>
  <sortState ref="A35:Z50">
    <sortCondition ref="A35:A50"/>
  </sortState>
  <customSheetViews>
    <customSheetView guid="{9B992861-3AC3-4AC1-AB34-7184421AE797}">
      <pane xSplit="1" ySplit="9" topLeftCell="B25" activePane="bottomRight" state="frozen"/>
      <selection pane="bottomRight" activeCell="J6" sqref="J6:L8"/>
      <pageMargins left="0.7" right="0.7" top="0.75" bottom="0.75" header="0.3" footer="0.3"/>
      <pageSetup paperSize="9" orientation="portrait" horizontalDpi="4294967294" r:id="rId1"/>
    </customSheetView>
    <customSheetView guid="{08F4DDD3-9D6E-4158-840D-C525428F9A47}">
      <pane xSplit="1" ySplit="9" topLeftCell="B10" activePane="bottomRight" state="frozen"/>
      <selection pane="bottomRight" activeCell="F15" sqref="F15"/>
      <pageMargins left="0.7" right="0.7" top="0.75" bottom="0.75" header="0.3" footer="0.3"/>
      <pageSetup paperSize="9" orientation="portrait" horizontalDpi="4294967294" r:id="rId2"/>
    </customSheetView>
    <customSheetView guid="{29E01DBE-1661-4C34-BC41-66AA3D6D32EB}">
      <pane xSplit="1" ySplit="9" topLeftCell="B10" activePane="bottomRight" state="frozen"/>
      <selection pane="bottomRight" activeCell="F15" sqref="F15"/>
      <pageMargins left="0.7" right="0.7" top="0.75" bottom="0.75" header="0.3" footer="0.3"/>
      <pageSetup paperSize="9" orientation="portrait" horizontalDpi="4294967294" r:id="rId3"/>
    </customSheetView>
    <customSheetView guid="{19B7ECBE-69EE-4DBE-BD16-EF1085DA02C7}">
      <pane xSplit="1" ySplit="9" topLeftCell="B46" activePane="bottomRight" state="frozen"/>
      <selection pane="bottomRight" activeCell="J6" sqref="J6:L8"/>
      <pageMargins left="0.7" right="0.7" top="0.75" bottom="0.75" header="0.3" footer="0.3"/>
      <pageSetup paperSize="9" orientation="portrait" horizontalDpi="4294967294" r:id="rId4"/>
    </customSheetView>
  </customSheetViews>
  <mergeCells count="19">
    <mergeCell ref="G30:H31"/>
    <mergeCell ref="F32:F33"/>
    <mergeCell ref="G33:H33"/>
    <mergeCell ref="A52:H52"/>
    <mergeCell ref="B9:H9"/>
    <mergeCell ref="A30:A33"/>
    <mergeCell ref="B30:F31"/>
    <mergeCell ref="I30:I31"/>
    <mergeCell ref="B32:C32"/>
    <mergeCell ref="D32:E32"/>
    <mergeCell ref="A5:A9"/>
    <mergeCell ref="B5:H5"/>
    <mergeCell ref="B6:D6"/>
    <mergeCell ref="E6:E8"/>
    <mergeCell ref="F6:F8"/>
    <mergeCell ref="G6:G8"/>
    <mergeCell ref="H6:H8"/>
    <mergeCell ref="B7:B8"/>
    <mergeCell ref="C7:D7"/>
  </mergeCells>
  <hyperlinks>
    <hyperlink ref="A1" location="'Spis treści'!A1" display="Spis tablic"/>
  </hyperlinks>
  <pageMargins left="0.7" right="0.7" top="0.75" bottom="0.75" header="0.3" footer="0.3"/>
  <pageSetup paperSize="9" orientation="portrait" horizontalDpi="4294967294"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N39"/>
  <sheetViews>
    <sheetView zoomScaleNormal="100" workbookViewId="0">
      <pane xSplit="1" ySplit="6" topLeftCell="E7" activePane="bottomRight" state="frozen"/>
      <selection pane="topRight" activeCell="B1" sqref="B1"/>
      <selection pane="bottomLeft" activeCell="A7" sqref="A7"/>
      <selection pane="bottomRight" activeCell="A2" sqref="A2"/>
    </sheetView>
  </sheetViews>
  <sheetFormatPr defaultColWidth="9.109375" defaultRowHeight="13.8"/>
  <cols>
    <col min="1" max="1" width="22" style="114" customWidth="1"/>
    <col min="2" max="14" width="6.44140625" style="114" customWidth="1"/>
    <col min="15" max="16384" width="9.109375" style="114"/>
  </cols>
  <sheetData>
    <row r="1" spans="1:14" ht="15.6">
      <c r="A1" s="25" t="s">
        <v>513</v>
      </c>
      <c r="E1" s="2" t="s">
        <v>519</v>
      </c>
    </row>
    <row r="3" spans="1:14" s="40" customFormat="1">
      <c r="A3" s="37" t="s">
        <v>608</v>
      </c>
      <c r="B3" s="37"/>
    </row>
    <row r="4" spans="1:14" s="40" customFormat="1">
      <c r="A4" s="37"/>
    </row>
    <row r="5" spans="1:14" s="40" customFormat="1">
      <c r="A5" s="495" t="s">
        <v>471</v>
      </c>
      <c r="B5" s="43" t="s">
        <v>472</v>
      </c>
      <c r="C5" s="43" t="s">
        <v>473</v>
      </c>
      <c r="D5" s="220" t="s">
        <v>474</v>
      </c>
      <c r="E5" s="220" t="s">
        <v>475</v>
      </c>
      <c r="F5" s="220" t="s">
        <v>476</v>
      </c>
      <c r="G5" s="220" t="s">
        <v>477</v>
      </c>
      <c r="H5" s="220" t="s">
        <v>478</v>
      </c>
      <c r="I5" s="220" t="s">
        <v>479</v>
      </c>
      <c r="J5" s="220" t="s">
        <v>480</v>
      </c>
      <c r="K5" s="220" t="s">
        <v>481</v>
      </c>
      <c r="L5" s="220" t="s">
        <v>482</v>
      </c>
      <c r="M5" s="221" t="s">
        <v>483</v>
      </c>
      <c r="N5" s="333" t="s">
        <v>487</v>
      </c>
    </row>
    <row r="6" spans="1:14" s="40" customFormat="1" ht="15" customHeight="1">
      <c r="A6" s="495"/>
      <c r="B6" s="496" t="s">
        <v>470</v>
      </c>
      <c r="C6" s="497"/>
      <c r="D6" s="497"/>
      <c r="E6" s="497"/>
      <c r="F6" s="497"/>
      <c r="G6" s="497"/>
      <c r="H6" s="497"/>
      <c r="I6" s="497"/>
      <c r="J6" s="497"/>
      <c r="K6" s="497"/>
      <c r="L6" s="497"/>
      <c r="M6" s="497"/>
      <c r="N6" s="497"/>
    </row>
    <row r="7" spans="1:14" s="40" customFormat="1" ht="7.5" customHeight="1">
      <c r="A7" s="222"/>
      <c r="B7" s="223"/>
      <c r="C7" s="223"/>
      <c r="D7" s="224"/>
      <c r="E7" s="224"/>
      <c r="F7" s="224"/>
      <c r="G7" s="224"/>
      <c r="H7" s="224"/>
      <c r="I7" s="224"/>
      <c r="J7" s="224"/>
      <c r="K7" s="224"/>
      <c r="L7" s="224"/>
      <c r="M7" s="225"/>
      <c r="N7" s="225"/>
    </row>
    <row r="8" spans="1:14" s="29" customFormat="1">
      <c r="A8" s="45" t="s">
        <v>469</v>
      </c>
      <c r="B8" s="129">
        <f>AVERAGE(B10:B12)</f>
        <v>0</v>
      </c>
      <c r="C8" s="129">
        <f t="shared" ref="C8:M8" si="0">AVERAGE(C10:C12)</f>
        <v>2.3666666666666667</v>
      </c>
      <c r="D8" s="129">
        <f t="shared" si="0"/>
        <v>2.4666666666666668</v>
      </c>
      <c r="E8" s="129">
        <f t="shared" si="0"/>
        <v>6.1999999999999993</v>
      </c>
      <c r="F8" s="129">
        <f t="shared" si="0"/>
        <v>13.233333333333333</v>
      </c>
      <c r="G8" s="129">
        <f t="shared" si="0"/>
        <v>19.3</v>
      </c>
      <c r="H8" s="129">
        <f t="shared" si="0"/>
        <v>19.066666666666666</v>
      </c>
      <c r="I8" s="129">
        <f t="shared" si="0"/>
        <v>20.566666666666666</v>
      </c>
      <c r="J8" s="129">
        <f t="shared" si="0"/>
        <v>11.299999999999999</v>
      </c>
      <c r="K8" s="129">
        <f t="shared" si="0"/>
        <v>10.4</v>
      </c>
      <c r="L8" s="129">
        <f t="shared" si="0"/>
        <v>3.4</v>
      </c>
      <c r="M8" s="129">
        <f t="shared" si="0"/>
        <v>-0.5</v>
      </c>
      <c r="N8" s="131">
        <f>AVERAGE(N10:N12)</f>
        <v>8.9833333333333325</v>
      </c>
    </row>
    <row r="9" spans="1:14" s="40" customFormat="1" ht="7.5" customHeight="1">
      <c r="A9" s="46"/>
      <c r="B9" s="73"/>
      <c r="C9" s="73"/>
      <c r="D9" s="226"/>
      <c r="E9" s="226"/>
      <c r="F9" s="226"/>
      <c r="G9" s="226"/>
      <c r="H9" s="226"/>
      <c r="I9" s="226"/>
      <c r="J9" s="226"/>
      <c r="K9" s="226"/>
      <c r="L9" s="226"/>
      <c r="M9" s="227"/>
      <c r="N9" s="227"/>
    </row>
    <row r="10" spans="1:14" s="40" customFormat="1">
      <c r="A10" s="83" t="s">
        <v>484</v>
      </c>
      <c r="B10" s="73">
        <v>-0.2</v>
      </c>
      <c r="C10" s="73">
        <v>2.2000000000000002</v>
      </c>
      <c r="D10" s="226">
        <v>2.4</v>
      </c>
      <c r="E10" s="226">
        <v>6.1</v>
      </c>
      <c r="F10" s="226">
        <v>13.2</v>
      </c>
      <c r="G10" s="226">
        <v>18.8</v>
      </c>
      <c r="H10" s="226">
        <v>18.8</v>
      </c>
      <c r="I10" s="226">
        <v>20.8</v>
      </c>
      <c r="J10" s="226">
        <v>11.6</v>
      </c>
      <c r="K10" s="226">
        <v>10.5</v>
      </c>
      <c r="L10" s="226">
        <v>3.5</v>
      </c>
      <c r="M10" s="227">
        <v>-0.4</v>
      </c>
      <c r="N10" s="334">
        <f>AVERAGE(B10:M10)</f>
        <v>8.9416666666666647</v>
      </c>
    </row>
    <row r="11" spans="1:14" s="40" customFormat="1">
      <c r="A11" s="83" t="s">
        <v>485</v>
      </c>
      <c r="B11" s="73">
        <v>0.2</v>
      </c>
      <c r="C11" s="73">
        <v>2.6</v>
      </c>
      <c r="D11" s="226">
        <v>2.5</v>
      </c>
      <c r="E11" s="226">
        <v>6.3</v>
      </c>
      <c r="F11" s="226">
        <v>13.1</v>
      </c>
      <c r="G11" s="226">
        <v>19.399999999999999</v>
      </c>
      <c r="H11" s="226">
        <v>19.100000000000001</v>
      </c>
      <c r="I11" s="226">
        <v>20.5</v>
      </c>
      <c r="J11" s="226">
        <v>11.1</v>
      </c>
      <c r="K11" s="226">
        <v>10.3</v>
      </c>
      <c r="L11" s="226">
        <v>3.3</v>
      </c>
      <c r="M11" s="227">
        <v>-0.5</v>
      </c>
      <c r="N11" s="334">
        <f t="shared" ref="N11:N12" si="1">AVERAGE(B11:M11)</f>
        <v>8.9916666666666654</v>
      </c>
    </row>
    <row r="12" spans="1:14" s="40" customFormat="1">
      <c r="A12" s="83" t="s">
        <v>486</v>
      </c>
      <c r="B12" s="73">
        <v>0</v>
      </c>
      <c r="C12" s="73">
        <v>2.2999999999999998</v>
      </c>
      <c r="D12" s="226">
        <v>2.5</v>
      </c>
      <c r="E12" s="226">
        <v>6.2</v>
      </c>
      <c r="F12" s="226">
        <v>13.4</v>
      </c>
      <c r="G12" s="226">
        <v>19.7</v>
      </c>
      <c r="H12" s="226">
        <v>19.3</v>
      </c>
      <c r="I12" s="226">
        <v>20.399999999999999</v>
      </c>
      <c r="J12" s="226">
        <v>11.2</v>
      </c>
      <c r="K12" s="226">
        <v>10.4</v>
      </c>
      <c r="L12" s="226">
        <v>3.4</v>
      </c>
      <c r="M12" s="227">
        <v>-0.6</v>
      </c>
      <c r="N12" s="334">
        <f t="shared" si="1"/>
        <v>9.0166666666666675</v>
      </c>
    </row>
    <row r="13" spans="1:14">
      <c r="A13" s="16"/>
    </row>
    <row r="15" spans="1:14">
      <c r="A15" s="16"/>
    </row>
    <row r="17" spans="1:1">
      <c r="A17" s="16"/>
    </row>
    <row r="19" spans="1:1">
      <c r="A19" s="16"/>
    </row>
    <row r="21" spans="1:1">
      <c r="A21" s="16"/>
    </row>
    <row r="39" spans="4:4">
      <c r="D39" s="219"/>
    </row>
  </sheetData>
  <customSheetViews>
    <customSheetView guid="{9B992861-3AC3-4AC1-AB34-7184421AE797}">
      <pane xSplit="1" ySplit="6" topLeftCell="E7" activePane="bottomRight" state="frozen"/>
      <selection pane="bottomRight" activeCell="A2" sqref="A2"/>
      <pageMargins left="0" right="0" top="0" bottom="0" header="0" footer="0"/>
      <printOptions horizontalCentered="1"/>
      <pageSetup paperSize="9" orientation="portrait" horizontalDpi="4294967294" r:id="rId1"/>
    </customSheetView>
    <customSheetView guid="{08F4DDD3-9D6E-4158-840D-C525428F9A47}">
      <pane xSplit="1" ySplit="6" topLeftCell="E7" activePane="bottomRight" state="frozen"/>
      <selection pane="bottomRight" activeCell="A2" sqref="A2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>
      <pane xSplit="1" ySplit="6" topLeftCell="E7" activePane="bottomRight" state="frozen"/>
      <selection pane="bottomRight" activeCell="A2" sqref="A2"/>
      <pageMargins left="0" right="0" top="0" bottom="0" header="0" footer="0"/>
      <printOptions horizontalCentered="1"/>
      <pageSetup paperSize="9" orientation="portrait" horizontalDpi="4294967294" r:id="rId3"/>
    </customSheetView>
    <customSheetView guid="{19B7ECBE-69EE-4DBE-BD16-EF1085DA02C7}">
      <pane xSplit="1" ySplit="6" topLeftCell="E7" activePane="bottomRight" state="frozen"/>
      <selection pane="bottomRight" activeCell="A2" sqref="A2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2">
    <mergeCell ref="A5:A6"/>
    <mergeCell ref="B6:N6"/>
  </mergeCells>
  <hyperlinks>
    <hyperlink ref="E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N23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ColWidth="9.109375" defaultRowHeight="13.8"/>
  <cols>
    <col min="1" max="1" width="22" style="114" customWidth="1"/>
    <col min="2" max="14" width="6.44140625" style="114" customWidth="1"/>
    <col min="15" max="16384" width="9.109375" style="114"/>
  </cols>
  <sheetData>
    <row r="1" spans="1:14">
      <c r="A1" s="2" t="s">
        <v>519</v>
      </c>
    </row>
    <row r="3" spans="1:14" s="40" customFormat="1">
      <c r="A3" s="37" t="s">
        <v>609</v>
      </c>
      <c r="B3" s="37"/>
    </row>
    <row r="4" spans="1:14" s="40" customFormat="1">
      <c r="A4" s="37"/>
    </row>
    <row r="5" spans="1:14" s="40" customFormat="1">
      <c r="A5" s="470" t="s">
        <v>471</v>
      </c>
      <c r="B5" s="43" t="s">
        <v>472</v>
      </c>
      <c r="C5" s="43" t="s">
        <v>473</v>
      </c>
      <c r="D5" s="220" t="s">
        <v>474</v>
      </c>
      <c r="E5" s="220" t="s">
        <v>475</v>
      </c>
      <c r="F5" s="220" t="s">
        <v>476</v>
      </c>
      <c r="G5" s="220" t="s">
        <v>477</v>
      </c>
      <c r="H5" s="220" t="s">
        <v>478</v>
      </c>
      <c r="I5" s="220" t="s">
        <v>479</v>
      </c>
      <c r="J5" s="220" t="s">
        <v>480</v>
      </c>
      <c r="K5" s="220" t="s">
        <v>481</v>
      </c>
      <c r="L5" s="220" t="s">
        <v>482</v>
      </c>
      <c r="M5" s="221" t="s">
        <v>483</v>
      </c>
      <c r="N5" s="333" t="s">
        <v>487</v>
      </c>
    </row>
    <row r="6" spans="1:14" s="40" customFormat="1" ht="15" customHeight="1">
      <c r="A6" s="498"/>
      <c r="B6" s="496" t="s">
        <v>488</v>
      </c>
      <c r="C6" s="497"/>
      <c r="D6" s="497"/>
      <c r="E6" s="497"/>
      <c r="F6" s="497"/>
      <c r="G6" s="497"/>
      <c r="H6" s="497"/>
      <c r="I6" s="497"/>
      <c r="J6" s="497"/>
      <c r="K6" s="497"/>
      <c r="L6" s="497"/>
      <c r="M6" s="497"/>
      <c r="N6" s="497"/>
    </row>
    <row r="7" spans="1:14" s="40" customFormat="1" ht="7.5" customHeight="1">
      <c r="A7" s="222"/>
      <c r="B7" s="223"/>
      <c r="C7" s="223"/>
      <c r="D7" s="224"/>
      <c r="E7" s="224"/>
      <c r="F7" s="224"/>
      <c r="G7" s="224"/>
      <c r="H7" s="224"/>
      <c r="I7" s="224"/>
      <c r="J7" s="224"/>
      <c r="K7" s="224"/>
      <c r="L7" s="224"/>
      <c r="M7" s="225"/>
      <c r="N7" s="225"/>
    </row>
    <row r="8" spans="1:14" s="29" customFormat="1" ht="12.75" customHeight="1">
      <c r="A8" s="45" t="s">
        <v>469</v>
      </c>
      <c r="B8" s="129">
        <f>AVERAGE(B10:B12)</f>
        <v>32</v>
      </c>
      <c r="C8" s="129">
        <f t="shared" ref="C8:N8" si="0">AVERAGE(C10:C12)</f>
        <v>32.566666666666663</v>
      </c>
      <c r="D8" s="129">
        <f t="shared" si="0"/>
        <v>13.433333333333332</v>
      </c>
      <c r="E8" s="129">
        <f t="shared" si="0"/>
        <v>43.266666666666673</v>
      </c>
      <c r="F8" s="129">
        <f t="shared" si="0"/>
        <v>35.5</v>
      </c>
      <c r="G8" s="129">
        <f t="shared" si="0"/>
        <v>38.199999999999996</v>
      </c>
      <c r="H8" s="129">
        <f t="shared" si="0"/>
        <v>107.56666666666668</v>
      </c>
      <c r="I8" s="129">
        <f t="shared" si="0"/>
        <v>60</v>
      </c>
      <c r="J8" s="129">
        <f t="shared" si="0"/>
        <v>82.833333333333329</v>
      </c>
      <c r="K8" s="129">
        <f t="shared" si="0"/>
        <v>25.266666666666669</v>
      </c>
      <c r="L8" s="129">
        <f t="shared" si="0"/>
        <v>22.3</v>
      </c>
      <c r="M8" s="129">
        <f t="shared" si="0"/>
        <v>58.866666666666667</v>
      </c>
      <c r="N8" s="131">
        <f t="shared" si="0"/>
        <v>45.983333333333341</v>
      </c>
    </row>
    <row r="9" spans="1:14" s="40" customFormat="1" ht="7.5" customHeight="1">
      <c r="A9" s="46"/>
      <c r="B9" s="73"/>
      <c r="C9" s="73"/>
      <c r="D9" s="226"/>
      <c r="E9" s="226"/>
      <c r="F9" s="226"/>
      <c r="G9" s="226"/>
      <c r="H9" s="226"/>
      <c r="I9" s="226"/>
      <c r="J9" s="226"/>
      <c r="K9" s="226"/>
      <c r="L9" s="226"/>
      <c r="M9" s="227"/>
      <c r="N9" s="227"/>
    </row>
    <row r="10" spans="1:14" s="40" customFormat="1">
      <c r="A10" s="83" t="s">
        <v>484</v>
      </c>
      <c r="B10" s="73">
        <v>38.6</v>
      </c>
      <c r="C10" s="73">
        <v>34.799999999999997</v>
      </c>
      <c r="D10" s="226">
        <v>14.5</v>
      </c>
      <c r="E10" s="226">
        <v>45.6</v>
      </c>
      <c r="F10" s="226">
        <v>25.1</v>
      </c>
      <c r="G10" s="226">
        <v>34</v>
      </c>
      <c r="H10" s="226">
        <v>82.7</v>
      </c>
      <c r="I10" s="226">
        <v>27.7</v>
      </c>
      <c r="J10" s="226">
        <v>59.1</v>
      </c>
      <c r="K10" s="226">
        <v>20.100000000000001</v>
      </c>
      <c r="L10" s="226">
        <v>27.5</v>
      </c>
      <c r="M10" s="227">
        <v>58.9</v>
      </c>
      <c r="N10" s="334">
        <f>AVERAGE(B10:M10)</f>
        <v>39.050000000000004</v>
      </c>
    </row>
    <row r="11" spans="1:14" s="40" customFormat="1">
      <c r="A11" s="83" t="s">
        <v>485</v>
      </c>
      <c r="B11" s="73">
        <v>28.6</v>
      </c>
      <c r="C11" s="73">
        <v>23.1</v>
      </c>
      <c r="D11" s="226">
        <v>5.3</v>
      </c>
      <c r="E11" s="226">
        <v>41.3</v>
      </c>
      <c r="F11" s="226">
        <v>29.8</v>
      </c>
      <c r="G11" s="226">
        <v>39.299999999999997</v>
      </c>
      <c r="H11" s="226">
        <v>126.1</v>
      </c>
      <c r="I11" s="226">
        <v>73.7</v>
      </c>
      <c r="J11" s="226">
        <v>79</v>
      </c>
      <c r="K11" s="226">
        <v>29.1</v>
      </c>
      <c r="L11" s="226">
        <v>12.6</v>
      </c>
      <c r="M11" s="227">
        <v>49.8</v>
      </c>
      <c r="N11" s="334">
        <f t="shared" ref="N11:N12" si="1">AVERAGE(B11:M11)</f>
        <v>44.808333333333337</v>
      </c>
    </row>
    <row r="12" spans="1:14" s="40" customFormat="1">
      <c r="A12" s="83" t="s">
        <v>486</v>
      </c>
      <c r="B12" s="73">
        <v>28.8</v>
      </c>
      <c r="C12" s="73">
        <v>39.799999999999997</v>
      </c>
      <c r="D12" s="226">
        <v>20.5</v>
      </c>
      <c r="E12" s="226">
        <v>42.9</v>
      </c>
      <c r="F12" s="226">
        <v>51.6</v>
      </c>
      <c r="G12" s="226">
        <v>41.3</v>
      </c>
      <c r="H12" s="226">
        <v>113.9</v>
      </c>
      <c r="I12" s="226">
        <v>78.599999999999994</v>
      </c>
      <c r="J12" s="226">
        <v>110.4</v>
      </c>
      <c r="K12" s="226">
        <v>26.6</v>
      </c>
      <c r="L12" s="226">
        <v>26.8</v>
      </c>
      <c r="M12" s="227">
        <v>67.900000000000006</v>
      </c>
      <c r="N12" s="334">
        <f t="shared" si="1"/>
        <v>54.091666666666661</v>
      </c>
    </row>
    <row r="23" spans="4:4">
      <c r="D23" s="219"/>
    </row>
  </sheetData>
  <customSheetViews>
    <customSheetView guid="{9B992861-3AC3-4AC1-AB34-7184421AE797}">
      <pane xSplit="1" ySplit="4" topLeftCell="B5" activePane="bottomRight" state="frozen"/>
      <selection pane="bottomRight" activeCell="A2" sqref="A2"/>
      <pageMargins left="0" right="0" top="0" bottom="0" header="0" footer="0"/>
      <printOptions horizontalCentered="1"/>
      <pageSetup paperSize="9" orientation="portrait" horizontalDpi="4294967294" r:id="rId1"/>
    </customSheetView>
    <customSheetView guid="{08F4DDD3-9D6E-4158-840D-C525428F9A47}">
      <pane xSplit="1" ySplit="4" topLeftCell="B5" activePane="bottomRight" state="frozen"/>
      <selection pane="bottomRight" activeCell="A2" sqref="A2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>
      <pane xSplit="1" ySplit="4" topLeftCell="B5" activePane="bottomRight" state="frozen"/>
      <selection pane="bottomRight" activeCell="A2" sqref="A2"/>
      <pageMargins left="0" right="0" top="0" bottom="0" header="0" footer="0"/>
      <printOptions horizontalCentered="1"/>
      <pageSetup paperSize="9" orientation="portrait" horizontalDpi="4294967294" r:id="rId3"/>
    </customSheetView>
    <customSheetView guid="{19B7ECBE-69EE-4DBE-BD16-EF1085DA02C7}">
      <pane xSplit="1" ySplit="4" topLeftCell="B5" activePane="bottomRight" state="frozen"/>
      <selection pane="bottomRight" activeCell="A2" sqref="A2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2">
    <mergeCell ref="A5:A6"/>
    <mergeCell ref="B6:N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N21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3" sqref="A3"/>
    </sheetView>
  </sheetViews>
  <sheetFormatPr defaultColWidth="9.109375" defaultRowHeight="13.8"/>
  <cols>
    <col min="1" max="1" width="22" style="114" customWidth="1"/>
    <col min="2" max="13" width="6.44140625" style="114" customWidth="1"/>
    <col min="14" max="14" width="8" style="114" bestFit="1" customWidth="1"/>
    <col min="15" max="16384" width="9.109375" style="114"/>
  </cols>
  <sheetData>
    <row r="1" spans="1:14">
      <c r="A1" s="2" t="s">
        <v>519</v>
      </c>
    </row>
    <row r="3" spans="1:14" s="40" customFormat="1">
      <c r="A3" s="37" t="s">
        <v>610</v>
      </c>
      <c r="B3" s="37"/>
    </row>
    <row r="4" spans="1:14" s="40" customFormat="1">
      <c r="A4" s="37"/>
    </row>
    <row r="5" spans="1:14" s="40" customFormat="1">
      <c r="A5" s="495" t="s">
        <v>471</v>
      </c>
      <c r="B5" s="43" t="s">
        <v>472</v>
      </c>
      <c r="C5" s="43" t="s">
        <v>473</v>
      </c>
      <c r="D5" s="220" t="s">
        <v>474</v>
      </c>
      <c r="E5" s="220" t="s">
        <v>475</v>
      </c>
      <c r="F5" s="220" t="s">
        <v>476</v>
      </c>
      <c r="G5" s="220" t="s">
        <v>477</v>
      </c>
      <c r="H5" s="220" t="s">
        <v>478</v>
      </c>
      <c r="I5" s="220" t="s">
        <v>479</v>
      </c>
      <c r="J5" s="220" t="s">
        <v>480</v>
      </c>
      <c r="K5" s="220" t="s">
        <v>481</v>
      </c>
      <c r="L5" s="220" t="s">
        <v>482</v>
      </c>
      <c r="M5" s="221" t="s">
        <v>483</v>
      </c>
      <c r="N5" s="333" t="s">
        <v>487</v>
      </c>
    </row>
    <row r="6" spans="1:14" s="40" customFormat="1" ht="15" customHeight="1">
      <c r="A6" s="495"/>
      <c r="B6" s="496" t="s">
        <v>489</v>
      </c>
      <c r="C6" s="497"/>
      <c r="D6" s="497"/>
      <c r="E6" s="497"/>
      <c r="F6" s="497"/>
      <c r="G6" s="497"/>
      <c r="H6" s="497"/>
      <c r="I6" s="497"/>
      <c r="J6" s="497"/>
      <c r="K6" s="497"/>
      <c r="L6" s="497"/>
      <c r="M6" s="497"/>
      <c r="N6" s="497"/>
    </row>
    <row r="7" spans="1:14" s="40" customFormat="1" ht="7.5" customHeight="1">
      <c r="A7" s="222"/>
      <c r="B7" s="223"/>
      <c r="C7" s="223"/>
      <c r="D7" s="224"/>
      <c r="E7" s="224"/>
      <c r="F7" s="224"/>
      <c r="G7" s="224"/>
      <c r="H7" s="224"/>
      <c r="I7" s="224"/>
      <c r="J7" s="224"/>
      <c r="K7" s="224"/>
      <c r="L7" s="224"/>
      <c r="M7" s="225"/>
      <c r="N7" s="225"/>
    </row>
    <row r="8" spans="1:14" s="40" customFormat="1">
      <c r="A8" s="83" t="s">
        <v>484</v>
      </c>
      <c r="B8" s="73">
        <v>49.8</v>
      </c>
      <c r="C8" s="73">
        <v>92</v>
      </c>
      <c r="D8" s="228" t="s">
        <v>56</v>
      </c>
      <c r="E8" s="226">
        <v>156</v>
      </c>
      <c r="F8" s="228">
        <v>301.3</v>
      </c>
      <c r="G8" s="226">
        <v>335.4</v>
      </c>
      <c r="H8" s="226">
        <v>247.9</v>
      </c>
      <c r="I8" s="228">
        <v>289.5</v>
      </c>
      <c r="J8" s="228">
        <v>148.4</v>
      </c>
      <c r="K8" s="228">
        <v>156.9</v>
      </c>
      <c r="L8" s="228">
        <v>40.299999999999997</v>
      </c>
      <c r="M8" s="356">
        <v>30</v>
      </c>
      <c r="N8" s="334">
        <f>AVERAGE(B8:M8)</f>
        <v>167.95454545454547</v>
      </c>
    </row>
    <row r="9" spans="1:14" s="40" customFormat="1">
      <c r="A9" s="83" t="s">
        <v>485</v>
      </c>
      <c r="B9" s="73">
        <v>51.5</v>
      </c>
      <c r="C9" s="73">
        <v>77.900000000000006</v>
      </c>
      <c r="D9" s="228">
        <v>215.8</v>
      </c>
      <c r="E9" s="226">
        <v>148.5</v>
      </c>
      <c r="F9" s="228">
        <v>297.7</v>
      </c>
      <c r="G9" s="226">
        <v>337.5</v>
      </c>
      <c r="H9" s="226">
        <v>282.8</v>
      </c>
      <c r="I9" s="228">
        <v>297.2</v>
      </c>
      <c r="J9" s="228">
        <v>168.1</v>
      </c>
      <c r="K9" s="228">
        <v>130.1</v>
      </c>
      <c r="L9" s="228">
        <v>22.6</v>
      </c>
      <c r="M9" s="356">
        <v>16.8</v>
      </c>
      <c r="N9" s="334">
        <f t="shared" ref="N9:N10" si="0">AVERAGE(B9:M9)</f>
        <v>170.54166666666666</v>
      </c>
    </row>
    <row r="10" spans="1:14" s="40" customFormat="1">
      <c r="A10" s="83" t="s">
        <v>486</v>
      </c>
      <c r="B10" s="73">
        <v>45.4</v>
      </c>
      <c r="C10" s="73">
        <v>94.3</v>
      </c>
      <c r="D10" s="228">
        <v>232.5</v>
      </c>
      <c r="E10" s="226">
        <v>154.19999999999999</v>
      </c>
      <c r="F10" s="228">
        <v>315.8</v>
      </c>
      <c r="G10" s="226">
        <v>351.8</v>
      </c>
      <c r="H10" s="226">
        <v>279</v>
      </c>
      <c r="I10" s="228">
        <v>283.2</v>
      </c>
      <c r="J10" s="228">
        <v>156.80000000000001</v>
      </c>
      <c r="K10" s="228">
        <v>155.69999999999999</v>
      </c>
      <c r="L10" s="228">
        <v>26.6</v>
      </c>
      <c r="M10" s="356">
        <v>28</v>
      </c>
      <c r="N10" s="334">
        <f t="shared" si="0"/>
        <v>176.94166666666663</v>
      </c>
    </row>
    <row r="11" spans="1:14" s="40" customFormat="1"/>
    <row r="12" spans="1:14" s="40" customFormat="1">
      <c r="A12" s="120"/>
    </row>
    <row r="21" spans="4:4">
      <c r="D21" s="219"/>
    </row>
  </sheetData>
  <customSheetViews>
    <customSheetView guid="{9B992861-3AC3-4AC1-AB34-7184421AE797}">
      <pane xSplit="1" ySplit="4" topLeftCell="B5" activePane="bottomRight" state="frozen"/>
      <selection pane="bottomRight" activeCell="A3" sqref="A3"/>
      <pageMargins left="0" right="0" top="0" bottom="0" header="0" footer="0"/>
      <printOptions horizontalCentered="1"/>
      <pageSetup paperSize="9" orientation="portrait" horizontalDpi="4294967294" r:id="rId1"/>
    </customSheetView>
    <customSheetView guid="{08F4DDD3-9D6E-4158-840D-C525428F9A47}">
      <pane xSplit="1" ySplit="4" topLeftCell="B5" activePane="bottomRight" state="frozen"/>
      <selection pane="bottomRight" activeCell="A3" sqref="A3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>
      <pane xSplit="1" ySplit="4" topLeftCell="B5" activePane="bottomRight" state="frozen"/>
      <selection pane="bottomRight" activeCell="A3" sqref="A3"/>
      <pageMargins left="0" right="0" top="0" bottom="0" header="0" footer="0"/>
      <printOptions horizontalCentered="1"/>
      <pageSetup paperSize="9" orientation="portrait" horizontalDpi="4294967294" r:id="rId3"/>
    </customSheetView>
    <customSheetView guid="{19B7ECBE-69EE-4DBE-BD16-EF1085DA02C7}">
      <pane xSplit="1" ySplit="4" topLeftCell="B5" activePane="bottomRight" state="frozen"/>
      <selection pane="bottomRight" activeCell="A3" sqref="A3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2">
    <mergeCell ref="A5:A6"/>
    <mergeCell ref="B6:N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4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4" sqref="A4"/>
    </sheetView>
  </sheetViews>
  <sheetFormatPr defaultColWidth="9.109375" defaultRowHeight="13.8"/>
  <cols>
    <col min="1" max="1" width="22" style="114" customWidth="1"/>
    <col min="2" max="5" width="12.88671875" style="114" customWidth="1"/>
    <col min="6" max="6" width="9.109375" style="114"/>
    <col min="7" max="7" width="9.33203125" style="114" bestFit="1" customWidth="1"/>
    <col min="8" max="16384" width="9.109375" style="114"/>
  </cols>
  <sheetData>
    <row r="1" spans="1:12" ht="15.6">
      <c r="A1" s="25" t="s">
        <v>512</v>
      </c>
      <c r="G1" s="2" t="s">
        <v>519</v>
      </c>
    </row>
    <row r="3" spans="1:12" s="40" customFormat="1">
      <c r="A3" s="37" t="s">
        <v>667</v>
      </c>
      <c r="B3" s="37"/>
      <c r="D3" s="37"/>
    </row>
    <row r="4" spans="1:12">
      <c r="A4" s="232"/>
    </row>
    <row r="5" spans="1:12" s="40" customFormat="1" ht="45" customHeight="1">
      <c r="A5" s="495" t="s">
        <v>0</v>
      </c>
      <c r="B5" s="402" t="s">
        <v>148</v>
      </c>
      <c r="C5" s="401" t="s">
        <v>149</v>
      </c>
      <c r="D5" s="402" t="s">
        <v>148</v>
      </c>
      <c r="E5" s="401" t="s">
        <v>149</v>
      </c>
    </row>
    <row r="6" spans="1:12" s="40" customFormat="1">
      <c r="A6" s="495"/>
      <c r="B6" s="499" t="s">
        <v>150</v>
      </c>
      <c r="C6" s="496"/>
      <c r="D6" s="499" t="s">
        <v>671</v>
      </c>
      <c r="E6" s="496"/>
    </row>
    <row r="7" spans="1:12" s="40" customFormat="1">
      <c r="A7" s="222"/>
      <c r="B7" s="223"/>
      <c r="C7" s="229"/>
      <c r="D7" s="223"/>
      <c r="E7" s="229"/>
    </row>
    <row r="8" spans="1:12" s="29" customFormat="1">
      <c r="A8" s="45" t="s">
        <v>600</v>
      </c>
      <c r="B8" s="90">
        <v>1566941</v>
      </c>
      <c r="C8" s="230">
        <v>1524383.23</v>
      </c>
      <c r="D8" s="91">
        <v>94.934706454712554</v>
      </c>
      <c r="E8" s="92">
        <v>94.557442851790555</v>
      </c>
      <c r="F8" s="352"/>
      <c r="G8" s="353"/>
      <c r="H8" s="353"/>
    </row>
    <row r="9" spans="1:12" s="40" customFormat="1">
      <c r="A9" s="46" t="s">
        <v>176</v>
      </c>
      <c r="B9" s="51">
        <v>1384106</v>
      </c>
      <c r="C9" s="74">
        <v>1347887.25</v>
      </c>
      <c r="D9" s="81">
        <v>95.186962035414538</v>
      </c>
      <c r="E9" s="93">
        <v>94.840888989585622</v>
      </c>
      <c r="F9" s="231"/>
      <c r="G9" s="349"/>
      <c r="H9" s="349"/>
    </row>
    <row r="10" spans="1:12" s="40" customFormat="1">
      <c r="A10" s="86" t="s">
        <v>177</v>
      </c>
      <c r="B10" s="51">
        <v>1366205</v>
      </c>
      <c r="C10" s="74">
        <v>1330530.27</v>
      </c>
      <c r="D10" s="81">
        <v>94.655076970189512</v>
      </c>
      <c r="E10" s="93">
        <v>94.294098053709206</v>
      </c>
      <c r="F10" s="231"/>
      <c r="G10" s="349"/>
      <c r="H10" s="349"/>
    </row>
    <row r="11" spans="1:12" s="40" customFormat="1">
      <c r="A11" s="86" t="s">
        <v>178</v>
      </c>
      <c r="B11" s="51">
        <v>1067462</v>
      </c>
      <c r="C11" s="74">
        <v>1040938.79</v>
      </c>
      <c r="D11" s="81">
        <v>95.16296401954142</v>
      </c>
      <c r="E11" s="93">
        <v>94.881804592148328</v>
      </c>
      <c r="F11" s="231"/>
      <c r="G11" s="349"/>
      <c r="H11" s="349"/>
      <c r="I11" s="349"/>
      <c r="J11" s="231"/>
      <c r="L11" s="231"/>
    </row>
    <row r="12" spans="1:12" s="40" customFormat="1">
      <c r="A12" s="86" t="s">
        <v>179</v>
      </c>
      <c r="B12" s="51">
        <v>15197</v>
      </c>
      <c r="C12" s="74">
        <v>14563.73</v>
      </c>
      <c r="D12" s="81">
        <v>75.411869789599052</v>
      </c>
      <c r="E12" s="93">
        <v>73.465143260694106</v>
      </c>
      <c r="F12" s="231"/>
      <c r="G12" s="349"/>
      <c r="H12" s="349"/>
      <c r="I12" s="349"/>
      <c r="J12" s="231"/>
      <c r="L12" s="231"/>
    </row>
    <row r="13" spans="1:12" s="40" customFormat="1">
      <c r="A13" s="86" t="s">
        <v>180</v>
      </c>
      <c r="B13" s="51">
        <v>74068</v>
      </c>
      <c r="C13" s="74">
        <v>73309.5</v>
      </c>
      <c r="D13" s="81">
        <v>105.81294018485978</v>
      </c>
      <c r="E13" s="93">
        <v>105.4646027247486</v>
      </c>
      <c r="F13" s="231"/>
      <c r="G13" s="349"/>
      <c r="H13" s="349"/>
      <c r="I13" s="349"/>
      <c r="J13" s="231"/>
      <c r="L13" s="231"/>
    </row>
    <row r="14" spans="1:12" s="40" customFormat="1" ht="13.95" customHeight="1">
      <c r="A14" s="86" t="s">
        <v>181</v>
      </c>
      <c r="B14" s="51">
        <v>4613</v>
      </c>
      <c r="C14" s="74">
        <v>4604.3999999999996</v>
      </c>
      <c r="D14" s="81">
        <v>82.096458444563098</v>
      </c>
      <c r="E14" s="93">
        <v>81.957992168031325</v>
      </c>
      <c r="F14" s="231"/>
      <c r="G14" s="349"/>
      <c r="H14" s="349"/>
      <c r="I14" s="349"/>
      <c r="J14" s="231"/>
      <c r="L14" s="231"/>
    </row>
    <row r="15" spans="1:12" s="40" customFormat="1">
      <c r="A15" s="86" t="s">
        <v>182</v>
      </c>
      <c r="B15" s="51">
        <v>192730</v>
      </c>
      <c r="C15" s="74">
        <v>185733.77</v>
      </c>
      <c r="D15" s="81">
        <v>89.394051837696438</v>
      </c>
      <c r="E15" s="93">
        <v>88.597800006678213</v>
      </c>
      <c r="F15" s="231"/>
      <c r="G15" s="349"/>
      <c r="H15" s="349"/>
      <c r="I15" s="349"/>
      <c r="J15" s="231"/>
      <c r="L15" s="231"/>
    </row>
    <row r="16" spans="1:12" s="40" customFormat="1">
      <c r="A16" s="86" t="s">
        <v>183</v>
      </c>
      <c r="B16" s="51">
        <v>12135</v>
      </c>
      <c r="C16" s="74">
        <v>11380.08</v>
      </c>
      <c r="D16" s="81">
        <v>118.21724305893815</v>
      </c>
      <c r="E16" s="93">
        <v>121.5430951618071</v>
      </c>
      <c r="F16" s="231"/>
      <c r="G16" s="349"/>
      <c r="H16" s="349"/>
      <c r="I16" s="349"/>
      <c r="J16" s="231"/>
      <c r="L16" s="231"/>
    </row>
    <row r="17" spans="1:8" s="40" customFormat="1">
      <c r="A17" s="86" t="s">
        <v>184</v>
      </c>
      <c r="B17" s="51">
        <v>17902</v>
      </c>
      <c r="C17" s="74">
        <v>17356.98</v>
      </c>
      <c r="D17" s="81">
        <v>166.66977004003351</v>
      </c>
      <c r="E17" s="93">
        <v>170.73558921896517</v>
      </c>
      <c r="F17" s="231"/>
      <c r="G17" s="349"/>
      <c r="H17" s="349"/>
    </row>
    <row r="18" spans="1:8" s="40" customFormat="1">
      <c r="A18" s="46" t="s">
        <v>174</v>
      </c>
      <c r="B18" s="51">
        <v>113701</v>
      </c>
      <c r="C18" s="74">
        <v>112402.03</v>
      </c>
      <c r="D18" s="81">
        <v>96.849233390119252</v>
      </c>
      <c r="E18" s="93">
        <v>96.693245358980093</v>
      </c>
      <c r="F18" s="231"/>
      <c r="G18" s="349"/>
      <c r="H18" s="349"/>
    </row>
    <row r="19" spans="1:8" s="40" customFormat="1">
      <c r="A19" s="46" t="s">
        <v>175</v>
      </c>
      <c r="B19" s="51">
        <v>69134</v>
      </c>
      <c r="C19" s="74">
        <v>64093.95</v>
      </c>
      <c r="D19" s="81">
        <v>87.451615351531871</v>
      </c>
      <c r="E19" s="93">
        <v>85.837429187480737</v>
      </c>
      <c r="F19" s="231"/>
      <c r="G19" s="349"/>
      <c r="H19" s="349"/>
    </row>
    <row r="20" spans="1:8">
      <c r="G20" s="233"/>
    </row>
    <row r="21" spans="1:8">
      <c r="A21" s="16"/>
      <c r="C21" s="343"/>
    </row>
    <row r="22" spans="1:8">
      <c r="B22" s="233"/>
      <c r="C22" s="233"/>
      <c r="D22" s="350"/>
      <c r="E22" s="350"/>
    </row>
    <row r="23" spans="1:8">
      <c r="B23" s="233"/>
      <c r="C23" s="233"/>
    </row>
    <row r="24" spans="1:8">
      <c r="B24" s="233"/>
      <c r="C24" s="233"/>
    </row>
  </sheetData>
  <customSheetViews>
    <customSheetView guid="{9B992861-3AC3-4AC1-AB34-7184421AE797}" showPageBreaks="1" printArea="1">
      <pane xSplit="3" ySplit="6" topLeftCell="D7" activePane="bottomRight" state="frozen"/>
      <selection pane="bottomRight" activeCell="A4" sqref="A4"/>
      <pageMargins left="0" right="0" top="0" bottom="0" header="0" footer="0"/>
      <printOptions horizontalCentered="1"/>
      <pageSetup paperSize="9" orientation="portrait" horizontalDpi="4294967294" verticalDpi="4294967295" r:id="rId1"/>
    </customSheetView>
    <customSheetView guid="{08F4DDD3-9D6E-4158-840D-C525428F9A47}" showPageBreaks="1" printArea="1" hiddenColumns="1">
      <pane xSplit="3" ySplit="6" topLeftCell="R7" activePane="bottomRight" state="frozen"/>
      <selection pane="bottomRight" activeCell="B9" sqref="B9"/>
      <pageMargins left="0" right="0" top="0" bottom="0" header="0" footer="0"/>
      <printOptions horizontalCentered="1"/>
      <pageSetup paperSize="9" orientation="portrait" horizontalDpi="4294967294" verticalDpi="4294967295" r:id="rId2"/>
    </customSheetView>
    <customSheetView guid="{29E01DBE-1661-4C34-BC41-66AA3D6D32EB}" showPageBreaks="1" printArea="1" hiddenColumns="1">
      <pane xSplit="3" ySplit="6" topLeftCell="R7" activePane="bottomRight" state="frozen"/>
      <selection pane="bottomRight" activeCell="S8" sqref="S8:S19"/>
      <pageMargins left="0" right="0" top="0" bottom="0" header="0" footer="0"/>
      <printOptions horizontalCentered="1"/>
      <pageSetup paperSize="9" orientation="portrait" horizontalDpi="4294967294" verticalDpi="4294967295" r:id="rId3"/>
    </customSheetView>
    <customSheetView guid="{19B7ECBE-69EE-4DBE-BD16-EF1085DA02C7}" showPageBreaks="1" printArea="1" hiddenColumns="1">
      <pane xSplit="3" ySplit="6" topLeftCell="R7" activePane="bottomRight" state="frozen"/>
      <selection pane="bottomRight" activeCell="S8" sqref="S8:S19"/>
      <pageMargins left="0" right="0" top="0" bottom="0" header="0" footer="0"/>
      <printOptions horizontalCentered="1"/>
      <pageSetup paperSize="9" orientation="portrait" horizontalDpi="4294967294" verticalDpi="4294967295" r:id="rId4"/>
    </customSheetView>
  </customSheetViews>
  <mergeCells count="3">
    <mergeCell ref="A5:A6"/>
    <mergeCell ref="B6:C6"/>
    <mergeCell ref="D6:E6"/>
  </mergeCells>
  <hyperlinks>
    <hyperlink ref="G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4294967295" r:id="rId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37"/>
  <sheetViews>
    <sheetView zoomScaleNormal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A2" sqref="A2"/>
    </sheetView>
  </sheetViews>
  <sheetFormatPr defaultColWidth="9.109375" defaultRowHeight="13.8"/>
  <cols>
    <col min="1" max="1" width="14.33203125" style="172" customWidth="1"/>
    <col min="2" max="4" width="11.88671875" style="172" bestFit="1" customWidth="1"/>
    <col min="5" max="5" width="10.33203125" style="172" customWidth="1"/>
    <col min="6" max="6" width="12.109375" style="172" customWidth="1"/>
    <col min="7" max="7" width="9.33203125" style="172" bestFit="1" customWidth="1"/>
    <col min="8" max="8" width="10.109375" style="172" bestFit="1" customWidth="1"/>
    <col min="9" max="10" width="9.33203125" style="172" bestFit="1" customWidth="1"/>
    <col min="11" max="11" width="9.109375" style="172"/>
    <col min="12" max="12" width="9.5546875" style="172" customWidth="1"/>
    <col min="13" max="26" width="9.109375" style="172" customWidth="1"/>
    <col min="27" max="16384" width="9.109375" style="172"/>
  </cols>
  <sheetData>
    <row r="1" spans="1:27">
      <c r="A1" s="440" t="s">
        <v>519</v>
      </c>
    </row>
    <row r="2" spans="1:27">
      <c r="B2" s="441"/>
    </row>
    <row r="3" spans="1:27" s="206" customFormat="1" ht="30.75" customHeight="1">
      <c r="A3" s="500" t="s">
        <v>668</v>
      </c>
      <c r="B3" s="500"/>
      <c r="C3" s="500"/>
      <c r="D3" s="500"/>
      <c r="E3" s="500"/>
      <c r="F3" s="500"/>
      <c r="G3" s="500"/>
      <c r="H3" s="500"/>
      <c r="I3" s="500"/>
      <c r="J3" s="500"/>
    </row>
    <row r="4" spans="1:27" s="206" customFormat="1" hidden="1">
      <c r="A4" s="442"/>
      <c r="B4" s="443">
        <f>SUM(B12:B21)</f>
        <v>1257.3390999999999</v>
      </c>
      <c r="C4" s="443">
        <f t="shared" ref="C4:J4" si="0">SUM(C12:C21)</f>
        <v>1240.3043499999999</v>
      </c>
      <c r="D4" s="443">
        <f t="shared" si="0"/>
        <v>962.78968999999995</v>
      </c>
      <c r="E4" s="443">
        <f t="shared" si="0"/>
        <v>14.41262</v>
      </c>
      <c r="F4" s="443"/>
      <c r="G4" s="443">
        <f t="shared" si="0"/>
        <v>72.409019999999998</v>
      </c>
      <c r="H4" s="443">
        <f t="shared" si="0"/>
        <v>175.00444999999999</v>
      </c>
      <c r="I4" s="443">
        <f t="shared" si="0"/>
        <v>11.09234</v>
      </c>
      <c r="J4" s="443">
        <f t="shared" si="0"/>
        <v>17.034749999999999</v>
      </c>
    </row>
    <row r="5" spans="1:27" s="206" customFormat="1" ht="18.75" customHeight="1">
      <c r="A5" s="501" t="s">
        <v>154</v>
      </c>
      <c r="B5" s="502" t="s">
        <v>185</v>
      </c>
      <c r="C5" s="502"/>
      <c r="D5" s="502"/>
      <c r="E5" s="502"/>
      <c r="F5" s="502"/>
      <c r="G5" s="502"/>
      <c r="H5" s="502"/>
      <c r="I5" s="502"/>
      <c r="J5" s="503"/>
    </row>
    <row r="6" spans="1:27" s="206" customFormat="1" ht="18.75" customHeight="1">
      <c r="A6" s="501"/>
      <c r="B6" s="502" t="s">
        <v>155</v>
      </c>
      <c r="C6" s="502" t="s">
        <v>186</v>
      </c>
      <c r="D6" s="502"/>
      <c r="E6" s="502"/>
      <c r="F6" s="502"/>
      <c r="G6" s="502"/>
      <c r="H6" s="502"/>
      <c r="I6" s="502"/>
      <c r="J6" s="503" t="s">
        <v>156</v>
      </c>
    </row>
    <row r="7" spans="1:27" s="206" customFormat="1">
      <c r="A7" s="501"/>
      <c r="B7" s="502"/>
      <c r="C7" s="502" t="s">
        <v>155</v>
      </c>
      <c r="D7" s="502" t="s">
        <v>121</v>
      </c>
      <c r="E7" s="502"/>
      <c r="F7" s="502"/>
      <c r="G7" s="502"/>
      <c r="H7" s="502"/>
      <c r="I7" s="502"/>
      <c r="J7" s="503"/>
    </row>
    <row r="8" spans="1:27" s="206" customFormat="1" ht="41.4">
      <c r="A8" s="501"/>
      <c r="B8" s="502"/>
      <c r="C8" s="502"/>
      <c r="D8" s="204" t="s">
        <v>160</v>
      </c>
      <c r="E8" s="204" t="s">
        <v>159</v>
      </c>
      <c r="F8" s="204" t="s">
        <v>686</v>
      </c>
      <c r="G8" s="204" t="s">
        <v>173</v>
      </c>
      <c r="H8" s="204" t="s">
        <v>157</v>
      </c>
      <c r="I8" s="204" t="s">
        <v>158</v>
      </c>
      <c r="J8" s="503"/>
    </row>
    <row r="9" spans="1:27" s="206" customFormat="1">
      <c r="A9" s="501"/>
      <c r="B9" s="502" t="s">
        <v>161</v>
      </c>
      <c r="C9" s="502"/>
      <c r="D9" s="502"/>
      <c r="E9" s="502"/>
      <c r="F9" s="502"/>
      <c r="G9" s="502"/>
      <c r="H9" s="502"/>
      <c r="I9" s="502"/>
      <c r="J9" s="503"/>
    </row>
    <row r="10" spans="1:27" s="206" customFormat="1" ht="18.75" customHeight="1">
      <c r="A10" s="207"/>
      <c r="B10" s="474" t="s">
        <v>148</v>
      </c>
      <c r="C10" s="474"/>
      <c r="D10" s="474"/>
      <c r="E10" s="474"/>
      <c r="F10" s="474"/>
      <c r="G10" s="474"/>
      <c r="H10" s="474"/>
      <c r="I10" s="474"/>
      <c r="J10" s="474"/>
    </row>
    <row r="11" spans="1:27" s="206" customFormat="1">
      <c r="A11" s="115" t="s">
        <v>162</v>
      </c>
      <c r="B11" s="210">
        <v>1384.1061200000001</v>
      </c>
      <c r="C11" s="210">
        <v>1366.2046</v>
      </c>
      <c r="D11" s="210">
        <v>1067.46219</v>
      </c>
      <c r="E11" s="210">
        <v>15.197319999999999</v>
      </c>
      <c r="F11" s="210">
        <v>4.6121800000000004</v>
      </c>
      <c r="G11" s="210">
        <v>74.067859999999996</v>
      </c>
      <c r="H11" s="210">
        <v>192.73004999999998</v>
      </c>
      <c r="I11" s="210">
        <v>12.135</v>
      </c>
      <c r="J11" s="344">
        <v>17.901520000000001</v>
      </c>
      <c r="L11" s="445"/>
      <c r="M11" s="443"/>
    </row>
    <row r="12" spans="1:27" s="206" customFormat="1">
      <c r="A12" s="189" t="s">
        <v>163</v>
      </c>
      <c r="B12" s="124">
        <v>1.7998599999999998</v>
      </c>
      <c r="C12" s="124">
        <v>1.7572399999999999</v>
      </c>
      <c r="D12" s="124">
        <v>0.9723099999999999</v>
      </c>
      <c r="E12" s="124">
        <v>4.1350000000000005E-2</v>
      </c>
      <c r="F12" s="124">
        <v>4.7579999999999997E-2</v>
      </c>
      <c r="G12" s="124">
        <v>0.43254999999999999</v>
      </c>
      <c r="H12" s="124">
        <v>0.24018999999999999</v>
      </c>
      <c r="I12" s="124">
        <v>2.3260000000000003E-2</v>
      </c>
      <c r="J12" s="192">
        <v>4.2619999999999998E-2</v>
      </c>
      <c r="L12" s="445"/>
      <c r="M12" s="443"/>
      <c r="AA12" s="446"/>
    </row>
    <row r="13" spans="1:27" s="206" customFormat="1">
      <c r="A13" s="403" t="s">
        <v>164</v>
      </c>
      <c r="B13" s="124">
        <v>33.247370000000004</v>
      </c>
      <c r="C13" s="124">
        <v>32.219340000000003</v>
      </c>
      <c r="D13" s="124">
        <v>21.15936</v>
      </c>
      <c r="E13" s="124">
        <v>0.57721</v>
      </c>
      <c r="F13" s="124">
        <v>0.58386000000000005</v>
      </c>
      <c r="G13" s="124">
        <v>3.96129</v>
      </c>
      <c r="H13" s="124">
        <v>5.6589499999999999</v>
      </c>
      <c r="I13" s="124">
        <v>0.27867000000000003</v>
      </c>
      <c r="J13" s="192">
        <v>1.02803</v>
      </c>
      <c r="L13" s="445"/>
      <c r="M13" s="443"/>
    </row>
    <row r="14" spans="1:27" s="206" customFormat="1">
      <c r="A14" s="403" t="s">
        <v>165</v>
      </c>
      <c r="B14" s="124">
        <v>61.638839999999995</v>
      </c>
      <c r="C14" s="124">
        <v>60.102719999999998</v>
      </c>
      <c r="D14" s="124">
        <v>43.648209999999999</v>
      </c>
      <c r="E14" s="124">
        <v>3.1184099999999999</v>
      </c>
      <c r="F14" s="124">
        <v>0.66212000000000004</v>
      </c>
      <c r="G14" s="124">
        <v>4.89628</v>
      </c>
      <c r="H14" s="124">
        <v>7.4151999999999996</v>
      </c>
      <c r="I14" s="124">
        <v>0.36249999999999999</v>
      </c>
      <c r="J14" s="192">
        <v>1.5361199999999999</v>
      </c>
      <c r="L14" s="445"/>
    </row>
    <row r="15" spans="1:27" s="206" customFormat="1">
      <c r="A15" s="403" t="s">
        <v>166</v>
      </c>
      <c r="B15" s="124">
        <v>131.27947</v>
      </c>
      <c r="C15" s="124">
        <v>127.82675</v>
      </c>
      <c r="D15" s="124">
        <v>92.820449999999994</v>
      </c>
      <c r="E15" s="124">
        <v>3.4925600000000001</v>
      </c>
      <c r="F15" s="124">
        <v>0.99897000000000002</v>
      </c>
      <c r="G15" s="124">
        <v>11.243879999999999</v>
      </c>
      <c r="H15" s="124">
        <v>18.314330000000002</v>
      </c>
      <c r="I15" s="124">
        <v>0.95655999999999997</v>
      </c>
      <c r="J15" s="192">
        <v>3.4527199999999998</v>
      </c>
      <c r="L15" s="445"/>
      <c r="M15" s="443"/>
    </row>
    <row r="16" spans="1:27" s="206" customFormat="1">
      <c r="A16" s="403" t="s">
        <v>167</v>
      </c>
      <c r="B16" s="124">
        <v>292.27909000000005</v>
      </c>
      <c r="C16" s="124">
        <v>286.84724</v>
      </c>
      <c r="D16" s="124">
        <v>216.55878000000001</v>
      </c>
      <c r="E16" s="124">
        <v>3.7816999999999998</v>
      </c>
      <c r="F16" s="124">
        <v>1.28678</v>
      </c>
      <c r="G16" s="124">
        <v>21.03511</v>
      </c>
      <c r="H16" s="124">
        <v>41.76191</v>
      </c>
      <c r="I16" s="124">
        <v>2.4229600000000002</v>
      </c>
      <c r="J16" s="192">
        <v>5.4318500000000007</v>
      </c>
      <c r="L16" s="445"/>
      <c r="M16" s="443"/>
    </row>
    <row r="17" spans="1:15" s="206" customFormat="1">
      <c r="A17" s="403" t="s">
        <v>168</v>
      </c>
      <c r="B17" s="124">
        <v>192.85240999999999</v>
      </c>
      <c r="C17" s="124">
        <v>190.74442000000002</v>
      </c>
      <c r="D17" s="124">
        <v>147.51329999999999</v>
      </c>
      <c r="E17" s="124">
        <v>1.3006900000000001</v>
      </c>
      <c r="F17" s="124">
        <v>0.49642999999999998</v>
      </c>
      <c r="G17" s="124">
        <v>12.121700000000001</v>
      </c>
      <c r="H17" s="124">
        <v>27.325340000000001</v>
      </c>
      <c r="I17" s="124">
        <v>1.9869600000000001</v>
      </c>
      <c r="J17" s="192">
        <v>2.1079899999999996</v>
      </c>
      <c r="K17" s="447"/>
      <c r="L17" s="445"/>
      <c r="M17" s="443"/>
    </row>
    <row r="18" spans="1:15" s="206" customFormat="1">
      <c r="A18" s="403" t="s">
        <v>169</v>
      </c>
      <c r="B18" s="124">
        <v>114.59746000000001</v>
      </c>
      <c r="C18" s="124">
        <v>113.62855999999999</v>
      </c>
      <c r="D18" s="124">
        <v>89.089529999999996</v>
      </c>
      <c r="E18" s="124">
        <v>0.60002999999999995</v>
      </c>
      <c r="F18" s="124">
        <v>0.19050999999999998</v>
      </c>
      <c r="G18" s="124">
        <v>6.3545600000000002</v>
      </c>
      <c r="H18" s="124">
        <v>16.080829999999999</v>
      </c>
      <c r="I18" s="124">
        <v>1.3130999999999999</v>
      </c>
      <c r="J18" s="192">
        <v>0.96889999999999998</v>
      </c>
      <c r="L18" s="445"/>
      <c r="M18" s="443"/>
    </row>
    <row r="19" spans="1:15" s="206" customFormat="1">
      <c r="A19" s="403" t="s">
        <v>170</v>
      </c>
      <c r="B19" s="124">
        <v>145.74045000000001</v>
      </c>
      <c r="C19" s="124">
        <v>144.86670999999998</v>
      </c>
      <c r="D19" s="124">
        <v>116.627</v>
      </c>
      <c r="E19" s="124">
        <v>0.60684000000000005</v>
      </c>
      <c r="F19" s="124">
        <v>0.17710000000000001</v>
      </c>
      <c r="G19" s="124">
        <v>6.1491800000000003</v>
      </c>
      <c r="H19" s="124">
        <v>19.719080000000002</v>
      </c>
      <c r="I19" s="124">
        <v>1.58751</v>
      </c>
      <c r="J19" s="192">
        <v>0.87373999999999996</v>
      </c>
      <c r="L19" s="445"/>
      <c r="M19" s="443"/>
    </row>
    <row r="20" spans="1:15" s="206" customFormat="1">
      <c r="A20" s="403" t="s">
        <v>171</v>
      </c>
      <c r="B20" s="124">
        <v>152.13567</v>
      </c>
      <c r="C20" s="124">
        <v>151.12312</v>
      </c>
      <c r="D20" s="124">
        <v>124.68519999999999</v>
      </c>
      <c r="E20" s="124">
        <v>0.55101</v>
      </c>
      <c r="F20" s="124">
        <v>0.10241</v>
      </c>
      <c r="G20" s="124">
        <v>3.97987</v>
      </c>
      <c r="H20" s="124">
        <v>20.318840000000002</v>
      </c>
      <c r="I20" s="234">
        <v>1.4857899999999999</v>
      </c>
      <c r="J20" s="192">
        <v>1.0125500000000001</v>
      </c>
      <c r="L20" s="445"/>
      <c r="M20" s="443"/>
    </row>
    <row r="21" spans="1:15" s="206" customFormat="1">
      <c r="A21" s="189" t="s">
        <v>669</v>
      </c>
      <c r="B21" s="234">
        <v>131.76848000000001</v>
      </c>
      <c r="C21" s="234">
        <v>131.18825000000001</v>
      </c>
      <c r="D21" s="234">
        <v>109.71555000000001</v>
      </c>
      <c r="E21" s="234">
        <v>0.34282000000000001</v>
      </c>
      <c r="F21" s="234">
        <v>5.0470000000000001E-2</v>
      </c>
      <c r="G21" s="124">
        <v>2.2345999999999999</v>
      </c>
      <c r="H21" s="234">
        <v>18.169779999999999</v>
      </c>
      <c r="I21" s="234">
        <v>0.67503000000000002</v>
      </c>
      <c r="J21" s="208">
        <v>0.58023000000000002</v>
      </c>
      <c r="L21" s="445"/>
      <c r="M21" s="443"/>
      <c r="O21" s="447"/>
    </row>
    <row r="22" spans="1:15" s="206" customFormat="1">
      <c r="A22" s="189" t="s">
        <v>670</v>
      </c>
      <c r="B22" s="234">
        <v>126.76702</v>
      </c>
      <c r="C22" s="234">
        <v>125.90025</v>
      </c>
      <c r="D22" s="234">
        <v>104.6725</v>
      </c>
      <c r="E22" s="234">
        <v>0.78470000000000006</v>
      </c>
      <c r="F22" s="234">
        <v>1.5949999999999999E-2</v>
      </c>
      <c r="G22" s="124">
        <v>1.6588399999999999</v>
      </c>
      <c r="H22" s="234">
        <v>17.7256</v>
      </c>
      <c r="I22" s="234">
        <v>1.0426600000000001</v>
      </c>
      <c r="J22" s="208">
        <v>0.86676999999999993</v>
      </c>
      <c r="L22" s="445"/>
      <c r="M22" s="443"/>
      <c r="O22" s="447"/>
    </row>
    <row r="23" spans="1:15" s="206" customFormat="1" ht="18.75" customHeight="1">
      <c r="A23" s="189"/>
      <c r="B23" s="468" t="s">
        <v>172</v>
      </c>
      <c r="C23" s="468"/>
      <c r="D23" s="468"/>
      <c r="E23" s="468"/>
      <c r="F23" s="468"/>
      <c r="G23" s="468"/>
      <c r="H23" s="468"/>
      <c r="I23" s="468"/>
      <c r="J23" s="479"/>
    </row>
    <row r="24" spans="1:15" s="206" customFormat="1">
      <c r="A24" s="115" t="s">
        <v>162</v>
      </c>
      <c r="B24" s="210">
        <v>1347.88725</v>
      </c>
      <c r="C24" s="210">
        <v>1330.53027</v>
      </c>
      <c r="D24" s="210">
        <v>1040.9387899999999</v>
      </c>
      <c r="E24" s="210">
        <v>14.56373</v>
      </c>
      <c r="F24" s="210">
        <v>4.6044</v>
      </c>
      <c r="G24" s="210">
        <v>73.3095</v>
      </c>
      <c r="H24" s="210">
        <v>185.73376999999999</v>
      </c>
      <c r="I24" s="210">
        <v>11.38008</v>
      </c>
      <c r="J24" s="344">
        <v>17.35698</v>
      </c>
      <c r="L24" s="445"/>
      <c r="M24" s="443"/>
    </row>
    <row r="25" spans="1:15" s="206" customFormat="1">
      <c r="A25" s="189" t="s">
        <v>163</v>
      </c>
      <c r="B25" s="124">
        <v>1.79566</v>
      </c>
      <c r="C25" s="124">
        <v>1.754</v>
      </c>
      <c r="D25" s="124">
        <v>0.97005999999999992</v>
      </c>
      <c r="E25" s="124">
        <v>4.1350000000000005E-2</v>
      </c>
      <c r="F25" s="124">
        <v>4.7359999999999999E-2</v>
      </c>
      <c r="G25" s="124">
        <v>0.43185000000000001</v>
      </c>
      <c r="H25" s="124">
        <v>0.24012</v>
      </c>
      <c r="I25" s="124">
        <v>2.3260000000000003E-2</v>
      </c>
      <c r="J25" s="192">
        <v>4.1659999999999996E-2</v>
      </c>
      <c r="L25" s="445"/>
      <c r="M25" s="443"/>
    </row>
    <row r="26" spans="1:15" s="206" customFormat="1">
      <c r="A26" s="403" t="s">
        <v>164</v>
      </c>
      <c r="B26" s="124">
        <v>1346.09159</v>
      </c>
      <c r="C26" s="124">
        <v>1328.7762700000001</v>
      </c>
      <c r="D26" s="124">
        <v>1039.9687300000001</v>
      </c>
      <c r="E26" s="124">
        <v>14.52238</v>
      </c>
      <c r="F26" s="124">
        <v>4.5570399999999998</v>
      </c>
      <c r="G26" s="124">
        <v>72.877649999999988</v>
      </c>
      <c r="H26" s="124">
        <v>185.49365</v>
      </c>
      <c r="I26" s="124">
        <v>11.356819999999999</v>
      </c>
      <c r="J26" s="192">
        <v>17.31532</v>
      </c>
      <c r="L26" s="445"/>
      <c r="M26" s="443"/>
    </row>
    <row r="27" spans="1:15" s="206" customFormat="1">
      <c r="A27" s="403" t="s">
        <v>165</v>
      </c>
      <c r="B27" s="124">
        <v>33.207010000000004</v>
      </c>
      <c r="C27" s="124">
        <v>32.18018</v>
      </c>
      <c r="D27" s="124">
        <v>21.130689999999998</v>
      </c>
      <c r="E27" s="124">
        <v>0.57686000000000004</v>
      </c>
      <c r="F27" s="124">
        <v>0.58351999999999993</v>
      </c>
      <c r="G27" s="124">
        <v>3.9578200000000003</v>
      </c>
      <c r="H27" s="124">
        <v>5.6528199999999993</v>
      </c>
      <c r="I27" s="124">
        <v>0.27847000000000005</v>
      </c>
      <c r="J27" s="192">
        <v>1.0268299999999999</v>
      </c>
      <c r="L27" s="445"/>
    </row>
    <row r="28" spans="1:15" s="206" customFormat="1">
      <c r="A28" s="403" t="s">
        <v>166</v>
      </c>
      <c r="B28" s="124">
        <v>61.577510000000004</v>
      </c>
      <c r="C28" s="124">
        <v>60.04139</v>
      </c>
      <c r="D28" s="124">
        <v>43.611899999999999</v>
      </c>
      <c r="E28" s="124">
        <v>3.10839</v>
      </c>
      <c r="F28" s="124">
        <v>0.66210000000000002</v>
      </c>
      <c r="G28" s="124">
        <v>4.89323</v>
      </c>
      <c r="H28" s="124">
        <v>7.4047099999999997</v>
      </c>
      <c r="I28" s="124">
        <v>0.36105999999999999</v>
      </c>
      <c r="J28" s="192">
        <v>1.5361199999999999</v>
      </c>
      <c r="L28" s="445"/>
      <c r="M28" s="443"/>
    </row>
    <row r="29" spans="1:15" s="206" customFormat="1">
      <c r="A29" s="403" t="s">
        <v>167</v>
      </c>
      <c r="B29" s="124">
        <v>131.06535</v>
      </c>
      <c r="C29" s="124">
        <v>127.61436</v>
      </c>
      <c r="D29" s="124">
        <v>92.713820000000013</v>
      </c>
      <c r="E29" s="124">
        <v>3.4883800000000003</v>
      </c>
      <c r="F29" s="124">
        <v>0.99892999999999998</v>
      </c>
      <c r="G29" s="124">
        <v>11.227510000000001</v>
      </c>
      <c r="H29" s="124">
        <v>18.231279999999998</v>
      </c>
      <c r="I29" s="124">
        <v>0.95444000000000007</v>
      </c>
      <c r="J29" s="192">
        <v>3.45099</v>
      </c>
      <c r="L29" s="445"/>
      <c r="M29" s="443"/>
    </row>
    <row r="30" spans="1:15" s="206" customFormat="1">
      <c r="A30" s="403" t="s">
        <v>168</v>
      </c>
      <c r="B30" s="124">
        <v>291.97474</v>
      </c>
      <c r="C30" s="124">
        <v>286.55078000000003</v>
      </c>
      <c r="D30" s="124">
        <v>216.35833</v>
      </c>
      <c r="E30" s="124">
        <v>3.77521</v>
      </c>
      <c r="F30" s="124">
        <v>1.2864599999999999</v>
      </c>
      <c r="G30" s="124">
        <v>21.034389999999998</v>
      </c>
      <c r="H30" s="124">
        <v>41.685559999999995</v>
      </c>
      <c r="I30" s="124">
        <v>2.4108299999999998</v>
      </c>
      <c r="J30" s="192">
        <v>5.4239600000000001</v>
      </c>
      <c r="L30" s="445"/>
      <c r="M30" s="443"/>
    </row>
    <row r="31" spans="1:15" s="206" customFormat="1">
      <c r="A31" s="403" t="s">
        <v>169</v>
      </c>
      <c r="B31" s="124">
        <v>192.64358999999999</v>
      </c>
      <c r="C31" s="124">
        <v>190.55676</v>
      </c>
      <c r="D31" s="124">
        <v>147.42827</v>
      </c>
      <c r="E31" s="124">
        <v>1.2838399999999999</v>
      </c>
      <c r="F31" s="124">
        <v>0.49642999999999998</v>
      </c>
      <c r="G31" s="124">
        <v>12.11956</v>
      </c>
      <c r="H31" s="124">
        <v>27.253250000000001</v>
      </c>
      <c r="I31" s="124">
        <v>1.9754100000000001</v>
      </c>
      <c r="J31" s="192">
        <v>2.08683</v>
      </c>
      <c r="L31" s="445"/>
      <c r="M31" s="443"/>
    </row>
    <row r="32" spans="1:15" s="206" customFormat="1">
      <c r="A32" s="403" t="s">
        <v>170</v>
      </c>
      <c r="B32" s="124">
        <v>114.26761</v>
      </c>
      <c r="C32" s="124">
        <v>113.29881</v>
      </c>
      <c r="D32" s="124">
        <v>88.968999999999994</v>
      </c>
      <c r="E32" s="124">
        <v>0.58021</v>
      </c>
      <c r="F32" s="124">
        <v>0.19050999999999998</v>
      </c>
      <c r="G32" s="124">
        <v>6.3394500000000003</v>
      </c>
      <c r="H32" s="124">
        <v>15.91822</v>
      </c>
      <c r="I32" s="124">
        <v>1.30142</v>
      </c>
      <c r="J32" s="192">
        <v>0.96879999999999999</v>
      </c>
      <c r="L32" s="445"/>
      <c r="M32" s="443"/>
    </row>
    <row r="33" spans="1:13" s="206" customFormat="1">
      <c r="A33" s="403" t="s">
        <v>171</v>
      </c>
      <c r="B33" s="124">
        <v>145.33538000000001</v>
      </c>
      <c r="C33" s="124">
        <v>144.48516000000001</v>
      </c>
      <c r="D33" s="124">
        <v>116.38483000000001</v>
      </c>
      <c r="E33" s="124">
        <v>0.60066999999999993</v>
      </c>
      <c r="F33" s="124">
        <v>0.17637</v>
      </c>
      <c r="G33" s="124">
        <v>6.1246200000000002</v>
      </c>
      <c r="H33" s="124">
        <v>19.617000000000001</v>
      </c>
      <c r="I33" s="124">
        <v>1.5816700000000001</v>
      </c>
      <c r="J33" s="192">
        <v>0.85021999999999998</v>
      </c>
      <c r="L33" s="445"/>
      <c r="M33" s="443"/>
    </row>
    <row r="34" spans="1:13" s="206" customFormat="1">
      <c r="A34" s="189" t="s">
        <v>669</v>
      </c>
      <c r="B34" s="234">
        <v>150.80151999999998</v>
      </c>
      <c r="C34" s="234">
        <v>149.81620999999998</v>
      </c>
      <c r="D34" s="124">
        <v>124.19534</v>
      </c>
      <c r="E34" s="234">
        <v>0.45760000000000001</v>
      </c>
      <c r="F34" s="234">
        <v>0.10213</v>
      </c>
      <c r="G34" s="234">
        <v>3.8106</v>
      </c>
      <c r="H34" s="234">
        <v>19.808049999999998</v>
      </c>
      <c r="I34" s="234">
        <v>1.44249</v>
      </c>
      <c r="J34" s="208">
        <v>0.98530999999999991</v>
      </c>
      <c r="L34" s="445"/>
      <c r="M34" s="443"/>
    </row>
    <row r="35" spans="1:13" s="206" customFormat="1">
      <c r="A35" s="189" t="s">
        <v>670</v>
      </c>
      <c r="B35" s="234">
        <v>130.22190000000001</v>
      </c>
      <c r="C35" s="234">
        <v>129.70883000000001</v>
      </c>
      <c r="D35" s="124">
        <v>108.7581</v>
      </c>
      <c r="E35" s="234">
        <v>0.32274999999999998</v>
      </c>
      <c r="F35" s="234">
        <v>4.9970000000000001E-2</v>
      </c>
      <c r="G35" s="234">
        <v>2.14106</v>
      </c>
      <c r="H35" s="234">
        <v>17.76812</v>
      </c>
      <c r="I35" s="234">
        <v>0.66883000000000004</v>
      </c>
      <c r="J35" s="208">
        <v>0.51307000000000003</v>
      </c>
      <c r="L35" s="445"/>
      <c r="M35" s="443"/>
    </row>
    <row r="36" spans="1:13" hidden="1">
      <c r="B36" s="172">
        <v>94996.98</v>
      </c>
      <c r="C36" s="448">
        <v>94523.79</v>
      </c>
      <c r="D36" s="172">
        <v>80418.45</v>
      </c>
      <c r="E36" s="172">
        <v>328.47</v>
      </c>
      <c r="F36" s="172">
        <v>10.62</v>
      </c>
      <c r="G36" s="172">
        <v>1229.4100000000001</v>
      </c>
      <c r="H36" s="172">
        <v>12154.64</v>
      </c>
      <c r="I36" s="172">
        <v>382.2</v>
      </c>
      <c r="J36" s="172">
        <v>473.19</v>
      </c>
    </row>
    <row r="37" spans="1:13" hidden="1">
      <c r="B37" s="441">
        <f>SUM(B25:B34)</f>
        <v>2468.7599600000003</v>
      </c>
      <c r="C37" s="441">
        <f t="shared" ref="C37:J37" si="1">SUM(C25:C34)</f>
        <v>2435.0739200000003</v>
      </c>
      <c r="D37" s="441">
        <f t="shared" si="1"/>
        <v>1891.7309700000003</v>
      </c>
      <c r="E37" s="441">
        <f t="shared" si="1"/>
        <v>28.434890000000003</v>
      </c>
      <c r="F37" s="441"/>
      <c r="G37" s="441">
        <f t="shared" si="1"/>
        <v>142.81667999999996</v>
      </c>
      <c r="H37" s="441">
        <f t="shared" si="1"/>
        <v>341.30465999999996</v>
      </c>
      <c r="I37" s="441">
        <f t="shared" si="1"/>
        <v>21.685869999999998</v>
      </c>
      <c r="J37" s="441">
        <f t="shared" si="1"/>
        <v>33.686039999999998</v>
      </c>
    </row>
  </sheetData>
  <customSheetViews>
    <customSheetView guid="{9B992861-3AC3-4AC1-AB34-7184421AE797}" hiddenRows="1">
      <pane xSplit="2" ySplit="10" topLeftCell="C11" activePane="bottomRight" state="frozen"/>
      <selection pane="bottomRight" activeCell="A2" sqref="A2"/>
      <pageMargins left="0" right="0" top="0" bottom="0" header="0" footer="0"/>
      <printOptions horizontalCentered="1"/>
      <pageSetup paperSize="9" orientation="portrait" horizontalDpi="4294967294" r:id="rId1"/>
    </customSheetView>
    <customSheetView guid="{08F4DDD3-9D6E-4158-840D-C525428F9A47}" hiddenRows="1" hiddenColumns="1">
      <pane xSplit="2" ySplit="10" topLeftCell="C11" activePane="bottomRight" state="frozen"/>
      <selection pane="bottomRight" activeCell="B2" sqref="B2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 hiddenRows="1" hiddenColumns="1">
      <pane xSplit="2" ySplit="10" topLeftCell="C11" activePane="bottomRight" state="frozen"/>
      <selection pane="bottomRight" activeCell="B2" sqref="B2"/>
      <pageMargins left="0" right="0" top="0" bottom="0" header="0" footer="0"/>
      <printOptions horizontalCentered="1"/>
      <pageSetup paperSize="9" orientation="portrait" horizontalDpi="4294967294" r:id="rId3"/>
    </customSheetView>
    <customSheetView guid="{19B7ECBE-69EE-4DBE-BD16-EF1085DA02C7}" hiddenRows="1" hiddenColumns="1">
      <pane xSplit="2" ySplit="10" topLeftCell="C11" activePane="bottomRight" state="frozen"/>
      <selection pane="bottomRight" activeCell="B2" sqref="B2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11">
    <mergeCell ref="B23:J23"/>
    <mergeCell ref="B5:J5"/>
    <mergeCell ref="B6:B8"/>
    <mergeCell ref="C6:I6"/>
    <mergeCell ref="J6:J8"/>
    <mergeCell ref="C7:C8"/>
    <mergeCell ref="A3:J3"/>
    <mergeCell ref="A5:A9"/>
    <mergeCell ref="D7:I7"/>
    <mergeCell ref="B9:J9"/>
    <mergeCell ref="B10:J10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0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2" sqref="A2"/>
    </sheetView>
  </sheetViews>
  <sheetFormatPr defaultColWidth="9.109375" defaultRowHeight="13.8"/>
  <cols>
    <col min="1" max="1" width="21.6640625" style="3" customWidth="1"/>
    <col min="2" max="5" width="12.88671875" style="3" customWidth="1"/>
    <col min="6" max="10" width="9.109375" style="3"/>
    <col min="11" max="12" width="9.109375" style="3" hidden="1" customWidth="1"/>
    <col min="13" max="16384" width="9.109375" style="3"/>
  </cols>
  <sheetData>
    <row r="1" spans="1:16">
      <c r="A1" s="2" t="s">
        <v>519</v>
      </c>
    </row>
    <row r="3" spans="1:16" s="27" customFormat="1">
      <c r="A3" s="37" t="s">
        <v>687</v>
      </c>
      <c r="B3" s="142"/>
      <c r="D3" s="142"/>
      <c r="N3" s="420"/>
    </row>
    <row r="4" spans="1:16" s="27" customFormat="1">
      <c r="A4" s="37" t="s">
        <v>314</v>
      </c>
      <c r="B4" s="142"/>
      <c r="D4" s="142"/>
      <c r="N4" s="420"/>
    </row>
    <row r="5" spans="1:16" s="27" customFormat="1" ht="45" customHeight="1">
      <c r="A5" s="495" t="s">
        <v>0</v>
      </c>
      <c r="B5" s="306" t="s">
        <v>148</v>
      </c>
      <c r="C5" s="305" t="s">
        <v>149</v>
      </c>
      <c r="D5" s="347" t="s">
        <v>148</v>
      </c>
      <c r="E5" s="346" t="s">
        <v>149</v>
      </c>
      <c r="I5" s="504"/>
      <c r="J5" s="504"/>
      <c r="N5" s="420"/>
      <c r="O5" s="504"/>
      <c r="P5" s="504"/>
    </row>
    <row r="6" spans="1:16" s="27" customFormat="1" ht="16.5" customHeight="1">
      <c r="A6" s="495"/>
      <c r="B6" s="499" t="s">
        <v>505</v>
      </c>
      <c r="C6" s="496"/>
      <c r="D6" s="499" t="s">
        <v>671</v>
      </c>
      <c r="E6" s="496"/>
      <c r="I6" s="40"/>
      <c r="J6" s="40"/>
      <c r="N6" s="420"/>
      <c r="O6" s="40"/>
      <c r="P6" s="40"/>
    </row>
    <row r="7" spans="1:16" s="27" customFormat="1">
      <c r="A7" s="45"/>
      <c r="B7" s="238"/>
      <c r="C7" s="239"/>
      <c r="D7" s="238"/>
      <c r="E7" s="239"/>
      <c r="N7" s="420"/>
    </row>
    <row r="8" spans="1:16" s="28" customFormat="1">
      <c r="A8" s="45" t="s">
        <v>151</v>
      </c>
      <c r="B8" s="90">
        <v>161150</v>
      </c>
      <c r="C8" s="230">
        <v>160807</v>
      </c>
      <c r="D8" s="91">
        <v>93.386183596715398</v>
      </c>
      <c r="E8" s="92">
        <v>93.283638367607395</v>
      </c>
      <c r="F8" s="354"/>
      <c r="G8" s="354"/>
      <c r="M8" s="314"/>
      <c r="N8" s="314"/>
    </row>
    <row r="9" spans="1:16" s="27" customFormat="1">
      <c r="A9" s="83" t="s">
        <v>1</v>
      </c>
      <c r="B9" s="51">
        <v>160964</v>
      </c>
      <c r="C9" s="74">
        <v>160622</v>
      </c>
      <c r="D9" s="359">
        <v>93.280559113114933</v>
      </c>
      <c r="E9" s="360">
        <v>93.176860961574164</v>
      </c>
      <c r="F9" s="17"/>
      <c r="G9" s="17"/>
      <c r="M9" s="140"/>
      <c r="N9" s="140"/>
    </row>
    <row r="10" spans="1:16" s="27" customFormat="1">
      <c r="A10" s="48" t="s">
        <v>2</v>
      </c>
      <c r="B10" s="51">
        <v>147087</v>
      </c>
      <c r="C10" s="74">
        <v>146825</v>
      </c>
      <c r="D10" s="359">
        <v>93.471063351148004</v>
      </c>
      <c r="E10" s="360">
        <v>93.376367336555589</v>
      </c>
      <c r="F10" s="17"/>
      <c r="G10" s="17"/>
      <c r="M10" s="140"/>
      <c r="N10" s="140"/>
    </row>
    <row r="11" spans="1:16" s="27" customFormat="1">
      <c r="A11" s="48" t="s">
        <v>3</v>
      </c>
      <c r="B11" s="57">
        <v>11596</v>
      </c>
      <c r="C11" s="74">
        <v>11542</v>
      </c>
      <c r="D11" s="359">
        <v>87.378494461608014</v>
      </c>
      <c r="E11" s="360">
        <v>87.227932285368809</v>
      </c>
      <c r="F11" s="17"/>
      <c r="G11" s="17"/>
      <c r="M11" s="140"/>
      <c r="N11" s="140"/>
    </row>
    <row r="12" spans="1:16" s="27" customFormat="1">
      <c r="A12" s="48" t="s">
        <v>4</v>
      </c>
      <c r="B12" s="57">
        <v>41954</v>
      </c>
      <c r="C12" s="74">
        <v>41906</v>
      </c>
      <c r="D12" s="359">
        <v>114.96766414556616</v>
      </c>
      <c r="E12" s="360">
        <v>114.9274607136001</v>
      </c>
      <c r="F12" s="17"/>
      <c r="G12" s="17"/>
      <c r="M12" s="140"/>
      <c r="N12" s="140"/>
    </row>
    <row r="13" spans="1:16" s="27" customFormat="1">
      <c r="A13" s="48" t="s">
        <v>5</v>
      </c>
      <c r="B13" s="57">
        <v>47549</v>
      </c>
      <c r="C13" s="74">
        <v>47533</v>
      </c>
      <c r="D13" s="359">
        <v>73.831558026148258</v>
      </c>
      <c r="E13" s="360">
        <v>73.812444679099954</v>
      </c>
      <c r="F13" s="17"/>
      <c r="G13" s="17"/>
      <c r="M13" s="140"/>
      <c r="N13" s="140"/>
    </row>
    <row r="14" spans="1:16" s="27" customFormat="1">
      <c r="A14" s="48" t="s">
        <v>6</v>
      </c>
      <c r="B14" s="51">
        <v>89243</v>
      </c>
      <c r="C14" s="74">
        <v>89035</v>
      </c>
      <c r="D14" s="359">
        <v>92.999239274288513</v>
      </c>
      <c r="E14" s="360">
        <v>92.887993990735723</v>
      </c>
      <c r="F14" s="17"/>
      <c r="G14" s="17"/>
      <c r="M14" s="140"/>
      <c r="N14" s="140"/>
    </row>
    <row r="15" spans="1:16" s="27" customFormat="1">
      <c r="A15" s="48" t="s">
        <v>7</v>
      </c>
      <c r="B15" s="51">
        <v>8429</v>
      </c>
      <c r="C15" s="74">
        <v>8384</v>
      </c>
      <c r="D15" s="359">
        <v>125.0593471810089</v>
      </c>
      <c r="E15" s="360">
        <v>124.8548026805659</v>
      </c>
      <c r="F15" s="17"/>
      <c r="G15" s="17"/>
      <c r="M15" s="140"/>
      <c r="N15" s="140"/>
    </row>
    <row r="16" spans="1:16" s="27" customFormat="1">
      <c r="A16" s="83" t="s">
        <v>8</v>
      </c>
      <c r="B16" s="51">
        <v>16957</v>
      </c>
      <c r="C16" s="74">
        <v>16923</v>
      </c>
      <c r="D16" s="359">
        <v>167.70843635644349</v>
      </c>
      <c r="E16" s="360">
        <v>167.80366881507189</v>
      </c>
      <c r="F16" s="17"/>
      <c r="G16" s="17"/>
      <c r="M16" s="140"/>
      <c r="N16" s="140"/>
    </row>
    <row r="17" spans="1:14" s="28" customFormat="1">
      <c r="A17" s="45" t="s">
        <v>152</v>
      </c>
      <c r="B17" s="90">
        <v>87988</v>
      </c>
      <c r="C17" s="230">
        <v>87889</v>
      </c>
      <c r="D17" s="91">
        <v>93.574391151760068</v>
      </c>
      <c r="E17" s="92">
        <v>93.520824022643595</v>
      </c>
      <c r="F17" s="354"/>
      <c r="G17" s="354"/>
      <c r="M17" s="314"/>
      <c r="N17" s="314"/>
    </row>
    <row r="18" spans="1:14" s="28" customFormat="1">
      <c r="A18" s="45" t="s">
        <v>153</v>
      </c>
      <c r="B18" s="90">
        <v>143957</v>
      </c>
      <c r="C18" s="230">
        <v>143721</v>
      </c>
      <c r="D18" s="91">
        <v>99.967362017721726</v>
      </c>
      <c r="E18" s="92">
        <v>99.869361888415597</v>
      </c>
      <c r="F18" s="354"/>
      <c r="G18" s="354"/>
      <c r="M18" s="314"/>
      <c r="N18" s="314"/>
    </row>
    <row r="20" spans="1:14">
      <c r="A20" s="236"/>
    </row>
  </sheetData>
  <customSheetViews>
    <customSheetView guid="{9B992861-3AC3-4AC1-AB34-7184421AE797}" showPageBreaks="1" printArea="1" hiddenColumns="1">
      <pane xSplit="3" ySplit="6" topLeftCell="D7" activePane="bottomRight" state="frozen"/>
      <selection pane="bottomRight" activeCell="A2" sqref="A2"/>
      <pageMargins left="0" right="0" top="0" bottom="0" header="0" footer="0"/>
      <printOptions horizontalCentered="1"/>
      <pageSetup paperSize="9" orientation="portrait" horizontalDpi="4294967294" r:id="rId1"/>
    </customSheetView>
    <customSheetView guid="{08F4DDD3-9D6E-4158-840D-C525428F9A47}" showPageBreaks="1" printArea="1" hiddenColumns="1">
      <pane xSplit="3" ySplit="6" topLeftCell="J7" activePane="bottomRight" state="frozen"/>
      <selection pane="bottomRight" activeCell="R14" sqref="R14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 showPageBreaks="1" printArea="1" hiddenColumns="1">
      <pane xSplit="3" ySplit="6" topLeftCell="J7" activePane="bottomRight" state="frozen"/>
      <selection pane="bottomRight" activeCell="J20" sqref="J20"/>
      <pageMargins left="0" right="0" top="0" bottom="0" header="0" footer="0"/>
      <printOptions horizontalCentered="1"/>
      <pageSetup paperSize="9" orientation="portrait" horizontalDpi="4294967294" r:id="rId3"/>
    </customSheetView>
    <customSheetView guid="{19B7ECBE-69EE-4DBE-BD16-EF1085DA02C7}" showPageBreaks="1" printArea="1" hiddenColumns="1">
      <pane xSplit="3" ySplit="6" topLeftCell="J7" activePane="bottomRight" state="frozen"/>
      <selection pane="bottomRight" activeCell="J20" sqref="J20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5">
    <mergeCell ref="A5:A6"/>
    <mergeCell ref="B6:C6"/>
    <mergeCell ref="D6:E6"/>
    <mergeCell ref="I5:J5"/>
    <mergeCell ref="O5:P5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50"/>
  <sheetViews>
    <sheetView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2" sqref="A2"/>
    </sheetView>
  </sheetViews>
  <sheetFormatPr defaultColWidth="9.109375" defaultRowHeight="13.8"/>
  <cols>
    <col min="1" max="1" width="14.33203125" style="172" customWidth="1"/>
    <col min="2" max="2" width="11" style="172" customWidth="1"/>
    <col min="3" max="3" width="10.33203125" style="172" bestFit="1" customWidth="1"/>
    <col min="4" max="4" width="10.5546875" style="172" bestFit="1" customWidth="1"/>
    <col min="5" max="5" width="10.33203125" style="172" customWidth="1"/>
    <col min="6" max="6" width="12.109375" style="172" customWidth="1"/>
    <col min="7" max="7" width="9.44140625" style="172" bestFit="1" customWidth="1"/>
    <col min="8" max="8" width="9.5546875" style="172" bestFit="1" customWidth="1"/>
    <col min="9" max="9" width="9.44140625" style="172" bestFit="1" customWidth="1"/>
    <col min="10" max="10" width="9.33203125" style="172" bestFit="1" customWidth="1"/>
    <col min="11" max="16384" width="9.109375" style="172"/>
  </cols>
  <sheetData>
    <row r="1" spans="1:13">
      <c r="A1" s="440" t="s">
        <v>519</v>
      </c>
    </row>
    <row r="2" spans="1:13">
      <c r="B2" s="448"/>
      <c r="C2" s="448"/>
    </row>
    <row r="3" spans="1:13" s="206" customFormat="1" ht="31.5" customHeight="1">
      <c r="A3" s="500" t="s">
        <v>688</v>
      </c>
      <c r="B3" s="500"/>
      <c r="C3" s="500"/>
      <c r="D3" s="500"/>
      <c r="E3" s="500"/>
      <c r="F3" s="500"/>
      <c r="G3" s="500"/>
      <c r="H3" s="500"/>
      <c r="I3" s="500"/>
      <c r="J3" s="500"/>
    </row>
    <row r="4" spans="1:13" s="206" customFormat="1" hidden="1">
      <c r="A4" s="442"/>
      <c r="B4" s="443">
        <f>SUM(B11:B20)</f>
        <v>160534</v>
      </c>
      <c r="C4" s="443">
        <f t="shared" ref="C4:J4" si="0">SUM(C11:C20)</f>
        <v>160348</v>
      </c>
      <c r="D4" s="443">
        <f t="shared" si="0"/>
        <v>146490</v>
      </c>
      <c r="E4" s="443">
        <f t="shared" si="0"/>
        <v>11513</v>
      </c>
      <c r="F4" s="443"/>
      <c r="G4" s="443">
        <f t="shared" si="0"/>
        <v>41855</v>
      </c>
      <c r="H4" s="443">
        <f t="shared" si="0"/>
        <v>88828</v>
      </c>
      <c r="I4" s="443">
        <f t="shared" si="0"/>
        <v>8379</v>
      </c>
      <c r="J4" s="443">
        <f t="shared" si="0"/>
        <v>16897</v>
      </c>
    </row>
    <row r="5" spans="1:13" s="206" customFormat="1" ht="18.75" customHeight="1">
      <c r="A5" s="501" t="s">
        <v>154</v>
      </c>
      <c r="B5" s="502" t="s">
        <v>185</v>
      </c>
      <c r="C5" s="502"/>
      <c r="D5" s="502"/>
      <c r="E5" s="502"/>
      <c r="F5" s="502"/>
      <c r="G5" s="502"/>
      <c r="H5" s="502"/>
      <c r="I5" s="502"/>
      <c r="J5" s="503"/>
    </row>
    <row r="6" spans="1:13" s="206" customFormat="1" ht="18.75" customHeight="1">
      <c r="A6" s="501"/>
      <c r="B6" s="502" t="s">
        <v>155</v>
      </c>
      <c r="C6" s="502" t="s">
        <v>186</v>
      </c>
      <c r="D6" s="502"/>
      <c r="E6" s="502"/>
      <c r="F6" s="502"/>
      <c r="G6" s="502"/>
      <c r="H6" s="502"/>
      <c r="I6" s="502"/>
      <c r="J6" s="503" t="s">
        <v>156</v>
      </c>
    </row>
    <row r="7" spans="1:13" s="206" customFormat="1">
      <c r="A7" s="501"/>
      <c r="B7" s="502"/>
      <c r="C7" s="502" t="s">
        <v>155</v>
      </c>
      <c r="D7" s="502" t="s">
        <v>121</v>
      </c>
      <c r="E7" s="502"/>
      <c r="F7" s="502"/>
      <c r="G7" s="502"/>
      <c r="H7" s="502"/>
      <c r="I7" s="502"/>
      <c r="J7" s="503"/>
    </row>
    <row r="8" spans="1:13" s="206" customFormat="1" ht="41.4">
      <c r="A8" s="501"/>
      <c r="B8" s="502"/>
      <c r="C8" s="502"/>
      <c r="D8" s="204" t="s">
        <v>160</v>
      </c>
      <c r="E8" s="204" t="s">
        <v>159</v>
      </c>
      <c r="F8" s="204" t="s">
        <v>686</v>
      </c>
      <c r="G8" s="204" t="s">
        <v>173</v>
      </c>
      <c r="H8" s="204" t="s">
        <v>157</v>
      </c>
      <c r="I8" s="204" t="s">
        <v>158</v>
      </c>
      <c r="J8" s="503"/>
    </row>
    <row r="9" spans="1:13" s="206" customFormat="1" ht="18.75" customHeight="1">
      <c r="A9" s="207"/>
      <c r="B9" s="474" t="s">
        <v>148</v>
      </c>
      <c r="C9" s="474"/>
      <c r="D9" s="474"/>
      <c r="E9" s="474"/>
      <c r="F9" s="474"/>
      <c r="G9" s="474"/>
      <c r="H9" s="474"/>
      <c r="I9" s="474"/>
      <c r="J9" s="474"/>
    </row>
    <row r="10" spans="1:13" s="451" customFormat="1">
      <c r="A10" s="449" t="s">
        <v>162</v>
      </c>
      <c r="B10" s="374">
        <v>161150</v>
      </c>
      <c r="C10" s="374">
        <v>160964</v>
      </c>
      <c r="D10" s="374">
        <v>147087</v>
      </c>
      <c r="E10" s="374">
        <v>11596</v>
      </c>
      <c r="F10" s="374">
        <v>47549</v>
      </c>
      <c r="G10" s="374">
        <v>41954</v>
      </c>
      <c r="H10" s="374">
        <v>89243</v>
      </c>
      <c r="I10" s="374">
        <v>8429</v>
      </c>
      <c r="J10" s="450">
        <v>16957</v>
      </c>
    </row>
    <row r="11" spans="1:13" s="206" customFormat="1">
      <c r="A11" s="189" t="s">
        <v>163</v>
      </c>
      <c r="B11" s="57">
        <v>2071</v>
      </c>
      <c r="C11" s="57">
        <v>2049</v>
      </c>
      <c r="D11" s="57">
        <v>1278</v>
      </c>
      <c r="E11" s="57">
        <v>104</v>
      </c>
      <c r="F11" s="57">
        <v>457</v>
      </c>
      <c r="G11" s="57">
        <v>792</v>
      </c>
      <c r="H11" s="57">
        <v>464</v>
      </c>
      <c r="I11" s="57">
        <v>50</v>
      </c>
      <c r="J11" s="181">
        <v>115</v>
      </c>
    </row>
    <row r="12" spans="1:13" s="206" customFormat="1">
      <c r="A12" s="403" t="s">
        <v>164</v>
      </c>
      <c r="B12" s="57">
        <v>22955</v>
      </c>
      <c r="C12" s="57">
        <v>22902</v>
      </c>
      <c r="D12" s="57">
        <v>18732</v>
      </c>
      <c r="E12" s="57">
        <v>1324</v>
      </c>
      <c r="F12" s="57">
        <v>6024</v>
      </c>
      <c r="G12" s="57">
        <v>5867</v>
      </c>
      <c r="H12" s="57">
        <v>8741</v>
      </c>
      <c r="I12" s="57">
        <v>487</v>
      </c>
      <c r="J12" s="181">
        <v>2142</v>
      </c>
    </row>
    <row r="13" spans="1:13" s="206" customFormat="1">
      <c r="A13" s="403" t="s">
        <v>165</v>
      </c>
      <c r="B13" s="57">
        <v>25338</v>
      </c>
      <c r="C13" s="57">
        <v>25309</v>
      </c>
      <c r="D13" s="57">
        <v>22176</v>
      </c>
      <c r="E13" s="57">
        <v>2451</v>
      </c>
      <c r="F13" s="57">
        <v>6883</v>
      </c>
      <c r="G13" s="57">
        <v>5589</v>
      </c>
      <c r="H13" s="57">
        <v>9824</v>
      </c>
      <c r="I13" s="452">
        <v>638</v>
      </c>
      <c r="J13" s="181">
        <v>2426</v>
      </c>
    </row>
    <row r="14" spans="1:13" s="206" customFormat="1">
      <c r="A14" s="403" t="s">
        <v>166</v>
      </c>
      <c r="B14" s="57">
        <v>33770</v>
      </c>
      <c r="C14" s="57">
        <v>33734</v>
      </c>
      <c r="D14" s="57">
        <v>30884</v>
      </c>
      <c r="E14" s="57">
        <v>2815</v>
      </c>
      <c r="F14" s="57">
        <v>10215</v>
      </c>
      <c r="G14" s="57">
        <v>9123</v>
      </c>
      <c r="H14" s="57">
        <v>18376</v>
      </c>
      <c r="I14" s="57">
        <v>1343</v>
      </c>
      <c r="J14" s="181">
        <v>4114</v>
      </c>
      <c r="K14" s="240"/>
      <c r="L14" s="443"/>
      <c r="M14" s="443"/>
    </row>
    <row r="15" spans="1:13" s="206" customFormat="1">
      <c r="A15" s="403" t="s">
        <v>167</v>
      </c>
      <c r="B15" s="57">
        <v>41606</v>
      </c>
      <c r="C15" s="57">
        <v>41580</v>
      </c>
      <c r="D15" s="57">
        <v>39585</v>
      </c>
      <c r="E15" s="57">
        <v>2901</v>
      </c>
      <c r="F15" s="57">
        <v>13299</v>
      </c>
      <c r="G15" s="57">
        <v>11838</v>
      </c>
      <c r="H15" s="57">
        <v>26832</v>
      </c>
      <c r="I15" s="57">
        <v>2689</v>
      </c>
      <c r="J15" s="181">
        <v>4956</v>
      </c>
      <c r="K15" s="443"/>
      <c r="L15" s="443"/>
      <c r="M15" s="443"/>
    </row>
    <row r="16" spans="1:13" s="206" customFormat="1">
      <c r="A16" s="403" t="s">
        <v>168</v>
      </c>
      <c r="B16" s="57">
        <v>16001</v>
      </c>
      <c r="C16" s="57">
        <v>15992</v>
      </c>
      <c r="D16" s="57">
        <v>15498</v>
      </c>
      <c r="E16" s="57">
        <v>864</v>
      </c>
      <c r="F16" s="57">
        <v>5122</v>
      </c>
      <c r="G16" s="57">
        <v>4356</v>
      </c>
      <c r="H16" s="57">
        <v>11253</v>
      </c>
      <c r="I16" s="57">
        <v>1417</v>
      </c>
      <c r="J16" s="181">
        <v>1587</v>
      </c>
      <c r="K16" s="443"/>
    </row>
    <row r="17" spans="1:13" s="206" customFormat="1">
      <c r="A17" s="403" t="s">
        <v>169</v>
      </c>
      <c r="B17" s="57">
        <v>6702</v>
      </c>
      <c r="C17" s="57">
        <v>6697</v>
      </c>
      <c r="D17" s="57">
        <v>6531</v>
      </c>
      <c r="E17" s="57">
        <v>353</v>
      </c>
      <c r="F17" s="57">
        <v>2042</v>
      </c>
      <c r="G17" s="57">
        <v>1703</v>
      </c>
      <c r="H17" s="57">
        <v>4759</v>
      </c>
      <c r="I17" s="57">
        <v>666</v>
      </c>
      <c r="J17" s="181">
        <v>598</v>
      </c>
      <c r="K17" s="240"/>
      <c r="L17" s="443"/>
      <c r="M17" s="443"/>
    </row>
    <row r="18" spans="1:13" s="206" customFormat="1">
      <c r="A18" s="403" t="s">
        <v>170</v>
      </c>
      <c r="B18" s="57">
        <v>6052</v>
      </c>
      <c r="C18" s="57">
        <v>6048</v>
      </c>
      <c r="D18" s="57">
        <v>5919</v>
      </c>
      <c r="E18" s="57">
        <v>329</v>
      </c>
      <c r="F18" s="57">
        <v>1823</v>
      </c>
      <c r="G18" s="57">
        <v>1445</v>
      </c>
      <c r="H18" s="57">
        <v>4256</v>
      </c>
      <c r="I18" s="57">
        <v>602</v>
      </c>
      <c r="J18" s="181">
        <v>482</v>
      </c>
    </row>
    <row r="19" spans="1:13" s="206" customFormat="1">
      <c r="A19" s="403" t="s">
        <v>171</v>
      </c>
      <c r="B19" s="57">
        <v>4054</v>
      </c>
      <c r="C19" s="57">
        <v>4052</v>
      </c>
      <c r="D19" s="57">
        <v>3962</v>
      </c>
      <c r="E19" s="57">
        <v>246</v>
      </c>
      <c r="F19" s="57">
        <v>1092</v>
      </c>
      <c r="G19" s="57">
        <v>806</v>
      </c>
      <c r="H19" s="57">
        <v>2909</v>
      </c>
      <c r="I19" s="57">
        <v>361</v>
      </c>
      <c r="J19" s="181">
        <v>327</v>
      </c>
    </row>
    <row r="20" spans="1:13" s="206" customFormat="1">
      <c r="A20" s="189" t="s">
        <v>669</v>
      </c>
      <c r="B20" s="123">
        <v>1985</v>
      </c>
      <c r="C20" s="123">
        <v>1985</v>
      </c>
      <c r="D20" s="123">
        <v>1925</v>
      </c>
      <c r="E20" s="123">
        <v>126</v>
      </c>
      <c r="F20" s="123">
        <v>496</v>
      </c>
      <c r="G20" s="123">
        <v>336</v>
      </c>
      <c r="H20" s="123">
        <v>1414</v>
      </c>
      <c r="I20" s="123">
        <v>126</v>
      </c>
      <c r="J20" s="187">
        <v>150</v>
      </c>
    </row>
    <row r="21" spans="1:13" s="206" customFormat="1">
      <c r="A21" s="189" t="s">
        <v>670</v>
      </c>
      <c r="B21" s="123">
        <v>616</v>
      </c>
      <c r="C21" s="123">
        <v>616</v>
      </c>
      <c r="D21" s="123">
        <v>597</v>
      </c>
      <c r="E21" s="123">
        <v>83</v>
      </c>
      <c r="F21" s="123">
        <v>96</v>
      </c>
      <c r="G21" s="123">
        <v>99</v>
      </c>
      <c r="H21" s="123">
        <v>415</v>
      </c>
      <c r="I21" s="123">
        <v>50</v>
      </c>
      <c r="J21" s="187">
        <v>60</v>
      </c>
    </row>
    <row r="22" spans="1:13" s="206" customFormat="1" ht="18.75" customHeight="1">
      <c r="A22" s="189"/>
      <c r="B22" s="468" t="s">
        <v>172</v>
      </c>
      <c r="C22" s="468"/>
      <c r="D22" s="468"/>
      <c r="E22" s="468"/>
      <c r="F22" s="468"/>
      <c r="G22" s="468"/>
      <c r="H22" s="468"/>
      <c r="I22" s="468"/>
      <c r="J22" s="479"/>
    </row>
    <row r="23" spans="1:13" s="451" customFormat="1">
      <c r="A23" s="449" t="s">
        <v>162</v>
      </c>
      <c r="B23" s="374">
        <v>160807</v>
      </c>
      <c r="C23" s="374">
        <v>160622</v>
      </c>
      <c r="D23" s="374">
        <v>146825</v>
      </c>
      <c r="E23" s="374">
        <v>11542</v>
      </c>
      <c r="F23" s="374">
        <v>47533</v>
      </c>
      <c r="G23" s="374">
        <v>41906</v>
      </c>
      <c r="H23" s="374">
        <v>89035</v>
      </c>
      <c r="I23" s="374">
        <v>8384</v>
      </c>
      <c r="J23" s="450">
        <v>16923</v>
      </c>
    </row>
    <row r="24" spans="1:13" s="206" customFormat="1">
      <c r="A24" s="189" t="s">
        <v>163</v>
      </c>
      <c r="B24" s="57">
        <v>2064</v>
      </c>
      <c r="C24" s="57">
        <v>2042</v>
      </c>
      <c r="D24" s="57">
        <v>1274</v>
      </c>
      <c r="E24" s="57">
        <v>104</v>
      </c>
      <c r="F24" s="57">
        <v>455</v>
      </c>
      <c r="G24" s="57">
        <v>791</v>
      </c>
      <c r="H24" s="57">
        <v>463</v>
      </c>
      <c r="I24" s="57">
        <v>50</v>
      </c>
      <c r="J24" s="181">
        <v>114</v>
      </c>
    </row>
    <row r="25" spans="1:13" s="206" customFormat="1">
      <c r="A25" s="403" t="s">
        <v>164</v>
      </c>
      <c r="B25" s="57">
        <v>158743</v>
      </c>
      <c r="C25" s="57">
        <v>158580</v>
      </c>
      <c r="D25" s="57">
        <v>145551</v>
      </c>
      <c r="E25" s="57">
        <v>11438</v>
      </c>
      <c r="F25" s="57">
        <v>47078</v>
      </c>
      <c r="G25" s="57">
        <v>41115</v>
      </c>
      <c r="H25" s="57">
        <v>88572</v>
      </c>
      <c r="I25" s="57">
        <v>8334</v>
      </c>
      <c r="J25" s="181">
        <v>16809</v>
      </c>
    </row>
    <row r="26" spans="1:13" s="206" customFormat="1">
      <c r="A26" s="403" t="s">
        <v>165</v>
      </c>
      <c r="B26" s="57">
        <v>22927</v>
      </c>
      <c r="C26" s="57">
        <v>22874</v>
      </c>
      <c r="D26" s="57">
        <v>18710</v>
      </c>
      <c r="E26" s="57">
        <v>1323</v>
      </c>
      <c r="F26" s="57">
        <v>6022</v>
      </c>
      <c r="G26" s="57">
        <v>5862</v>
      </c>
      <c r="H26" s="57">
        <v>8735</v>
      </c>
      <c r="I26" s="57">
        <v>486</v>
      </c>
      <c r="J26" s="181">
        <v>2139</v>
      </c>
    </row>
    <row r="27" spans="1:13" s="206" customFormat="1">
      <c r="A27" s="403" t="s">
        <v>166</v>
      </c>
      <c r="B27" s="57">
        <v>25314</v>
      </c>
      <c r="C27" s="57">
        <v>25285</v>
      </c>
      <c r="D27" s="57">
        <v>22160</v>
      </c>
      <c r="E27" s="57">
        <v>2447</v>
      </c>
      <c r="F27" s="57">
        <v>6882</v>
      </c>
      <c r="G27" s="57">
        <v>5586</v>
      </c>
      <c r="H27" s="57">
        <v>9816</v>
      </c>
      <c r="I27" s="57">
        <v>636</v>
      </c>
      <c r="J27" s="181">
        <v>2426</v>
      </c>
    </row>
    <row r="28" spans="1:13" s="206" customFormat="1">
      <c r="A28" s="403" t="s">
        <v>167</v>
      </c>
      <c r="B28" s="57">
        <v>33714</v>
      </c>
      <c r="C28" s="57">
        <v>33678</v>
      </c>
      <c r="D28" s="57">
        <v>30845</v>
      </c>
      <c r="E28" s="57">
        <v>2812</v>
      </c>
      <c r="F28" s="57">
        <v>10214</v>
      </c>
      <c r="G28" s="57">
        <v>9115</v>
      </c>
      <c r="H28" s="57">
        <v>18342</v>
      </c>
      <c r="I28" s="57">
        <v>1340</v>
      </c>
      <c r="J28" s="181">
        <v>4110</v>
      </c>
    </row>
    <row r="29" spans="1:13" s="206" customFormat="1">
      <c r="A29" s="403" t="s">
        <v>168</v>
      </c>
      <c r="B29" s="57">
        <v>41563</v>
      </c>
      <c r="C29" s="57">
        <v>41537</v>
      </c>
      <c r="D29" s="57">
        <v>39549</v>
      </c>
      <c r="E29" s="57">
        <v>2899</v>
      </c>
      <c r="F29" s="57">
        <v>13297</v>
      </c>
      <c r="G29" s="57">
        <v>11836</v>
      </c>
      <c r="H29" s="57">
        <v>26804</v>
      </c>
      <c r="I29" s="57">
        <v>2686</v>
      </c>
      <c r="J29" s="181">
        <v>4954</v>
      </c>
    </row>
    <row r="30" spans="1:13" s="206" customFormat="1">
      <c r="A30" s="403" t="s">
        <v>169</v>
      </c>
      <c r="B30" s="57">
        <v>15984</v>
      </c>
      <c r="C30" s="57">
        <v>15976</v>
      </c>
      <c r="D30" s="57">
        <v>15486</v>
      </c>
      <c r="E30" s="57">
        <v>862</v>
      </c>
      <c r="F30" s="57">
        <v>5122</v>
      </c>
      <c r="G30" s="57">
        <v>4353</v>
      </c>
      <c r="H30" s="57">
        <v>11240</v>
      </c>
      <c r="I30" s="57">
        <v>1414</v>
      </c>
      <c r="J30" s="181">
        <v>1582</v>
      </c>
    </row>
    <row r="31" spans="1:13" s="206" customFormat="1">
      <c r="A31" s="403" t="s">
        <v>170</v>
      </c>
      <c r="B31" s="57">
        <v>6683</v>
      </c>
      <c r="C31" s="57">
        <v>6678</v>
      </c>
      <c r="D31" s="57">
        <v>6521</v>
      </c>
      <c r="E31" s="57">
        <v>346</v>
      </c>
      <c r="F31" s="57">
        <v>2042</v>
      </c>
      <c r="G31" s="57">
        <v>1700</v>
      </c>
      <c r="H31" s="57">
        <v>4745</v>
      </c>
      <c r="I31" s="57">
        <v>662</v>
      </c>
      <c r="J31" s="181">
        <v>596</v>
      </c>
    </row>
    <row r="32" spans="1:13" s="206" customFormat="1">
      <c r="A32" s="403" t="s">
        <v>171</v>
      </c>
      <c r="B32" s="57">
        <v>6036</v>
      </c>
      <c r="C32" s="57">
        <v>6032</v>
      </c>
      <c r="D32" s="57">
        <v>5906</v>
      </c>
      <c r="E32" s="57">
        <v>328</v>
      </c>
      <c r="F32" s="57">
        <v>1822</v>
      </c>
      <c r="G32" s="57">
        <v>1442</v>
      </c>
      <c r="H32" s="57">
        <v>4248</v>
      </c>
      <c r="I32" s="57">
        <v>598</v>
      </c>
      <c r="J32" s="181">
        <v>480</v>
      </c>
    </row>
    <row r="33" spans="1:10" s="206" customFormat="1">
      <c r="A33" s="189" t="s">
        <v>669</v>
      </c>
      <c r="B33" s="57">
        <v>4021</v>
      </c>
      <c r="C33" s="57">
        <v>4019</v>
      </c>
      <c r="D33" s="57">
        <v>3941</v>
      </c>
      <c r="E33" s="57">
        <v>237</v>
      </c>
      <c r="F33" s="57">
        <v>1090</v>
      </c>
      <c r="G33" s="57">
        <v>798</v>
      </c>
      <c r="H33" s="57">
        <v>2885</v>
      </c>
      <c r="I33" s="57">
        <v>356</v>
      </c>
      <c r="J33" s="181">
        <v>324</v>
      </c>
    </row>
    <row r="34" spans="1:10" s="206" customFormat="1">
      <c r="A34" s="189" t="s">
        <v>670</v>
      </c>
      <c r="B34" s="123">
        <v>1963</v>
      </c>
      <c r="C34" s="123">
        <v>1963</v>
      </c>
      <c r="D34" s="123">
        <v>1906</v>
      </c>
      <c r="E34" s="123">
        <v>123</v>
      </c>
      <c r="F34" s="123">
        <v>495</v>
      </c>
      <c r="G34" s="123">
        <v>332</v>
      </c>
      <c r="H34" s="123">
        <v>1399</v>
      </c>
      <c r="I34" s="123">
        <v>123</v>
      </c>
      <c r="J34" s="187">
        <v>145</v>
      </c>
    </row>
    <row r="35" spans="1:10" s="206" customFormat="1" hidden="1">
      <c r="B35" s="240">
        <v>538</v>
      </c>
      <c r="C35" s="240">
        <v>538</v>
      </c>
      <c r="D35" s="240">
        <v>527</v>
      </c>
      <c r="E35" s="240">
        <v>61</v>
      </c>
      <c r="F35" s="240">
        <v>92</v>
      </c>
      <c r="G35" s="240">
        <v>91</v>
      </c>
      <c r="H35" s="240">
        <v>358</v>
      </c>
      <c r="I35" s="240">
        <v>33</v>
      </c>
      <c r="J35" s="240">
        <v>53</v>
      </c>
    </row>
    <row r="36" spans="1:10" s="206" customFormat="1" hidden="1">
      <c r="B36" s="447">
        <f>SUM(B24:B34)</f>
        <v>319012</v>
      </c>
      <c r="C36" s="447">
        <f t="shared" ref="C36:J36" si="1">SUM(C24:C34)</f>
        <v>318664</v>
      </c>
      <c r="D36" s="447">
        <f t="shared" si="1"/>
        <v>291849</v>
      </c>
      <c r="E36" s="447">
        <f t="shared" si="1"/>
        <v>22919</v>
      </c>
      <c r="F36" s="447"/>
      <c r="G36" s="447">
        <f t="shared" si="1"/>
        <v>82930</v>
      </c>
      <c r="H36" s="447">
        <f t="shared" si="1"/>
        <v>177249</v>
      </c>
      <c r="I36" s="447">
        <f t="shared" si="1"/>
        <v>16685</v>
      </c>
      <c r="J36" s="447">
        <f t="shared" si="1"/>
        <v>33679</v>
      </c>
    </row>
    <row r="37" spans="1:10" s="206" customFormat="1"/>
    <row r="38" spans="1:10" s="206" customFormat="1"/>
    <row r="39" spans="1:10" s="206" customFormat="1"/>
    <row r="40" spans="1:10" s="206" customFormat="1"/>
    <row r="41" spans="1:10" s="206" customFormat="1"/>
    <row r="42" spans="1:10" s="206" customFormat="1"/>
    <row r="43" spans="1:10" s="206" customFormat="1"/>
    <row r="44" spans="1:10" s="206" customFormat="1"/>
    <row r="45" spans="1:10" s="206" customFormat="1"/>
    <row r="46" spans="1:10" s="206" customFormat="1"/>
    <row r="47" spans="1:10" s="206" customFormat="1"/>
    <row r="48" spans="1:10" s="206" customFormat="1"/>
    <row r="49" s="206" customFormat="1"/>
    <row r="50" s="206" customFormat="1"/>
  </sheetData>
  <customSheetViews>
    <customSheetView guid="{9B992861-3AC3-4AC1-AB34-7184421AE797}" hiddenRows="1">
      <pane xSplit="2" ySplit="9" topLeftCell="C10" activePane="bottomRight" state="frozen"/>
      <selection pane="bottomRight" activeCell="A2" sqref="A2"/>
      <pageMargins left="0" right="0" top="0" bottom="0" header="0" footer="0"/>
      <printOptions horizontalCentered="1"/>
      <pageSetup paperSize="9" orientation="portrait" horizontalDpi="4294967294" r:id="rId1"/>
    </customSheetView>
    <customSheetView guid="{08F4DDD3-9D6E-4158-840D-C525428F9A47}" hiddenRows="1" hiddenColumns="1">
      <pane xSplit="2" ySplit="9" topLeftCell="C10" activePane="bottomRight" state="frozen"/>
      <selection pane="bottomRight" activeCell="B2" sqref="B2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 hiddenRows="1" hiddenColumns="1">
      <pane xSplit="2" ySplit="9" topLeftCell="C10" activePane="bottomRight" state="frozen"/>
      <selection pane="bottomRight" activeCell="B2" sqref="B2"/>
      <pageMargins left="0" right="0" top="0" bottom="0" header="0" footer="0"/>
      <printOptions horizontalCentered="1"/>
      <pageSetup paperSize="9" orientation="portrait" horizontalDpi="4294967294" r:id="rId3"/>
    </customSheetView>
    <customSheetView guid="{19B7ECBE-69EE-4DBE-BD16-EF1085DA02C7}" hiddenRows="1" hiddenColumns="1">
      <pane xSplit="2" ySplit="9" topLeftCell="C10" activePane="bottomRight" state="frozen"/>
      <selection pane="bottomRight" activeCell="B2" sqref="B2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10">
    <mergeCell ref="A3:J3"/>
    <mergeCell ref="A5:A8"/>
    <mergeCell ref="B9:J9"/>
    <mergeCell ref="B22:J22"/>
    <mergeCell ref="D7:I7"/>
    <mergeCell ref="C7:C8"/>
    <mergeCell ref="B5:J5"/>
    <mergeCell ref="C6:I6"/>
    <mergeCell ref="J6:J8"/>
    <mergeCell ref="B6:B8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29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RowHeight="13.2"/>
  <cols>
    <col min="1" max="1" width="31.6640625" style="241" customWidth="1"/>
    <col min="2" max="2" width="13.109375" style="241" customWidth="1"/>
    <col min="3" max="3" width="12.88671875" style="241" customWidth="1"/>
    <col min="4" max="4" width="9.109375" style="241" customWidth="1"/>
    <col min="5" max="5" width="12.6640625" style="241" customWidth="1"/>
    <col min="6" max="6" width="10.33203125" style="241" customWidth="1"/>
    <col min="7" max="7" width="8.5546875" style="241" customWidth="1"/>
    <col min="8" max="8" width="11.109375" style="241" customWidth="1"/>
    <col min="9" max="9" width="9" style="241" customWidth="1"/>
    <col min="10" max="256" width="8.88671875" style="241"/>
    <col min="257" max="257" width="20.88671875" style="241" customWidth="1"/>
    <col min="258" max="258" width="10.33203125" style="241" customWidth="1"/>
    <col min="259" max="261" width="9.109375" style="241" customWidth="1"/>
    <col min="262" max="262" width="10.33203125" style="241" customWidth="1"/>
    <col min="263" max="263" width="8.5546875" style="241" customWidth="1"/>
    <col min="264" max="264" width="11.109375" style="241" customWidth="1"/>
    <col min="265" max="265" width="9" style="241" customWidth="1"/>
    <col min="266" max="512" width="8.88671875" style="241"/>
    <col min="513" max="513" width="20.88671875" style="241" customWidth="1"/>
    <col min="514" max="514" width="10.33203125" style="241" customWidth="1"/>
    <col min="515" max="517" width="9.109375" style="241" customWidth="1"/>
    <col min="518" max="518" width="10.33203125" style="241" customWidth="1"/>
    <col min="519" max="519" width="8.5546875" style="241" customWidth="1"/>
    <col min="520" max="520" width="11.109375" style="241" customWidth="1"/>
    <col min="521" max="521" width="9" style="241" customWidth="1"/>
    <col min="522" max="768" width="8.88671875" style="241"/>
    <col min="769" max="769" width="20.88671875" style="241" customWidth="1"/>
    <col min="770" max="770" width="10.33203125" style="241" customWidth="1"/>
    <col min="771" max="773" width="9.109375" style="241" customWidth="1"/>
    <col min="774" max="774" width="10.33203125" style="241" customWidth="1"/>
    <col min="775" max="775" width="8.5546875" style="241" customWidth="1"/>
    <col min="776" max="776" width="11.109375" style="241" customWidth="1"/>
    <col min="777" max="777" width="9" style="241" customWidth="1"/>
    <col min="778" max="1024" width="8.88671875" style="241"/>
    <col min="1025" max="1025" width="20.88671875" style="241" customWidth="1"/>
    <col min="1026" max="1026" width="10.33203125" style="241" customWidth="1"/>
    <col min="1027" max="1029" width="9.109375" style="241" customWidth="1"/>
    <col min="1030" max="1030" width="10.33203125" style="241" customWidth="1"/>
    <col min="1031" max="1031" width="8.5546875" style="241" customWidth="1"/>
    <col min="1032" max="1032" width="11.109375" style="241" customWidth="1"/>
    <col min="1033" max="1033" width="9" style="241" customWidth="1"/>
    <col min="1034" max="1280" width="8.88671875" style="241"/>
    <col min="1281" max="1281" width="20.88671875" style="241" customWidth="1"/>
    <col min="1282" max="1282" width="10.33203125" style="241" customWidth="1"/>
    <col min="1283" max="1285" width="9.109375" style="241" customWidth="1"/>
    <col min="1286" max="1286" width="10.33203125" style="241" customWidth="1"/>
    <col min="1287" max="1287" width="8.5546875" style="241" customWidth="1"/>
    <col min="1288" max="1288" width="11.109375" style="241" customWidth="1"/>
    <col min="1289" max="1289" width="9" style="241" customWidth="1"/>
    <col min="1290" max="1536" width="8.88671875" style="241"/>
    <col min="1537" max="1537" width="20.88671875" style="241" customWidth="1"/>
    <col min="1538" max="1538" width="10.33203125" style="241" customWidth="1"/>
    <col min="1539" max="1541" width="9.109375" style="241" customWidth="1"/>
    <col min="1542" max="1542" width="10.33203125" style="241" customWidth="1"/>
    <col min="1543" max="1543" width="8.5546875" style="241" customWidth="1"/>
    <col min="1544" max="1544" width="11.109375" style="241" customWidth="1"/>
    <col min="1545" max="1545" width="9" style="241" customWidth="1"/>
    <col min="1546" max="1792" width="8.88671875" style="241"/>
    <col min="1793" max="1793" width="20.88671875" style="241" customWidth="1"/>
    <col min="1794" max="1794" width="10.33203125" style="241" customWidth="1"/>
    <col min="1795" max="1797" width="9.109375" style="241" customWidth="1"/>
    <col min="1798" max="1798" width="10.33203125" style="241" customWidth="1"/>
    <col min="1799" max="1799" width="8.5546875" style="241" customWidth="1"/>
    <col min="1800" max="1800" width="11.109375" style="241" customWidth="1"/>
    <col min="1801" max="1801" width="9" style="241" customWidth="1"/>
    <col min="1802" max="2048" width="8.88671875" style="241"/>
    <col min="2049" max="2049" width="20.88671875" style="241" customWidth="1"/>
    <col min="2050" max="2050" width="10.33203125" style="241" customWidth="1"/>
    <col min="2051" max="2053" width="9.109375" style="241" customWidth="1"/>
    <col min="2054" max="2054" width="10.33203125" style="241" customWidth="1"/>
    <col min="2055" max="2055" width="8.5546875" style="241" customWidth="1"/>
    <col min="2056" max="2056" width="11.109375" style="241" customWidth="1"/>
    <col min="2057" max="2057" width="9" style="241" customWidth="1"/>
    <col min="2058" max="2304" width="8.88671875" style="241"/>
    <col min="2305" max="2305" width="20.88671875" style="241" customWidth="1"/>
    <col min="2306" max="2306" width="10.33203125" style="241" customWidth="1"/>
    <col min="2307" max="2309" width="9.109375" style="241" customWidth="1"/>
    <col min="2310" max="2310" width="10.33203125" style="241" customWidth="1"/>
    <col min="2311" max="2311" width="8.5546875" style="241" customWidth="1"/>
    <col min="2312" max="2312" width="11.109375" style="241" customWidth="1"/>
    <col min="2313" max="2313" width="9" style="241" customWidth="1"/>
    <col min="2314" max="2560" width="8.88671875" style="241"/>
    <col min="2561" max="2561" width="20.88671875" style="241" customWidth="1"/>
    <col min="2562" max="2562" width="10.33203125" style="241" customWidth="1"/>
    <col min="2563" max="2565" width="9.109375" style="241" customWidth="1"/>
    <col min="2566" max="2566" width="10.33203125" style="241" customWidth="1"/>
    <col min="2567" max="2567" width="8.5546875" style="241" customWidth="1"/>
    <col min="2568" max="2568" width="11.109375" style="241" customWidth="1"/>
    <col min="2569" max="2569" width="9" style="241" customWidth="1"/>
    <col min="2570" max="2816" width="8.88671875" style="241"/>
    <col min="2817" max="2817" width="20.88671875" style="241" customWidth="1"/>
    <col min="2818" max="2818" width="10.33203125" style="241" customWidth="1"/>
    <col min="2819" max="2821" width="9.109375" style="241" customWidth="1"/>
    <col min="2822" max="2822" width="10.33203125" style="241" customWidth="1"/>
    <col min="2823" max="2823" width="8.5546875" style="241" customWidth="1"/>
    <col min="2824" max="2824" width="11.109375" style="241" customWidth="1"/>
    <col min="2825" max="2825" width="9" style="241" customWidth="1"/>
    <col min="2826" max="3072" width="8.88671875" style="241"/>
    <col min="3073" max="3073" width="20.88671875" style="241" customWidth="1"/>
    <col min="3074" max="3074" width="10.33203125" style="241" customWidth="1"/>
    <col min="3075" max="3077" width="9.109375" style="241" customWidth="1"/>
    <col min="3078" max="3078" width="10.33203125" style="241" customWidth="1"/>
    <col min="3079" max="3079" width="8.5546875" style="241" customWidth="1"/>
    <col min="3080" max="3080" width="11.109375" style="241" customWidth="1"/>
    <col min="3081" max="3081" width="9" style="241" customWidth="1"/>
    <col min="3082" max="3328" width="8.88671875" style="241"/>
    <col min="3329" max="3329" width="20.88671875" style="241" customWidth="1"/>
    <col min="3330" max="3330" width="10.33203125" style="241" customWidth="1"/>
    <col min="3331" max="3333" width="9.109375" style="241" customWidth="1"/>
    <col min="3334" max="3334" width="10.33203125" style="241" customWidth="1"/>
    <col min="3335" max="3335" width="8.5546875" style="241" customWidth="1"/>
    <col min="3336" max="3336" width="11.109375" style="241" customWidth="1"/>
    <col min="3337" max="3337" width="9" style="241" customWidth="1"/>
    <col min="3338" max="3584" width="8.88671875" style="241"/>
    <col min="3585" max="3585" width="20.88671875" style="241" customWidth="1"/>
    <col min="3586" max="3586" width="10.33203125" style="241" customWidth="1"/>
    <col min="3587" max="3589" width="9.109375" style="241" customWidth="1"/>
    <col min="3590" max="3590" width="10.33203125" style="241" customWidth="1"/>
    <col min="3591" max="3591" width="8.5546875" style="241" customWidth="1"/>
    <col min="3592" max="3592" width="11.109375" style="241" customWidth="1"/>
    <col min="3593" max="3593" width="9" style="241" customWidth="1"/>
    <col min="3594" max="3840" width="8.88671875" style="241"/>
    <col min="3841" max="3841" width="20.88671875" style="241" customWidth="1"/>
    <col min="3842" max="3842" width="10.33203125" style="241" customWidth="1"/>
    <col min="3843" max="3845" width="9.109375" style="241" customWidth="1"/>
    <col min="3846" max="3846" width="10.33203125" style="241" customWidth="1"/>
    <col min="3847" max="3847" width="8.5546875" style="241" customWidth="1"/>
    <col min="3848" max="3848" width="11.109375" style="241" customWidth="1"/>
    <col min="3849" max="3849" width="9" style="241" customWidth="1"/>
    <col min="3850" max="4096" width="8.88671875" style="241"/>
    <col min="4097" max="4097" width="20.88671875" style="241" customWidth="1"/>
    <col min="4098" max="4098" width="10.33203125" style="241" customWidth="1"/>
    <col min="4099" max="4101" width="9.109375" style="241" customWidth="1"/>
    <col min="4102" max="4102" width="10.33203125" style="241" customWidth="1"/>
    <col min="4103" max="4103" width="8.5546875" style="241" customWidth="1"/>
    <col min="4104" max="4104" width="11.109375" style="241" customWidth="1"/>
    <col min="4105" max="4105" width="9" style="241" customWidth="1"/>
    <col min="4106" max="4352" width="8.88671875" style="241"/>
    <col min="4353" max="4353" width="20.88671875" style="241" customWidth="1"/>
    <col min="4354" max="4354" width="10.33203125" style="241" customWidth="1"/>
    <col min="4355" max="4357" width="9.109375" style="241" customWidth="1"/>
    <col min="4358" max="4358" width="10.33203125" style="241" customWidth="1"/>
    <col min="4359" max="4359" width="8.5546875" style="241" customWidth="1"/>
    <col min="4360" max="4360" width="11.109375" style="241" customWidth="1"/>
    <col min="4361" max="4361" width="9" style="241" customWidth="1"/>
    <col min="4362" max="4608" width="8.88671875" style="241"/>
    <col min="4609" max="4609" width="20.88671875" style="241" customWidth="1"/>
    <col min="4610" max="4610" width="10.33203125" style="241" customWidth="1"/>
    <col min="4611" max="4613" width="9.109375" style="241" customWidth="1"/>
    <col min="4614" max="4614" width="10.33203125" style="241" customWidth="1"/>
    <col min="4615" max="4615" width="8.5546875" style="241" customWidth="1"/>
    <col min="4616" max="4616" width="11.109375" style="241" customWidth="1"/>
    <col min="4617" max="4617" width="9" style="241" customWidth="1"/>
    <col min="4618" max="4864" width="8.88671875" style="241"/>
    <col min="4865" max="4865" width="20.88671875" style="241" customWidth="1"/>
    <col min="4866" max="4866" width="10.33203125" style="241" customWidth="1"/>
    <col min="4867" max="4869" width="9.109375" style="241" customWidth="1"/>
    <col min="4870" max="4870" width="10.33203125" style="241" customWidth="1"/>
    <col min="4871" max="4871" width="8.5546875" style="241" customWidth="1"/>
    <col min="4872" max="4872" width="11.109375" style="241" customWidth="1"/>
    <col min="4873" max="4873" width="9" style="241" customWidth="1"/>
    <col min="4874" max="5120" width="8.88671875" style="241"/>
    <col min="5121" max="5121" width="20.88671875" style="241" customWidth="1"/>
    <col min="5122" max="5122" width="10.33203125" style="241" customWidth="1"/>
    <col min="5123" max="5125" width="9.109375" style="241" customWidth="1"/>
    <col min="5126" max="5126" width="10.33203125" style="241" customWidth="1"/>
    <col min="5127" max="5127" width="8.5546875" style="241" customWidth="1"/>
    <col min="5128" max="5128" width="11.109375" style="241" customWidth="1"/>
    <col min="5129" max="5129" width="9" style="241" customWidth="1"/>
    <col min="5130" max="5376" width="8.88671875" style="241"/>
    <col min="5377" max="5377" width="20.88671875" style="241" customWidth="1"/>
    <col min="5378" max="5378" width="10.33203125" style="241" customWidth="1"/>
    <col min="5379" max="5381" width="9.109375" style="241" customWidth="1"/>
    <col min="5382" max="5382" width="10.33203125" style="241" customWidth="1"/>
    <col min="5383" max="5383" width="8.5546875" style="241" customWidth="1"/>
    <col min="5384" max="5384" width="11.109375" style="241" customWidth="1"/>
    <col min="5385" max="5385" width="9" style="241" customWidth="1"/>
    <col min="5386" max="5632" width="8.88671875" style="241"/>
    <col min="5633" max="5633" width="20.88671875" style="241" customWidth="1"/>
    <col min="5634" max="5634" width="10.33203125" style="241" customWidth="1"/>
    <col min="5635" max="5637" width="9.109375" style="241" customWidth="1"/>
    <col min="5638" max="5638" width="10.33203125" style="241" customWidth="1"/>
    <col min="5639" max="5639" width="8.5546875" style="241" customWidth="1"/>
    <col min="5640" max="5640" width="11.109375" style="241" customWidth="1"/>
    <col min="5641" max="5641" width="9" style="241" customWidth="1"/>
    <col min="5642" max="5888" width="8.88671875" style="241"/>
    <col min="5889" max="5889" width="20.88671875" style="241" customWidth="1"/>
    <col min="5890" max="5890" width="10.33203125" style="241" customWidth="1"/>
    <col min="5891" max="5893" width="9.109375" style="241" customWidth="1"/>
    <col min="5894" max="5894" width="10.33203125" style="241" customWidth="1"/>
    <col min="5895" max="5895" width="8.5546875" style="241" customWidth="1"/>
    <col min="5896" max="5896" width="11.109375" style="241" customWidth="1"/>
    <col min="5897" max="5897" width="9" style="241" customWidth="1"/>
    <col min="5898" max="6144" width="8.88671875" style="241"/>
    <col min="6145" max="6145" width="20.88671875" style="241" customWidth="1"/>
    <col min="6146" max="6146" width="10.33203125" style="241" customWidth="1"/>
    <col min="6147" max="6149" width="9.109375" style="241" customWidth="1"/>
    <col min="6150" max="6150" width="10.33203125" style="241" customWidth="1"/>
    <col min="6151" max="6151" width="8.5546875" style="241" customWidth="1"/>
    <col min="6152" max="6152" width="11.109375" style="241" customWidth="1"/>
    <col min="6153" max="6153" width="9" style="241" customWidth="1"/>
    <col min="6154" max="6400" width="8.88671875" style="241"/>
    <col min="6401" max="6401" width="20.88671875" style="241" customWidth="1"/>
    <col min="6402" max="6402" width="10.33203125" style="241" customWidth="1"/>
    <col min="6403" max="6405" width="9.109375" style="241" customWidth="1"/>
    <col min="6406" max="6406" width="10.33203125" style="241" customWidth="1"/>
    <col min="6407" max="6407" width="8.5546875" style="241" customWidth="1"/>
    <col min="6408" max="6408" width="11.109375" style="241" customWidth="1"/>
    <col min="6409" max="6409" width="9" style="241" customWidth="1"/>
    <col min="6410" max="6656" width="8.88671875" style="241"/>
    <col min="6657" max="6657" width="20.88671875" style="241" customWidth="1"/>
    <col min="6658" max="6658" width="10.33203125" style="241" customWidth="1"/>
    <col min="6659" max="6661" width="9.109375" style="241" customWidth="1"/>
    <col min="6662" max="6662" width="10.33203125" style="241" customWidth="1"/>
    <col min="6663" max="6663" width="8.5546875" style="241" customWidth="1"/>
    <col min="6664" max="6664" width="11.109375" style="241" customWidth="1"/>
    <col min="6665" max="6665" width="9" style="241" customWidth="1"/>
    <col min="6666" max="6912" width="8.88671875" style="241"/>
    <col min="6913" max="6913" width="20.88671875" style="241" customWidth="1"/>
    <col min="6914" max="6914" width="10.33203125" style="241" customWidth="1"/>
    <col min="6915" max="6917" width="9.109375" style="241" customWidth="1"/>
    <col min="6918" max="6918" width="10.33203125" style="241" customWidth="1"/>
    <col min="6919" max="6919" width="8.5546875" style="241" customWidth="1"/>
    <col min="6920" max="6920" width="11.109375" style="241" customWidth="1"/>
    <col min="6921" max="6921" width="9" style="241" customWidth="1"/>
    <col min="6922" max="7168" width="8.88671875" style="241"/>
    <col min="7169" max="7169" width="20.88671875" style="241" customWidth="1"/>
    <col min="7170" max="7170" width="10.33203125" style="241" customWidth="1"/>
    <col min="7171" max="7173" width="9.109375" style="241" customWidth="1"/>
    <col min="7174" max="7174" width="10.33203125" style="241" customWidth="1"/>
    <col min="7175" max="7175" width="8.5546875" style="241" customWidth="1"/>
    <col min="7176" max="7176" width="11.109375" style="241" customWidth="1"/>
    <col min="7177" max="7177" width="9" style="241" customWidth="1"/>
    <col min="7178" max="7424" width="8.88671875" style="241"/>
    <col min="7425" max="7425" width="20.88671875" style="241" customWidth="1"/>
    <col min="7426" max="7426" width="10.33203125" style="241" customWidth="1"/>
    <col min="7427" max="7429" width="9.109375" style="241" customWidth="1"/>
    <col min="7430" max="7430" width="10.33203125" style="241" customWidth="1"/>
    <col min="7431" max="7431" width="8.5546875" style="241" customWidth="1"/>
    <col min="7432" max="7432" width="11.109375" style="241" customWidth="1"/>
    <col min="7433" max="7433" width="9" style="241" customWidth="1"/>
    <col min="7434" max="7680" width="8.88671875" style="241"/>
    <col min="7681" max="7681" width="20.88671875" style="241" customWidth="1"/>
    <col min="7682" max="7682" width="10.33203125" style="241" customWidth="1"/>
    <col min="7683" max="7685" width="9.109375" style="241" customWidth="1"/>
    <col min="7686" max="7686" width="10.33203125" style="241" customWidth="1"/>
    <col min="7687" max="7687" width="8.5546875" style="241" customWidth="1"/>
    <col min="7688" max="7688" width="11.109375" style="241" customWidth="1"/>
    <col min="7689" max="7689" width="9" style="241" customWidth="1"/>
    <col min="7690" max="7936" width="8.88671875" style="241"/>
    <col min="7937" max="7937" width="20.88671875" style="241" customWidth="1"/>
    <col min="7938" max="7938" width="10.33203125" style="241" customWidth="1"/>
    <col min="7939" max="7941" width="9.109375" style="241" customWidth="1"/>
    <col min="7942" max="7942" width="10.33203125" style="241" customWidth="1"/>
    <col min="7943" max="7943" width="8.5546875" style="241" customWidth="1"/>
    <col min="7944" max="7944" width="11.109375" style="241" customWidth="1"/>
    <col min="7945" max="7945" width="9" style="241" customWidth="1"/>
    <col min="7946" max="8192" width="8.88671875" style="241"/>
    <col min="8193" max="8193" width="20.88671875" style="241" customWidth="1"/>
    <col min="8194" max="8194" width="10.33203125" style="241" customWidth="1"/>
    <col min="8195" max="8197" width="9.109375" style="241" customWidth="1"/>
    <col min="8198" max="8198" width="10.33203125" style="241" customWidth="1"/>
    <col min="8199" max="8199" width="8.5546875" style="241" customWidth="1"/>
    <col min="8200" max="8200" width="11.109375" style="241" customWidth="1"/>
    <col min="8201" max="8201" width="9" style="241" customWidth="1"/>
    <col min="8202" max="8448" width="8.88671875" style="241"/>
    <col min="8449" max="8449" width="20.88671875" style="241" customWidth="1"/>
    <col min="8450" max="8450" width="10.33203125" style="241" customWidth="1"/>
    <col min="8451" max="8453" width="9.109375" style="241" customWidth="1"/>
    <col min="8454" max="8454" width="10.33203125" style="241" customWidth="1"/>
    <col min="8455" max="8455" width="8.5546875" style="241" customWidth="1"/>
    <col min="8456" max="8456" width="11.109375" style="241" customWidth="1"/>
    <col min="8457" max="8457" width="9" style="241" customWidth="1"/>
    <col min="8458" max="8704" width="8.88671875" style="241"/>
    <col min="8705" max="8705" width="20.88671875" style="241" customWidth="1"/>
    <col min="8706" max="8706" width="10.33203125" style="241" customWidth="1"/>
    <col min="8707" max="8709" width="9.109375" style="241" customWidth="1"/>
    <col min="8710" max="8710" width="10.33203125" style="241" customWidth="1"/>
    <col min="8711" max="8711" width="8.5546875" style="241" customWidth="1"/>
    <col min="8712" max="8712" width="11.109375" style="241" customWidth="1"/>
    <col min="8713" max="8713" width="9" style="241" customWidth="1"/>
    <col min="8714" max="8960" width="8.88671875" style="241"/>
    <col min="8961" max="8961" width="20.88671875" style="241" customWidth="1"/>
    <col min="8962" max="8962" width="10.33203125" style="241" customWidth="1"/>
    <col min="8963" max="8965" width="9.109375" style="241" customWidth="1"/>
    <col min="8966" max="8966" width="10.33203125" style="241" customWidth="1"/>
    <col min="8967" max="8967" width="8.5546875" style="241" customWidth="1"/>
    <col min="8968" max="8968" width="11.109375" style="241" customWidth="1"/>
    <col min="8969" max="8969" width="9" style="241" customWidth="1"/>
    <col min="8970" max="9216" width="8.88671875" style="241"/>
    <col min="9217" max="9217" width="20.88671875" style="241" customWidth="1"/>
    <col min="9218" max="9218" width="10.33203125" style="241" customWidth="1"/>
    <col min="9219" max="9221" width="9.109375" style="241" customWidth="1"/>
    <col min="9222" max="9222" width="10.33203125" style="241" customWidth="1"/>
    <col min="9223" max="9223" width="8.5546875" style="241" customWidth="1"/>
    <col min="9224" max="9224" width="11.109375" style="241" customWidth="1"/>
    <col min="9225" max="9225" width="9" style="241" customWidth="1"/>
    <col min="9226" max="9472" width="8.88671875" style="241"/>
    <col min="9473" max="9473" width="20.88671875" style="241" customWidth="1"/>
    <col min="9474" max="9474" width="10.33203125" style="241" customWidth="1"/>
    <col min="9475" max="9477" width="9.109375" style="241" customWidth="1"/>
    <col min="9478" max="9478" width="10.33203125" style="241" customWidth="1"/>
    <col min="9479" max="9479" width="8.5546875" style="241" customWidth="1"/>
    <col min="9480" max="9480" width="11.109375" style="241" customWidth="1"/>
    <col min="9481" max="9481" width="9" style="241" customWidth="1"/>
    <col min="9482" max="9728" width="8.88671875" style="241"/>
    <col min="9729" max="9729" width="20.88671875" style="241" customWidth="1"/>
    <col min="9730" max="9730" width="10.33203125" style="241" customWidth="1"/>
    <col min="9731" max="9733" width="9.109375" style="241" customWidth="1"/>
    <col min="9734" max="9734" width="10.33203125" style="241" customWidth="1"/>
    <col min="9735" max="9735" width="8.5546875" style="241" customWidth="1"/>
    <col min="9736" max="9736" width="11.109375" style="241" customWidth="1"/>
    <col min="9737" max="9737" width="9" style="241" customWidth="1"/>
    <col min="9738" max="9984" width="8.88671875" style="241"/>
    <col min="9985" max="9985" width="20.88671875" style="241" customWidth="1"/>
    <col min="9986" max="9986" width="10.33203125" style="241" customWidth="1"/>
    <col min="9987" max="9989" width="9.109375" style="241" customWidth="1"/>
    <col min="9990" max="9990" width="10.33203125" style="241" customWidth="1"/>
    <col min="9991" max="9991" width="8.5546875" style="241" customWidth="1"/>
    <col min="9992" max="9992" width="11.109375" style="241" customWidth="1"/>
    <col min="9993" max="9993" width="9" style="241" customWidth="1"/>
    <col min="9994" max="10240" width="8.88671875" style="241"/>
    <col min="10241" max="10241" width="20.88671875" style="241" customWidth="1"/>
    <col min="10242" max="10242" width="10.33203125" style="241" customWidth="1"/>
    <col min="10243" max="10245" width="9.109375" style="241" customWidth="1"/>
    <col min="10246" max="10246" width="10.33203125" style="241" customWidth="1"/>
    <col min="10247" max="10247" width="8.5546875" style="241" customWidth="1"/>
    <col min="10248" max="10248" width="11.109375" style="241" customWidth="1"/>
    <col min="10249" max="10249" width="9" style="241" customWidth="1"/>
    <col min="10250" max="10496" width="8.88671875" style="241"/>
    <col min="10497" max="10497" width="20.88671875" style="241" customWidth="1"/>
    <col min="10498" max="10498" width="10.33203125" style="241" customWidth="1"/>
    <col min="10499" max="10501" width="9.109375" style="241" customWidth="1"/>
    <col min="10502" max="10502" width="10.33203125" style="241" customWidth="1"/>
    <col min="10503" max="10503" width="8.5546875" style="241" customWidth="1"/>
    <col min="10504" max="10504" width="11.109375" style="241" customWidth="1"/>
    <col min="10505" max="10505" width="9" style="241" customWidth="1"/>
    <col min="10506" max="10752" width="8.88671875" style="241"/>
    <col min="10753" max="10753" width="20.88671875" style="241" customWidth="1"/>
    <col min="10754" max="10754" width="10.33203125" style="241" customWidth="1"/>
    <col min="10755" max="10757" width="9.109375" style="241" customWidth="1"/>
    <col min="10758" max="10758" width="10.33203125" style="241" customWidth="1"/>
    <col min="10759" max="10759" width="8.5546875" style="241" customWidth="1"/>
    <col min="10760" max="10760" width="11.109375" style="241" customWidth="1"/>
    <col min="10761" max="10761" width="9" style="241" customWidth="1"/>
    <col min="10762" max="11008" width="8.88671875" style="241"/>
    <col min="11009" max="11009" width="20.88671875" style="241" customWidth="1"/>
    <col min="11010" max="11010" width="10.33203125" style="241" customWidth="1"/>
    <col min="11011" max="11013" width="9.109375" style="241" customWidth="1"/>
    <col min="11014" max="11014" width="10.33203125" style="241" customWidth="1"/>
    <col min="11015" max="11015" width="8.5546875" style="241" customWidth="1"/>
    <col min="11016" max="11016" width="11.109375" style="241" customWidth="1"/>
    <col min="11017" max="11017" width="9" style="241" customWidth="1"/>
    <col min="11018" max="11264" width="8.88671875" style="241"/>
    <col min="11265" max="11265" width="20.88671875" style="241" customWidth="1"/>
    <col min="11266" max="11266" width="10.33203125" style="241" customWidth="1"/>
    <col min="11267" max="11269" width="9.109375" style="241" customWidth="1"/>
    <col min="11270" max="11270" width="10.33203125" style="241" customWidth="1"/>
    <col min="11271" max="11271" width="8.5546875" style="241" customWidth="1"/>
    <col min="11272" max="11272" width="11.109375" style="241" customWidth="1"/>
    <col min="11273" max="11273" width="9" style="241" customWidth="1"/>
    <col min="11274" max="11520" width="8.88671875" style="241"/>
    <col min="11521" max="11521" width="20.88671875" style="241" customWidth="1"/>
    <col min="11522" max="11522" width="10.33203125" style="241" customWidth="1"/>
    <col min="11523" max="11525" width="9.109375" style="241" customWidth="1"/>
    <col min="11526" max="11526" width="10.33203125" style="241" customWidth="1"/>
    <col min="11527" max="11527" width="8.5546875" style="241" customWidth="1"/>
    <col min="11528" max="11528" width="11.109375" style="241" customWidth="1"/>
    <col min="11529" max="11529" width="9" style="241" customWidth="1"/>
    <col min="11530" max="11776" width="8.88671875" style="241"/>
    <col min="11777" max="11777" width="20.88671875" style="241" customWidth="1"/>
    <col min="11778" max="11778" width="10.33203125" style="241" customWidth="1"/>
    <col min="11779" max="11781" width="9.109375" style="241" customWidth="1"/>
    <col min="11782" max="11782" width="10.33203125" style="241" customWidth="1"/>
    <col min="11783" max="11783" width="8.5546875" style="241" customWidth="1"/>
    <col min="11784" max="11784" width="11.109375" style="241" customWidth="1"/>
    <col min="11785" max="11785" width="9" style="241" customWidth="1"/>
    <col min="11786" max="12032" width="8.88671875" style="241"/>
    <col min="12033" max="12033" width="20.88671875" style="241" customWidth="1"/>
    <col min="12034" max="12034" width="10.33203125" style="241" customWidth="1"/>
    <col min="12035" max="12037" width="9.109375" style="241" customWidth="1"/>
    <col min="12038" max="12038" width="10.33203125" style="241" customWidth="1"/>
    <col min="12039" max="12039" width="8.5546875" style="241" customWidth="1"/>
    <col min="12040" max="12040" width="11.109375" style="241" customWidth="1"/>
    <col min="12041" max="12041" width="9" style="241" customWidth="1"/>
    <col min="12042" max="12288" width="8.88671875" style="241"/>
    <col min="12289" max="12289" width="20.88671875" style="241" customWidth="1"/>
    <col min="12290" max="12290" width="10.33203125" style="241" customWidth="1"/>
    <col min="12291" max="12293" width="9.109375" style="241" customWidth="1"/>
    <col min="12294" max="12294" width="10.33203125" style="241" customWidth="1"/>
    <col min="12295" max="12295" width="8.5546875" style="241" customWidth="1"/>
    <col min="12296" max="12296" width="11.109375" style="241" customWidth="1"/>
    <col min="12297" max="12297" width="9" style="241" customWidth="1"/>
    <col min="12298" max="12544" width="8.88671875" style="241"/>
    <col min="12545" max="12545" width="20.88671875" style="241" customWidth="1"/>
    <col min="12546" max="12546" width="10.33203125" style="241" customWidth="1"/>
    <col min="12547" max="12549" width="9.109375" style="241" customWidth="1"/>
    <col min="12550" max="12550" width="10.33203125" style="241" customWidth="1"/>
    <col min="12551" max="12551" width="8.5546875" style="241" customWidth="1"/>
    <col min="12552" max="12552" width="11.109375" style="241" customWidth="1"/>
    <col min="12553" max="12553" width="9" style="241" customWidth="1"/>
    <col min="12554" max="12800" width="8.88671875" style="241"/>
    <col min="12801" max="12801" width="20.88671875" style="241" customWidth="1"/>
    <col min="12802" max="12802" width="10.33203125" style="241" customWidth="1"/>
    <col min="12803" max="12805" width="9.109375" style="241" customWidth="1"/>
    <col min="12806" max="12806" width="10.33203125" style="241" customWidth="1"/>
    <col min="12807" max="12807" width="8.5546875" style="241" customWidth="1"/>
    <col min="12808" max="12808" width="11.109375" style="241" customWidth="1"/>
    <col min="12809" max="12809" width="9" style="241" customWidth="1"/>
    <col min="12810" max="13056" width="8.88671875" style="241"/>
    <col min="13057" max="13057" width="20.88671875" style="241" customWidth="1"/>
    <col min="13058" max="13058" width="10.33203125" style="241" customWidth="1"/>
    <col min="13059" max="13061" width="9.109375" style="241" customWidth="1"/>
    <col min="13062" max="13062" width="10.33203125" style="241" customWidth="1"/>
    <col min="13063" max="13063" width="8.5546875" style="241" customWidth="1"/>
    <col min="13064" max="13064" width="11.109375" style="241" customWidth="1"/>
    <col min="13065" max="13065" width="9" style="241" customWidth="1"/>
    <col min="13066" max="13312" width="8.88671875" style="241"/>
    <col min="13313" max="13313" width="20.88671875" style="241" customWidth="1"/>
    <col min="13314" max="13314" width="10.33203125" style="241" customWidth="1"/>
    <col min="13315" max="13317" width="9.109375" style="241" customWidth="1"/>
    <col min="13318" max="13318" width="10.33203125" style="241" customWidth="1"/>
    <col min="13319" max="13319" width="8.5546875" style="241" customWidth="1"/>
    <col min="13320" max="13320" width="11.109375" style="241" customWidth="1"/>
    <col min="13321" max="13321" width="9" style="241" customWidth="1"/>
    <col min="13322" max="13568" width="8.88671875" style="241"/>
    <col min="13569" max="13569" width="20.88671875" style="241" customWidth="1"/>
    <col min="13570" max="13570" width="10.33203125" style="241" customWidth="1"/>
    <col min="13571" max="13573" width="9.109375" style="241" customWidth="1"/>
    <col min="13574" max="13574" width="10.33203125" style="241" customWidth="1"/>
    <col min="13575" max="13575" width="8.5546875" style="241" customWidth="1"/>
    <col min="13576" max="13576" width="11.109375" style="241" customWidth="1"/>
    <col min="13577" max="13577" width="9" style="241" customWidth="1"/>
    <col min="13578" max="13824" width="8.88671875" style="241"/>
    <col min="13825" max="13825" width="20.88671875" style="241" customWidth="1"/>
    <col min="13826" max="13826" width="10.33203125" style="241" customWidth="1"/>
    <col min="13827" max="13829" width="9.109375" style="241" customWidth="1"/>
    <col min="13830" max="13830" width="10.33203125" style="241" customWidth="1"/>
    <col min="13831" max="13831" width="8.5546875" style="241" customWidth="1"/>
    <col min="13832" max="13832" width="11.109375" style="241" customWidth="1"/>
    <col min="13833" max="13833" width="9" style="241" customWidth="1"/>
    <col min="13834" max="14080" width="8.88671875" style="241"/>
    <col min="14081" max="14081" width="20.88671875" style="241" customWidth="1"/>
    <col min="14082" max="14082" width="10.33203125" style="241" customWidth="1"/>
    <col min="14083" max="14085" width="9.109375" style="241" customWidth="1"/>
    <col min="14086" max="14086" width="10.33203125" style="241" customWidth="1"/>
    <col min="14087" max="14087" width="8.5546875" style="241" customWidth="1"/>
    <col min="14088" max="14088" width="11.109375" style="241" customWidth="1"/>
    <col min="14089" max="14089" width="9" style="241" customWidth="1"/>
    <col min="14090" max="14336" width="8.88671875" style="241"/>
    <col min="14337" max="14337" width="20.88671875" style="241" customWidth="1"/>
    <col min="14338" max="14338" width="10.33203125" style="241" customWidth="1"/>
    <col min="14339" max="14341" width="9.109375" style="241" customWidth="1"/>
    <col min="14342" max="14342" width="10.33203125" style="241" customWidth="1"/>
    <col min="14343" max="14343" width="8.5546875" style="241" customWidth="1"/>
    <col min="14344" max="14344" width="11.109375" style="241" customWidth="1"/>
    <col min="14345" max="14345" width="9" style="241" customWidth="1"/>
    <col min="14346" max="14592" width="8.88671875" style="241"/>
    <col min="14593" max="14593" width="20.88671875" style="241" customWidth="1"/>
    <col min="14594" max="14594" width="10.33203125" style="241" customWidth="1"/>
    <col min="14595" max="14597" width="9.109375" style="241" customWidth="1"/>
    <col min="14598" max="14598" width="10.33203125" style="241" customWidth="1"/>
    <col min="14599" max="14599" width="8.5546875" style="241" customWidth="1"/>
    <col min="14600" max="14600" width="11.109375" style="241" customWidth="1"/>
    <col min="14601" max="14601" width="9" style="241" customWidth="1"/>
    <col min="14602" max="14848" width="8.88671875" style="241"/>
    <col min="14849" max="14849" width="20.88671875" style="241" customWidth="1"/>
    <col min="14850" max="14850" width="10.33203125" style="241" customWidth="1"/>
    <col min="14851" max="14853" width="9.109375" style="241" customWidth="1"/>
    <col min="14854" max="14854" width="10.33203125" style="241" customWidth="1"/>
    <col min="14855" max="14855" width="8.5546875" style="241" customWidth="1"/>
    <col min="14856" max="14856" width="11.109375" style="241" customWidth="1"/>
    <col min="14857" max="14857" width="9" style="241" customWidth="1"/>
    <col min="14858" max="15104" width="8.88671875" style="241"/>
    <col min="15105" max="15105" width="20.88671875" style="241" customWidth="1"/>
    <col min="15106" max="15106" width="10.33203125" style="241" customWidth="1"/>
    <col min="15107" max="15109" width="9.109375" style="241" customWidth="1"/>
    <col min="15110" max="15110" width="10.33203125" style="241" customWidth="1"/>
    <col min="15111" max="15111" width="8.5546875" style="241" customWidth="1"/>
    <col min="15112" max="15112" width="11.109375" style="241" customWidth="1"/>
    <col min="15113" max="15113" width="9" style="241" customWidth="1"/>
    <col min="15114" max="15360" width="8.88671875" style="241"/>
    <col min="15361" max="15361" width="20.88671875" style="241" customWidth="1"/>
    <col min="15362" max="15362" width="10.33203125" style="241" customWidth="1"/>
    <col min="15363" max="15365" width="9.109375" style="241" customWidth="1"/>
    <col min="15366" max="15366" width="10.33203125" style="241" customWidth="1"/>
    <col min="15367" max="15367" width="8.5546875" style="241" customWidth="1"/>
    <col min="15368" max="15368" width="11.109375" style="241" customWidth="1"/>
    <col min="15369" max="15369" width="9" style="241" customWidth="1"/>
    <col min="15370" max="15616" width="8.88671875" style="241"/>
    <col min="15617" max="15617" width="20.88671875" style="241" customWidth="1"/>
    <col min="15618" max="15618" width="10.33203125" style="241" customWidth="1"/>
    <col min="15619" max="15621" width="9.109375" style="241" customWidth="1"/>
    <col min="15622" max="15622" width="10.33203125" style="241" customWidth="1"/>
    <col min="15623" max="15623" width="8.5546875" style="241" customWidth="1"/>
    <col min="15624" max="15624" width="11.109375" style="241" customWidth="1"/>
    <col min="15625" max="15625" width="9" style="241" customWidth="1"/>
    <col min="15626" max="15872" width="8.88671875" style="241"/>
    <col min="15873" max="15873" width="20.88671875" style="241" customWidth="1"/>
    <col min="15874" max="15874" width="10.33203125" style="241" customWidth="1"/>
    <col min="15875" max="15877" width="9.109375" style="241" customWidth="1"/>
    <col min="15878" max="15878" width="10.33203125" style="241" customWidth="1"/>
    <col min="15879" max="15879" width="8.5546875" style="241" customWidth="1"/>
    <col min="15880" max="15880" width="11.109375" style="241" customWidth="1"/>
    <col min="15881" max="15881" width="9" style="241" customWidth="1"/>
    <col min="15882" max="16128" width="8.88671875" style="241"/>
    <col min="16129" max="16129" width="20.88671875" style="241" customWidth="1"/>
    <col min="16130" max="16130" width="10.33203125" style="241" customWidth="1"/>
    <col min="16131" max="16133" width="9.109375" style="241" customWidth="1"/>
    <col min="16134" max="16134" width="10.33203125" style="241" customWidth="1"/>
    <col min="16135" max="16135" width="8.5546875" style="241" customWidth="1"/>
    <col min="16136" max="16136" width="11.109375" style="241" customWidth="1"/>
    <col min="16137" max="16137" width="9" style="241" customWidth="1"/>
    <col min="16138" max="16384" width="8.88671875" style="241"/>
  </cols>
  <sheetData>
    <row r="1" spans="1:9" ht="15">
      <c r="A1" s="247" t="s">
        <v>511</v>
      </c>
      <c r="E1" s="242" t="s">
        <v>519</v>
      </c>
      <c r="I1" s="243"/>
    </row>
    <row r="2" spans="1:9">
      <c r="I2" s="243"/>
    </row>
    <row r="3" spans="1:9" ht="28.95" customHeight="1">
      <c r="A3" s="505" t="s">
        <v>676</v>
      </c>
      <c r="B3" s="505"/>
      <c r="C3" s="505"/>
      <c r="I3" s="243"/>
    </row>
    <row r="4" spans="1:9" ht="13.8">
      <c r="A4" s="248"/>
      <c r="D4" s="249"/>
      <c r="E4" s="249"/>
      <c r="F4" s="249"/>
      <c r="G4" s="249"/>
      <c r="H4" s="249"/>
    </row>
    <row r="5" spans="1:9" ht="45" customHeight="1">
      <c r="A5" s="495" t="s">
        <v>0</v>
      </c>
      <c r="B5" s="382" t="s">
        <v>148</v>
      </c>
      <c r="C5" s="381" t="s">
        <v>149</v>
      </c>
      <c r="D5" s="249"/>
      <c r="E5" s="249"/>
      <c r="F5" s="249"/>
      <c r="G5" s="249"/>
      <c r="H5" s="249"/>
    </row>
    <row r="6" spans="1:9" ht="17.25" customHeight="1">
      <c r="A6" s="495"/>
      <c r="B6" s="486" t="s">
        <v>456</v>
      </c>
      <c r="C6" s="484"/>
      <c r="D6" s="249"/>
      <c r="E6" s="249"/>
      <c r="F6" s="249"/>
      <c r="G6" s="249"/>
      <c r="H6" s="249"/>
    </row>
    <row r="7" spans="1:9" s="385" customFormat="1" ht="27.6">
      <c r="A7" s="6" t="s">
        <v>659</v>
      </c>
      <c r="B7" s="335">
        <v>115245</v>
      </c>
      <c r="C7" s="336">
        <v>115084</v>
      </c>
      <c r="D7" s="253"/>
      <c r="E7" s="253"/>
      <c r="F7" s="253"/>
      <c r="G7" s="253"/>
      <c r="H7" s="253"/>
    </row>
    <row r="8" spans="1:9" ht="13.8">
      <c r="A8" s="337" t="s">
        <v>660</v>
      </c>
      <c r="B8" s="12">
        <v>3670</v>
      </c>
      <c r="C8" s="13">
        <v>3667</v>
      </c>
      <c r="D8" s="249"/>
      <c r="E8" s="249"/>
      <c r="F8" s="249"/>
      <c r="G8" s="249"/>
      <c r="H8" s="249"/>
    </row>
    <row r="9" spans="1:9" ht="13.8">
      <c r="A9" s="337" t="s">
        <v>661</v>
      </c>
      <c r="B9" s="12">
        <v>49091</v>
      </c>
      <c r="C9" s="13">
        <v>49045</v>
      </c>
      <c r="D9" s="249"/>
      <c r="E9" s="249"/>
      <c r="F9" s="249"/>
      <c r="G9" s="249"/>
      <c r="H9" s="249"/>
    </row>
    <row r="10" spans="1:9" ht="13.8">
      <c r="A10" s="337" t="s">
        <v>662</v>
      </c>
      <c r="B10" s="12">
        <v>35981</v>
      </c>
      <c r="C10" s="13">
        <v>35934</v>
      </c>
      <c r="D10" s="249"/>
      <c r="E10" s="249"/>
      <c r="F10" s="249"/>
      <c r="G10" s="249"/>
      <c r="H10" s="249"/>
    </row>
    <row r="11" spans="1:9" ht="13.8">
      <c r="A11" s="337" t="s">
        <v>663</v>
      </c>
      <c r="B11" s="12">
        <v>42432</v>
      </c>
      <c r="C11" s="13">
        <v>42334</v>
      </c>
      <c r="D11" s="249"/>
      <c r="E11" s="249"/>
      <c r="F11" s="249"/>
      <c r="G11" s="249"/>
      <c r="H11" s="249"/>
    </row>
    <row r="12" spans="1:9" ht="13.8">
      <c r="A12" s="337" t="s">
        <v>664</v>
      </c>
      <c r="B12" s="12">
        <v>21920</v>
      </c>
      <c r="C12" s="241">
        <v>21830</v>
      </c>
    </row>
    <row r="13" spans="1:9" ht="13.8">
      <c r="A13" s="337" t="s">
        <v>665</v>
      </c>
      <c r="B13" s="12">
        <v>5669</v>
      </c>
      <c r="C13" s="241">
        <v>5597</v>
      </c>
    </row>
    <row r="14" spans="1:9" s="114" customFormat="1" ht="4.5" customHeight="1">
      <c r="A14" s="207"/>
      <c r="B14" s="182"/>
      <c r="C14" s="182"/>
      <c r="D14" s="182"/>
      <c r="E14" s="182"/>
      <c r="F14" s="380"/>
    </row>
    <row r="15" spans="1:9" s="114" customFormat="1" ht="13.8">
      <c r="A15" s="379" t="s">
        <v>677</v>
      </c>
      <c r="D15" s="197"/>
      <c r="E15" s="197"/>
    </row>
    <row r="16" spans="1:9" ht="13.8">
      <c r="A16" s="337"/>
    </row>
    <row r="17" spans="1:1" ht="13.8">
      <c r="A17" s="337"/>
    </row>
    <row r="18" spans="1:1" ht="13.8">
      <c r="A18" s="337"/>
    </row>
    <row r="19" spans="1:1" ht="13.8">
      <c r="A19" s="337"/>
    </row>
    <row r="20" spans="1:1" ht="13.8">
      <c r="A20" s="337"/>
    </row>
    <row r="21" spans="1:1" ht="13.8">
      <c r="A21" s="337"/>
    </row>
    <row r="22" spans="1:1" ht="13.8">
      <c r="A22" s="337"/>
    </row>
    <row r="23" spans="1:1" ht="13.8">
      <c r="A23" s="337"/>
    </row>
    <row r="24" spans="1:1" ht="13.8">
      <c r="A24" s="8"/>
    </row>
    <row r="25" spans="1:1" ht="13.8">
      <c r="A25" s="337"/>
    </row>
    <row r="26" spans="1:1" ht="13.8">
      <c r="A26" s="337"/>
    </row>
    <row r="27" spans="1:1" ht="13.8">
      <c r="A27" s="8"/>
    </row>
    <row r="28" spans="1:1" ht="13.8">
      <c r="A28" s="8"/>
    </row>
    <row r="29" spans="1:1" ht="13.8">
      <c r="A29" s="8"/>
    </row>
  </sheetData>
  <customSheetViews>
    <customSheetView guid="{9B992861-3AC3-4AC1-AB34-7184421AE797}">
      <pane xSplit="1" ySplit="5" topLeftCell="B6" activePane="bottomRight" state="frozen"/>
      <selection pane="bottomRight" activeCell="A2" sqref="A2"/>
      <pageMargins left="0" right="0" top="0" bottom="0" header="0" footer="0"/>
      <printOptions horizontalCentered="1"/>
      <pageSetup paperSize="9" orientation="portrait" horizontalDpi="4294967294" r:id="rId1"/>
    </customSheetView>
    <customSheetView guid="{08F4DDD3-9D6E-4158-840D-C525428F9A47}">
      <pane xSplit="1" ySplit="5" topLeftCell="B6" activePane="bottomRight" state="frozen"/>
      <selection pane="bottomRight" activeCell="A14" sqref="A14:XFD15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>
      <pane xSplit="1" ySplit="5" topLeftCell="B6" activePane="bottomRight" state="frozen"/>
      <selection pane="bottomRight" activeCell="A14" sqref="A14:XFD15"/>
      <pageMargins left="0" right="0" top="0" bottom="0" header="0" footer="0"/>
      <printOptions horizontalCentered="1"/>
      <pageSetup paperSize="9" orientation="portrait" horizontalDpi="4294967294" r:id="rId3"/>
    </customSheetView>
    <customSheetView guid="{19B7ECBE-69EE-4DBE-BD16-EF1085DA02C7}">
      <pane xSplit="1" ySplit="5" topLeftCell="B6" activePane="bottomRight" state="frozen"/>
      <selection pane="bottomRight" activeCell="A14" sqref="A14:XFD15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3">
    <mergeCell ref="A3:C3"/>
    <mergeCell ref="A5:A6"/>
    <mergeCell ref="B6:C6"/>
  </mergeCells>
  <hyperlinks>
    <hyperlink ref="E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30"/>
  <sheetViews>
    <sheetView zoomScaleNormal="100" workbookViewId="0">
      <pane xSplit="1" ySplit="5" topLeftCell="B12" activePane="bottomRight" state="frozen"/>
      <selection pane="topRight" activeCell="B1" sqref="B1"/>
      <selection pane="bottomLeft" activeCell="A6" sqref="A6"/>
      <selection pane="bottomRight" activeCell="E12" sqref="E12"/>
    </sheetView>
  </sheetViews>
  <sheetFormatPr defaultRowHeight="13.2"/>
  <cols>
    <col min="1" max="1" width="28.6640625" style="241" customWidth="1"/>
    <col min="2" max="2" width="13.109375" style="241" customWidth="1"/>
    <col min="3" max="3" width="12.88671875" style="241" customWidth="1"/>
    <col min="4" max="4" width="9.109375" style="241" customWidth="1"/>
    <col min="5" max="5" width="12.6640625" style="241" customWidth="1"/>
    <col min="6" max="6" width="10.33203125" style="241" customWidth="1"/>
    <col min="7" max="7" width="8.5546875" style="241" customWidth="1"/>
    <col min="8" max="8" width="11.109375" style="241" customWidth="1"/>
    <col min="9" max="9" width="9" style="241" customWidth="1"/>
    <col min="10" max="256" width="8.88671875" style="241"/>
    <col min="257" max="257" width="20.88671875" style="241" customWidth="1"/>
    <col min="258" max="258" width="10.33203125" style="241" customWidth="1"/>
    <col min="259" max="261" width="9.109375" style="241" customWidth="1"/>
    <col min="262" max="262" width="10.33203125" style="241" customWidth="1"/>
    <col min="263" max="263" width="8.5546875" style="241" customWidth="1"/>
    <col min="264" max="264" width="11.109375" style="241" customWidth="1"/>
    <col min="265" max="265" width="9" style="241" customWidth="1"/>
    <col min="266" max="512" width="8.88671875" style="241"/>
    <col min="513" max="513" width="20.88671875" style="241" customWidth="1"/>
    <col min="514" max="514" width="10.33203125" style="241" customWidth="1"/>
    <col min="515" max="517" width="9.109375" style="241" customWidth="1"/>
    <col min="518" max="518" width="10.33203125" style="241" customWidth="1"/>
    <col min="519" max="519" width="8.5546875" style="241" customWidth="1"/>
    <col min="520" max="520" width="11.109375" style="241" customWidth="1"/>
    <col min="521" max="521" width="9" style="241" customWidth="1"/>
    <col min="522" max="768" width="8.88671875" style="241"/>
    <col min="769" max="769" width="20.88671875" style="241" customWidth="1"/>
    <col min="770" max="770" width="10.33203125" style="241" customWidth="1"/>
    <col min="771" max="773" width="9.109375" style="241" customWidth="1"/>
    <col min="774" max="774" width="10.33203125" style="241" customWidth="1"/>
    <col min="775" max="775" width="8.5546875" style="241" customWidth="1"/>
    <col min="776" max="776" width="11.109375" style="241" customWidth="1"/>
    <col min="777" max="777" width="9" style="241" customWidth="1"/>
    <col min="778" max="1024" width="8.88671875" style="241"/>
    <col min="1025" max="1025" width="20.88671875" style="241" customWidth="1"/>
    <col min="1026" max="1026" width="10.33203125" style="241" customWidth="1"/>
    <col min="1027" max="1029" width="9.109375" style="241" customWidth="1"/>
    <col min="1030" max="1030" width="10.33203125" style="241" customWidth="1"/>
    <col min="1031" max="1031" width="8.5546875" style="241" customWidth="1"/>
    <col min="1032" max="1032" width="11.109375" style="241" customWidth="1"/>
    <col min="1033" max="1033" width="9" style="241" customWidth="1"/>
    <col min="1034" max="1280" width="8.88671875" style="241"/>
    <col min="1281" max="1281" width="20.88671875" style="241" customWidth="1"/>
    <col min="1282" max="1282" width="10.33203125" style="241" customWidth="1"/>
    <col min="1283" max="1285" width="9.109375" style="241" customWidth="1"/>
    <col min="1286" max="1286" width="10.33203125" style="241" customWidth="1"/>
    <col min="1287" max="1287" width="8.5546875" style="241" customWidth="1"/>
    <col min="1288" max="1288" width="11.109375" style="241" customWidth="1"/>
    <col min="1289" max="1289" width="9" style="241" customWidth="1"/>
    <col min="1290" max="1536" width="8.88671875" style="241"/>
    <col min="1537" max="1537" width="20.88671875" style="241" customWidth="1"/>
    <col min="1538" max="1538" width="10.33203125" style="241" customWidth="1"/>
    <col min="1539" max="1541" width="9.109375" style="241" customWidth="1"/>
    <col min="1542" max="1542" width="10.33203125" style="241" customWidth="1"/>
    <col min="1543" max="1543" width="8.5546875" style="241" customWidth="1"/>
    <col min="1544" max="1544" width="11.109375" style="241" customWidth="1"/>
    <col min="1545" max="1545" width="9" style="241" customWidth="1"/>
    <col min="1546" max="1792" width="8.88671875" style="241"/>
    <col min="1793" max="1793" width="20.88671875" style="241" customWidth="1"/>
    <col min="1794" max="1794" width="10.33203125" style="241" customWidth="1"/>
    <col min="1795" max="1797" width="9.109375" style="241" customWidth="1"/>
    <col min="1798" max="1798" width="10.33203125" style="241" customWidth="1"/>
    <col min="1799" max="1799" width="8.5546875" style="241" customWidth="1"/>
    <col min="1800" max="1800" width="11.109375" style="241" customWidth="1"/>
    <col min="1801" max="1801" width="9" style="241" customWidth="1"/>
    <col min="1802" max="2048" width="8.88671875" style="241"/>
    <col min="2049" max="2049" width="20.88671875" style="241" customWidth="1"/>
    <col min="2050" max="2050" width="10.33203125" style="241" customWidth="1"/>
    <col min="2051" max="2053" width="9.109375" style="241" customWidth="1"/>
    <col min="2054" max="2054" width="10.33203125" style="241" customWidth="1"/>
    <col min="2055" max="2055" width="8.5546875" style="241" customWidth="1"/>
    <col min="2056" max="2056" width="11.109375" style="241" customWidth="1"/>
    <col min="2057" max="2057" width="9" style="241" customWidth="1"/>
    <col min="2058" max="2304" width="8.88671875" style="241"/>
    <col min="2305" max="2305" width="20.88671875" style="241" customWidth="1"/>
    <col min="2306" max="2306" width="10.33203125" style="241" customWidth="1"/>
    <col min="2307" max="2309" width="9.109375" style="241" customWidth="1"/>
    <col min="2310" max="2310" width="10.33203125" style="241" customWidth="1"/>
    <col min="2311" max="2311" width="8.5546875" style="241" customWidth="1"/>
    <col min="2312" max="2312" width="11.109375" style="241" customWidth="1"/>
    <col min="2313" max="2313" width="9" style="241" customWidth="1"/>
    <col min="2314" max="2560" width="8.88671875" style="241"/>
    <col min="2561" max="2561" width="20.88671875" style="241" customWidth="1"/>
    <col min="2562" max="2562" width="10.33203125" style="241" customWidth="1"/>
    <col min="2563" max="2565" width="9.109375" style="241" customWidth="1"/>
    <col min="2566" max="2566" width="10.33203125" style="241" customWidth="1"/>
    <col min="2567" max="2567" width="8.5546875" style="241" customWidth="1"/>
    <col min="2568" max="2568" width="11.109375" style="241" customWidth="1"/>
    <col min="2569" max="2569" width="9" style="241" customWidth="1"/>
    <col min="2570" max="2816" width="8.88671875" style="241"/>
    <col min="2817" max="2817" width="20.88671875" style="241" customWidth="1"/>
    <col min="2818" max="2818" width="10.33203125" style="241" customWidth="1"/>
    <col min="2819" max="2821" width="9.109375" style="241" customWidth="1"/>
    <col min="2822" max="2822" width="10.33203125" style="241" customWidth="1"/>
    <col min="2823" max="2823" width="8.5546875" style="241" customWidth="1"/>
    <col min="2824" max="2824" width="11.109375" style="241" customWidth="1"/>
    <col min="2825" max="2825" width="9" style="241" customWidth="1"/>
    <col min="2826" max="3072" width="8.88671875" style="241"/>
    <col min="3073" max="3073" width="20.88671875" style="241" customWidth="1"/>
    <col min="3074" max="3074" width="10.33203125" style="241" customWidth="1"/>
    <col min="3075" max="3077" width="9.109375" style="241" customWidth="1"/>
    <col min="3078" max="3078" width="10.33203125" style="241" customWidth="1"/>
    <col min="3079" max="3079" width="8.5546875" style="241" customWidth="1"/>
    <col min="3080" max="3080" width="11.109375" style="241" customWidth="1"/>
    <col min="3081" max="3081" width="9" style="241" customWidth="1"/>
    <col min="3082" max="3328" width="8.88671875" style="241"/>
    <col min="3329" max="3329" width="20.88671875" style="241" customWidth="1"/>
    <col min="3330" max="3330" width="10.33203125" style="241" customWidth="1"/>
    <col min="3331" max="3333" width="9.109375" style="241" customWidth="1"/>
    <col min="3334" max="3334" width="10.33203125" style="241" customWidth="1"/>
    <col min="3335" max="3335" width="8.5546875" style="241" customWidth="1"/>
    <col min="3336" max="3336" width="11.109375" style="241" customWidth="1"/>
    <col min="3337" max="3337" width="9" style="241" customWidth="1"/>
    <col min="3338" max="3584" width="8.88671875" style="241"/>
    <col min="3585" max="3585" width="20.88671875" style="241" customWidth="1"/>
    <col min="3586" max="3586" width="10.33203125" style="241" customWidth="1"/>
    <col min="3587" max="3589" width="9.109375" style="241" customWidth="1"/>
    <col min="3590" max="3590" width="10.33203125" style="241" customWidth="1"/>
    <col min="3591" max="3591" width="8.5546875" style="241" customWidth="1"/>
    <col min="3592" max="3592" width="11.109375" style="241" customWidth="1"/>
    <col min="3593" max="3593" width="9" style="241" customWidth="1"/>
    <col min="3594" max="3840" width="8.88671875" style="241"/>
    <col min="3841" max="3841" width="20.88671875" style="241" customWidth="1"/>
    <col min="3842" max="3842" width="10.33203125" style="241" customWidth="1"/>
    <col min="3843" max="3845" width="9.109375" style="241" customWidth="1"/>
    <col min="3846" max="3846" width="10.33203125" style="241" customWidth="1"/>
    <col min="3847" max="3847" width="8.5546875" style="241" customWidth="1"/>
    <col min="3848" max="3848" width="11.109375" style="241" customWidth="1"/>
    <col min="3849" max="3849" width="9" style="241" customWidth="1"/>
    <col min="3850" max="4096" width="8.88671875" style="241"/>
    <col min="4097" max="4097" width="20.88671875" style="241" customWidth="1"/>
    <col min="4098" max="4098" width="10.33203125" style="241" customWidth="1"/>
    <col min="4099" max="4101" width="9.109375" style="241" customWidth="1"/>
    <col min="4102" max="4102" width="10.33203125" style="241" customWidth="1"/>
    <col min="4103" max="4103" width="8.5546875" style="241" customWidth="1"/>
    <col min="4104" max="4104" width="11.109375" style="241" customWidth="1"/>
    <col min="4105" max="4105" width="9" style="241" customWidth="1"/>
    <col min="4106" max="4352" width="8.88671875" style="241"/>
    <col min="4353" max="4353" width="20.88671875" style="241" customWidth="1"/>
    <col min="4354" max="4354" width="10.33203125" style="241" customWidth="1"/>
    <col min="4355" max="4357" width="9.109375" style="241" customWidth="1"/>
    <col min="4358" max="4358" width="10.33203125" style="241" customWidth="1"/>
    <col min="4359" max="4359" width="8.5546875" style="241" customWidth="1"/>
    <col min="4360" max="4360" width="11.109375" style="241" customWidth="1"/>
    <col min="4361" max="4361" width="9" style="241" customWidth="1"/>
    <col min="4362" max="4608" width="8.88671875" style="241"/>
    <col min="4609" max="4609" width="20.88671875" style="241" customWidth="1"/>
    <col min="4610" max="4610" width="10.33203125" style="241" customWidth="1"/>
    <col min="4611" max="4613" width="9.109375" style="241" customWidth="1"/>
    <col min="4614" max="4614" width="10.33203125" style="241" customWidth="1"/>
    <col min="4615" max="4615" width="8.5546875" style="241" customWidth="1"/>
    <col min="4616" max="4616" width="11.109375" style="241" customWidth="1"/>
    <col min="4617" max="4617" width="9" style="241" customWidth="1"/>
    <col min="4618" max="4864" width="8.88671875" style="241"/>
    <col min="4865" max="4865" width="20.88671875" style="241" customWidth="1"/>
    <col min="4866" max="4866" width="10.33203125" style="241" customWidth="1"/>
    <col min="4867" max="4869" width="9.109375" style="241" customWidth="1"/>
    <col min="4870" max="4870" width="10.33203125" style="241" customWidth="1"/>
    <col min="4871" max="4871" width="8.5546875" style="241" customWidth="1"/>
    <col min="4872" max="4872" width="11.109375" style="241" customWidth="1"/>
    <col min="4873" max="4873" width="9" style="241" customWidth="1"/>
    <col min="4874" max="5120" width="8.88671875" style="241"/>
    <col min="5121" max="5121" width="20.88671875" style="241" customWidth="1"/>
    <col min="5122" max="5122" width="10.33203125" style="241" customWidth="1"/>
    <col min="5123" max="5125" width="9.109375" style="241" customWidth="1"/>
    <col min="5126" max="5126" width="10.33203125" style="241" customWidth="1"/>
    <col min="5127" max="5127" width="8.5546875" style="241" customWidth="1"/>
    <col min="5128" max="5128" width="11.109375" style="241" customWidth="1"/>
    <col min="5129" max="5129" width="9" style="241" customWidth="1"/>
    <col min="5130" max="5376" width="8.88671875" style="241"/>
    <col min="5377" max="5377" width="20.88671875" style="241" customWidth="1"/>
    <col min="5378" max="5378" width="10.33203125" style="241" customWidth="1"/>
    <col min="5379" max="5381" width="9.109375" style="241" customWidth="1"/>
    <col min="5382" max="5382" width="10.33203125" style="241" customWidth="1"/>
    <col min="5383" max="5383" width="8.5546875" style="241" customWidth="1"/>
    <col min="5384" max="5384" width="11.109375" style="241" customWidth="1"/>
    <col min="5385" max="5385" width="9" style="241" customWidth="1"/>
    <col min="5386" max="5632" width="8.88671875" style="241"/>
    <col min="5633" max="5633" width="20.88671875" style="241" customWidth="1"/>
    <col min="5634" max="5634" width="10.33203125" style="241" customWidth="1"/>
    <col min="5635" max="5637" width="9.109375" style="241" customWidth="1"/>
    <col min="5638" max="5638" width="10.33203125" style="241" customWidth="1"/>
    <col min="5639" max="5639" width="8.5546875" style="241" customWidth="1"/>
    <col min="5640" max="5640" width="11.109375" style="241" customWidth="1"/>
    <col min="5641" max="5641" width="9" style="241" customWidth="1"/>
    <col min="5642" max="5888" width="8.88671875" style="241"/>
    <col min="5889" max="5889" width="20.88671875" style="241" customWidth="1"/>
    <col min="5890" max="5890" width="10.33203125" style="241" customWidth="1"/>
    <col min="5891" max="5893" width="9.109375" style="241" customWidth="1"/>
    <col min="5894" max="5894" width="10.33203125" style="241" customWidth="1"/>
    <col min="5895" max="5895" width="8.5546875" style="241" customWidth="1"/>
    <col min="5896" max="5896" width="11.109375" style="241" customWidth="1"/>
    <col min="5897" max="5897" width="9" style="241" customWidth="1"/>
    <col min="5898" max="6144" width="8.88671875" style="241"/>
    <col min="6145" max="6145" width="20.88671875" style="241" customWidth="1"/>
    <col min="6146" max="6146" width="10.33203125" style="241" customWidth="1"/>
    <col min="6147" max="6149" width="9.109375" style="241" customWidth="1"/>
    <col min="6150" max="6150" width="10.33203125" style="241" customWidth="1"/>
    <col min="6151" max="6151" width="8.5546875" style="241" customWidth="1"/>
    <col min="6152" max="6152" width="11.109375" style="241" customWidth="1"/>
    <col min="6153" max="6153" width="9" style="241" customWidth="1"/>
    <col min="6154" max="6400" width="8.88671875" style="241"/>
    <col min="6401" max="6401" width="20.88671875" style="241" customWidth="1"/>
    <col min="6402" max="6402" width="10.33203125" style="241" customWidth="1"/>
    <col min="6403" max="6405" width="9.109375" style="241" customWidth="1"/>
    <col min="6406" max="6406" width="10.33203125" style="241" customWidth="1"/>
    <col min="6407" max="6407" width="8.5546875" style="241" customWidth="1"/>
    <col min="6408" max="6408" width="11.109375" style="241" customWidth="1"/>
    <col min="6409" max="6409" width="9" style="241" customWidth="1"/>
    <col min="6410" max="6656" width="8.88671875" style="241"/>
    <col min="6657" max="6657" width="20.88671875" style="241" customWidth="1"/>
    <col min="6658" max="6658" width="10.33203125" style="241" customWidth="1"/>
    <col min="6659" max="6661" width="9.109375" style="241" customWidth="1"/>
    <col min="6662" max="6662" width="10.33203125" style="241" customWidth="1"/>
    <col min="6663" max="6663" width="8.5546875" style="241" customWidth="1"/>
    <col min="6664" max="6664" width="11.109375" style="241" customWidth="1"/>
    <col min="6665" max="6665" width="9" style="241" customWidth="1"/>
    <col min="6666" max="6912" width="8.88671875" style="241"/>
    <col min="6913" max="6913" width="20.88671875" style="241" customWidth="1"/>
    <col min="6914" max="6914" width="10.33203125" style="241" customWidth="1"/>
    <col min="6915" max="6917" width="9.109375" style="241" customWidth="1"/>
    <col min="6918" max="6918" width="10.33203125" style="241" customWidth="1"/>
    <col min="6919" max="6919" width="8.5546875" style="241" customWidth="1"/>
    <col min="6920" max="6920" width="11.109375" style="241" customWidth="1"/>
    <col min="6921" max="6921" width="9" style="241" customWidth="1"/>
    <col min="6922" max="7168" width="8.88671875" style="241"/>
    <col min="7169" max="7169" width="20.88671875" style="241" customWidth="1"/>
    <col min="7170" max="7170" width="10.33203125" style="241" customWidth="1"/>
    <col min="7171" max="7173" width="9.109375" style="241" customWidth="1"/>
    <col min="7174" max="7174" width="10.33203125" style="241" customWidth="1"/>
    <col min="7175" max="7175" width="8.5546875" style="241" customWidth="1"/>
    <col min="7176" max="7176" width="11.109375" style="241" customWidth="1"/>
    <col min="7177" max="7177" width="9" style="241" customWidth="1"/>
    <col min="7178" max="7424" width="8.88671875" style="241"/>
    <col min="7425" max="7425" width="20.88671875" style="241" customWidth="1"/>
    <col min="7426" max="7426" width="10.33203125" style="241" customWidth="1"/>
    <col min="7427" max="7429" width="9.109375" style="241" customWidth="1"/>
    <col min="7430" max="7430" width="10.33203125" style="241" customWidth="1"/>
    <col min="7431" max="7431" width="8.5546875" style="241" customWidth="1"/>
    <col min="7432" max="7432" width="11.109375" style="241" customWidth="1"/>
    <col min="7433" max="7433" width="9" style="241" customWidth="1"/>
    <col min="7434" max="7680" width="8.88671875" style="241"/>
    <col min="7681" max="7681" width="20.88671875" style="241" customWidth="1"/>
    <col min="7682" max="7682" width="10.33203125" style="241" customWidth="1"/>
    <col min="7683" max="7685" width="9.109375" style="241" customWidth="1"/>
    <col min="7686" max="7686" width="10.33203125" style="241" customWidth="1"/>
    <col min="7687" max="7687" width="8.5546875" style="241" customWidth="1"/>
    <col min="7688" max="7688" width="11.109375" style="241" customWidth="1"/>
    <col min="7689" max="7689" width="9" style="241" customWidth="1"/>
    <col min="7690" max="7936" width="8.88671875" style="241"/>
    <col min="7937" max="7937" width="20.88671875" style="241" customWidth="1"/>
    <col min="7938" max="7938" width="10.33203125" style="241" customWidth="1"/>
    <col min="7939" max="7941" width="9.109375" style="241" customWidth="1"/>
    <col min="7942" max="7942" width="10.33203125" style="241" customWidth="1"/>
    <col min="7943" max="7943" width="8.5546875" style="241" customWidth="1"/>
    <col min="7944" max="7944" width="11.109375" style="241" customWidth="1"/>
    <col min="7945" max="7945" width="9" style="241" customWidth="1"/>
    <col min="7946" max="8192" width="8.88671875" style="241"/>
    <col min="8193" max="8193" width="20.88671875" style="241" customWidth="1"/>
    <col min="8194" max="8194" width="10.33203125" style="241" customWidth="1"/>
    <col min="8195" max="8197" width="9.109375" style="241" customWidth="1"/>
    <col min="8198" max="8198" width="10.33203125" style="241" customWidth="1"/>
    <col min="8199" max="8199" width="8.5546875" style="241" customWidth="1"/>
    <col min="8200" max="8200" width="11.109375" style="241" customWidth="1"/>
    <col min="8201" max="8201" width="9" style="241" customWidth="1"/>
    <col min="8202" max="8448" width="8.88671875" style="241"/>
    <col min="8449" max="8449" width="20.88671875" style="241" customWidth="1"/>
    <col min="8450" max="8450" width="10.33203125" style="241" customWidth="1"/>
    <col min="8451" max="8453" width="9.109375" style="241" customWidth="1"/>
    <col min="8454" max="8454" width="10.33203125" style="241" customWidth="1"/>
    <col min="8455" max="8455" width="8.5546875" style="241" customWidth="1"/>
    <col min="8456" max="8456" width="11.109375" style="241" customWidth="1"/>
    <col min="8457" max="8457" width="9" style="241" customWidth="1"/>
    <col min="8458" max="8704" width="8.88671875" style="241"/>
    <col min="8705" max="8705" width="20.88671875" style="241" customWidth="1"/>
    <col min="8706" max="8706" width="10.33203125" style="241" customWidth="1"/>
    <col min="8707" max="8709" width="9.109375" style="241" customWidth="1"/>
    <col min="8710" max="8710" width="10.33203125" style="241" customWidth="1"/>
    <col min="8711" max="8711" width="8.5546875" style="241" customWidth="1"/>
    <col min="8712" max="8712" width="11.109375" style="241" customWidth="1"/>
    <col min="8713" max="8713" width="9" style="241" customWidth="1"/>
    <col min="8714" max="8960" width="8.88671875" style="241"/>
    <col min="8961" max="8961" width="20.88671875" style="241" customWidth="1"/>
    <col min="8962" max="8962" width="10.33203125" style="241" customWidth="1"/>
    <col min="8963" max="8965" width="9.109375" style="241" customWidth="1"/>
    <col min="8966" max="8966" width="10.33203125" style="241" customWidth="1"/>
    <col min="8967" max="8967" width="8.5546875" style="241" customWidth="1"/>
    <col min="8968" max="8968" width="11.109375" style="241" customWidth="1"/>
    <col min="8969" max="8969" width="9" style="241" customWidth="1"/>
    <col min="8970" max="9216" width="8.88671875" style="241"/>
    <col min="9217" max="9217" width="20.88671875" style="241" customWidth="1"/>
    <col min="9218" max="9218" width="10.33203125" style="241" customWidth="1"/>
    <col min="9219" max="9221" width="9.109375" style="241" customWidth="1"/>
    <col min="9222" max="9222" width="10.33203125" style="241" customWidth="1"/>
    <col min="9223" max="9223" width="8.5546875" style="241" customWidth="1"/>
    <col min="9224" max="9224" width="11.109375" style="241" customWidth="1"/>
    <col min="9225" max="9225" width="9" style="241" customWidth="1"/>
    <col min="9226" max="9472" width="8.88671875" style="241"/>
    <col min="9473" max="9473" width="20.88671875" style="241" customWidth="1"/>
    <col min="9474" max="9474" width="10.33203125" style="241" customWidth="1"/>
    <col min="9475" max="9477" width="9.109375" style="241" customWidth="1"/>
    <col min="9478" max="9478" width="10.33203125" style="241" customWidth="1"/>
    <col min="9479" max="9479" width="8.5546875" style="241" customWidth="1"/>
    <col min="9480" max="9480" width="11.109375" style="241" customWidth="1"/>
    <col min="9481" max="9481" width="9" style="241" customWidth="1"/>
    <col min="9482" max="9728" width="8.88671875" style="241"/>
    <col min="9729" max="9729" width="20.88671875" style="241" customWidth="1"/>
    <col min="9730" max="9730" width="10.33203125" style="241" customWidth="1"/>
    <col min="9731" max="9733" width="9.109375" style="241" customWidth="1"/>
    <col min="9734" max="9734" width="10.33203125" style="241" customWidth="1"/>
    <col min="9735" max="9735" width="8.5546875" style="241" customWidth="1"/>
    <col min="9736" max="9736" width="11.109375" style="241" customWidth="1"/>
    <col min="9737" max="9737" width="9" style="241" customWidth="1"/>
    <col min="9738" max="9984" width="8.88671875" style="241"/>
    <col min="9985" max="9985" width="20.88671875" style="241" customWidth="1"/>
    <col min="9986" max="9986" width="10.33203125" style="241" customWidth="1"/>
    <col min="9987" max="9989" width="9.109375" style="241" customWidth="1"/>
    <col min="9990" max="9990" width="10.33203125" style="241" customWidth="1"/>
    <col min="9991" max="9991" width="8.5546875" style="241" customWidth="1"/>
    <col min="9992" max="9992" width="11.109375" style="241" customWidth="1"/>
    <col min="9993" max="9993" width="9" style="241" customWidth="1"/>
    <col min="9994" max="10240" width="8.88671875" style="241"/>
    <col min="10241" max="10241" width="20.88671875" style="241" customWidth="1"/>
    <col min="10242" max="10242" width="10.33203125" style="241" customWidth="1"/>
    <col min="10243" max="10245" width="9.109375" style="241" customWidth="1"/>
    <col min="10246" max="10246" width="10.33203125" style="241" customWidth="1"/>
    <col min="10247" max="10247" width="8.5546875" style="241" customWidth="1"/>
    <col min="10248" max="10248" width="11.109375" style="241" customWidth="1"/>
    <col min="10249" max="10249" width="9" style="241" customWidth="1"/>
    <col min="10250" max="10496" width="8.88671875" style="241"/>
    <col min="10497" max="10497" width="20.88671875" style="241" customWidth="1"/>
    <col min="10498" max="10498" width="10.33203125" style="241" customWidth="1"/>
    <col min="10499" max="10501" width="9.109375" style="241" customWidth="1"/>
    <col min="10502" max="10502" width="10.33203125" style="241" customWidth="1"/>
    <col min="10503" max="10503" width="8.5546875" style="241" customWidth="1"/>
    <col min="10504" max="10504" width="11.109375" style="241" customWidth="1"/>
    <col min="10505" max="10505" width="9" style="241" customWidth="1"/>
    <col min="10506" max="10752" width="8.88671875" style="241"/>
    <col min="10753" max="10753" width="20.88671875" style="241" customWidth="1"/>
    <col min="10754" max="10754" width="10.33203125" style="241" customWidth="1"/>
    <col min="10755" max="10757" width="9.109375" style="241" customWidth="1"/>
    <col min="10758" max="10758" width="10.33203125" style="241" customWidth="1"/>
    <col min="10759" max="10759" width="8.5546875" style="241" customWidth="1"/>
    <col min="10760" max="10760" width="11.109375" style="241" customWidth="1"/>
    <col min="10761" max="10761" width="9" style="241" customWidth="1"/>
    <col min="10762" max="11008" width="8.88671875" style="241"/>
    <col min="11009" max="11009" width="20.88671875" style="241" customWidth="1"/>
    <col min="11010" max="11010" width="10.33203125" style="241" customWidth="1"/>
    <col min="11011" max="11013" width="9.109375" style="241" customWidth="1"/>
    <col min="11014" max="11014" width="10.33203125" style="241" customWidth="1"/>
    <col min="11015" max="11015" width="8.5546875" style="241" customWidth="1"/>
    <col min="11016" max="11016" width="11.109375" style="241" customWidth="1"/>
    <col min="11017" max="11017" width="9" style="241" customWidth="1"/>
    <col min="11018" max="11264" width="8.88671875" style="241"/>
    <col min="11265" max="11265" width="20.88671875" style="241" customWidth="1"/>
    <col min="11266" max="11266" width="10.33203125" style="241" customWidth="1"/>
    <col min="11267" max="11269" width="9.109375" style="241" customWidth="1"/>
    <col min="11270" max="11270" width="10.33203125" style="241" customWidth="1"/>
    <col min="11271" max="11271" width="8.5546875" style="241" customWidth="1"/>
    <col min="11272" max="11272" width="11.109375" style="241" customWidth="1"/>
    <col min="11273" max="11273" width="9" style="241" customWidth="1"/>
    <col min="11274" max="11520" width="8.88671875" style="241"/>
    <col min="11521" max="11521" width="20.88671875" style="241" customWidth="1"/>
    <col min="11522" max="11522" width="10.33203125" style="241" customWidth="1"/>
    <col min="11523" max="11525" width="9.109375" style="241" customWidth="1"/>
    <col min="11526" max="11526" width="10.33203125" style="241" customWidth="1"/>
    <col min="11527" max="11527" width="8.5546875" style="241" customWidth="1"/>
    <col min="11528" max="11528" width="11.109375" style="241" customWidth="1"/>
    <col min="11529" max="11529" width="9" style="241" customWidth="1"/>
    <col min="11530" max="11776" width="8.88671875" style="241"/>
    <col min="11777" max="11777" width="20.88671875" style="241" customWidth="1"/>
    <col min="11778" max="11778" width="10.33203125" style="241" customWidth="1"/>
    <col min="11779" max="11781" width="9.109375" style="241" customWidth="1"/>
    <col min="11782" max="11782" width="10.33203125" style="241" customWidth="1"/>
    <col min="11783" max="11783" width="8.5546875" style="241" customWidth="1"/>
    <col min="11784" max="11784" width="11.109375" style="241" customWidth="1"/>
    <col min="11785" max="11785" width="9" style="241" customWidth="1"/>
    <col min="11786" max="12032" width="8.88671875" style="241"/>
    <col min="12033" max="12033" width="20.88671875" style="241" customWidth="1"/>
    <col min="12034" max="12034" width="10.33203125" style="241" customWidth="1"/>
    <col min="12035" max="12037" width="9.109375" style="241" customWidth="1"/>
    <col min="12038" max="12038" width="10.33203125" style="241" customWidth="1"/>
    <col min="12039" max="12039" width="8.5546875" style="241" customWidth="1"/>
    <col min="12040" max="12040" width="11.109375" style="241" customWidth="1"/>
    <col min="12041" max="12041" width="9" style="241" customWidth="1"/>
    <col min="12042" max="12288" width="8.88671875" style="241"/>
    <col min="12289" max="12289" width="20.88671875" style="241" customWidth="1"/>
    <col min="12290" max="12290" width="10.33203125" style="241" customWidth="1"/>
    <col min="12291" max="12293" width="9.109375" style="241" customWidth="1"/>
    <col min="12294" max="12294" width="10.33203125" style="241" customWidth="1"/>
    <col min="12295" max="12295" width="8.5546875" style="241" customWidth="1"/>
    <col min="12296" max="12296" width="11.109375" style="241" customWidth="1"/>
    <col min="12297" max="12297" width="9" style="241" customWidth="1"/>
    <col min="12298" max="12544" width="8.88671875" style="241"/>
    <col min="12545" max="12545" width="20.88671875" style="241" customWidth="1"/>
    <col min="12546" max="12546" width="10.33203125" style="241" customWidth="1"/>
    <col min="12547" max="12549" width="9.109375" style="241" customWidth="1"/>
    <col min="12550" max="12550" width="10.33203125" style="241" customWidth="1"/>
    <col min="12551" max="12551" width="8.5546875" style="241" customWidth="1"/>
    <col min="12552" max="12552" width="11.109375" style="241" customWidth="1"/>
    <col min="12553" max="12553" width="9" style="241" customWidth="1"/>
    <col min="12554" max="12800" width="8.88671875" style="241"/>
    <col min="12801" max="12801" width="20.88671875" style="241" customWidth="1"/>
    <col min="12802" max="12802" width="10.33203125" style="241" customWidth="1"/>
    <col min="12803" max="12805" width="9.109375" style="241" customWidth="1"/>
    <col min="12806" max="12806" width="10.33203125" style="241" customWidth="1"/>
    <col min="12807" max="12807" width="8.5546875" style="241" customWidth="1"/>
    <col min="12808" max="12808" width="11.109375" style="241" customWidth="1"/>
    <col min="12809" max="12809" width="9" style="241" customWidth="1"/>
    <col min="12810" max="13056" width="8.88671875" style="241"/>
    <col min="13057" max="13057" width="20.88671875" style="241" customWidth="1"/>
    <col min="13058" max="13058" width="10.33203125" style="241" customWidth="1"/>
    <col min="13059" max="13061" width="9.109375" style="241" customWidth="1"/>
    <col min="13062" max="13062" width="10.33203125" style="241" customWidth="1"/>
    <col min="13063" max="13063" width="8.5546875" style="241" customWidth="1"/>
    <col min="13064" max="13064" width="11.109375" style="241" customWidth="1"/>
    <col min="13065" max="13065" width="9" style="241" customWidth="1"/>
    <col min="13066" max="13312" width="8.88671875" style="241"/>
    <col min="13313" max="13313" width="20.88671875" style="241" customWidth="1"/>
    <col min="13314" max="13314" width="10.33203125" style="241" customWidth="1"/>
    <col min="13315" max="13317" width="9.109375" style="241" customWidth="1"/>
    <col min="13318" max="13318" width="10.33203125" style="241" customWidth="1"/>
    <col min="13319" max="13319" width="8.5546875" style="241" customWidth="1"/>
    <col min="13320" max="13320" width="11.109375" style="241" customWidth="1"/>
    <col min="13321" max="13321" width="9" style="241" customWidth="1"/>
    <col min="13322" max="13568" width="8.88671875" style="241"/>
    <col min="13569" max="13569" width="20.88671875" style="241" customWidth="1"/>
    <col min="13570" max="13570" width="10.33203125" style="241" customWidth="1"/>
    <col min="13571" max="13573" width="9.109375" style="241" customWidth="1"/>
    <col min="13574" max="13574" width="10.33203125" style="241" customWidth="1"/>
    <col min="13575" max="13575" width="8.5546875" style="241" customWidth="1"/>
    <col min="13576" max="13576" width="11.109375" style="241" customWidth="1"/>
    <col min="13577" max="13577" width="9" style="241" customWidth="1"/>
    <col min="13578" max="13824" width="8.88671875" style="241"/>
    <col min="13825" max="13825" width="20.88671875" style="241" customWidth="1"/>
    <col min="13826" max="13826" width="10.33203125" style="241" customWidth="1"/>
    <col min="13827" max="13829" width="9.109375" style="241" customWidth="1"/>
    <col min="13830" max="13830" width="10.33203125" style="241" customWidth="1"/>
    <col min="13831" max="13831" width="8.5546875" style="241" customWidth="1"/>
    <col min="13832" max="13832" width="11.109375" style="241" customWidth="1"/>
    <col min="13833" max="13833" width="9" style="241" customWidth="1"/>
    <col min="13834" max="14080" width="8.88671875" style="241"/>
    <col min="14081" max="14081" width="20.88671875" style="241" customWidth="1"/>
    <col min="14082" max="14082" width="10.33203125" style="241" customWidth="1"/>
    <col min="14083" max="14085" width="9.109375" style="241" customWidth="1"/>
    <col min="14086" max="14086" width="10.33203125" style="241" customWidth="1"/>
    <col min="14087" max="14087" width="8.5546875" style="241" customWidth="1"/>
    <col min="14088" max="14088" width="11.109375" style="241" customWidth="1"/>
    <col min="14089" max="14089" width="9" style="241" customWidth="1"/>
    <col min="14090" max="14336" width="8.88671875" style="241"/>
    <col min="14337" max="14337" width="20.88671875" style="241" customWidth="1"/>
    <col min="14338" max="14338" width="10.33203125" style="241" customWidth="1"/>
    <col min="14339" max="14341" width="9.109375" style="241" customWidth="1"/>
    <col min="14342" max="14342" width="10.33203125" style="241" customWidth="1"/>
    <col min="14343" max="14343" width="8.5546875" style="241" customWidth="1"/>
    <col min="14344" max="14344" width="11.109375" style="241" customWidth="1"/>
    <col min="14345" max="14345" width="9" style="241" customWidth="1"/>
    <col min="14346" max="14592" width="8.88671875" style="241"/>
    <col min="14593" max="14593" width="20.88671875" style="241" customWidth="1"/>
    <col min="14594" max="14594" width="10.33203125" style="241" customWidth="1"/>
    <col min="14595" max="14597" width="9.109375" style="241" customWidth="1"/>
    <col min="14598" max="14598" width="10.33203125" style="241" customWidth="1"/>
    <col min="14599" max="14599" width="8.5546875" style="241" customWidth="1"/>
    <col min="14600" max="14600" width="11.109375" style="241" customWidth="1"/>
    <col min="14601" max="14601" width="9" style="241" customWidth="1"/>
    <col min="14602" max="14848" width="8.88671875" style="241"/>
    <col min="14849" max="14849" width="20.88671875" style="241" customWidth="1"/>
    <col min="14850" max="14850" width="10.33203125" style="241" customWidth="1"/>
    <col min="14851" max="14853" width="9.109375" style="241" customWidth="1"/>
    <col min="14854" max="14854" width="10.33203125" style="241" customWidth="1"/>
    <col min="14855" max="14855" width="8.5546875" style="241" customWidth="1"/>
    <col min="14856" max="14856" width="11.109375" style="241" customWidth="1"/>
    <col min="14857" max="14857" width="9" style="241" customWidth="1"/>
    <col min="14858" max="15104" width="8.88671875" style="241"/>
    <col min="15105" max="15105" width="20.88671875" style="241" customWidth="1"/>
    <col min="15106" max="15106" width="10.33203125" style="241" customWidth="1"/>
    <col min="15107" max="15109" width="9.109375" style="241" customWidth="1"/>
    <col min="15110" max="15110" width="10.33203125" style="241" customWidth="1"/>
    <col min="15111" max="15111" width="8.5546875" style="241" customWidth="1"/>
    <col min="15112" max="15112" width="11.109375" style="241" customWidth="1"/>
    <col min="15113" max="15113" width="9" style="241" customWidth="1"/>
    <col min="15114" max="15360" width="8.88671875" style="241"/>
    <col min="15361" max="15361" width="20.88671875" style="241" customWidth="1"/>
    <col min="15362" max="15362" width="10.33203125" style="241" customWidth="1"/>
    <col min="15363" max="15365" width="9.109375" style="241" customWidth="1"/>
    <col min="15366" max="15366" width="10.33203125" style="241" customWidth="1"/>
    <col min="15367" max="15367" width="8.5546875" style="241" customWidth="1"/>
    <col min="15368" max="15368" width="11.109375" style="241" customWidth="1"/>
    <col min="15369" max="15369" width="9" style="241" customWidth="1"/>
    <col min="15370" max="15616" width="8.88671875" style="241"/>
    <col min="15617" max="15617" width="20.88671875" style="241" customWidth="1"/>
    <col min="15618" max="15618" width="10.33203125" style="241" customWidth="1"/>
    <col min="15619" max="15621" width="9.109375" style="241" customWidth="1"/>
    <col min="15622" max="15622" width="10.33203125" style="241" customWidth="1"/>
    <col min="15623" max="15623" width="8.5546875" style="241" customWidth="1"/>
    <col min="15624" max="15624" width="11.109375" style="241" customWidth="1"/>
    <col min="15625" max="15625" width="9" style="241" customWidth="1"/>
    <col min="15626" max="15872" width="8.88671875" style="241"/>
    <col min="15873" max="15873" width="20.88671875" style="241" customWidth="1"/>
    <col min="15874" max="15874" width="10.33203125" style="241" customWidth="1"/>
    <col min="15875" max="15877" width="9.109375" style="241" customWidth="1"/>
    <col min="15878" max="15878" width="10.33203125" style="241" customWidth="1"/>
    <col min="15879" max="15879" width="8.5546875" style="241" customWidth="1"/>
    <col min="15880" max="15880" width="11.109375" style="241" customWidth="1"/>
    <col min="15881" max="15881" width="9" style="241" customWidth="1"/>
    <col min="15882" max="16128" width="8.88671875" style="241"/>
    <col min="16129" max="16129" width="20.88671875" style="241" customWidth="1"/>
    <col min="16130" max="16130" width="10.33203125" style="241" customWidth="1"/>
    <col min="16131" max="16133" width="9.109375" style="241" customWidth="1"/>
    <col min="16134" max="16134" width="10.33203125" style="241" customWidth="1"/>
    <col min="16135" max="16135" width="8.5546875" style="241" customWidth="1"/>
    <col min="16136" max="16136" width="11.109375" style="241" customWidth="1"/>
    <col min="16137" max="16137" width="9" style="241" customWidth="1"/>
    <col min="16138" max="16384" width="8.88671875" style="241"/>
  </cols>
  <sheetData>
    <row r="1" spans="1:9" ht="15">
      <c r="A1" s="247" t="s">
        <v>511</v>
      </c>
      <c r="E1" s="242" t="s">
        <v>519</v>
      </c>
      <c r="I1" s="243"/>
    </row>
    <row r="2" spans="1:9">
      <c r="I2" s="243"/>
    </row>
    <row r="3" spans="1:9" ht="28.95" customHeight="1">
      <c r="A3" s="505" t="s">
        <v>678</v>
      </c>
      <c r="B3" s="505"/>
      <c r="C3" s="505"/>
      <c r="I3" s="243"/>
    </row>
    <row r="4" spans="1:9" ht="13.8">
      <c r="A4" s="248"/>
      <c r="D4" s="249"/>
      <c r="E4" s="249"/>
      <c r="F4" s="249"/>
      <c r="G4" s="249"/>
      <c r="H4" s="249"/>
    </row>
    <row r="5" spans="1:9" ht="45" customHeight="1">
      <c r="A5" s="495" t="s">
        <v>0</v>
      </c>
      <c r="B5" s="382" t="s">
        <v>148</v>
      </c>
      <c r="C5" s="381" t="s">
        <v>149</v>
      </c>
      <c r="D5" s="249"/>
      <c r="E5" s="249"/>
      <c r="F5" s="249"/>
      <c r="G5" s="249"/>
      <c r="H5" s="249"/>
    </row>
    <row r="6" spans="1:9" ht="17.25" customHeight="1">
      <c r="A6" s="495"/>
      <c r="B6" s="486" t="s">
        <v>456</v>
      </c>
      <c r="C6" s="484"/>
      <c r="D6" s="249"/>
      <c r="E6" s="249"/>
      <c r="F6" s="249"/>
      <c r="G6" s="249"/>
      <c r="H6" s="249"/>
    </row>
    <row r="7" spans="1:9" ht="13.8">
      <c r="A7" s="8" t="s">
        <v>637</v>
      </c>
      <c r="B7" s="12">
        <f>SUM(B8:B11)</f>
        <v>33458</v>
      </c>
      <c r="C7" s="13">
        <f>SUM(C8:C11)</f>
        <v>33366</v>
      </c>
      <c r="D7" s="249"/>
      <c r="E7" s="249"/>
      <c r="F7" s="249"/>
      <c r="G7" s="249"/>
      <c r="H7" s="249"/>
    </row>
    <row r="8" spans="1:9" ht="13.8">
      <c r="A8" s="337" t="s">
        <v>638</v>
      </c>
      <c r="B8" s="12">
        <v>22608</v>
      </c>
      <c r="C8" s="13">
        <v>22538</v>
      </c>
      <c r="D8" s="249"/>
      <c r="E8" s="249"/>
      <c r="F8" s="249"/>
      <c r="G8" s="249"/>
      <c r="H8" s="249"/>
    </row>
    <row r="9" spans="1:9" ht="13.8">
      <c r="A9" s="337" t="s">
        <v>639</v>
      </c>
      <c r="B9" s="12">
        <v>5984</v>
      </c>
      <c r="C9" s="13">
        <v>5974</v>
      </c>
      <c r="D9" s="249"/>
      <c r="E9" s="249"/>
      <c r="F9" s="249"/>
      <c r="G9" s="249"/>
      <c r="H9" s="249"/>
    </row>
    <row r="10" spans="1:9" ht="13.8">
      <c r="A10" s="337" t="s">
        <v>640</v>
      </c>
      <c r="B10" s="12">
        <v>2817</v>
      </c>
      <c r="C10" s="13">
        <v>2813</v>
      </c>
      <c r="D10" s="249"/>
      <c r="E10" s="249"/>
      <c r="F10" s="249"/>
      <c r="G10" s="249"/>
      <c r="H10" s="249"/>
    </row>
    <row r="11" spans="1:9" ht="13.8">
      <c r="A11" s="337" t="s">
        <v>641</v>
      </c>
      <c r="B11" s="12">
        <v>2049</v>
      </c>
      <c r="C11" s="13">
        <v>2041</v>
      </c>
      <c r="D11" s="249"/>
      <c r="E11" s="249"/>
      <c r="F11" s="249"/>
      <c r="G11" s="249"/>
      <c r="H11" s="249"/>
    </row>
    <row r="12" spans="1:9" ht="13.8">
      <c r="A12" s="8" t="s">
        <v>642</v>
      </c>
      <c r="B12" s="12">
        <v>317</v>
      </c>
      <c r="C12" s="388">
        <v>314</v>
      </c>
      <c r="E12" s="385"/>
    </row>
    <row r="13" spans="1:9" ht="13.8">
      <c r="A13" s="8" t="s">
        <v>643</v>
      </c>
      <c r="B13" s="12">
        <v>78200</v>
      </c>
      <c r="C13" s="388">
        <v>78093</v>
      </c>
    </row>
    <row r="14" spans="1:9" ht="13.8">
      <c r="A14" s="8" t="s">
        <v>644</v>
      </c>
      <c r="B14" s="12">
        <v>50134</v>
      </c>
      <c r="C14" s="388">
        <v>50088</v>
      </c>
    </row>
    <row r="15" spans="1:9" ht="13.8">
      <c r="A15" s="8" t="s">
        <v>645</v>
      </c>
      <c r="B15" s="12">
        <v>56043</v>
      </c>
      <c r="C15" s="388">
        <v>55940</v>
      </c>
    </row>
    <row r="16" spans="1:9" ht="27.6">
      <c r="A16" s="8" t="s">
        <v>646</v>
      </c>
      <c r="B16" s="12">
        <v>21213</v>
      </c>
      <c r="C16" s="388">
        <v>21140</v>
      </c>
    </row>
    <row r="17" spans="1:6" ht="13.8">
      <c r="A17" s="8" t="s">
        <v>647</v>
      </c>
      <c r="B17" s="12">
        <v>30985</v>
      </c>
      <c r="C17" s="388">
        <v>30965</v>
      </c>
    </row>
    <row r="18" spans="1:6" ht="13.8">
      <c r="A18" s="8" t="s">
        <v>648</v>
      </c>
      <c r="B18" s="12">
        <v>32455</v>
      </c>
      <c r="C18" s="388">
        <v>32434</v>
      </c>
    </row>
    <row r="19" spans="1:6" ht="13.8">
      <c r="A19" s="8" t="s">
        <v>649</v>
      </c>
      <c r="B19" s="12">
        <v>4619</v>
      </c>
      <c r="C19" s="388">
        <v>4611</v>
      </c>
    </row>
    <row r="20" spans="1:6" ht="13.8">
      <c r="A20" s="8" t="s">
        <v>650</v>
      </c>
      <c r="B20" s="12">
        <v>17596</v>
      </c>
      <c r="C20" s="388">
        <v>17560</v>
      </c>
    </row>
    <row r="21" spans="1:6" ht="13.8">
      <c r="A21" s="8" t="s">
        <v>651</v>
      </c>
      <c r="B21" s="12">
        <f>B22+B23</f>
        <v>83460</v>
      </c>
      <c r="C21" s="388">
        <f>C22+C23</f>
        <v>83343</v>
      </c>
    </row>
    <row r="22" spans="1:6" ht="13.8">
      <c r="A22" s="337" t="s">
        <v>652</v>
      </c>
      <c r="B22" s="12">
        <v>73172</v>
      </c>
      <c r="C22" s="388">
        <v>73072</v>
      </c>
    </row>
    <row r="23" spans="1:6" ht="13.8">
      <c r="A23" s="337" t="s">
        <v>653</v>
      </c>
      <c r="B23" s="12">
        <v>10288</v>
      </c>
      <c r="C23" s="388">
        <v>10271</v>
      </c>
    </row>
    <row r="24" spans="1:6" ht="13.8">
      <c r="A24" s="8" t="s">
        <v>654</v>
      </c>
      <c r="B24" s="12">
        <v>4277</v>
      </c>
      <c r="C24" s="388">
        <v>4246</v>
      </c>
    </row>
    <row r="25" spans="1:6" ht="13.8">
      <c r="A25" s="337" t="s">
        <v>658</v>
      </c>
      <c r="B25" s="12">
        <v>360</v>
      </c>
      <c r="C25" s="388">
        <v>358</v>
      </c>
    </row>
    <row r="26" spans="1:6" ht="13.8">
      <c r="A26" s="8" t="s">
        <v>655</v>
      </c>
      <c r="B26" s="12">
        <v>82852</v>
      </c>
      <c r="C26" s="388">
        <v>82758</v>
      </c>
    </row>
    <row r="27" spans="1:6" ht="13.8">
      <c r="A27" s="8" t="s">
        <v>656</v>
      </c>
      <c r="B27" s="12">
        <v>69638</v>
      </c>
      <c r="C27" s="388">
        <v>69540</v>
      </c>
    </row>
    <row r="28" spans="1:6" ht="13.8">
      <c r="A28" s="8" t="s">
        <v>657</v>
      </c>
      <c r="B28" s="12">
        <v>8</v>
      </c>
      <c r="C28" s="388">
        <v>8</v>
      </c>
    </row>
    <row r="29" spans="1:6" s="114" customFormat="1" ht="4.5" customHeight="1">
      <c r="A29" s="207"/>
      <c r="B29" s="182"/>
      <c r="C29" s="182"/>
      <c r="D29" s="182"/>
      <c r="E29" s="182"/>
      <c r="F29" s="380"/>
    </row>
    <row r="30" spans="1:6" s="114" customFormat="1" ht="13.8">
      <c r="A30" s="379" t="s">
        <v>677</v>
      </c>
      <c r="D30" s="197"/>
      <c r="E30" s="197"/>
    </row>
  </sheetData>
  <customSheetViews>
    <customSheetView guid="{9B992861-3AC3-4AC1-AB34-7184421AE797}">
      <pane xSplit="1" ySplit="5" topLeftCell="B12" activePane="bottomRight" state="frozen"/>
      <selection pane="bottomRight" activeCell="E12" sqref="E12"/>
      <pageMargins left="0" right="0" top="0" bottom="0" header="0" footer="0"/>
      <printOptions horizontalCentered="1"/>
      <pageSetup paperSize="9" orientation="portrait" horizontalDpi="4294967294" r:id="rId1"/>
    </customSheetView>
    <customSheetView guid="{08F4DDD3-9D6E-4158-840D-C525428F9A47}">
      <pane xSplit="1" ySplit="5" topLeftCell="B12" activePane="bottomRight" state="frozen"/>
      <selection pane="bottomRight" activeCell="A26" sqref="A26:XFD28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>
      <pane xSplit="1" ySplit="5" topLeftCell="B12" activePane="bottomRight" state="frozen"/>
      <selection pane="bottomRight" activeCell="A26" sqref="A26:XFD28"/>
      <pageMargins left="0" right="0" top="0" bottom="0" header="0" footer="0"/>
      <printOptions horizontalCentered="1"/>
      <pageSetup paperSize="9" orientation="portrait" horizontalDpi="4294967294" r:id="rId3"/>
    </customSheetView>
    <customSheetView guid="{19B7ECBE-69EE-4DBE-BD16-EF1085DA02C7}">
      <pane xSplit="1" ySplit="5" topLeftCell="B12" activePane="bottomRight" state="frozen"/>
      <selection pane="bottomRight" activeCell="A26" sqref="A26:XFD28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3">
    <mergeCell ref="A3:C3"/>
    <mergeCell ref="A5:A6"/>
    <mergeCell ref="B6:C6"/>
  </mergeCells>
  <hyperlinks>
    <hyperlink ref="E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4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1" sqref="H1"/>
    </sheetView>
  </sheetViews>
  <sheetFormatPr defaultColWidth="9.109375" defaultRowHeight="13.8"/>
  <cols>
    <col min="1" max="1" width="27.5546875" style="114" customWidth="1"/>
    <col min="2" max="8" width="10" style="114" customWidth="1"/>
    <col min="9" max="16384" width="9.109375" style="114"/>
  </cols>
  <sheetData>
    <row r="1" spans="1:12" ht="15.6">
      <c r="A1" s="25" t="s">
        <v>510</v>
      </c>
      <c r="D1" s="2"/>
      <c r="E1" s="2"/>
      <c r="F1" s="2"/>
      <c r="G1" s="2"/>
      <c r="H1" s="2" t="s">
        <v>519</v>
      </c>
    </row>
    <row r="3" spans="1:12">
      <c r="A3" s="4" t="s">
        <v>672</v>
      </c>
      <c r="B3" s="4"/>
    </row>
    <row r="4" spans="1:12">
      <c r="A4" s="175"/>
    </row>
    <row r="5" spans="1:12" s="40" customFormat="1" ht="22.5" customHeight="1">
      <c r="A5" s="41" t="s">
        <v>0</v>
      </c>
      <c r="B5" s="43" t="s">
        <v>561</v>
      </c>
      <c r="C5" s="44">
        <v>2015</v>
      </c>
      <c r="D5" s="321">
        <v>2019</v>
      </c>
      <c r="E5" s="381" t="s">
        <v>673</v>
      </c>
      <c r="F5" s="35"/>
      <c r="G5" s="35"/>
      <c r="H5" s="426"/>
    </row>
    <row r="6" spans="1:12" s="435" customFormat="1" ht="22.5" customHeight="1">
      <c r="A6" s="176" t="s">
        <v>315</v>
      </c>
      <c r="B6" s="177">
        <v>1599705</v>
      </c>
      <c r="C6" s="178">
        <v>1643830</v>
      </c>
      <c r="D6" s="178">
        <v>1650546</v>
      </c>
      <c r="E6" s="178">
        <v>1566941</v>
      </c>
      <c r="F6" s="179"/>
      <c r="G6" s="179"/>
      <c r="H6" s="179"/>
      <c r="I6" s="434"/>
      <c r="J6" s="434"/>
      <c r="K6" s="434"/>
      <c r="L6" s="434"/>
    </row>
    <row r="7" spans="1:12" s="40" customFormat="1">
      <c r="A7" s="46" t="s">
        <v>176</v>
      </c>
      <c r="B7" s="57">
        <v>1383136</v>
      </c>
      <c r="C7" s="181">
        <v>1443958</v>
      </c>
      <c r="D7" s="181">
        <v>1454092</v>
      </c>
      <c r="E7" s="181">
        <v>1384106</v>
      </c>
      <c r="F7" s="182"/>
      <c r="G7" s="182"/>
      <c r="H7" s="182"/>
      <c r="I7" s="180"/>
      <c r="J7" s="180"/>
      <c r="K7" s="180"/>
      <c r="L7" s="180"/>
    </row>
    <row r="8" spans="1:12" s="40" customFormat="1">
      <c r="A8" s="86" t="s">
        <v>177</v>
      </c>
      <c r="B8" s="57">
        <v>1348743</v>
      </c>
      <c r="C8" s="181">
        <v>1432131</v>
      </c>
      <c r="D8" s="181">
        <v>1443351</v>
      </c>
      <c r="E8" s="181">
        <v>1366205</v>
      </c>
      <c r="F8" s="182"/>
      <c r="G8" s="58"/>
      <c r="H8" s="182"/>
      <c r="I8" s="180"/>
      <c r="J8" s="180"/>
      <c r="K8" s="180"/>
      <c r="L8" s="180"/>
    </row>
    <row r="9" spans="1:12" s="40" customFormat="1">
      <c r="A9" s="86" t="s">
        <v>178</v>
      </c>
      <c r="B9" s="57">
        <v>1009254</v>
      </c>
      <c r="C9" s="181">
        <v>1103653</v>
      </c>
      <c r="D9" s="181">
        <v>1121720</v>
      </c>
      <c r="E9" s="181">
        <v>1067462</v>
      </c>
      <c r="F9" s="182"/>
      <c r="G9" s="182"/>
      <c r="H9" s="182"/>
      <c r="I9" s="180"/>
      <c r="J9" s="180"/>
      <c r="K9" s="180"/>
      <c r="L9" s="180"/>
    </row>
    <row r="10" spans="1:12" s="40" customFormat="1">
      <c r="A10" s="86" t="s">
        <v>179</v>
      </c>
      <c r="B10" s="57">
        <v>31758</v>
      </c>
      <c r="C10" s="181">
        <v>9732</v>
      </c>
      <c r="D10" s="181">
        <v>20152</v>
      </c>
      <c r="E10" s="181">
        <v>15197</v>
      </c>
      <c r="F10" s="182"/>
      <c r="G10" s="182"/>
      <c r="H10" s="182"/>
      <c r="I10" s="180"/>
      <c r="J10" s="180"/>
      <c r="K10" s="180"/>
      <c r="L10" s="180"/>
    </row>
    <row r="11" spans="1:12" s="40" customFormat="1">
      <c r="A11" s="86" t="s">
        <v>180</v>
      </c>
      <c r="B11" s="57">
        <v>72476</v>
      </c>
      <c r="C11" s="181">
        <v>83485</v>
      </c>
      <c r="D11" s="181">
        <v>69999</v>
      </c>
      <c r="E11" s="181">
        <v>74068</v>
      </c>
      <c r="F11" s="182"/>
      <c r="G11" s="182"/>
      <c r="H11" s="182"/>
      <c r="I11" s="180"/>
      <c r="J11" s="180"/>
      <c r="K11" s="180"/>
      <c r="L11" s="180"/>
    </row>
    <row r="12" spans="1:12" s="40" customFormat="1">
      <c r="A12" s="86" t="s">
        <v>181</v>
      </c>
      <c r="B12" s="57">
        <v>7464</v>
      </c>
      <c r="C12" s="181">
        <v>6730</v>
      </c>
      <c r="D12" s="181">
        <v>5619</v>
      </c>
      <c r="E12" s="181">
        <v>4613</v>
      </c>
      <c r="F12" s="182"/>
      <c r="G12" s="182"/>
      <c r="H12" s="182"/>
      <c r="I12" s="180"/>
      <c r="J12" s="180"/>
      <c r="K12" s="180"/>
      <c r="L12" s="180"/>
    </row>
    <row r="13" spans="1:12" s="40" customFormat="1">
      <c r="A13" s="86" t="s">
        <v>182</v>
      </c>
      <c r="B13" s="57">
        <v>202570</v>
      </c>
      <c r="C13" s="181">
        <v>209891</v>
      </c>
      <c r="D13" s="181">
        <v>215596</v>
      </c>
      <c r="E13" s="181">
        <v>192730</v>
      </c>
      <c r="F13" s="182"/>
      <c r="G13" s="182"/>
      <c r="H13" s="182"/>
      <c r="I13" s="180"/>
      <c r="J13" s="180"/>
      <c r="K13" s="180"/>
      <c r="L13" s="180"/>
    </row>
    <row r="14" spans="1:12" s="40" customFormat="1">
      <c r="A14" s="86" t="s">
        <v>183</v>
      </c>
      <c r="B14" s="57">
        <v>25222</v>
      </c>
      <c r="C14" s="181">
        <v>18640</v>
      </c>
      <c r="D14" s="181">
        <v>10265</v>
      </c>
      <c r="E14" s="181">
        <v>12135</v>
      </c>
      <c r="F14" s="182"/>
      <c r="G14" s="182"/>
      <c r="H14" s="182"/>
      <c r="I14" s="180"/>
      <c r="J14" s="180"/>
      <c r="K14" s="180"/>
      <c r="L14" s="180"/>
    </row>
    <row r="15" spans="1:12" s="40" customFormat="1">
      <c r="A15" s="86" t="s">
        <v>184</v>
      </c>
      <c r="B15" s="57">
        <v>34394</v>
      </c>
      <c r="C15" s="181">
        <v>11827</v>
      </c>
      <c r="D15" s="181">
        <v>10741</v>
      </c>
      <c r="E15" s="181">
        <v>17902</v>
      </c>
      <c r="F15" s="182"/>
      <c r="G15" s="182"/>
      <c r="H15" s="182"/>
      <c r="I15" s="180"/>
      <c r="J15" s="180"/>
      <c r="K15" s="180"/>
      <c r="L15" s="180"/>
    </row>
    <row r="16" spans="1:12" s="40" customFormat="1">
      <c r="A16" s="46" t="s">
        <v>174</v>
      </c>
      <c r="B16" s="57">
        <v>133560</v>
      </c>
      <c r="C16" s="181">
        <v>116640</v>
      </c>
      <c r="D16" s="181">
        <v>117400</v>
      </c>
      <c r="E16" s="181">
        <v>113701</v>
      </c>
      <c r="F16" s="182"/>
      <c r="G16" s="182"/>
      <c r="H16" s="182"/>
      <c r="I16" s="180"/>
      <c r="J16" s="180"/>
      <c r="K16" s="180"/>
      <c r="L16" s="180"/>
    </row>
    <row r="17" spans="1:12" s="40" customFormat="1">
      <c r="A17" s="46" t="s">
        <v>175</v>
      </c>
      <c r="B17" s="57">
        <v>83009</v>
      </c>
      <c r="C17" s="181">
        <v>83232</v>
      </c>
      <c r="D17" s="181">
        <v>79054</v>
      </c>
      <c r="E17" s="181">
        <v>69134</v>
      </c>
      <c r="F17" s="58"/>
      <c r="G17" s="58"/>
      <c r="H17" s="58"/>
      <c r="I17" s="180"/>
      <c r="J17" s="180"/>
      <c r="K17" s="180"/>
      <c r="L17" s="180"/>
    </row>
    <row r="18" spans="1:12" ht="6" customHeight="1">
      <c r="A18" s="14"/>
      <c r="B18" s="171"/>
      <c r="C18" s="170"/>
      <c r="D18" s="170"/>
      <c r="E18" s="170"/>
      <c r="F18" s="170"/>
      <c r="G18" s="170"/>
      <c r="H18" s="170"/>
      <c r="J18" s="169"/>
    </row>
    <row r="19" spans="1:12">
      <c r="A19" s="127" t="s">
        <v>541</v>
      </c>
      <c r="B19" s="172"/>
      <c r="C19" s="172"/>
      <c r="D19" s="172"/>
      <c r="E19" s="172"/>
      <c r="F19" s="172"/>
      <c r="G19" s="172"/>
      <c r="H19" s="172"/>
    </row>
    <row r="20" spans="1:12">
      <c r="A20" s="173"/>
      <c r="C20" s="294"/>
      <c r="E20" s="343"/>
    </row>
    <row r="22" spans="1:12">
      <c r="A22" s="174"/>
    </row>
    <row r="24" spans="1:12" ht="15.6">
      <c r="B24" s="312"/>
    </row>
  </sheetData>
  <customSheetViews>
    <customSheetView guid="{9B992861-3AC3-4AC1-AB34-7184421AE797}">
      <pane xSplit="1" ySplit="5" topLeftCell="B6" activePane="bottomRight" state="frozen"/>
      <selection pane="bottomRight" activeCell="H1" sqref="H1"/>
      <pageMargins left="0" right="0" top="0" bottom="0" header="0" footer="0"/>
      <printOptions horizontalCentered="1"/>
      <pageSetup paperSize="9" orientation="portrait" horizontalDpi="4294967294" r:id="rId1"/>
    </customSheetView>
    <customSheetView guid="{08F4DDD3-9D6E-4158-840D-C525428F9A47}">
      <pane xSplit="1" ySplit="5" topLeftCell="B6" activePane="bottomRight" state="frozen"/>
      <selection pane="bottomRight" activeCell="E6" sqref="E6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>
      <pane xSplit="1" ySplit="5" topLeftCell="B6" activePane="bottomRight" state="frozen"/>
      <selection pane="bottomRight" activeCell="E6" sqref="E6"/>
      <pageMargins left="0" right="0" top="0" bottom="0" header="0" footer="0"/>
      <printOptions horizontalCentered="1"/>
      <pageSetup paperSize="9" orientation="portrait" horizontalDpi="4294967294" r:id="rId3"/>
    </customSheetView>
    <customSheetView guid="{19B7ECBE-69EE-4DBE-BD16-EF1085DA02C7}">
      <pane xSplit="1" ySplit="5" topLeftCell="B6" activePane="bottomRight" state="frozen"/>
      <selection pane="bottomRight" activeCell="E20" sqref="E20"/>
      <pageMargins left="0" right="0" top="0" bottom="0" header="0" footer="0"/>
      <printOptions horizontalCentered="1"/>
      <pageSetup paperSize="9" orientation="portrait" horizontalDpi="4294967294" r:id="rId4"/>
    </customSheetView>
  </customSheetViews>
  <printOptions horizontalCentered="1"/>
  <pageMargins left="0" right="0" top="0" bottom="0" header="0" footer="0"/>
  <pageSetup paperSize="9" orientation="portrait" horizontalDpi="4294967294" r:id="rId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G15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RowHeight="13.2"/>
  <cols>
    <col min="1" max="1" width="28.6640625" style="241" customWidth="1"/>
    <col min="2" max="2" width="13.109375" style="241" customWidth="1"/>
    <col min="3" max="3" width="12.88671875" style="241" customWidth="1"/>
    <col min="4" max="4" width="9.109375" style="241" customWidth="1"/>
    <col min="5" max="5" width="13.21875" style="241" customWidth="1"/>
    <col min="6" max="6" width="10.33203125" style="241" customWidth="1"/>
    <col min="7" max="7" width="9" style="241" customWidth="1"/>
    <col min="8" max="254" width="9.109375" style="241"/>
    <col min="255" max="255" width="20.88671875" style="241" customWidth="1"/>
    <col min="256" max="256" width="10.33203125" style="241" customWidth="1"/>
    <col min="257" max="259" width="9.109375" style="241" customWidth="1"/>
    <col min="260" max="260" width="10.33203125" style="241" customWidth="1"/>
    <col min="261" max="261" width="8.5546875" style="241" customWidth="1"/>
    <col min="262" max="262" width="11.109375" style="241" customWidth="1"/>
    <col min="263" max="263" width="9" style="241" customWidth="1"/>
    <col min="264" max="510" width="9.109375" style="241"/>
    <col min="511" max="511" width="20.88671875" style="241" customWidth="1"/>
    <col min="512" max="512" width="10.33203125" style="241" customWidth="1"/>
    <col min="513" max="515" width="9.109375" style="241" customWidth="1"/>
    <col min="516" max="516" width="10.33203125" style="241" customWidth="1"/>
    <col min="517" max="517" width="8.5546875" style="241" customWidth="1"/>
    <col min="518" max="518" width="11.109375" style="241" customWidth="1"/>
    <col min="519" max="519" width="9" style="241" customWidth="1"/>
    <col min="520" max="766" width="9.109375" style="241"/>
    <col min="767" max="767" width="20.88671875" style="241" customWidth="1"/>
    <col min="768" max="768" width="10.33203125" style="241" customWidth="1"/>
    <col min="769" max="771" width="9.109375" style="241" customWidth="1"/>
    <col min="772" max="772" width="10.33203125" style="241" customWidth="1"/>
    <col min="773" max="773" width="8.5546875" style="241" customWidth="1"/>
    <col min="774" max="774" width="11.109375" style="241" customWidth="1"/>
    <col min="775" max="775" width="9" style="241" customWidth="1"/>
    <col min="776" max="1022" width="9.109375" style="241"/>
    <col min="1023" max="1023" width="20.88671875" style="241" customWidth="1"/>
    <col min="1024" max="1024" width="10.33203125" style="241" customWidth="1"/>
    <col min="1025" max="1027" width="9.109375" style="241" customWidth="1"/>
    <col min="1028" max="1028" width="10.33203125" style="241" customWidth="1"/>
    <col min="1029" max="1029" width="8.5546875" style="241" customWidth="1"/>
    <col min="1030" max="1030" width="11.109375" style="241" customWidth="1"/>
    <col min="1031" max="1031" width="9" style="241" customWidth="1"/>
    <col min="1032" max="1278" width="9.109375" style="241"/>
    <col min="1279" max="1279" width="20.88671875" style="241" customWidth="1"/>
    <col min="1280" max="1280" width="10.33203125" style="241" customWidth="1"/>
    <col min="1281" max="1283" width="9.109375" style="241" customWidth="1"/>
    <col min="1284" max="1284" width="10.33203125" style="241" customWidth="1"/>
    <col min="1285" max="1285" width="8.5546875" style="241" customWidth="1"/>
    <col min="1286" max="1286" width="11.109375" style="241" customWidth="1"/>
    <col min="1287" max="1287" width="9" style="241" customWidth="1"/>
    <col min="1288" max="1534" width="9.109375" style="241"/>
    <col min="1535" max="1535" width="20.88671875" style="241" customWidth="1"/>
    <col min="1536" max="1536" width="10.33203125" style="241" customWidth="1"/>
    <col min="1537" max="1539" width="9.109375" style="241" customWidth="1"/>
    <col min="1540" max="1540" width="10.33203125" style="241" customWidth="1"/>
    <col min="1541" max="1541" width="8.5546875" style="241" customWidth="1"/>
    <col min="1542" max="1542" width="11.109375" style="241" customWidth="1"/>
    <col min="1543" max="1543" width="9" style="241" customWidth="1"/>
    <col min="1544" max="1790" width="9.109375" style="241"/>
    <col min="1791" max="1791" width="20.88671875" style="241" customWidth="1"/>
    <col min="1792" max="1792" width="10.33203125" style="241" customWidth="1"/>
    <col min="1793" max="1795" width="9.109375" style="241" customWidth="1"/>
    <col min="1796" max="1796" width="10.33203125" style="241" customWidth="1"/>
    <col min="1797" max="1797" width="8.5546875" style="241" customWidth="1"/>
    <col min="1798" max="1798" width="11.109375" style="241" customWidth="1"/>
    <col min="1799" max="1799" width="9" style="241" customWidth="1"/>
    <col min="1800" max="2046" width="9.109375" style="241"/>
    <col min="2047" max="2047" width="20.88671875" style="241" customWidth="1"/>
    <col min="2048" max="2048" width="10.33203125" style="241" customWidth="1"/>
    <col min="2049" max="2051" width="9.109375" style="241" customWidth="1"/>
    <col min="2052" max="2052" width="10.33203125" style="241" customWidth="1"/>
    <col min="2053" max="2053" width="8.5546875" style="241" customWidth="1"/>
    <col min="2054" max="2054" width="11.109375" style="241" customWidth="1"/>
    <col min="2055" max="2055" width="9" style="241" customWidth="1"/>
    <col min="2056" max="2302" width="9.109375" style="241"/>
    <col min="2303" max="2303" width="20.88671875" style="241" customWidth="1"/>
    <col min="2304" max="2304" width="10.33203125" style="241" customWidth="1"/>
    <col min="2305" max="2307" width="9.109375" style="241" customWidth="1"/>
    <col min="2308" max="2308" width="10.33203125" style="241" customWidth="1"/>
    <col min="2309" max="2309" width="8.5546875" style="241" customWidth="1"/>
    <col min="2310" max="2310" width="11.109375" style="241" customWidth="1"/>
    <col min="2311" max="2311" width="9" style="241" customWidth="1"/>
    <col min="2312" max="2558" width="9.109375" style="241"/>
    <col min="2559" max="2559" width="20.88671875" style="241" customWidth="1"/>
    <col min="2560" max="2560" width="10.33203125" style="241" customWidth="1"/>
    <col min="2561" max="2563" width="9.109375" style="241" customWidth="1"/>
    <col min="2564" max="2564" width="10.33203125" style="241" customWidth="1"/>
    <col min="2565" max="2565" width="8.5546875" style="241" customWidth="1"/>
    <col min="2566" max="2566" width="11.109375" style="241" customWidth="1"/>
    <col min="2567" max="2567" width="9" style="241" customWidth="1"/>
    <col min="2568" max="2814" width="9.109375" style="241"/>
    <col min="2815" max="2815" width="20.88671875" style="241" customWidth="1"/>
    <col min="2816" max="2816" width="10.33203125" style="241" customWidth="1"/>
    <col min="2817" max="2819" width="9.109375" style="241" customWidth="1"/>
    <col min="2820" max="2820" width="10.33203125" style="241" customWidth="1"/>
    <col min="2821" max="2821" width="8.5546875" style="241" customWidth="1"/>
    <col min="2822" max="2822" width="11.109375" style="241" customWidth="1"/>
    <col min="2823" max="2823" width="9" style="241" customWidth="1"/>
    <col min="2824" max="3070" width="9.109375" style="241"/>
    <col min="3071" max="3071" width="20.88671875" style="241" customWidth="1"/>
    <col min="3072" max="3072" width="10.33203125" style="241" customWidth="1"/>
    <col min="3073" max="3075" width="9.109375" style="241" customWidth="1"/>
    <col min="3076" max="3076" width="10.33203125" style="241" customWidth="1"/>
    <col min="3077" max="3077" width="8.5546875" style="241" customWidth="1"/>
    <col min="3078" max="3078" width="11.109375" style="241" customWidth="1"/>
    <col min="3079" max="3079" width="9" style="241" customWidth="1"/>
    <col min="3080" max="3326" width="9.109375" style="241"/>
    <col min="3327" max="3327" width="20.88671875" style="241" customWidth="1"/>
    <col min="3328" max="3328" width="10.33203125" style="241" customWidth="1"/>
    <col min="3329" max="3331" width="9.109375" style="241" customWidth="1"/>
    <col min="3332" max="3332" width="10.33203125" style="241" customWidth="1"/>
    <col min="3333" max="3333" width="8.5546875" style="241" customWidth="1"/>
    <col min="3334" max="3334" width="11.109375" style="241" customWidth="1"/>
    <col min="3335" max="3335" width="9" style="241" customWidth="1"/>
    <col min="3336" max="3582" width="9.109375" style="241"/>
    <col min="3583" max="3583" width="20.88671875" style="241" customWidth="1"/>
    <col min="3584" max="3584" width="10.33203125" style="241" customWidth="1"/>
    <col min="3585" max="3587" width="9.109375" style="241" customWidth="1"/>
    <col min="3588" max="3588" width="10.33203125" style="241" customWidth="1"/>
    <col min="3589" max="3589" width="8.5546875" style="241" customWidth="1"/>
    <col min="3590" max="3590" width="11.109375" style="241" customWidth="1"/>
    <col min="3591" max="3591" width="9" style="241" customWidth="1"/>
    <col min="3592" max="3838" width="9.109375" style="241"/>
    <col min="3839" max="3839" width="20.88671875" style="241" customWidth="1"/>
    <col min="3840" max="3840" width="10.33203125" style="241" customWidth="1"/>
    <col min="3841" max="3843" width="9.109375" style="241" customWidth="1"/>
    <col min="3844" max="3844" width="10.33203125" style="241" customWidth="1"/>
    <col min="3845" max="3845" width="8.5546875" style="241" customWidth="1"/>
    <col min="3846" max="3846" width="11.109375" style="241" customWidth="1"/>
    <col min="3847" max="3847" width="9" style="241" customWidth="1"/>
    <col min="3848" max="4094" width="9.109375" style="241"/>
    <col min="4095" max="4095" width="20.88671875" style="241" customWidth="1"/>
    <col min="4096" max="4096" width="10.33203125" style="241" customWidth="1"/>
    <col min="4097" max="4099" width="9.109375" style="241" customWidth="1"/>
    <col min="4100" max="4100" width="10.33203125" style="241" customWidth="1"/>
    <col min="4101" max="4101" width="8.5546875" style="241" customWidth="1"/>
    <col min="4102" max="4102" width="11.109375" style="241" customWidth="1"/>
    <col min="4103" max="4103" width="9" style="241" customWidth="1"/>
    <col min="4104" max="4350" width="9.109375" style="241"/>
    <col min="4351" max="4351" width="20.88671875" style="241" customWidth="1"/>
    <col min="4352" max="4352" width="10.33203125" style="241" customWidth="1"/>
    <col min="4353" max="4355" width="9.109375" style="241" customWidth="1"/>
    <col min="4356" max="4356" width="10.33203125" style="241" customWidth="1"/>
    <col min="4357" max="4357" width="8.5546875" style="241" customWidth="1"/>
    <col min="4358" max="4358" width="11.109375" style="241" customWidth="1"/>
    <col min="4359" max="4359" width="9" style="241" customWidth="1"/>
    <col min="4360" max="4606" width="9.109375" style="241"/>
    <col min="4607" max="4607" width="20.88671875" style="241" customWidth="1"/>
    <col min="4608" max="4608" width="10.33203125" style="241" customWidth="1"/>
    <col min="4609" max="4611" width="9.109375" style="241" customWidth="1"/>
    <col min="4612" max="4612" width="10.33203125" style="241" customWidth="1"/>
    <col min="4613" max="4613" width="8.5546875" style="241" customWidth="1"/>
    <col min="4614" max="4614" width="11.109375" style="241" customWidth="1"/>
    <col min="4615" max="4615" width="9" style="241" customWidth="1"/>
    <col min="4616" max="4862" width="9.109375" style="241"/>
    <col min="4863" max="4863" width="20.88671875" style="241" customWidth="1"/>
    <col min="4864" max="4864" width="10.33203125" style="241" customWidth="1"/>
    <col min="4865" max="4867" width="9.109375" style="241" customWidth="1"/>
    <col min="4868" max="4868" width="10.33203125" style="241" customWidth="1"/>
    <col min="4869" max="4869" width="8.5546875" style="241" customWidth="1"/>
    <col min="4870" max="4870" width="11.109375" style="241" customWidth="1"/>
    <col min="4871" max="4871" width="9" style="241" customWidth="1"/>
    <col min="4872" max="5118" width="9.109375" style="241"/>
    <col min="5119" max="5119" width="20.88671875" style="241" customWidth="1"/>
    <col min="5120" max="5120" width="10.33203125" style="241" customWidth="1"/>
    <col min="5121" max="5123" width="9.109375" style="241" customWidth="1"/>
    <col min="5124" max="5124" width="10.33203125" style="241" customWidth="1"/>
    <col min="5125" max="5125" width="8.5546875" style="241" customWidth="1"/>
    <col min="5126" max="5126" width="11.109375" style="241" customWidth="1"/>
    <col min="5127" max="5127" width="9" style="241" customWidth="1"/>
    <col min="5128" max="5374" width="9.109375" style="241"/>
    <col min="5375" max="5375" width="20.88671875" style="241" customWidth="1"/>
    <col min="5376" max="5376" width="10.33203125" style="241" customWidth="1"/>
    <col min="5377" max="5379" width="9.109375" style="241" customWidth="1"/>
    <col min="5380" max="5380" width="10.33203125" style="241" customWidth="1"/>
    <col min="5381" max="5381" width="8.5546875" style="241" customWidth="1"/>
    <col min="5382" max="5382" width="11.109375" style="241" customWidth="1"/>
    <col min="5383" max="5383" width="9" style="241" customWidth="1"/>
    <col min="5384" max="5630" width="9.109375" style="241"/>
    <col min="5631" max="5631" width="20.88671875" style="241" customWidth="1"/>
    <col min="5632" max="5632" width="10.33203125" style="241" customWidth="1"/>
    <col min="5633" max="5635" width="9.109375" style="241" customWidth="1"/>
    <col min="5636" max="5636" width="10.33203125" style="241" customWidth="1"/>
    <col min="5637" max="5637" width="8.5546875" style="241" customWidth="1"/>
    <col min="5638" max="5638" width="11.109375" style="241" customWidth="1"/>
    <col min="5639" max="5639" width="9" style="241" customWidth="1"/>
    <col min="5640" max="5886" width="9.109375" style="241"/>
    <col min="5887" max="5887" width="20.88671875" style="241" customWidth="1"/>
    <col min="5888" max="5888" width="10.33203125" style="241" customWidth="1"/>
    <col min="5889" max="5891" width="9.109375" style="241" customWidth="1"/>
    <col min="5892" max="5892" width="10.33203125" style="241" customWidth="1"/>
    <col min="5893" max="5893" width="8.5546875" style="241" customWidth="1"/>
    <col min="5894" max="5894" width="11.109375" style="241" customWidth="1"/>
    <col min="5895" max="5895" width="9" style="241" customWidth="1"/>
    <col min="5896" max="6142" width="9.109375" style="241"/>
    <col min="6143" max="6143" width="20.88671875" style="241" customWidth="1"/>
    <col min="6144" max="6144" width="10.33203125" style="241" customWidth="1"/>
    <col min="6145" max="6147" width="9.109375" style="241" customWidth="1"/>
    <col min="6148" max="6148" width="10.33203125" style="241" customWidth="1"/>
    <col min="6149" max="6149" width="8.5546875" style="241" customWidth="1"/>
    <col min="6150" max="6150" width="11.109375" style="241" customWidth="1"/>
    <col min="6151" max="6151" width="9" style="241" customWidth="1"/>
    <col min="6152" max="6398" width="9.109375" style="241"/>
    <col min="6399" max="6399" width="20.88671875" style="241" customWidth="1"/>
    <col min="6400" max="6400" width="10.33203125" style="241" customWidth="1"/>
    <col min="6401" max="6403" width="9.109375" style="241" customWidth="1"/>
    <col min="6404" max="6404" width="10.33203125" style="241" customWidth="1"/>
    <col min="6405" max="6405" width="8.5546875" style="241" customWidth="1"/>
    <col min="6406" max="6406" width="11.109375" style="241" customWidth="1"/>
    <col min="6407" max="6407" width="9" style="241" customWidth="1"/>
    <col min="6408" max="6654" width="9.109375" style="241"/>
    <col min="6655" max="6655" width="20.88671875" style="241" customWidth="1"/>
    <col min="6656" max="6656" width="10.33203125" style="241" customWidth="1"/>
    <col min="6657" max="6659" width="9.109375" style="241" customWidth="1"/>
    <col min="6660" max="6660" width="10.33203125" style="241" customWidth="1"/>
    <col min="6661" max="6661" width="8.5546875" style="241" customWidth="1"/>
    <col min="6662" max="6662" width="11.109375" style="241" customWidth="1"/>
    <col min="6663" max="6663" width="9" style="241" customWidth="1"/>
    <col min="6664" max="6910" width="9.109375" style="241"/>
    <col min="6911" max="6911" width="20.88671875" style="241" customWidth="1"/>
    <col min="6912" max="6912" width="10.33203125" style="241" customWidth="1"/>
    <col min="6913" max="6915" width="9.109375" style="241" customWidth="1"/>
    <col min="6916" max="6916" width="10.33203125" style="241" customWidth="1"/>
    <col min="6917" max="6917" width="8.5546875" style="241" customWidth="1"/>
    <col min="6918" max="6918" width="11.109375" style="241" customWidth="1"/>
    <col min="6919" max="6919" width="9" style="241" customWidth="1"/>
    <col min="6920" max="7166" width="9.109375" style="241"/>
    <col min="7167" max="7167" width="20.88671875" style="241" customWidth="1"/>
    <col min="7168" max="7168" width="10.33203125" style="241" customWidth="1"/>
    <col min="7169" max="7171" width="9.109375" style="241" customWidth="1"/>
    <col min="7172" max="7172" width="10.33203125" style="241" customWidth="1"/>
    <col min="7173" max="7173" width="8.5546875" style="241" customWidth="1"/>
    <col min="7174" max="7174" width="11.109375" style="241" customWidth="1"/>
    <col min="7175" max="7175" width="9" style="241" customWidth="1"/>
    <col min="7176" max="7422" width="9.109375" style="241"/>
    <col min="7423" max="7423" width="20.88671875" style="241" customWidth="1"/>
    <col min="7424" max="7424" width="10.33203125" style="241" customWidth="1"/>
    <col min="7425" max="7427" width="9.109375" style="241" customWidth="1"/>
    <col min="7428" max="7428" width="10.33203125" style="241" customWidth="1"/>
    <col min="7429" max="7429" width="8.5546875" style="241" customWidth="1"/>
    <col min="7430" max="7430" width="11.109375" style="241" customWidth="1"/>
    <col min="7431" max="7431" width="9" style="241" customWidth="1"/>
    <col min="7432" max="7678" width="9.109375" style="241"/>
    <col min="7679" max="7679" width="20.88671875" style="241" customWidth="1"/>
    <col min="7680" max="7680" width="10.33203125" style="241" customWidth="1"/>
    <col min="7681" max="7683" width="9.109375" style="241" customWidth="1"/>
    <col min="7684" max="7684" width="10.33203125" style="241" customWidth="1"/>
    <col min="7685" max="7685" width="8.5546875" style="241" customWidth="1"/>
    <col min="7686" max="7686" width="11.109375" style="241" customWidth="1"/>
    <col min="7687" max="7687" width="9" style="241" customWidth="1"/>
    <col min="7688" max="7934" width="9.109375" style="241"/>
    <col min="7935" max="7935" width="20.88671875" style="241" customWidth="1"/>
    <col min="7936" max="7936" width="10.33203125" style="241" customWidth="1"/>
    <col min="7937" max="7939" width="9.109375" style="241" customWidth="1"/>
    <col min="7940" max="7940" width="10.33203125" style="241" customWidth="1"/>
    <col min="7941" max="7941" width="8.5546875" style="241" customWidth="1"/>
    <col min="7942" max="7942" width="11.109375" style="241" customWidth="1"/>
    <col min="7943" max="7943" width="9" style="241" customWidth="1"/>
    <col min="7944" max="8190" width="9.109375" style="241"/>
    <col min="8191" max="8191" width="20.88671875" style="241" customWidth="1"/>
    <col min="8192" max="8192" width="10.33203125" style="241" customWidth="1"/>
    <col min="8193" max="8195" width="9.109375" style="241" customWidth="1"/>
    <col min="8196" max="8196" width="10.33203125" style="241" customWidth="1"/>
    <col min="8197" max="8197" width="8.5546875" style="241" customWidth="1"/>
    <col min="8198" max="8198" width="11.109375" style="241" customWidth="1"/>
    <col min="8199" max="8199" width="9" style="241" customWidth="1"/>
    <col min="8200" max="8446" width="9.109375" style="241"/>
    <col min="8447" max="8447" width="20.88671875" style="241" customWidth="1"/>
    <col min="8448" max="8448" width="10.33203125" style="241" customWidth="1"/>
    <col min="8449" max="8451" width="9.109375" style="241" customWidth="1"/>
    <col min="8452" max="8452" width="10.33203125" style="241" customWidth="1"/>
    <col min="8453" max="8453" width="8.5546875" style="241" customWidth="1"/>
    <col min="8454" max="8454" width="11.109375" style="241" customWidth="1"/>
    <col min="8455" max="8455" width="9" style="241" customWidth="1"/>
    <col min="8456" max="8702" width="9.109375" style="241"/>
    <col min="8703" max="8703" width="20.88671875" style="241" customWidth="1"/>
    <col min="8704" max="8704" width="10.33203125" style="241" customWidth="1"/>
    <col min="8705" max="8707" width="9.109375" style="241" customWidth="1"/>
    <col min="8708" max="8708" width="10.33203125" style="241" customWidth="1"/>
    <col min="8709" max="8709" width="8.5546875" style="241" customWidth="1"/>
    <col min="8710" max="8710" width="11.109375" style="241" customWidth="1"/>
    <col min="8711" max="8711" width="9" style="241" customWidth="1"/>
    <col min="8712" max="8958" width="9.109375" style="241"/>
    <col min="8959" max="8959" width="20.88671875" style="241" customWidth="1"/>
    <col min="8960" max="8960" width="10.33203125" style="241" customWidth="1"/>
    <col min="8961" max="8963" width="9.109375" style="241" customWidth="1"/>
    <col min="8964" max="8964" width="10.33203125" style="241" customWidth="1"/>
    <col min="8965" max="8965" width="8.5546875" style="241" customWidth="1"/>
    <col min="8966" max="8966" width="11.109375" style="241" customWidth="1"/>
    <col min="8967" max="8967" width="9" style="241" customWidth="1"/>
    <col min="8968" max="9214" width="9.109375" style="241"/>
    <col min="9215" max="9215" width="20.88671875" style="241" customWidth="1"/>
    <col min="9216" max="9216" width="10.33203125" style="241" customWidth="1"/>
    <col min="9217" max="9219" width="9.109375" style="241" customWidth="1"/>
    <col min="9220" max="9220" width="10.33203125" style="241" customWidth="1"/>
    <col min="9221" max="9221" width="8.5546875" style="241" customWidth="1"/>
    <col min="9222" max="9222" width="11.109375" style="241" customWidth="1"/>
    <col min="9223" max="9223" width="9" style="241" customWidth="1"/>
    <col min="9224" max="9470" width="9.109375" style="241"/>
    <col min="9471" max="9471" width="20.88671875" style="241" customWidth="1"/>
    <col min="9472" max="9472" width="10.33203125" style="241" customWidth="1"/>
    <col min="9473" max="9475" width="9.109375" style="241" customWidth="1"/>
    <col min="9476" max="9476" width="10.33203125" style="241" customWidth="1"/>
    <col min="9477" max="9477" width="8.5546875" style="241" customWidth="1"/>
    <col min="9478" max="9478" width="11.109375" style="241" customWidth="1"/>
    <col min="9479" max="9479" width="9" style="241" customWidth="1"/>
    <col min="9480" max="9726" width="9.109375" style="241"/>
    <col min="9727" max="9727" width="20.88671875" style="241" customWidth="1"/>
    <col min="9728" max="9728" width="10.33203125" style="241" customWidth="1"/>
    <col min="9729" max="9731" width="9.109375" style="241" customWidth="1"/>
    <col min="9732" max="9732" width="10.33203125" style="241" customWidth="1"/>
    <col min="9733" max="9733" width="8.5546875" style="241" customWidth="1"/>
    <col min="9734" max="9734" width="11.109375" style="241" customWidth="1"/>
    <col min="9735" max="9735" width="9" style="241" customWidth="1"/>
    <col min="9736" max="9982" width="9.109375" style="241"/>
    <col min="9983" max="9983" width="20.88671875" style="241" customWidth="1"/>
    <col min="9984" max="9984" width="10.33203125" style="241" customWidth="1"/>
    <col min="9985" max="9987" width="9.109375" style="241" customWidth="1"/>
    <col min="9988" max="9988" width="10.33203125" style="241" customWidth="1"/>
    <col min="9989" max="9989" width="8.5546875" style="241" customWidth="1"/>
    <col min="9990" max="9990" width="11.109375" style="241" customWidth="1"/>
    <col min="9991" max="9991" width="9" style="241" customWidth="1"/>
    <col min="9992" max="10238" width="9.109375" style="241"/>
    <col min="10239" max="10239" width="20.88671875" style="241" customWidth="1"/>
    <col min="10240" max="10240" width="10.33203125" style="241" customWidth="1"/>
    <col min="10241" max="10243" width="9.109375" style="241" customWidth="1"/>
    <col min="10244" max="10244" width="10.33203125" style="241" customWidth="1"/>
    <col min="10245" max="10245" width="8.5546875" style="241" customWidth="1"/>
    <col min="10246" max="10246" width="11.109375" style="241" customWidth="1"/>
    <col min="10247" max="10247" width="9" style="241" customWidth="1"/>
    <col min="10248" max="10494" width="9.109375" style="241"/>
    <col min="10495" max="10495" width="20.88671875" style="241" customWidth="1"/>
    <col min="10496" max="10496" width="10.33203125" style="241" customWidth="1"/>
    <col min="10497" max="10499" width="9.109375" style="241" customWidth="1"/>
    <col min="10500" max="10500" width="10.33203125" style="241" customWidth="1"/>
    <col min="10501" max="10501" width="8.5546875" style="241" customWidth="1"/>
    <col min="10502" max="10502" width="11.109375" style="241" customWidth="1"/>
    <col min="10503" max="10503" width="9" style="241" customWidth="1"/>
    <col min="10504" max="10750" width="9.109375" style="241"/>
    <col min="10751" max="10751" width="20.88671875" style="241" customWidth="1"/>
    <col min="10752" max="10752" width="10.33203125" style="241" customWidth="1"/>
    <col min="10753" max="10755" width="9.109375" style="241" customWidth="1"/>
    <col min="10756" max="10756" width="10.33203125" style="241" customWidth="1"/>
    <col min="10757" max="10757" width="8.5546875" style="241" customWidth="1"/>
    <col min="10758" max="10758" width="11.109375" style="241" customWidth="1"/>
    <col min="10759" max="10759" width="9" style="241" customWidth="1"/>
    <col min="10760" max="11006" width="9.109375" style="241"/>
    <col min="11007" max="11007" width="20.88671875" style="241" customWidth="1"/>
    <col min="11008" max="11008" width="10.33203125" style="241" customWidth="1"/>
    <col min="11009" max="11011" width="9.109375" style="241" customWidth="1"/>
    <col min="11012" max="11012" width="10.33203125" style="241" customWidth="1"/>
    <col min="11013" max="11013" width="8.5546875" style="241" customWidth="1"/>
    <col min="11014" max="11014" width="11.109375" style="241" customWidth="1"/>
    <col min="11015" max="11015" width="9" style="241" customWidth="1"/>
    <col min="11016" max="11262" width="9.109375" style="241"/>
    <col min="11263" max="11263" width="20.88671875" style="241" customWidth="1"/>
    <col min="11264" max="11264" width="10.33203125" style="241" customWidth="1"/>
    <col min="11265" max="11267" width="9.109375" style="241" customWidth="1"/>
    <col min="11268" max="11268" width="10.33203125" style="241" customWidth="1"/>
    <col min="11269" max="11269" width="8.5546875" style="241" customWidth="1"/>
    <col min="11270" max="11270" width="11.109375" style="241" customWidth="1"/>
    <col min="11271" max="11271" width="9" style="241" customWidth="1"/>
    <col min="11272" max="11518" width="9.109375" style="241"/>
    <col min="11519" max="11519" width="20.88671875" style="241" customWidth="1"/>
    <col min="11520" max="11520" width="10.33203125" style="241" customWidth="1"/>
    <col min="11521" max="11523" width="9.109375" style="241" customWidth="1"/>
    <col min="11524" max="11524" width="10.33203125" style="241" customWidth="1"/>
    <col min="11525" max="11525" width="8.5546875" style="241" customWidth="1"/>
    <col min="11526" max="11526" width="11.109375" style="241" customWidth="1"/>
    <col min="11527" max="11527" width="9" style="241" customWidth="1"/>
    <col min="11528" max="11774" width="9.109375" style="241"/>
    <col min="11775" max="11775" width="20.88671875" style="241" customWidth="1"/>
    <col min="11776" max="11776" width="10.33203125" style="241" customWidth="1"/>
    <col min="11777" max="11779" width="9.109375" style="241" customWidth="1"/>
    <col min="11780" max="11780" width="10.33203125" style="241" customWidth="1"/>
    <col min="11781" max="11781" width="8.5546875" style="241" customWidth="1"/>
    <col min="11782" max="11782" width="11.109375" style="241" customWidth="1"/>
    <col min="11783" max="11783" width="9" style="241" customWidth="1"/>
    <col min="11784" max="12030" width="9.109375" style="241"/>
    <col min="12031" max="12031" width="20.88671875" style="241" customWidth="1"/>
    <col min="12032" max="12032" width="10.33203125" style="241" customWidth="1"/>
    <col min="12033" max="12035" width="9.109375" style="241" customWidth="1"/>
    <col min="12036" max="12036" width="10.33203125" style="241" customWidth="1"/>
    <col min="12037" max="12037" width="8.5546875" style="241" customWidth="1"/>
    <col min="12038" max="12038" width="11.109375" style="241" customWidth="1"/>
    <col min="12039" max="12039" width="9" style="241" customWidth="1"/>
    <col min="12040" max="12286" width="9.109375" style="241"/>
    <col min="12287" max="12287" width="20.88671875" style="241" customWidth="1"/>
    <col min="12288" max="12288" width="10.33203125" style="241" customWidth="1"/>
    <col min="12289" max="12291" width="9.109375" style="241" customWidth="1"/>
    <col min="12292" max="12292" width="10.33203125" style="241" customWidth="1"/>
    <col min="12293" max="12293" width="8.5546875" style="241" customWidth="1"/>
    <col min="12294" max="12294" width="11.109375" style="241" customWidth="1"/>
    <col min="12295" max="12295" width="9" style="241" customWidth="1"/>
    <col min="12296" max="12542" width="9.109375" style="241"/>
    <col min="12543" max="12543" width="20.88671875" style="241" customWidth="1"/>
    <col min="12544" max="12544" width="10.33203125" style="241" customWidth="1"/>
    <col min="12545" max="12547" width="9.109375" style="241" customWidth="1"/>
    <col min="12548" max="12548" width="10.33203125" style="241" customWidth="1"/>
    <col min="12549" max="12549" width="8.5546875" style="241" customWidth="1"/>
    <col min="12550" max="12550" width="11.109375" style="241" customWidth="1"/>
    <col min="12551" max="12551" width="9" style="241" customWidth="1"/>
    <col min="12552" max="12798" width="9.109375" style="241"/>
    <col min="12799" max="12799" width="20.88671875" style="241" customWidth="1"/>
    <col min="12800" max="12800" width="10.33203125" style="241" customWidth="1"/>
    <col min="12801" max="12803" width="9.109375" style="241" customWidth="1"/>
    <col min="12804" max="12804" width="10.33203125" style="241" customWidth="1"/>
    <col min="12805" max="12805" width="8.5546875" style="241" customWidth="1"/>
    <col min="12806" max="12806" width="11.109375" style="241" customWidth="1"/>
    <col min="12807" max="12807" width="9" style="241" customWidth="1"/>
    <col min="12808" max="13054" width="9.109375" style="241"/>
    <col min="13055" max="13055" width="20.88671875" style="241" customWidth="1"/>
    <col min="13056" max="13056" width="10.33203125" style="241" customWidth="1"/>
    <col min="13057" max="13059" width="9.109375" style="241" customWidth="1"/>
    <col min="13060" max="13060" width="10.33203125" style="241" customWidth="1"/>
    <col min="13061" max="13061" width="8.5546875" style="241" customWidth="1"/>
    <col min="13062" max="13062" width="11.109375" style="241" customWidth="1"/>
    <col min="13063" max="13063" width="9" style="241" customWidth="1"/>
    <col min="13064" max="13310" width="9.109375" style="241"/>
    <col min="13311" max="13311" width="20.88671875" style="241" customWidth="1"/>
    <col min="13312" max="13312" width="10.33203125" style="241" customWidth="1"/>
    <col min="13313" max="13315" width="9.109375" style="241" customWidth="1"/>
    <col min="13316" max="13316" width="10.33203125" style="241" customWidth="1"/>
    <col min="13317" max="13317" width="8.5546875" style="241" customWidth="1"/>
    <col min="13318" max="13318" width="11.109375" style="241" customWidth="1"/>
    <col min="13319" max="13319" width="9" style="241" customWidth="1"/>
    <col min="13320" max="13566" width="9.109375" style="241"/>
    <col min="13567" max="13567" width="20.88671875" style="241" customWidth="1"/>
    <col min="13568" max="13568" width="10.33203125" style="241" customWidth="1"/>
    <col min="13569" max="13571" width="9.109375" style="241" customWidth="1"/>
    <col min="13572" max="13572" width="10.33203125" style="241" customWidth="1"/>
    <col min="13573" max="13573" width="8.5546875" style="241" customWidth="1"/>
    <col min="13574" max="13574" width="11.109375" style="241" customWidth="1"/>
    <col min="13575" max="13575" width="9" style="241" customWidth="1"/>
    <col min="13576" max="13822" width="9.109375" style="241"/>
    <col min="13823" max="13823" width="20.88671875" style="241" customWidth="1"/>
    <col min="13824" max="13824" width="10.33203125" style="241" customWidth="1"/>
    <col min="13825" max="13827" width="9.109375" style="241" customWidth="1"/>
    <col min="13828" max="13828" width="10.33203125" style="241" customWidth="1"/>
    <col min="13829" max="13829" width="8.5546875" style="241" customWidth="1"/>
    <col min="13830" max="13830" width="11.109375" style="241" customWidth="1"/>
    <col min="13831" max="13831" width="9" style="241" customWidth="1"/>
    <col min="13832" max="14078" width="9.109375" style="241"/>
    <col min="14079" max="14079" width="20.88671875" style="241" customWidth="1"/>
    <col min="14080" max="14080" width="10.33203125" style="241" customWidth="1"/>
    <col min="14081" max="14083" width="9.109375" style="241" customWidth="1"/>
    <col min="14084" max="14084" width="10.33203125" style="241" customWidth="1"/>
    <col min="14085" max="14085" width="8.5546875" style="241" customWidth="1"/>
    <col min="14086" max="14086" width="11.109375" style="241" customWidth="1"/>
    <col min="14087" max="14087" width="9" style="241" customWidth="1"/>
    <col min="14088" max="14334" width="9.109375" style="241"/>
    <col min="14335" max="14335" width="20.88671875" style="241" customWidth="1"/>
    <col min="14336" max="14336" width="10.33203125" style="241" customWidth="1"/>
    <col min="14337" max="14339" width="9.109375" style="241" customWidth="1"/>
    <col min="14340" max="14340" width="10.33203125" style="241" customWidth="1"/>
    <col min="14341" max="14341" width="8.5546875" style="241" customWidth="1"/>
    <col min="14342" max="14342" width="11.109375" style="241" customWidth="1"/>
    <col min="14343" max="14343" width="9" style="241" customWidth="1"/>
    <col min="14344" max="14590" width="9.109375" style="241"/>
    <col min="14591" max="14591" width="20.88671875" style="241" customWidth="1"/>
    <col min="14592" max="14592" width="10.33203125" style="241" customWidth="1"/>
    <col min="14593" max="14595" width="9.109375" style="241" customWidth="1"/>
    <col min="14596" max="14596" width="10.33203125" style="241" customWidth="1"/>
    <col min="14597" max="14597" width="8.5546875" style="241" customWidth="1"/>
    <col min="14598" max="14598" width="11.109375" style="241" customWidth="1"/>
    <col min="14599" max="14599" width="9" style="241" customWidth="1"/>
    <col min="14600" max="14846" width="9.109375" style="241"/>
    <col min="14847" max="14847" width="20.88671875" style="241" customWidth="1"/>
    <col min="14848" max="14848" width="10.33203125" style="241" customWidth="1"/>
    <col min="14849" max="14851" width="9.109375" style="241" customWidth="1"/>
    <col min="14852" max="14852" width="10.33203125" style="241" customWidth="1"/>
    <col min="14853" max="14853" width="8.5546875" style="241" customWidth="1"/>
    <col min="14854" max="14854" width="11.109375" style="241" customWidth="1"/>
    <col min="14855" max="14855" width="9" style="241" customWidth="1"/>
    <col min="14856" max="15102" width="9.109375" style="241"/>
    <col min="15103" max="15103" width="20.88671875" style="241" customWidth="1"/>
    <col min="15104" max="15104" width="10.33203125" style="241" customWidth="1"/>
    <col min="15105" max="15107" width="9.109375" style="241" customWidth="1"/>
    <col min="15108" max="15108" width="10.33203125" style="241" customWidth="1"/>
    <col min="15109" max="15109" width="8.5546875" style="241" customWidth="1"/>
    <col min="15110" max="15110" width="11.109375" style="241" customWidth="1"/>
    <col min="15111" max="15111" width="9" style="241" customWidth="1"/>
    <col min="15112" max="15358" width="9.109375" style="241"/>
    <col min="15359" max="15359" width="20.88671875" style="241" customWidth="1"/>
    <col min="15360" max="15360" width="10.33203125" style="241" customWidth="1"/>
    <col min="15361" max="15363" width="9.109375" style="241" customWidth="1"/>
    <col min="15364" max="15364" width="10.33203125" style="241" customWidth="1"/>
    <col min="15365" max="15365" width="8.5546875" style="241" customWidth="1"/>
    <col min="15366" max="15366" width="11.109375" style="241" customWidth="1"/>
    <col min="15367" max="15367" width="9" style="241" customWidth="1"/>
    <col min="15368" max="15614" width="9.109375" style="241"/>
    <col min="15615" max="15615" width="20.88671875" style="241" customWidth="1"/>
    <col min="15616" max="15616" width="10.33203125" style="241" customWidth="1"/>
    <col min="15617" max="15619" width="9.109375" style="241" customWidth="1"/>
    <col min="15620" max="15620" width="10.33203125" style="241" customWidth="1"/>
    <col min="15621" max="15621" width="8.5546875" style="241" customWidth="1"/>
    <col min="15622" max="15622" width="11.109375" style="241" customWidth="1"/>
    <col min="15623" max="15623" width="9" style="241" customWidth="1"/>
    <col min="15624" max="15870" width="9.109375" style="241"/>
    <col min="15871" max="15871" width="20.88671875" style="241" customWidth="1"/>
    <col min="15872" max="15872" width="10.33203125" style="241" customWidth="1"/>
    <col min="15873" max="15875" width="9.109375" style="241" customWidth="1"/>
    <col min="15876" max="15876" width="10.33203125" style="241" customWidth="1"/>
    <col min="15877" max="15877" width="8.5546875" style="241" customWidth="1"/>
    <col min="15878" max="15878" width="11.109375" style="241" customWidth="1"/>
    <col min="15879" max="15879" width="9" style="241" customWidth="1"/>
    <col min="15880" max="16126" width="9.109375" style="241"/>
    <col min="16127" max="16127" width="20.88671875" style="241" customWidth="1"/>
    <col min="16128" max="16128" width="10.33203125" style="241" customWidth="1"/>
    <col min="16129" max="16131" width="9.109375" style="241" customWidth="1"/>
    <col min="16132" max="16132" width="10.33203125" style="241" customWidth="1"/>
    <col min="16133" max="16133" width="8.5546875" style="241" customWidth="1"/>
    <col min="16134" max="16134" width="11.109375" style="241" customWidth="1"/>
    <col min="16135" max="16135" width="9" style="241" customWidth="1"/>
    <col min="16136" max="16382" width="9.109375" style="241"/>
    <col min="16383" max="16384" width="9.109375" style="241" customWidth="1"/>
  </cols>
  <sheetData>
    <row r="1" spans="1:7" ht="15">
      <c r="A1" s="247" t="s">
        <v>511</v>
      </c>
      <c r="E1" s="242" t="s">
        <v>519</v>
      </c>
      <c r="G1" s="243"/>
    </row>
    <row r="2" spans="1:7">
      <c r="G2" s="243"/>
    </row>
    <row r="3" spans="1:7" ht="42.6" customHeight="1">
      <c r="A3" s="505" t="s">
        <v>679</v>
      </c>
      <c r="B3" s="505"/>
      <c r="C3" s="505"/>
      <c r="D3" s="505"/>
      <c r="E3" s="505"/>
      <c r="G3" s="243"/>
    </row>
    <row r="4" spans="1:7" ht="13.8">
      <c r="A4" s="248"/>
      <c r="D4" s="249"/>
      <c r="E4" s="249"/>
      <c r="F4" s="249"/>
    </row>
    <row r="5" spans="1:7" ht="45" customHeight="1">
      <c r="A5" s="495" t="s">
        <v>0</v>
      </c>
      <c r="B5" s="323" t="s">
        <v>148</v>
      </c>
      <c r="C5" s="323" t="s">
        <v>149</v>
      </c>
      <c r="D5" s="382" t="s">
        <v>148</v>
      </c>
      <c r="E5" s="381" t="s">
        <v>149</v>
      </c>
      <c r="F5" s="249"/>
    </row>
    <row r="6" spans="1:7" ht="17.25" customHeight="1">
      <c r="A6" s="495"/>
      <c r="B6" s="486" t="s">
        <v>456</v>
      </c>
      <c r="C6" s="484"/>
      <c r="D6" s="496" t="s">
        <v>634</v>
      </c>
      <c r="E6" s="497"/>
      <c r="F6" s="249"/>
    </row>
    <row r="7" spans="1:7" ht="13.95" customHeight="1">
      <c r="A7" s="244"/>
      <c r="B7" s="245"/>
      <c r="C7" s="246"/>
      <c r="D7" s="91"/>
      <c r="E7" s="92"/>
      <c r="F7" s="249"/>
    </row>
    <row r="8" spans="1:7" s="385" customFormat="1" ht="13.8">
      <c r="A8" s="6" t="s">
        <v>587</v>
      </c>
      <c r="B8" s="335">
        <v>51898</v>
      </c>
      <c r="C8" s="336">
        <v>51839</v>
      </c>
      <c r="D8" s="91">
        <v>86.823702613176295</v>
      </c>
      <c r="E8" s="387">
        <v>86.724997490547722</v>
      </c>
    </row>
    <row r="9" spans="1:7" ht="13.8">
      <c r="A9" s="337" t="s">
        <v>588</v>
      </c>
      <c r="B9" s="12">
        <v>3236</v>
      </c>
      <c r="C9" s="13">
        <v>3205</v>
      </c>
      <c r="D9" s="81">
        <v>82.215447154471548</v>
      </c>
      <c r="E9" s="386">
        <v>81.427845528455293</v>
      </c>
    </row>
    <row r="10" spans="1:7" ht="27.6">
      <c r="A10" s="337" t="s">
        <v>589</v>
      </c>
      <c r="B10" s="12">
        <v>50730</v>
      </c>
      <c r="C10" s="13">
        <v>50684</v>
      </c>
      <c r="D10" s="81">
        <v>92.925703399765538</v>
      </c>
      <c r="E10" s="386">
        <v>92.841441969519352</v>
      </c>
    </row>
    <row r="11" spans="1:7" ht="13.8">
      <c r="A11" s="337" t="s">
        <v>590</v>
      </c>
      <c r="B11" s="12">
        <v>566</v>
      </c>
      <c r="C11" s="13">
        <v>564</v>
      </c>
      <c r="D11" s="81">
        <v>67.061611374407576</v>
      </c>
      <c r="E11" s="386">
        <v>66.824644549763036</v>
      </c>
    </row>
    <row r="12" spans="1:7" ht="41.4">
      <c r="A12" s="337" t="s">
        <v>591</v>
      </c>
      <c r="B12" s="12">
        <v>59</v>
      </c>
      <c r="C12" s="13">
        <v>59</v>
      </c>
      <c r="D12" s="81">
        <v>60.204081632653065</v>
      </c>
      <c r="E12" s="386">
        <v>60.204081632653065</v>
      </c>
    </row>
    <row r="13" spans="1:7" ht="27.6">
      <c r="A13" s="337" t="s">
        <v>592</v>
      </c>
      <c r="B13" s="12">
        <v>393</v>
      </c>
      <c r="C13" s="13">
        <v>391</v>
      </c>
      <c r="D13" s="81">
        <v>128.85245901639342</v>
      </c>
      <c r="E13" s="386">
        <v>128.19672131147541</v>
      </c>
    </row>
    <row r="14" spans="1:7" s="114" customFormat="1" ht="4.5" customHeight="1">
      <c r="A14" s="207"/>
      <c r="B14" s="182"/>
      <c r="C14" s="182"/>
      <c r="D14" s="182"/>
      <c r="E14" s="182"/>
      <c r="F14" s="380"/>
    </row>
    <row r="15" spans="1:7" s="114" customFormat="1" ht="13.8">
      <c r="A15" s="379" t="s">
        <v>677</v>
      </c>
      <c r="D15" s="197"/>
      <c r="E15" s="197"/>
    </row>
  </sheetData>
  <customSheetViews>
    <customSheetView guid="{9B992861-3AC3-4AC1-AB34-7184421AE797}">
      <pane xSplit="1" ySplit="5" topLeftCell="B6" activePane="bottomRight" state="frozen"/>
      <selection pane="bottomRight" activeCell="A2" sqref="A2"/>
      <pageMargins left="0" right="0" top="0" bottom="0" header="0" footer="0"/>
      <printOptions horizontalCentered="1"/>
      <pageSetup paperSize="9" orientation="portrait" horizontalDpi="4294967294" r:id="rId1"/>
    </customSheetView>
    <customSheetView guid="{08F4DDD3-9D6E-4158-840D-C525428F9A47}">
      <pane xSplit="1" ySplit="5" topLeftCell="B6" activePane="bottomRight" state="frozen"/>
      <selection pane="bottomRight" activeCell="A4" sqref="A4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>
      <pane xSplit="1" ySplit="5" topLeftCell="B6" activePane="bottomRight" state="frozen"/>
      <selection pane="bottomRight" activeCell="A4" sqref="A4"/>
      <pageMargins left="0" right="0" top="0" bottom="0" header="0" footer="0"/>
      <printOptions horizontalCentered="1"/>
      <pageSetup paperSize="9" orientation="portrait" horizontalDpi="4294967294" r:id="rId3"/>
    </customSheetView>
    <customSheetView guid="{19B7ECBE-69EE-4DBE-BD16-EF1085DA02C7}">
      <pane xSplit="1" ySplit="5" topLeftCell="B6" activePane="bottomRight" state="frozen"/>
      <selection pane="bottomRight" activeCell="A4" sqref="A4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4">
    <mergeCell ref="A3:E3"/>
    <mergeCell ref="B6:C6"/>
    <mergeCell ref="A5:A6"/>
    <mergeCell ref="D6:E6"/>
  </mergeCells>
  <hyperlinks>
    <hyperlink ref="E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14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"/>
    </sheetView>
  </sheetViews>
  <sheetFormatPr defaultRowHeight="13.8"/>
  <cols>
    <col min="1" max="1" width="28.6640625" style="249" customWidth="1"/>
    <col min="2" max="2" width="11.88671875" style="249" customWidth="1"/>
    <col min="3" max="3" width="13" style="249" customWidth="1"/>
    <col min="4" max="4" width="11.88671875" style="249" customWidth="1"/>
    <col min="5" max="5" width="13.88671875" style="249" customWidth="1"/>
    <col min="6" max="6" width="11.88671875" style="249" customWidth="1"/>
    <col min="7" max="7" width="13" style="249" customWidth="1"/>
    <col min="8" max="8" width="10.33203125" style="249" customWidth="1"/>
    <col min="9" max="252" width="9.109375" style="249"/>
    <col min="253" max="253" width="20.88671875" style="249" customWidth="1"/>
    <col min="254" max="254" width="10.33203125" style="249" customWidth="1"/>
    <col min="255" max="257" width="9.109375" style="249" customWidth="1"/>
    <col min="258" max="258" width="10.33203125" style="249" customWidth="1"/>
    <col min="259" max="259" width="8.5546875" style="249" customWidth="1"/>
    <col min="260" max="260" width="11.109375" style="249" customWidth="1"/>
    <col min="261" max="261" width="9" style="249" customWidth="1"/>
    <col min="262" max="508" width="9.109375" style="249"/>
    <col min="509" max="509" width="20.88671875" style="249" customWidth="1"/>
    <col min="510" max="510" width="10.33203125" style="249" customWidth="1"/>
    <col min="511" max="513" width="9.109375" style="249" customWidth="1"/>
    <col min="514" max="514" width="10.33203125" style="249" customWidth="1"/>
    <col min="515" max="515" width="8.5546875" style="249" customWidth="1"/>
    <col min="516" max="516" width="11.109375" style="249" customWidth="1"/>
    <col min="517" max="517" width="9" style="249" customWidth="1"/>
    <col min="518" max="764" width="9.109375" style="249"/>
    <col min="765" max="765" width="20.88671875" style="249" customWidth="1"/>
    <col min="766" max="766" width="10.33203125" style="249" customWidth="1"/>
    <col min="767" max="769" width="9.109375" style="249" customWidth="1"/>
    <col min="770" max="770" width="10.33203125" style="249" customWidth="1"/>
    <col min="771" max="771" width="8.5546875" style="249" customWidth="1"/>
    <col min="772" max="772" width="11.109375" style="249" customWidth="1"/>
    <col min="773" max="773" width="9" style="249" customWidth="1"/>
    <col min="774" max="1020" width="9.109375" style="249"/>
    <col min="1021" max="1021" width="20.88671875" style="249" customWidth="1"/>
    <col min="1022" max="1022" width="10.33203125" style="249" customWidth="1"/>
    <col min="1023" max="1025" width="9.109375" style="249" customWidth="1"/>
    <col min="1026" max="1026" width="10.33203125" style="249" customWidth="1"/>
    <col min="1027" max="1027" width="8.5546875" style="249" customWidth="1"/>
    <col min="1028" max="1028" width="11.109375" style="249" customWidth="1"/>
    <col min="1029" max="1029" width="9" style="249" customWidth="1"/>
    <col min="1030" max="1276" width="9.109375" style="249"/>
    <col min="1277" max="1277" width="20.88671875" style="249" customWidth="1"/>
    <col min="1278" max="1278" width="10.33203125" style="249" customWidth="1"/>
    <col min="1279" max="1281" width="9.109375" style="249" customWidth="1"/>
    <col min="1282" max="1282" width="10.33203125" style="249" customWidth="1"/>
    <col min="1283" max="1283" width="8.5546875" style="249" customWidth="1"/>
    <col min="1284" max="1284" width="11.109375" style="249" customWidth="1"/>
    <col min="1285" max="1285" width="9" style="249" customWidth="1"/>
    <col min="1286" max="1532" width="9.109375" style="249"/>
    <col min="1533" max="1533" width="20.88671875" style="249" customWidth="1"/>
    <col min="1534" max="1534" width="10.33203125" style="249" customWidth="1"/>
    <col min="1535" max="1537" width="9.109375" style="249" customWidth="1"/>
    <col min="1538" max="1538" width="10.33203125" style="249" customWidth="1"/>
    <col min="1539" max="1539" width="8.5546875" style="249" customWidth="1"/>
    <col min="1540" max="1540" width="11.109375" style="249" customWidth="1"/>
    <col min="1541" max="1541" width="9" style="249" customWidth="1"/>
    <col min="1542" max="1788" width="9.109375" style="249"/>
    <col min="1789" max="1789" width="20.88671875" style="249" customWidth="1"/>
    <col min="1790" max="1790" width="10.33203125" style="249" customWidth="1"/>
    <col min="1791" max="1793" width="9.109375" style="249" customWidth="1"/>
    <col min="1794" max="1794" width="10.33203125" style="249" customWidth="1"/>
    <col min="1795" max="1795" width="8.5546875" style="249" customWidth="1"/>
    <col min="1796" max="1796" width="11.109375" style="249" customWidth="1"/>
    <col min="1797" max="1797" width="9" style="249" customWidth="1"/>
    <col min="1798" max="2044" width="9.109375" style="249"/>
    <col min="2045" max="2045" width="20.88671875" style="249" customWidth="1"/>
    <col min="2046" max="2046" width="10.33203125" style="249" customWidth="1"/>
    <col min="2047" max="2049" width="9.109375" style="249" customWidth="1"/>
    <col min="2050" max="2050" width="10.33203125" style="249" customWidth="1"/>
    <col min="2051" max="2051" width="8.5546875" style="249" customWidth="1"/>
    <col min="2052" max="2052" width="11.109375" style="249" customWidth="1"/>
    <col min="2053" max="2053" width="9" style="249" customWidth="1"/>
    <col min="2054" max="2300" width="9.109375" style="249"/>
    <col min="2301" max="2301" width="20.88671875" style="249" customWidth="1"/>
    <col min="2302" max="2302" width="10.33203125" style="249" customWidth="1"/>
    <col min="2303" max="2305" width="9.109375" style="249" customWidth="1"/>
    <col min="2306" max="2306" width="10.33203125" style="249" customWidth="1"/>
    <col min="2307" max="2307" width="8.5546875" style="249" customWidth="1"/>
    <col min="2308" max="2308" width="11.109375" style="249" customWidth="1"/>
    <col min="2309" max="2309" width="9" style="249" customWidth="1"/>
    <col min="2310" max="2556" width="9.109375" style="249"/>
    <col min="2557" max="2557" width="20.88671875" style="249" customWidth="1"/>
    <col min="2558" max="2558" width="10.33203125" style="249" customWidth="1"/>
    <col min="2559" max="2561" width="9.109375" style="249" customWidth="1"/>
    <col min="2562" max="2562" width="10.33203125" style="249" customWidth="1"/>
    <col min="2563" max="2563" width="8.5546875" style="249" customWidth="1"/>
    <col min="2564" max="2564" width="11.109375" style="249" customWidth="1"/>
    <col min="2565" max="2565" width="9" style="249" customWidth="1"/>
    <col min="2566" max="2812" width="9.109375" style="249"/>
    <col min="2813" max="2813" width="20.88671875" style="249" customWidth="1"/>
    <col min="2814" max="2814" width="10.33203125" style="249" customWidth="1"/>
    <col min="2815" max="2817" width="9.109375" style="249" customWidth="1"/>
    <col min="2818" max="2818" width="10.33203125" style="249" customWidth="1"/>
    <col min="2819" max="2819" width="8.5546875" style="249" customWidth="1"/>
    <col min="2820" max="2820" width="11.109375" style="249" customWidth="1"/>
    <col min="2821" max="2821" width="9" style="249" customWidth="1"/>
    <col min="2822" max="3068" width="9.109375" style="249"/>
    <col min="3069" max="3069" width="20.88671875" style="249" customWidth="1"/>
    <col min="3070" max="3070" width="10.33203125" style="249" customWidth="1"/>
    <col min="3071" max="3073" width="9.109375" style="249" customWidth="1"/>
    <col min="3074" max="3074" width="10.33203125" style="249" customWidth="1"/>
    <col min="3075" max="3075" width="8.5546875" style="249" customWidth="1"/>
    <col min="3076" max="3076" width="11.109375" style="249" customWidth="1"/>
    <col min="3077" max="3077" width="9" style="249" customWidth="1"/>
    <col min="3078" max="3324" width="9.109375" style="249"/>
    <col min="3325" max="3325" width="20.88671875" style="249" customWidth="1"/>
    <col min="3326" max="3326" width="10.33203125" style="249" customWidth="1"/>
    <col min="3327" max="3329" width="9.109375" style="249" customWidth="1"/>
    <col min="3330" max="3330" width="10.33203125" style="249" customWidth="1"/>
    <col min="3331" max="3331" width="8.5546875" style="249" customWidth="1"/>
    <col min="3332" max="3332" width="11.109375" style="249" customWidth="1"/>
    <col min="3333" max="3333" width="9" style="249" customWidth="1"/>
    <col min="3334" max="3580" width="9.109375" style="249"/>
    <col min="3581" max="3581" width="20.88671875" style="249" customWidth="1"/>
    <col min="3582" max="3582" width="10.33203125" style="249" customWidth="1"/>
    <col min="3583" max="3585" width="9.109375" style="249" customWidth="1"/>
    <col min="3586" max="3586" width="10.33203125" style="249" customWidth="1"/>
    <col min="3587" max="3587" width="8.5546875" style="249" customWidth="1"/>
    <col min="3588" max="3588" width="11.109375" style="249" customWidth="1"/>
    <col min="3589" max="3589" width="9" style="249" customWidth="1"/>
    <col min="3590" max="3836" width="9.109375" style="249"/>
    <col min="3837" max="3837" width="20.88671875" style="249" customWidth="1"/>
    <col min="3838" max="3838" width="10.33203125" style="249" customWidth="1"/>
    <col min="3839" max="3841" width="9.109375" style="249" customWidth="1"/>
    <col min="3842" max="3842" width="10.33203125" style="249" customWidth="1"/>
    <col min="3843" max="3843" width="8.5546875" style="249" customWidth="1"/>
    <col min="3844" max="3844" width="11.109375" style="249" customWidth="1"/>
    <col min="3845" max="3845" width="9" style="249" customWidth="1"/>
    <col min="3846" max="4092" width="9.109375" style="249"/>
    <col min="4093" max="4093" width="20.88671875" style="249" customWidth="1"/>
    <col min="4094" max="4094" width="10.33203125" style="249" customWidth="1"/>
    <col min="4095" max="4097" width="9.109375" style="249" customWidth="1"/>
    <col min="4098" max="4098" width="10.33203125" style="249" customWidth="1"/>
    <col min="4099" max="4099" width="8.5546875" style="249" customWidth="1"/>
    <col min="4100" max="4100" width="11.109375" style="249" customWidth="1"/>
    <col min="4101" max="4101" width="9" style="249" customWidth="1"/>
    <col min="4102" max="4348" width="9.109375" style="249"/>
    <col min="4349" max="4349" width="20.88671875" style="249" customWidth="1"/>
    <col min="4350" max="4350" width="10.33203125" style="249" customWidth="1"/>
    <col min="4351" max="4353" width="9.109375" style="249" customWidth="1"/>
    <col min="4354" max="4354" width="10.33203125" style="249" customWidth="1"/>
    <col min="4355" max="4355" width="8.5546875" style="249" customWidth="1"/>
    <col min="4356" max="4356" width="11.109375" style="249" customWidth="1"/>
    <col min="4357" max="4357" width="9" style="249" customWidth="1"/>
    <col min="4358" max="4604" width="9.109375" style="249"/>
    <col min="4605" max="4605" width="20.88671875" style="249" customWidth="1"/>
    <col min="4606" max="4606" width="10.33203125" style="249" customWidth="1"/>
    <col min="4607" max="4609" width="9.109375" style="249" customWidth="1"/>
    <col min="4610" max="4610" width="10.33203125" style="249" customWidth="1"/>
    <col min="4611" max="4611" width="8.5546875" style="249" customWidth="1"/>
    <col min="4612" max="4612" width="11.109375" style="249" customWidth="1"/>
    <col min="4613" max="4613" width="9" style="249" customWidth="1"/>
    <col min="4614" max="4860" width="9.109375" style="249"/>
    <col min="4861" max="4861" width="20.88671875" style="249" customWidth="1"/>
    <col min="4862" max="4862" width="10.33203125" style="249" customWidth="1"/>
    <col min="4863" max="4865" width="9.109375" style="249" customWidth="1"/>
    <col min="4866" max="4866" width="10.33203125" style="249" customWidth="1"/>
    <col min="4867" max="4867" width="8.5546875" style="249" customWidth="1"/>
    <col min="4868" max="4868" width="11.109375" style="249" customWidth="1"/>
    <col min="4869" max="4869" width="9" style="249" customWidth="1"/>
    <col min="4870" max="5116" width="9.109375" style="249"/>
    <col min="5117" max="5117" width="20.88671875" style="249" customWidth="1"/>
    <col min="5118" max="5118" width="10.33203125" style="249" customWidth="1"/>
    <col min="5119" max="5121" width="9.109375" style="249" customWidth="1"/>
    <col min="5122" max="5122" width="10.33203125" style="249" customWidth="1"/>
    <col min="5123" max="5123" width="8.5546875" style="249" customWidth="1"/>
    <col min="5124" max="5124" width="11.109375" style="249" customWidth="1"/>
    <col min="5125" max="5125" width="9" style="249" customWidth="1"/>
    <col min="5126" max="5372" width="9.109375" style="249"/>
    <col min="5373" max="5373" width="20.88671875" style="249" customWidth="1"/>
    <col min="5374" max="5374" width="10.33203125" style="249" customWidth="1"/>
    <col min="5375" max="5377" width="9.109375" style="249" customWidth="1"/>
    <col min="5378" max="5378" width="10.33203125" style="249" customWidth="1"/>
    <col min="5379" max="5379" width="8.5546875" style="249" customWidth="1"/>
    <col min="5380" max="5380" width="11.109375" style="249" customWidth="1"/>
    <col min="5381" max="5381" width="9" style="249" customWidth="1"/>
    <col min="5382" max="5628" width="9.109375" style="249"/>
    <col min="5629" max="5629" width="20.88671875" style="249" customWidth="1"/>
    <col min="5630" max="5630" width="10.33203125" style="249" customWidth="1"/>
    <col min="5631" max="5633" width="9.109375" style="249" customWidth="1"/>
    <col min="5634" max="5634" width="10.33203125" style="249" customWidth="1"/>
    <col min="5635" max="5635" width="8.5546875" style="249" customWidth="1"/>
    <col min="5636" max="5636" width="11.109375" style="249" customWidth="1"/>
    <col min="5637" max="5637" width="9" style="249" customWidth="1"/>
    <col min="5638" max="5884" width="9.109375" style="249"/>
    <col min="5885" max="5885" width="20.88671875" style="249" customWidth="1"/>
    <col min="5886" max="5886" width="10.33203125" style="249" customWidth="1"/>
    <col min="5887" max="5889" width="9.109375" style="249" customWidth="1"/>
    <col min="5890" max="5890" width="10.33203125" style="249" customWidth="1"/>
    <col min="5891" max="5891" width="8.5546875" style="249" customWidth="1"/>
    <col min="5892" max="5892" width="11.109375" style="249" customWidth="1"/>
    <col min="5893" max="5893" width="9" style="249" customWidth="1"/>
    <col min="5894" max="6140" width="9.109375" style="249"/>
    <col min="6141" max="6141" width="20.88671875" style="249" customWidth="1"/>
    <col min="6142" max="6142" width="10.33203125" style="249" customWidth="1"/>
    <col min="6143" max="6145" width="9.109375" style="249" customWidth="1"/>
    <col min="6146" max="6146" width="10.33203125" style="249" customWidth="1"/>
    <col min="6147" max="6147" width="8.5546875" style="249" customWidth="1"/>
    <col min="6148" max="6148" width="11.109375" style="249" customWidth="1"/>
    <col min="6149" max="6149" width="9" style="249" customWidth="1"/>
    <col min="6150" max="6396" width="9.109375" style="249"/>
    <col min="6397" max="6397" width="20.88671875" style="249" customWidth="1"/>
    <col min="6398" max="6398" width="10.33203125" style="249" customWidth="1"/>
    <col min="6399" max="6401" width="9.109375" style="249" customWidth="1"/>
    <col min="6402" max="6402" width="10.33203125" style="249" customWidth="1"/>
    <col min="6403" max="6403" width="8.5546875" style="249" customWidth="1"/>
    <col min="6404" max="6404" width="11.109375" style="249" customWidth="1"/>
    <col min="6405" max="6405" width="9" style="249" customWidth="1"/>
    <col min="6406" max="6652" width="9.109375" style="249"/>
    <col min="6653" max="6653" width="20.88671875" style="249" customWidth="1"/>
    <col min="6654" max="6654" width="10.33203125" style="249" customWidth="1"/>
    <col min="6655" max="6657" width="9.109375" style="249" customWidth="1"/>
    <col min="6658" max="6658" width="10.33203125" style="249" customWidth="1"/>
    <col min="6659" max="6659" width="8.5546875" style="249" customWidth="1"/>
    <col min="6660" max="6660" width="11.109375" style="249" customWidth="1"/>
    <col min="6661" max="6661" width="9" style="249" customWidth="1"/>
    <col min="6662" max="6908" width="9.109375" style="249"/>
    <col min="6909" max="6909" width="20.88671875" style="249" customWidth="1"/>
    <col min="6910" max="6910" width="10.33203125" style="249" customWidth="1"/>
    <col min="6911" max="6913" width="9.109375" style="249" customWidth="1"/>
    <col min="6914" max="6914" width="10.33203125" style="249" customWidth="1"/>
    <col min="6915" max="6915" width="8.5546875" style="249" customWidth="1"/>
    <col min="6916" max="6916" width="11.109375" style="249" customWidth="1"/>
    <col min="6917" max="6917" width="9" style="249" customWidth="1"/>
    <col min="6918" max="7164" width="9.109375" style="249"/>
    <col min="7165" max="7165" width="20.88671875" style="249" customWidth="1"/>
    <col min="7166" max="7166" width="10.33203125" style="249" customWidth="1"/>
    <col min="7167" max="7169" width="9.109375" style="249" customWidth="1"/>
    <col min="7170" max="7170" width="10.33203125" style="249" customWidth="1"/>
    <col min="7171" max="7171" width="8.5546875" style="249" customWidth="1"/>
    <col min="7172" max="7172" width="11.109375" style="249" customWidth="1"/>
    <col min="7173" max="7173" width="9" style="249" customWidth="1"/>
    <col min="7174" max="7420" width="9.109375" style="249"/>
    <col min="7421" max="7421" width="20.88671875" style="249" customWidth="1"/>
    <col min="7422" max="7422" width="10.33203125" style="249" customWidth="1"/>
    <col min="7423" max="7425" width="9.109375" style="249" customWidth="1"/>
    <col min="7426" max="7426" width="10.33203125" style="249" customWidth="1"/>
    <col min="7427" max="7427" width="8.5546875" style="249" customWidth="1"/>
    <col min="7428" max="7428" width="11.109375" style="249" customWidth="1"/>
    <col min="7429" max="7429" width="9" style="249" customWidth="1"/>
    <col min="7430" max="7676" width="9.109375" style="249"/>
    <col min="7677" max="7677" width="20.88671875" style="249" customWidth="1"/>
    <col min="7678" max="7678" width="10.33203125" style="249" customWidth="1"/>
    <col min="7679" max="7681" width="9.109375" style="249" customWidth="1"/>
    <col min="7682" max="7682" width="10.33203125" style="249" customWidth="1"/>
    <col min="7683" max="7683" width="8.5546875" style="249" customWidth="1"/>
    <col min="7684" max="7684" width="11.109375" style="249" customWidth="1"/>
    <col min="7685" max="7685" width="9" style="249" customWidth="1"/>
    <col min="7686" max="7932" width="9.109375" style="249"/>
    <col min="7933" max="7933" width="20.88671875" style="249" customWidth="1"/>
    <col min="7934" max="7934" width="10.33203125" style="249" customWidth="1"/>
    <col min="7935" max="7937" width="9.109375" style="249" customWidth="1"/>
    <col min="7938" max="7938" width="10.33203125" style="249" customWidth="1"/>
    <col min="7939" max="7939" width="8.5546875" style="249" customWidth="1"/>
    <col min="7940" max="7940" width="11.109375" style="249" customWidth="1"/>
    <col min="7941" max="7941" width="9" style="249" customWidth="1"/>
    <col min="7942" max="8188" width="9.109375" style="249"/>
    <col min="8189" max="8189" width="20.88671875" style="249" customWidth="1"/>
    <col min="8190" max="8190" width="10.33203125" style="249" customWidth="1"/>
    <col min="8191" max="8193" width="9.109375" style="249" customWidth="1"/>
    <col min="8194" max="8194" width="10.33203125" style="249" customWidth="1"/>
    <col min="8195" max="8195" width="8.5546875" style="249" customWidth="1"/>
    <col min="8196" max="8196" width="11.109375" style="249" customWidth="1"/>
    <col min="8197" max="8197" width="9" style="249" customWidth="1"/>
    <col min="8198" max="8444" width="9.109375" style="249"/>
    <col min="8445" max="8445" width="20.88671875" style="249" customWidth="1"/>
    <col min="8446" max="8446" width="10.33203125" style="249" customWidth="1"/>
    <col min="8447" max="8449" width="9.109375" style="249" customWidth="1"/>
    <col min="8450" max="8450" width="10.33203125" style="249" customWidth="1"/>
    <col min="8451" max="8451" width="8.5546875" style="249" customWidth="1"/>
    <col min="8452" max="8452" width="11.109375" style="249" customWidth="1"/>
    <col min="8453" max="8453" width="9" style="249" customWidth="1"/>
    <col min="8454" max="8700" width="9.109375" style="249"/>
    <col min="8701" max="8701" width="20.88671875" style="249" customWidth="1"/>
    <col min="8702" max="8702" width="10.33203125" style="249" customWidth="1"/>
    <col min="8703" max="8705" width="9.109375" style="249" customWidth="1"/>
    <col min="8706" max="8706" width="10.33203125" style="249" customWidth="1"/>
    <col min="8707" max="8707" width="8.5546875" style="249" customWidth="1"/>
    <col min="8708" max="8708" width="11.109375" style="249" customWidth="1"/>
    <col min="8709" max="8709" width="9" style="249" customWidth="1"/>
    <col min="8710" max="8956" width="9.109375" style="249"/>
    <col min="8957" max="8957" width="20.88671875" style="249" customWidth="1"/>
    <col min="8958" max="8958" width="10.33203125" style="249" customWidth="1"/>
    <col min="8959" max="8961" width="9.109375" style="249" customWidth="1"/>
    <col min="8962" max="8962" width="10.33203125" style="249" customWidth="1"/>
    <col min="8963" max="8963" width="8.5546875" style="249" customWidth="1"/>
    <col min="8964" max="8964" width="11.109375" style="249" customWidth="1"/>
    <col min="8965" max="8965" width="9" style="249" customWidth="1"/>
    <col min="8966" max="9212" width="9.109375" style="249"/>
    <col min="9213" max="9213" width="20.88671875" style="249" customWidth="1"/>
    <col min="9214" max="9214" width="10.33203125" style="249" customWidth="1"/>
    <col min="9215" max="9217" width="9.109375" style="249" customWidth="1"/>
    <col min="9218" max="9218" width="10.33203125" style="249" customWidth="1"/>
    <col min="9219" max="9219" width="8.5546875" style="249" customWidth="1"/>
    <col min="9220" max="9220" width="11.109375" style="249" customWidth="1"/>
    <col min="9221" max="9221" width="9" style="249" customWidth="1"/>
    <col min="9222" max="9468" width="9.109375" style="249"/>
    <col min="9469" max="9469" width="20.88671875" style="249" customWidth="1"/>
    <col min="9470" max="9470" width="10.33203125" style="249" customWidth="1"/>
    <col min="9471" max="9473" width="9.109375" style="249" customWidth="1"/>
    <col min="9474" max="9474" width="10.33203125" style="249" customWidth="1"/>
    <col min="9475" max="9475" width="8.5546875" style="249" customWidth="1"/>
    <col min="9476" max="9476" width="11.109375" style="249" customWidth="1"/>
    <col min="9477" max="9477" width="9" style="249" customWidth="1"/>
    <col min="9478" max="9724" width="9.109375" style="249"/>
    <col min="9725" max="9725" width="20.88671875" style="249" customWidth="1"/>
    <col min="9726" max="9726" width="10.33203125" style="249" customWidth="1"/>
    <col min="9727" max="9729" width="9.109375" style="249" customWidth="1"/>
    <col min="9730" max="9730" width="10.33203125" style="249" customWidth="1"/>
    <col min="9731" max="9731" width="8.5546875" style="249" customWidth="1"/>
    <col min="9732" max="9732" width="11.109375" style="249" customWidth="1"/>
    <col min="9733" max="9733" width="9" style="249" customWidth="1"/>
    <col min="9734" max="9980" width="9.109375" style="249"/>
    <col min="9981" max="9981" width="20.88671875" style="249" customWidth="1"/>
    <col min="9982" max="9982" width="10.33203125" style="249" customWidth="1"/>
    <col min="9983" max="9985" width="9.109375" style="249" customWidth="1"/>
    <col min="9986" max="9986" width="10.33203125" style="249" customWidth="1"/>
    <col min="9987" max="9987" width="8.5546875" style="249" customWidth="1"/>
    <col min="9988" max="9988" width="11.109375" style="249" customWidth="1"/>
    <col min="9989" max="9989" width="9" style="249" customWidth="1"/>
    <col min="9990" max="10236" width="9.109375" style="249"/>
    <col min="10237" max="10237" width="20.88671875" style="249" customWidth="1"/>
    <col min="10238" max="10238" width="10.33203125" style="249" customWidth="1"/>
    <col min="10239" max="10241" width="9.109375" style="249" customWidth="1"/>
    <col min="10242" max="10242" width="10.33203125" style="249" customWidth="1"/>
    <col min="10243" max="10243" width="8.5546875" style="249" customWidth="1"/>
    <col min="10244" max="10244" width="11.109375" style="249" customWidth="1"/>
    <col min="10245" max="10245" width="9" style="249" customWidth="1"/>
    <col min="10246" max="10492" width="9.109375" style="249"/>
    <col min="10493" max="10493" width="20.88671875" style="249" customWidth="1"/>
    <col min="10494" max="10494" width="10.33203125" style="249" customWidth="1"/>
    <col min="10495" max="10497" width="9.109375" style="249" customWidth="1"/>
    <col min="10498" max="10498" width="10.33203125" style="249" customWidth="1"/>
    <col min="10499" max="10499" width="8.5546875" style="249" customWidth="1"/>
    <col min="10500" max="10500" width="11.109375" style="249" customWidth="1"/>
    <col min="10501" max="10501" width="9" style="249" customWidth="1"/>
    <col min="10502" max="10748" width="9.109375" style="249"/>
    <col min="10749" max="10749" width="20.88671875" style="249" customWidth="1"/>
    <col min="10750" max="10750" width="10.33203125" style="249" customWidth="1"/>
    <col min="10751" max="10753" width="9.109375" style="249" customWidth="1"/>
    <col min="10754" max="10754" width="10.33203125" style="249" customWidth="1"/>
    <col min="10755" max="10755" width="8.5546875" style="249" customWidth="1"/>
    <col min="10756" max="10756" width="11.109375" style="249" customWidth="1"/>
    <col min="10757" max="10757" width="9" style="249" customWidth="1"/>
    <col min="10758" max="11004" width="9.109375" style="249"/>
    <col min="11005" max="11005" width="20.88671875" style="249" customWidth="1"/>
    <col min="11006" max="11006" width="10.33203125" style="249" customWidth="1"/>
    <col min="11007" max="11009" width="9.109375" style="249" customWidth="1"/>
    <col min="11010" max="11010" width="10.33203125" style="249" customWidth="1"/>
    <col min="11011" max="11011" width="8.5546875" style="249" customWidth="1"/>
    <col min="11012" max="11012" width="11.109375" style="249" customWidth="1"/>
    <col min="11013" max="11013" width="9" style="249" customWidth="1"/>
    <col min="11014" max="11260" width="9.109375" style="249"/>
    <col min="11261" max="11261" width="20.88671875" style="249" customWidth="1"/>
    <col min="11262" max="11262" width="10.33203125" style="249" customWidth="1"/>
    <col min="11263" max="11265" width="9.109375" style="249" customWidth="1"/>
    <col min="11266" max="11266" width="10.33203125" style="249" customWidth="1"/>
    <col min="11267" max="11267" width="8.5546875" style="249" customWidth="1"/>
    <col min="11268" max="11268" width="11.109375" style="249" customWidth="1"/>
    <col min="11269" max="11269" width="9" style="249" customWidth="1"/>
    <col min="11270" max="11516" width="9.109375" style="249"/>
    <col min="11517" max="11517" width="20.88671875" style="249" customWidth="1"/>
    <col min="11518" max="11518" width="10.33203125" style="249" customWidth="1"/>
    <col min="11519" max="11521" width="9.109375" style="249" customWidth="1"/>
    <col min="11522" max="11522" width="10.33203125" style="249" customWidth="1"/>
    <col min="11523" max="11523" width="8.5546875" style="249" customWidth="1"/>
    <col min="11524" max="11524" width="11.109375" style="249" customWidth="1"/>
    <col min="11525" max="11525" width="9" style="249" customWidth="1"/>
    <col min="11526" max="11772" width="9.109375" style="249"/>
    <col min="11773" max="11773" width="20.88671875" style="249" customWidth="1"/>
    <col min="11774" max="11774" width="10.33203125" style="249" customWidth="1"/>
    <col min="11775" max="11777" width="9.109375" style="249" customWidth="1"/>
    <col min="11778" max="11778" width="10.33203125" style="249" customWidth="1"/>
    <col min="11779" max="11779" width="8.5546875" style="249" customWidth="1"/>
    <col min="11780" max="11780" width="11.109375" style="249" customWidth="1"/>
    <col min="11781" max="11781" width="9" style="249" customWidth="1"/>
    <col min="11782" max="12028" width="9.109375" style="249"/>
    <col min="12029" max="12029" width="20.88671875" style="249" customWidth="1"/>
    <col min="12030" max="12030" width="10.33203125" style="249" customWidth="1"/>
    <col min="12031" max="12033" width="9.109375" style="249" customWidth="1"/>
    <col min="12034" max="12034" width="10.33203125" style="249" customWidth="1"/>
    <col min="12035" max="12035" width="8.5546875" style="249" customWidth="1"/>
    <col min="12036" max="12036" width="11.109375" style="249" customWidth="1"/>
    <col min="12037" max="12037" width="9" style="249" customWidth="1"/>
    <col min="12038" max="12284" width="9.109375" style="249"/>
    <col min="12285" max="12285" width="20.88671875" style="249" customWidth="1"/>
    <col min="12286" max="12286" width="10.33203125" style="249" customWidth="1"/>
    <col min="12287" max="12289" width="9.109375" style="249" customWidth="1"/>
    <col min="12290" max="12290" width="10.33203125" style="249" customWidth="1"/>
    <col min="12291" max="12291" width="8.5546875" style="249" customWidth="1"/>
    <col min="12292" max="12292" width="11.109375" style="249" customWidth="1"/>
    <col min="12293" max="12293" width="9" style="249" customWidth="1"/>
    <col min="12294" max="12540" width="9.109375" style="249"/>
    <col min="12541" max="12541" width="20.88671875" style="249" customWidth="1"/>
    <col min="12542" max="12542" width="10.33203125" style="249" customWidth="1"/>
    <col min="12543" max="12545" width="9.109375" style="249" customWidth="1"/>
    <col min="12546" max="12546" width="10.33203125" style="249" customWidth="1"/>
    <col min="12547" max="12547" width="8.5546875" style="249" customWidth="1"/>
    <col min="12548" max="12548" width="11.109375" style="249" customWidth="1"/>
    <col min="12549" max="12549" width="9" style="249" customWidth="1"/>
    <col min="12550" max="12796" width="9.109375" style="249"/>
    <col min="12797" max="12797" width="20.88671875" style="249" customWidth="1"/>
    <col min="12798" max="12798" width="10.33203125" style="249" customWidth="1"/>
    <col min="12799" max="12801" width="9.109375" style="249" customWidth="1"/>
    <col min="12802" max="12802" width="10.33203125" style="249" customWidth="1"/>
    <col min="12803" max="12803" width="8.5546875" style="249" customWidth="1"/>
    <col min="12804" max="12804" width="11.109375" style="249" customWidth="1"/>
    <col min="12805" max="12805" width="9" style="249" customWidth="1"/>
    <col min="12806" max="13052" width="9.109375" style="249"/>
    <col min="13053" max="13053" width="20.88671875" style="249" customWidth="1"/>
    <col min="13054" max="13054" width="10.33203125" style="249" customWidth="1"/>
    <col min="13055" max="13057" width="9.109375" style="249" customWidth="1"/>
    <col min="13058" max="13058" width="10.33203125" style="249" customWidth="1"/>
    <col min="13059" max="13059" width="8.5546875" style="249" customWidth="1"/>
    <col min="13060" max="13060" width="11.109375" style="249" customWidth="1"/>
    <col min="13061" max="13061" width="9" style="249" customWidth="1"/>
    <col min="13062" max="13308" width="9.109375" style="249"/>
    <col min="13309" max="13309" width="20.88671875" style="249" customWidth="1"/>
    <col min="13310" max="13310" width="10.33203125" style="249" customWidth="1"/>
    <col min="13311" max="13313" width="9.109375" style="249" customWidth="1"/>
    <col min="13314" max="13314" width="10.33203125" style="249" customWidth="1"/>
    <col min="13315" max="13315" width="8.5546875" style="249" customWidth="1"/>
    <col min="13316" max="13316" width="11.109375" style="249" customWidth="1"/>
    <col min="13317" max="13317" width="9" style="249" customWidth="1"/>
    <col min="13318" max="13564" width="9.109375" style="249"/>
    <col min="13565" max="13565" width="20.88671875" style="249" customWidth="1"/>
    <col min="13566" max="13566" width="10.33203125" style="249" customWidth="1"/>
    <col min="13567" max="13569" width="9.109375" style="249" customWidth="1"/>
    <col min="13570" max="13570" width="10.33203125" style="249" customWidth="1"/>
    <col min="13571" max="13571" width="8.5546875" style="249" customWidth="1"/>
    <col min="13572" max="13572" width="11.109375" style="249" customWidth="1"/>
    <col min="13573" max="13573" width="9" style="249" customWidth="1"/>
    <col min="13574" max="13820" width="9.109375" style="249"/>
    <col min="13821" max="13821" width="20.88671875" style="249" customWidth="1"/>
    <col min="13822" max="13822" width="10.33203125" style="249" customWidth="1"/>
    <col min="13823" max="13825" width="9.109375" style="249" customWidth="1"/>
    <col min="13826" max="13826" width="10.33203125" style="249" customWidth="1"/>
    <col min="13827" max="13827" width="8.5546875" style="249" customWidth="1"/>
    <col min="13828" max="13828" width="11.109375" style="249" customWidth="1"/>
    <col min="13829" max="13829" width="9" style="249" customWidth="1"/>
    <col min="13830" max="14076" width="9.109375" style="249"/>
    <col min="14077" max="14077" width="20.88671875" style="249" customWidth="1"/>
    <col min="14078" max="14078" width="10.33203125" style="249" customWidth="1"/>
    <col min="14079" max="14081" width="9.109375" style="249" customWidth="1"/>
    <col min="14082" max="14082" width="10.33203125" style="249" customWidth="1"/>
    <col min="14083" max="14083" width="8.5546875" style="249" customWidth="1"/>
    <col min="14084" max="14084" width="11.109375" style="249" customWidth="1"/>
    <col min="14085" max="14085" width="9" style="249" customWidth="1"/>
    <col min="14086" max="14332" width="9.109375" style="249"/>
    <col min="14333" max="14333" width="20.88671875" style="249" customWidth="1"/>
    <col min="14334" max="14334" width="10.33203125" style="249" customWidth="1"/>
    <col min="14335" max="14337" width="9.109375" style="249" customWidth="1"/>
    <col min="14338" max="14338" width="10.33203125" style="249" customWidth="1"/>
    <col min="14339" max="14339" width="8.5546875" style="249" customWidth="1"/>
    <col min="14340" max="14340" width="11.109375" style="249" customWidth="1"/>
    <col min="14341" max="14341" width="9" style="249" customWidth="1"/>
    <col min="14342" max="14588" width="9.109375" style="249"/>
    <col min="14589" max="14589" width="20.88671875" style="249" customWidth="1"/>
    <col min="14590" max="14590" width="10.33203125" style="249" customWidth="1"/>
    <col min="14591" max="14593" width="9.109375" style="249" customWidth="1"/>
    <col min="14594" max="14594" width="10.33203125" style="249" customWidth="1"/>
    <col min="14595" max="14595" width="8.5546875" style="249" customWidth="1"/>
    <col min="14596" max="14596" width="11.109375" style="249" customWidth="1"/>
    <col min="14597" max="14597" width="9" style="249" customWidth="1"/>
    <col min="14598" max="14844" width="9.109375" style="249"/>
    <col min="14845" max="14845" width="20.88671875" style="249" customWidth="1"/>
    <col min="14846" max="14846" width="10.33203125" style="249" customWidth="1"/>
    <col min="14847" max="14849" width="9.109375" style="249" customWidth="1"/>
    <col min="14850" max="14850" width="10.33203125" style="249" customWidth="1"/>
    <col min="14851" max="14851" width="8.5546875" style="249" customWidth="1"/>
    <col min="14852" max="14852" width="11.109375" style="249" customWidth="1"/>
    <col min="14853" max="14853" width="9" style="249" customWidth="1"/>
    <col min="14854" max="15100" width="9.109375" style="249"/>
    <col min="15101" max="15101" width="20.88671875" style="249" customWidth="1"/>
    <col min="15102" max="15102" width="10.33203125" style="249" customWidth="1"/>
    <col min="15103" max="15105" width="9.109375" style="249" customWidth="1"/>
    <col min="15106" max="15106" width="10.33203125" style="249" customWidth="1"/>
    <col min="15107" max="15107" width="8.5546875" style="249" customWidth="1"/>
    <col min="15108" max="15108" width="11.109375" style="249" customWidth="1"/>
    <col min="15109" max="15109" width="9" style="249" customWidth="1"/>
    <col min="15110" max="15356" width="9.109375" style="249"/>
    <col min="15357" max="15357" width="20.88671875" style="249" customWidth="1"/>
    <col min="15358" max="15358" width="10.33203125" style="249" customWidth="1"/>
    <col min="15359" max="15361" width="9.109375" style="249" customWidth="1"/>
    <col min="15362" max="15362" width="10.33203125" style="249" customWidth="1"/>
    <col min="15363" max="15363" width="8.5546875" style="249" customWidth="1"/>
    <col min="15364" max="15364" width="11.109375" style="249" customWidth="1"/>
    <col min="15365" max="15365" width="9" style="249" customWidth="1"/>
    <col min="15366" max="15612" width="9.109375" style="249"/>
    <col min="15613" max="15613" width="20.88671875" style="249" customWidth="1"/>
    <col min="15614" max="15614" width="10.33203125" style="249" customWidth="1"/>
    <col min="15615" max="15617" width="9.109375" style="249" customWidth="1"/>
    <col min="15618" max="15618" width="10.33203125" style="249" customWidth="1"/>
    <col min="15619" max="15619" width="8.5546875" style="249" customWidth="1"/>
    <col min="15620" max="15620" width="11.109375" style="249" customWidth="1"/>
    <col min="15621" max="15621" width="9" style="249" customWidth="1"/>
    <col min="15622" max="15868" width="9.109375" style="249"/>
    <col min="15869" max="15869" width="20.88671875" style="249" customWidth="1"/>
    <col min="15870" max="15870" width="10.33203125" style="249" customWidth="1"/>
    <col min="15871" max="15873" width="9.109375" style="249" customWidth="1"/>
    <col min="15874" max="15874" width="10.33203125" style="249" customWidth="1"/>
    <col min="15875" max="15875" width="8.5546875" style="249" customWidth="1"/>
    <col min="15876" max="15876" width="11.109375" style="249" customWidth="1"/>
    <col min="15877" max="15877" width="9" style="249" customWidth="1"/>
    <col min="15878" max="16124" width="9.109375" style="249"/>
    <col min="16125" max="16125" width="20.88671875" style="249" customWidth="1"/>
    <col min="16126" max="16126" width="10.33203125" style="249" customWidth="1"/>
    <col min="16127" max="16129" width="9.109375" style="249" customWidth="1"/>
    <col min="16130" max="16130" width="10.33203125" style="249" customWidth="1"/>
    <col min="16131" max="16131" width="8.5546875" style="249" customWidth="1"/>
    <col min="16132" max="16132" width="11.109375" style="249" customWidth="1"/>
    <col min="16133" max="16133" width="9" style="249" customWidth="1"/>
    <col min="16134" max="16378" width="9.109375" style="249"/>
    <col min="16379" max="16384" width="9.109375" style="249" customWidth="1"/>
  </cols>
  <sheetData>
    <row r="1" spans="1:8">
      <c r="A1" s="2" t="s">
        <v>519</v>
      </c>
    </row>
    <row r="3" spans="1:8" ht="30.75" customHeight="1">
      <c r="A3" s="506" t="s">
        <v>680</v>
      </c>
      <c r="B3" s="506"/>
      <c r="C3" s="506"/>
      <c r="D3" s="506"/>
      <c r="E3" s="506"/>
      <c r="F3" s="506"/>
      <c r="G3" s="506"/>
      <c r="H3" s="251"/>
    </row>
    <row r="4" spans="1:8">
      <c r="A4" s="252"/>
    </row>
    <row r="5" spans="1:8" ht="36.75" customHeight="1">
      <c r="A5" s="495" t="s">
        <v>0</v>
      </c>
      <c r="B5" s="323" t="s">
        <v>148</v>
      </c>
      <c r="C5" s="323" t="s">
        <v>149</v>
      </c>
      <c r="D5" s="323" t="s">
        <v>148</v>
      </c>
      <c r="E5" s="323" t="s">
        <v>149</v>
      </c>
      <c r="F5" s="323" t="s">
        <v>148</v>
      </c>
      <c r="G5" s="322" t="s">
        <v>149</v>
      </c>
    </row>
    <row r="6" spans="1:8" ht="38.25" customHeight="1">
      <c r="A6" s="495"/>
      <c r="B6" s="496" t="s">
        <v>194</v>
      </c>
      <c r="C6" s="495"/>
      <c r="D6" s="496" t="s">
        <v>195</v>
      </c>
      <c r="E6" s="497"/>
      <c r="F6" s="496" t="s">
        <v>634</v>
      </c>
      <c r="G6" s="497"/>
    </row>
    <row r="7" spans="1:8">
      <c r="A7" s="45" t="s">
        <v>192</v>
      </c>
      <c r="B7" s="90">
        <v>191340</v>
      </c>
      <c r="C7" s="90">
        <v>185254</v>
      </c>
      <c r="D7" s="91">
        <v>138.19999999999999</v>
      </c>
      <c r="E7" s="92">
        <v>137.4</v>
      </c>
      <c r="F7" s="91">
        <v>86.396228800549068</v>
      </c>
      <c r="G7" s="92">
        <v>85.892193136191239</v>
      </c>
    </row>
    <row r="8" spans="1:8">
      <c r="A8" s="83" t="s">
        <v>188</v>
      </c>
      <c r="B8" s="51">
        <v>92550</v>
      </c>
      <c r="C8" s="51">
        <v>89489</v>
      </c>
      <c r="D8" s="81">
        <v>66.900000000000006</v>
      </c>
      <c r="E8" s="93">
        <v>66.400000000000006</v>
      </c>
      <c r="F8" s="81">
        <v>91.229004021764851</v>
      </c>
      <c r="G8" s="93">
        <v>90.992190995241387</v>
      </c>
    </row>
    <row r="9" spans="1:8">
      <c r="A9" s="83" t="s">
        <v>189</v>
      </c>
      <c r="B9" s="51">
        <v>39316</v>
      </c>
      <c r="C9" s="51">
        <v>38164</v>
      </c>
      <c r="D9" s="81">
        <v>28.4</v>
      </c>
      <c r="E9" s="93">
        <v>28.3</v>
      </c>
      <c r="F9" s="81">
        <v>83.638607015976334</v>
      </c>
      <c r="G9" s="93">
        <v>82.988670711287966</v>
      </c>
    </row>
    <row r="10" spans="1:8">
      <c r="A10" s="83" t="s">
        <v>190</v>
      </c>
      <c r="B10" s="51">
        <v>59474</v>
      </c>
      <c r="C10" s="51">
        <v>57600</v>
      </c>
      <c r="D10" s="81">
        <v>43</v>
      </c>
      <c r="E10" s="93">
        <v>42.7</v>
      </c>
      <c r="F10" s="81">
        <v>81.456726884253499</v>
      </c>
      <c r="G10" s="93">
        <v>80.73219616802389</v>
      </c>
    </row>
    <row r="11" spans="1:8">
      <c r="A11" s="45" t="s">
        <v>193</v>
      </c>
      <c r="B11" s="90">
        <v>121327</v>
      </c>
      <c r="C11" s="90">
        <v>118601</v>
      </c>
      <c r="D11" s="91">
        <v>87.7</v>
      </c>
      <c r="E11" s="92">
        <v>88</v>
      </c>
      <c r="F11" s="91">
        <v>116.16019454656863</v>
      </c>
      <c r="G11" s="92">
        <v>115.14660194174758</v>
      </c>
    </row>
    <row r="12" spans="1:8" s="114" customFormat="1" ht="4.5" customHeight="1">
      <c r="A12" s="207"/>
      <c r="B12" s="182"/>
      <c r="C12" s="182"/>
      <c r="D12" s="182"/>
      <c r="E12" s="182"/>
      <c r="F12" s="380"/>
    </row>
    <row r="13" spans="1:8" s="114" customFormat="1">
      <c r="A13" s="379" t="s">
        <v>677</v>
      </c>
      <c r="D13" s="197"/>
      <c r="E13" s="197"/>
    </row>
    <row r="14" spans="1:8">
      <c r="D14" s="351"/>
      <c r="E14" s="351"/>
    </row>
  </sheetData>
  <customSheetViews>
    <customSheetView guid="{9B992861-3AC3-4AC1-AB34-7184421AE797}" showPageBreaks="1" printArea="1">
      <pane xSplit="1" ySplit="6" topLeftCell="B7" activePane="bottomRight" state="frozen"/>
      <selection pane="bottomRight" activeCell="A2" sqref="A2"/>
      <pageMargins left="0" right="0" top="0" bottom="0" header="0" footer="0"/>
      <printOptions horizontalCentered="1"/>
      <pageSetup paperSize="9" orientation="portrait" horizontalDpi="4294967294" r:id="rId1"/>
    </customSheetView>
    <customSheetView guid="{08F4DDD3-9D6E-4158-840D-C525428F9A47}" showPageBreaks="1" printArea="1">
      <pane xSplit="1" ySplit="6" topLeftCell="B7" activePane="bottomRight" state="frozen"/>
      <selection pane="bottomRight" activeCell="N11" sqref="N11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 showPageBreaks="1" printArea="1">
      <pane xSplit="1" ySplit="6" topLeftCell="B7" activePane="bottomRight" state="frozen"/>
      <selection pane="bottomRight" activeCell="A4" sqref="A4"/>
      <pageMargins left="0" right="0" top="0" bottom="0" header="0" footer="0"/>
      <printOptions horizontalCentered="1"/>
      <pageSetup paperSize="9" orientation="portrait" horizontalDpi="4294967294" r:id="rId3"/>
    </customSheetView>
    <customSheetView guid="{19B7ECBE-69EE-4DBE-BD16-EF1085DA02C7}" showPageBreaks="1" printArea="1">
      <pane xSplit="1" ySplit="6" topLeftCell="B7" activePane="bottomRight" state="frozen"/>
      <selection pane="bottomRight" activeCell="A4" sqref="A4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5">
    <mergeCell ref="A5:A6"/>
    <mergeCell ref="A3:G3"/>
    <mergeCell ref="B6:C6"/>
    <mergeCell ref="D6:E6"/>
    <mergeCell ref="F6:G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F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"/>
    </sheetView>
  </sheetViews>
  <sheetFormatPr defaultRowHeight="13.8"/>
  <cols>
    <col min="1" max="1" width="29.88671875" style="249" customWidth="1"/>
    <col min="2" max="2" width="11.88671875" style="249" customWidth="1"/>
    <col min="3" max="3" width="13" style="249" customWidth="1"/>
    <col min="4" max="4" width="11.88671875" style="249" customWidth="1"/>
    <col min="5" max="5" width="13" style="249" customWidth="1"/>
    <col min="6" max="6" width="10.33203125" style="249" customWidth="1"/>
    <col min="7" max="249" width="9.109375" style="249"/>
    <col min="250" max="250" width="20.88671875" style="249" customWidth="1"/>
    <col min="251" max="251" width="10.33203125" style="249" customWidth="1"/>
    <col min="252" max="254" width="9.109375" style="249" customWidth="1"/>
    <col min="255" max="255" width="10.33203125" style="249" customWidth="1"/>
    <col min="256" max="256" width="8.5546875" style="249" customWidth="1"/>
    <col min="257" max="257" width="11.109375" style="249" customWidth="1"/>
    <col min="258" max="258" width="9" style="249" customWidth="1"/>
    <col min="259" max="505" width="9.109375" style="249"/>
    <col min="506" max="506" width="20.88671875" style="249" customWidth="1"/>
    <col min="507" max="507" width="10.33203125" style="249" customWidth="1"/>
    <col min="508" max="510" width="9.109375" style="249" customWidth="1"/>
    <col min="511" max="511" width="10.33203125" style="249" customWidth="1"/>
    <col min="512" max="512" width="8.5546875" style="249" customWidth="1"/>
    <col min="513" max="513" width="11.109375" style="249" customWidth="1"/>
    <col min="514" max="514" width="9" style="249" customWidth="1"/>
    <col min="515" max="761" width="9.109375" style="249"/>
    <col min="762" max="762" width="20.88671875" style="249" customWidth="1"/>
    <col min="763" max="763" width="10.33203125" style="249" customWidth="1"/>
    <col min="764" max="766" width="9.109375" style="249" customWidth="1"/>
    <col min="767" max="767" width="10.33203125" style="249" customWidth="1"/>
    <col min="768" max="768" width="8.5546875" style="249" customWidth="1"/>
    <col min="769" max="769" width="11.109375" style="249" customWidth="1"/>
    <col min="770" max="770" width="9" style="249" customWidth="1"/>
    <col min="771" max="1017" width="9.109375" style="249"/>
    <col min="1018" max="1018" width="20.88671875" style="249" customWidth="1"/>
    <col min="1019" max="1019" width="10.33203125" style="249" customWidth="1"/>
    <col min="1020" max="1022" width="9.109375" style="249" customWidth="1"/>
    <col min="1023" max="1023" width="10.33203125" style="249" customWidth="1"/>
    <col min="1024" max="1024" width="8.5546875" style="249" customWidth="1"/>
    <col min="1025" max="1025" width="11.109375" style="249" customWidth="1"/>
    <col min="1026" max="1026" width="9" style="249" customWidth="1"/>
    <col min="1027" max="1273" width="9.109375" style="249"/>
    <col min="1274" max="1274" width="20.88671875" style="249" customWidth="1"/>
    <col min="1275" max="1275" width="10.33203125" style="249" customWidth="1"/>
    <col min="1276" max="1278" width="9.109375" style="249" customWidth="1"/>
    <col min="1279" max="1279" width="10.33203125" style="249" customWidth="1"/>
    <col min="1280" max="1280" width="8.5546875" style="249" customWidth="1"/>
    <col min="1281" max="1281" width="11.109375" style="249" customWidth="1"/>
    <col min="1282" max="1282" width="9" style="249" customWidth="1"/>
    <col min="1283" max="1529" width="9.109375" style="249"/>
    <col min="1530" max="1530" width="20.88671875" style="249" customWidth="1"/>
    <col min="1531" max="1531" width="10.33203125" style="249" customWidth="1"/>
    <col min="1532" max="1534" width="9.109375" style="249" customWidth="1"/>
    <col min="1535" max="1535" width="10.33203125" style="249" customWidth="1"/>
    <col min="1536" max="1536" width="8.5546875" style="249" customWidth="1"/>
    <col min="1537" max="1537" width="11.109375" style="249" customWidth="1"/>
    <col min="1538" max="1538" width="9" style="249" customWidth="1"/>
    <col min="1539" max="1785" width="9.109375" style="249"/>
    <col min="1786" max="1786" width="20.88671875" style="249" customWidth="1"/>
    <col min="1787" max="1787" width="10.33203125" style="249" customWidth="1"/>
    <col min="1788" max="1790" width="9.109375" style="249" customWidth="1"/>
    <col min="1791" max="1791" width="10.33203125" style="249" customWidth="1"/>
    <col min="1792" max="1792" width="8.5546875" style="249" customWidth="1"/>
    <col min="1793" max="1793" width="11.109375" style="249" customWidth="1"/>
    <col min="1794" max="1794" width="9" style="249" customWidth="1"/>
    <col min="1795" max="2041" width="9.109375" style="249"/>
    <col min="2042" max="2042" width="20.88671875" style="249" customWidth="1"/>
    <col min="2043" max="2043" width="10.33203125" style="249" customWidth="1"/>
    <col min="2044" max="2046" width="9.109375" style="249" customWidth="1"/>
    <col min="2047" max="2047" width="10.33203125" style="249" customWidth="1"/>
    <col min="2048" max="2048" width="8.5546875" style="249" customWidth="1"/>
    <col min="2049" max="2049" width="11.109375" style="249" customWidth="1"/>
    <col min="2050" max="2050" width="9" style="249" customWidth="1"/>
    <col min="2051" max="2297" width="9.109375" style="249"/>
    <col min="2298" max="2298" width="20.88671875" style="249" customWidth="1"/>
    <col min="2299" max="2299" width="10.33203125" style="249" customWidth="1"/>
    <col min="2300" max="2302" width="9.109375" style="249" customWidth="1"/>
    <col min="2303" max="2303" width="10.33203125" style="249" customWidth="1"/>
    <col min="2304" max="2304" width="8.5546875" style="249" customWidth="1"/>
    <col min="2305" max="2305" width="11.109375" style="249" customWidth="1"/>
    <col min="2306" max="2306" width="9" style="249" customWidth="1"/>
    <col min="2307" max="2553" width="9.109375" style="249"/>
    <col min="2554" max="2554" width="20.88671875" style="249" customWidth="1"/>
    <col min="2555" max="2555" width="10.33203125" style="249" customWidth="1"/>
    <col min="2556" max="2558" width="9.109375" style="249" customWidth="1"/>
    <col min="2559" max="2559" width="10.33203125" style="249" customWidth="1"/>
    <col min="2560" max="2560" width="8.5546875" style="249" customWidth="1"/>
    <col min="2561" max="2561" width="11.109375" style="249" customWidth="1"/>
    <col min="2562" max="2562" width="9" style="249" customWidth="1"/>
    <col min="2563" max="2809" width="9.109375" style="249"/>
    <col min="2810" max="2810" width="20.88671875" style="249" customWidth="1"/>
    <col min="2811" max="2811" width="10.33203125" style="249" customWidth="1"/>
    <col min="2812" max="2814" width="9.109375" style="249" customWidth="1"/>
    <col min="2815" max="2815" width="10.33203125" style="249" customWidth="1"/>
    <col min="2816" max="2816" width="8.5546875" style="249" customWidth="1"/>
    <col min="2817" max="2817" width="11.109375" style="249" customWidth="1"/>
    <col min="2818" max="2818" width="9" style="249" customWidth="1"/>
    <col min="2819" max="3065" width="9.109375" style="249"/>
    <col min="3066" max="3066" width="20.88671875" style="249" customWidth="1"/>
    <col min="3067" max="3067" width="10.33203125" style="249" customWidth="1"/>
    <col min="3068" max="3070" width="9.109375" style="249" customWidth="1"/>
    <col min="3071" max="3071" width="10.33203125" style="249" customWidth="1"/>
    <col min="3072" max="3072" width="8.5546875" style="249" customWidth="1"/>
    <col min="3073" max="3073" width="11.109375" style="249" customWidth="1"/>
    <col min="3074" max="3074" width="9" style="249" customWidth="1"/>
    <col min="3075" max="3321" width="9.109375" style="249"/>
    <col min="3322" max="3322" width="20.88671875" style="249" customWidth="1"/>
    <col min="3323" max="3323" width="10.33203125" style="249" customWidth="1"/>
    <col min="3324" max="3326" width="9.109375" style="249" customWidth="1"/>
    <col min="3327" max="3327" width="10.33203125" style="249" customWidth="1"/>
    <col min="3328" max="3328" width="8.5546875" style="249" customWidth="1"/>
    <col min="3329" max="3329" width="11.109375" style="249" customWidth="1"/>
    <col min="3330" max="3330" width="9" style="249" customWidth="1"/>
    <col min="3331" max="3577" width="9.109375" style="249"/>
    <col min="3578" max="3578" width="20.88671875" style="249" customWidth="1"/>
    <col min="3579" max="3579" width="10.33203125" style="249" customWidth="1"/>
    <col min="3580" max="3582" width="9.109375" style="249" customWidth="1"/>
    <col min="3583" max="3583" width="10.33203125" style="249" customWidth="1"/>
    <col min="3584" max="3584" width="8.5546875" style="249" customWidth="1"/>
    <col min="3585" max="3585" width="11.109375" style="249" customWidth="1"/>
    <col min="3586" max="3586" width="9" style="249" customWidth="1"/>
    <col min="3587" max="3833" width="9.109375" style="249"/>
    <col min="3834" max="3834" width="20.88671875" style="249" customWidth="1"/>
    <col min="3835" max="3835" width="10.33203125" style="249" customWidth="1"/>
    <col min="3836" max="3838" width="9.109375" style="249" customWidth="1"/>
    <col min="3839" max="3839" width="10.33203125" style="249" customWidth="1"/>
    <col min="3840" max="3840" width="8.5546875" style="249" customWidth="1"/>
    <col min="3841" max="3841" width="11.109375" style="249" customWidth="1"/>
    <col min="3842" max="3842" width="9" style="249" customWidth="1"/>
    <col min="3843" max="4089" width="9.109375" style="249"/>
    <col min="4090" max="4090" width="20.88671875" style="249" customWidth="1"/>
    <col min="4091" max="4091" width="10.33203125" style="249" customWidth="1"/>
    <col min="4092" max="4094" width="9.109375" style="249" customWidth="1"/>
    <col min="4095" max="4095" width="10.33203125" style="249" customWidth="1"/>
    <col min="4096" max="4096" width="8.5546875" style="249" customWidth="1"/>
    <col min="4097" max="4097" width="11.109375" style="249" customWidth="1"/>
    <col min="4098" max="4098" width="9" style="249" customWidth="1"/>
    <col min="4099" max="4345" width="9.109375" style="249"/>
    <col min="4346" max="4346" width="20.88671875" style="249" customWidth="1"/>
    <col min="4347" max="4347" width="10.33203125" style="249" customWidth="1"/>
    <col min="4348" max="4350" width="9.109375" style="249" customWidth="1"/>
    <col min="4351" max="4351" width="10.33203125" style="249" customWidth="1"/>
    <col min="4352" max="4352" width="8.5546875" style="249" customWidth="1"/>
    <col min="4353" max="4353" width="11.109375" style="249" customWidth="1"/>
    <col min="4354" max="4354" width="9" style="249" customWidth="1"/>
    <col min="4355" max="4601" width="9.109375" style="249"/>
    <col min="4602" max="4602" width="20.88671875" style="249" customWidth="1"/>
    <col min="4603" max="4603" width="10.33203125" style="249" customWidth="1"/>
    <col min="4604" max="4606" width="9.109375" style="249" customWidth="1"/>
    <col min="4607" max="4607" width="10.33203125" style="249" customWidth="1"/>
    <col min="4608" max="4608" width="8.5546875" style="249" customWidth="1"/>
    <col min="4609" max="4609" width="11.109375" style="249" customWidth="1"/>
    <col min="4610" max="4610" width="9" style="249" customWidth="1"/>
    <col min="4611" max="4857" width="9.109375" style="249"/>
    <col min="4858" max="4858" width="20.88671875" style="249" customWidth="1"/>
    <col min="4859" max="4859" width="10.33203125" style="249" customWidth="1"/>
    <col min="4860" max="4862" width="9.109375" style="249" customWidth="1"/>
    <col min="4863" max="4863" width="10.33203125" style="249" customWidth="1"/>
    <col min="4864" max="4864" width="8.5546875" style="249" customWidth="1"/>
    <col min="4865" max="4865" width="11.109375" style="249" customWidth="1"/>
    <col min="4866" max="4866" width="9" style="249" customWidth="1"/>
    <col min="4867" max="5113" width="9.109375" style="249"/>
    <col min="5114" max="5114" width="20.88671875" style="249" customWidth="1"/>
    <col min="5115" max="5115" width="10.33203125" style="249" customWidth="1"/>
    <col min="5116" max="5118" width="9.109375" style="249" customWidth="1"/>
    <col min="5119" max="5119" width="10.33203125" style="249" customWidth="1"/>
    <col min="5120" max="5120" width="8.5546875" style="249" customWidth="1"/>
    <col min="5121" max="5121" width="11.109375" style="249" customWidth="1"/>
    <col min="5122" max="5122" width="9" style="249" customWidth="1"/>
    <col min="5123" max="5369" width="9.109375" style="249"/>
    <col min="5370" max="5370" width="20.88671875" style="249" customWidth="1"/>
    <col min="5371" max="5371" width="10.33203125" style="249" customWidth="1"/>
    <col min="5372" max="5374" width="9.109375" style="249" customWidth="1"/>
    <col min="5375" max="5375" width="10.33203125" style="249" customWidth="1"/>
    <col min="5376" max="5376" width="8.5546875" style="249" customWidth="1"/>
    <col min="5377" max="5377" width="11.109375" style="249" customWidth="1"/>
    <col min="5378" max="5378" width="9" style="249" customWidth="1"/>
    <col min="5379" max="5625" width="9.109375" style="249"/>
    <col min="5626" max="5626" width="20.88671875" style="249" customWidth="1"/>
    <col min="5627" max="5627" width="10.33203125" style="249" customWidth="1"/>
    <col min="5628" max="5630" width="9.109375" style="249" customWidth="1"/>
    <col min="5631" max="5631" width="10.33203125" style="249" customWidth="1"/>
    <col min="5632" max="5632" width="8.5546875" style="249" customWidth="1"/>
    <col min="5633" max="5633" width="11.109375" style="249" customWidth="1"/>
    <col min="5634" max="5634" width="9" style="249" customWidth="1"/>
    <col min="5635" max="5881" width="9.109375" style="249"/>
    <col min="5882" max="5882" width="20.88671875" style="249" customWidth="1"/>
    <col min="5883" max="5883" width="10.33203125" style="249" customWidth="1"/>
    <col min="5884" max="5886" width="9.109375" style="249" customWidth="1"/>
    <col min="5887" max="5887" width="10.33203125" style="249" customWidth="1"/>
    <col min="5888" max="5888" width="8.5546875" style="249" customWidth="1"/>
    <col min="5889" max="5889" width="11.109375" style="249" customWidth="1"/>
    <col min="5890" max="5890" width="9" style="249" customWidth="1"/>
    <col min="5891" max="6137" width="9.109375" style="249"/>
    <col min="6138" max="6138" width="20.88671875" style="249" customWidth="1"/>
    <col min="6139" max="6139" width="10.33203125" style="249" customWidth="1"/>
    <col min="6140" max="6142" width="9.109375" style="249" customWidth="1"/>
    <col min="6143" max="6143" width="10.33203125" style="249" customWidth="1"/>
    <col min="6144" max="6144" width="8.5546875" style="249" customWidth="1"/>
    <col min="6145" max="6145" width="11.109375" style="249" customWidth="1"/>
    <col min="6146" max="6146" width="9" style="249" customWidth="1"/>
    <col min="6147" max="6393" width="9.109375" style="249"/>
    <col min="6394" max="6394" width="20.88671875" style="249" customWidth="1"/>
    <col min="6395" max="6395" width="10.33203125" style="249" customWidth="1"/>
    <col min="6396" max="6398" width="9.109375" style="249" customWidth="1"/>
    <col min="6399" max="6399" width="10.33203125" style="249" customWidth="1"/>
    <col min="6400" max="6400" width="8.5546875" style="249" customWidth="1"/>
    <col min="6401" max="6401" width="11.109375" style="249" customWidth="1"/>
    <col min="6402" max="6402" width="9" style="249" customWidth="1"/>
    <col min="6403" max="6649" width="9.109375" style="249"/>
    <col min="6650" max="6650" width="20.88671875" style="249" customWidth="1"/>
    <col min="6651" max="6651" width="10.33203125" style="249" customWidth="1"/>
    <col min="6652" max="6654" width="9.109375" style="249" customWidth="1"/>
    <col min="6655" max="6655" width="10.33203125" style="249" customWidth="1"/>
    <col min="6656" max="6656" width="8.5546875" style="249" customWidth="1"/>
    <col min="6657" max="6657" width="11.109375" style="249" customWidth="1"/>
    <col min="6658" max="6658" width="9" style="249" customWidth="1"/>
    <col min="6659" max="6905" width="9.109375" style="249"/>
    <col min="6906" max="6906" width="20.88671875" style="249" customWidth="1"/>
    <col min="6907" max="6907" width="10.33203125" style="249" customWidth="1"/>
    <col min="6908" max="6910" width="9.109375" style="249" customWidth="1"/>
    <col min="6911" max="6911" width="10.33203125" style="249" customWidth="1"/>
    <col min="6912" max="6912" width="8.5546875" style="249" customWidth="1"/>
    <col min="6913" max="6913" width="11.109375" style="249" customWidth="1"/>
    <col min="6914" max="6914" width="9" style="249" customWidth="1"/>
    <col min="6915" max="7161" width="9.109375" style="249"/>
    <col min="7162" max="7162" width="20.88671875" style="249" customWidth="1"/>
    <col min="7163" max="7163" width="10.33203125" style="249" customWidth="1"/>
    <col min="7164" max="7166" width="9.109375" style="249" customWidth="1"/>
    <col min="7167" max="7167" width="10.33203125" style="249" customWidth="1"/>
    <col min="7168" max="7168" width="8.5546875" style="249" customWidth="1"/>
    <col min="7169" max="7169" width="11.109375" style="249" customWidth="1"/>
    <col min="7170" max="7170" width="9" style="249" customWidth="1"/>
    <col min="7171" max="7417" width="9.109375" style="249"/>
    <col min="7418" max="7418" width="20.88671875" style="249" customWidth="1"/>
    <col min="7419" max="7419" width="10.33203125" style="249" customWidth="1"/>
    <col min="7420" max="7422" width="9.109375" style="249" customWidth="1"/>
    <col min="7423" max="7423" width="10.33203125" style="249" customWidth="1"/>
    <col min="7424" max="7424" width="8.5546875" style="249" customWidth="1"/>
    <col min="7425" max="7425" width="11.109375" style="249" customWidth="1"/>
    <col min="7426" max="7426" width="9" style="249" customWidth="1"/>
    <col min="7427" max="7673" width="9.109375" style="249"/>
    <col min="7674" max="7674" width="20.88671875" style="249" customWidth="1"/>
    <col min="7675" max="7675" width="10.33203125" style="249" customWidth="1"/>
    <col min="7676" max="7678" width="9.109375" style="249" customWidth="1"/>
    <col min="7679" max="7679" width="10.33203125" style="249" customWidth="1"/>
    <col min="7680" max="7680" width="8.5546875" style="249" customWidth="1"/>
    <col min="7681" max="7681" width="11.109375" style="249" customWidth="1"/>
    <col min="7682" max="7682" width="9" style="249" customWidth="1"/>
    <col min="7683" max="7929" width="9.109375" style="249"/>
    <col min="7930" max="7930" width="20.88671875" style="249" customWidth="1"/>
    <col min="7931" max="7931" width="10.33203125" style="249" customWidth="1"/>
    <col min="7932" max="7934" width="9.109375" style="249" customWidth="1"/>
    <col min="7935" max="7935" width="10.33203125" style="249" customWidth="1"/>
    <col min="7936" max="7936" width="8.5546875" style="249" customWidth="1"/>
    <col min="7937" max="7937" width="11.109375" style="249" customWidth="1"/>
    <col min="7938" max="7938" width="9" style="249" customWidth="1"/>
    <col min="7939" max="8185" width="9.109375" style="249"/>
    <col min="8186" max="8186" width="20.88671875" style="249" customWidth="1"/>
    <col min="8187" max="8187" width="10.33203125" style="249" customWidth="1"/>
    <col min="8188" max="8190" width="9.109375" style="249" customWidth="1"/>
    <col min="8191" max="8191" width="10.33203125" style="249" customWidth="1"/>
    <col min="8192" max="8192" width="8.5546875" style="249" customWidth="1"/>
    <col min="8193" max="8193" width="11.109375" style="249" customWidth="1"/>
    <col min="8194" max="8194" width="9" style="249" customWidth="1"/>
    <col min="8195" max="8441" width="9.109375" style="249"/>
    <col min="8442" max="8442" width="20.88671875" style="249" customWidth="1"/>
    <col min="8443" max="8443" width="10.33203125" style="249" customWidth="1"/>
    <col min="8444" max="8446" width="9.109375" style="249" customWidth="1"/>
    <col min="8447" max="8447" width="10.33203125" style="249" customWidth="1"/>
    <col min="8448" max="8448" width="8.5546875" style="249" customWidth="1"/>
    <col min="8449" max="8449" width="11.109375" style="249" customWidth="1"/>
    <col min="8450" max="8450" width="9" style="249" customWidth="1"/>
    <col min="8451" max="8697" width="9.109375" style="249"/>
    <col min="8698" max="8698" width="20.88671875" style="249" customWidth="1"/>
    <col min="8699" max="8699" width="10.33203125" style="249" customWidth="1"/>
    <col min="8700" max="8702" width="9.109375" style="249" customWidth="1"/>
    <col min="8703" max="8703" width="10.33203125" style="249" customWidth="1"/>
    <col min="8704" max="8704" width="8.5546875" style="249" customWidth="1"/>
    <col min="8705" max="8705" width="11.109375" style="249" customWidth="1"/>
    <col min="8706" max="8706" width="9" style="249" customWidth="1"/>
    <col min="8707" max="8953" width="9.109375" style="249"/>
    <col min="8954" max="8954" width="20.88671875" style="249" customWidth="1"/>
    <col min="8955" max="8955" width="10.33203125" style="249" customWidth="1"/>
    <col min="8956" max="8958" width="9.109375" style="249" customWidth="1"/>
    <col min="8959" max="8959" width="10.33203125" style="249" customWidth="1"/>
    <col min="8960" max="8960" width="8.5546875" style="249" customWidth="1"/>
    <col min="8961" max="8961" width="11.109375" style="249" customWidth="1"/>
    <col min="8962" max="8962" width="9" style="249" customWidth="1"/>
    <col min="8963" max="9209" width="9.109375" style="249"/>
    <col min="9210" max="9210" width="20.88671875" style="249" customWidth="1"/>
    <col min="9211" max="9211" width="10.33203125" style="249" customWidth="1"/>
    <col min="9212" max="9214" width="9.109375" style="249" customWidth="1"/>
    <col min="9215" max="9215" width="10.33203125" style="249" customWidth="1"/>
    <col min="9216" max="9216" width="8.5546875" style="249" customWidth="1"/>
    <col min="9217" max="9217" width="11.109375" style="249" customWidth="1"/>
    <col min="9218" max="9218" width="9" style="249" customWidth="1"/>
    <col min="9219" max="9465" width="9.109375" style="249"/>
    <col min="9466" max="9466" width="20.88671875" style="249" customWidth="1"/>
    <col min="9467" max="9467" width="10.33203125" style="249" customWidth="1"/>
    <col min="9468" max="9470" width="9.109375" style="249" customWidth="1"/>
    <col min="9471" max="9471" width="10.33203125" style="249" customWidth="1"/>
    <col min="9472" max="9472" width="8.5546875" style="249" customWidth="1"/>
    <col min="9473" max="9473" width="11.109375" style="249" customWidth="1"/>
    <col min="9474" max="9474" width="9" style="249" customWidth="1"/>
    <col min="9475" max="9721" width="9.109375" style="249"/>
    <col min="9722" max="9722" width="20.88671875" style="249" customWidth="1"/>
    <col min="9723" max="9723" width="10.33203125" style="249" customWidth="1"/>
    <col min="9724" max="9726" width="9.109375" style="249" customWidth="1"/>
    <col min="9727" max="9727" width="10.33203125" style="249" customWidth="1"/>
    <col min="9728" max="9728" width="8.5546875" style="249" customWidth="1"/>
    <col min="9729" max="9729" width="11.109375" style="249" customWidth="1"/>
    <col min="9730" max="9730" width="9" style="249" customWidth="1"/>
    <col min="9731" max="9977" width="9.109375" style="249"/>
    <col min="9978" max="9978" width="20.88671875" style="249" customWidth="1"/>
    <col min="9979" max="9979" width="10.33203125" style="249" customWidth="1"/>
    <col min="9980" max="9982" width="9.109375" style="249" customWidth="1"/>
    <col min="9983" max="9983" width="10.33203125" style="249" customWidth="1"/>
    <col min="9984" max="9984" width="8.5546875" style="249" customWidth="1"/>
    <col min="9985" max="9985" width="11.109375" style="249" customWidth="1"/>
    <col min="9986" max="9986" width="9" style="249" customWidth="1"/>
    <col min="9987" max="10233" width="9.109375" style="249"/>
    <col min="10234" max="10234" width="20.88671875" style="249" customWidth="1"/>
    <col min="10235" max="10235" width="10.33203125" style="249" customWidth="1"/>
    <col min="10236" max="10238" width="9.109375" style="249" customWidth="1"/>
    <col min="10239" max="10239" width="10.33203125" style="249" customWidth="1"/>
    <col min="10240" max="10240" width="8.5546875" style="249" customWidth="1"/>
    <col min="10241" max="10241" width="11.109375" style="249" customWidth="1"/>
    <col min="10242" max="10242" width="9" style="249" customWidth="1"/>
    <col min="10243" max="10489" width="9.109375" style="249"/>
    <col min="10490" max="10490" width="20.88671875" style="249" customWidth="1"/>
    <col min="10491" max="10491" width="10.33203125" style="249" customWidth="1"/>
    <col min="10492" max="10494" width="9.109375" style="249" customWidth="1"/>
    <col min="10495" max="10495" width="10.33203125" style="249" customWidth="1"/>
    <col min="10496" max="10496" width="8.5546875" style="249" customWidth="1"/>
    <col min="10497" max="10497" width="11.109375" style="249" customWidth="1"/>
    <col min="10498" max="10498" width="9" style="249" customWidth="1"/>
    <col min="10499" max="10745" width="9.109375" style="249"/>
    <col min="10746" max="10746" width="20.88671875" style="249" customWidth="1"/>
    <col min="10747" max="10747" width="10.33203125" style="249" customWidth="1"/>
    <col min="10748" max="10750" width="9.109375" style="249" customWidth="1"/>
    <col min="10751" max="10751" width="10.33203125" style="249" customWidth="1"/>
    <col min="10752" max="10752" width="8.5546875" style="249" customWidth="1"/>
    <col min="10753" max="10753" width="11.109375" style="249" customWidth="1"/>
    <col min="10754" max="10754" width="9" style="249" customWidth="1"/>
    <col min="10755" max="11001" width="9.109375" style="249"/>
    <col min="11002" max="11002" width="20.88671875" style="249" customWidth="1"/>
    <col min="11003" max="11003" width="10.33203125" style="249" customWidth="1"/>
    <col min="11004" max="11006" width="9.109375" style="249" customWidth="1"/>
    <col min="11007" max="11007" width="10.33203125" style="249" customWidth="1"/>
    <col min="11008" max="11008" width="8.5546875" style="249" customWidth="1"/>
    <col min="11009" max="11009" width="11.109375" style="249" customWidth="1"/>
    <col min="11010" max="11010" width="9" style="249" customWidth="1"/>
    <col min="11011" max="11257" width="9.109375" style="249"/>
    <col min="11258" max="11258" width="20.88671875" style="249" customWidth="1"/>
    <col min="11259" max="11259" width="10.33203125" style="249" customWidth="1"/>
    <col min="11260" max="11262" width="9.109375" style="249" customWidth="1"/>
    <col min="11263" max="11263" width="10.33203125" style="249" customWidth="1"/>
    <col min="11264" max="11264" width="8.5546875" style="249" customWidth="1"/>
    <col min="11265" max="11265" width="11.109375" style="249" customWidth="1"/>
    <col min="11266" max="11266" width="9" style="249" customWidth="1"/>
    <col min="11267" max="11513" width="9.109375" style="249"/>
    <col min="11514" max="11514" width="20.88671875" style="249" customWidth="1"/>
    <col min="11515" max="11515" width="10.33203125" style="249" customWidth="1"/>
    <col min="11516" max="11518" width="9.109375" style="249" customWidth="1"/>
    <col min="11519" max="11519" width="10.33203125" style="249" customWidth="1"/>
    <col min="11520" max="11520" width="8.5546875" style="249" customWidth="1"/>
    <col min="11521" max="11521" width="11.109375" style="249" customWidth="1"/>
    <col min="11522" max="11522" width="9" style="249" customWidth="1"/>
    <col min="11523" max="11769" width="9.109375" style="249"/>
    <col min="11770" max="11770" width="20.88671875" style="249" customWidth="1"/>
    <col min="11771" max="11771" width="10.33203125" style="249" customWidth="1"/>
    <col min="11772" max="11774" width="9.109375" style="249" customWidth="1"/>
    <col min="11775" max="11775" width="10.33203125" style="249" customWidth="1"/>
    <col min="11776" max="11776" width="8.5546875" style="249" customWidth="1"/>
    <col min="11777" max="11777" width="11.109375" style="249" customWidth="1"/>
    <col min="11778" max="11778" width="9" style="249" customWidth="1"/>
    <col min="11779" max="12025" width="9.109375" style="249"/>
    <col min="12026" max="12026" width="20.88671875" style="249" customWidth="1"/>
    <col min="12027" max="12027" width="10.33203125" style="249" customWidth="1"/>
    <col min="12028" max="12030" width="9.109375" style="249" customWidth="1"/>
    <col min="12031" max="12031" width="10.33203125" style="249" customWidth="1"/>
    <col min="12032" max="12032" width="8.5546875" style="249" customWidth="1"/>
    <col min="12033" max="12033" width="11.109375" style="249" customWidth="1"/>
    <col min="12034" max="12034" width="9" style="249" customWidth="1"/>
    <col min="12035" max="12281" width="9.109375" style="249"/>
    <col min="12282" max="12282" width="20.88671875" style="249" customWidth="1"/>
    <col min="12283" max="12283" width="10.33203125" style="249" customWidth="1"/>
    <col min="12284" max="12286" width="9.109375" style="249" customWidth="1"/>
    <col min="12287" max="12287" width="10.33203125" style="249" customWidth="1"/>
    <col min="12288" max="12288" width="8.5546875" style="249" customWidth="1"/>
    <col min="12289" max="12289" width="11.109375" style="249" customWidth="1"/>
    <col min="12290" max="12290" width="9" style="249" customWidth="1"/>
    <col min="12291" max="12537" width="9.109375" style="249"/>
    <col min="12538" max="12538" width="20.88671875" style="249" customWidth="1"/>
    <col min="12539" max="12539" width="10.33203125" style="249" customWidth="1"/>
    <col min="12540" max="12542" width="9.109375" style="249" customWidth="1"/>
    <col min="12543" max="12543" width="10.33203125" style="249" customWidth="1"/>
    <col min="12544" max="12544" width="8.5546875" style="249" customWidth="1"/>
    <col min="12545" max="12545" width="11.109375" style="249" customWidth="1"/>
    <col min="12546" max="12546" width="9" style="249" customWidth="1"/>
    <col min="12547" max="12793" width="9.109375" style="249"/>
    <col min="12794" max="12794" width="20.88671875" style="249" customWidth="1"/>
    <col min="12795" max="12795" width="10.33203125" style="249" customWidth="1"/>
    <col min="12796" max="12798" width="9.109375" style="249" customWidth="1"/>
    <col min="12799" max="12799" width="10.33203125" style="249" customWidth="1"/>
    <col min="12800" max="12800" width="8.5546875" style="249" customWidth="1"/>
    <col min="12801" max="12801" width="11.109375" style="249" customWidth="1"/>
    <col min="12802" max="12802" width="9" style="249" customWidth="1"/>
    <col min="12803" max="13049" width="9.109375" style="249"/>
    <col min="13050" max="13050" width="20.88671875" style="249" customWidth="1"/>
    <col min="13051" max="13051" width="10.33203125" style="249" customWidth="1"/>
    <col min="13052" max="13054" width="9.109375" style="249" customWidth="1"/>
    <col min="13055" max="13055" width="10.33203125" style="249" customWidth="1"/>
    <col min="13056" max="13056" width="8.5546875" style="249" customWidth="1"/>
    <col min="13057" max="13057" width="11.109375" style="249" customWidth="1"/>
    <col min="13058" max="13058" width="9" style="249" customWidth="1"/>
    <col min="13059" max="13305" width="9.109375" style="249"/>
    <col min="13306" max="13306" width="20.88671875" style="249" customWidth="1"/>
    <col min="13307" max="13307" width="10.33203125" style="249" customWidth="1"/>
    <col min="13308" max="13310" width="9.109375" style="249" customWidth="1"/>
    <col min="13311" max="13311" width="10.33203125" style="249" customWidth="1"/>
    <col min="13312" max="13312" width="8.5546875" style="249" customWidth="1"/>
    <col min="13313" max="13313" width="11.109375" style="249" customWidth="1"/>
    <col min="13314" max="13314" width="9" style="249" customWidth="1"/>
    <col min="13315" max="13561" width="9.109375" style="249"/>
    <col min="13562" max="13562" width="20.88671875" style="249" customWidth="1"/>
    <col min="13563" max="13563" width="10.33203125" style="249" customWidth="1"/>
    <col min="13564" max="13566" width="9.109375" style="249" customWidth="1"/>
    <col min="13567" max="13567" width="10.33203125" style="249" customWidth="1"/>
    <col min="13568" max="13568" width="8.5546875" style="249" customWidth="1"/>
    <col min="13569" max="13569" width="11.109375" style="249" customWidth="1"/>
    <col min="13570" max="13570" width="9" style="249" customWidth="1"/>
    <col min="13571" max="13817" width="9.109375" style="249"/>
    <col min="13818" max="13818" width="20.88671875" style="249" customWidth="1"/>
    <col min="13819" max="13819" width="10.33203125" style="249" customWidth="1"/>
    <col min="13820" max="13822" width="9.109375" style="249" customWidth="1"/>
    <col min="13823" max="13823" width="10.33203125" style="249" customWidth="1"/>
    <col min="13824" max="13824" width="8.5546875" style="249" customWidth="1"/>
    <col min="13825" max="13825" width="11.109375" style="249" customWidth="1"/>
    <col min="13826" max="13826" width="9" style="249" customWidth="1"/>
    <col min="13827" max="14073" width="9.109375" style="249"/>
    <col min="14074" max="14074" width="20.88671875" style="249" customWidth="1"/>
    <col min="14075" max="14075" width="10.33203125" style="249" customWidth="1"/>
    <col min="14076" max="14078" width="9.109375" style="249" customWidth="1"/>
    <col min="14079" max="14079" width="10.33203125" style="249" customWidth="1"/>
    <col min="14080" max="14080" width="8.5546875" style="249" customWidth="1"/>
    <col min="14081" max="14081" width="11.109375" style="249" customWidth="1"/>
    <col min="14082" max="14082" width="9" style="249" customWidth="1"/>
    <col min="14083" max="14329" width="9.109375" style="249"/>
    <col min="14330" max="14330" width="20.88671875" style="249" customWidth="1"/>
    <col min="14331" max="14331" width="10.33203125" style="249" customWidth="1"/>
    <col min="14332" max="14334" width="9.109375" style="249" customWidth="1"/>
    <col min="14335" max="14335" width="10.33203125" style="249" customWidth="1"/>
    <col min="14336" max="14336" width="8.5546875" style="249" customWidth="1"/>
    <col min="14337" max="14337" width="11.109375" style="249" customWidth="1"/>
    <col min="14338" max="14338" width="9" style="249" customWidth="1"/>
    <col min="14339" max="14585" width="9.109375" style="249"/>
    <col min="14586" max="14586" width="20.88671875" style="249" customWidth="1"/>
    <col min="14587" max="14587" width="10.33203125" style="249" customWidth="1"/>
    <col min="14588" max="14590" width="9.109375" style="249" customWidth="1"/>
    <col min="14591" max="14591" width="10.33203125" style="249" customWidth="1"/>
    <col min="14592" max="14592" width="8.5546875" style="249" customWidth="1"/>
    <col min="14593" max="14593" width="11.109375" style="249" customWidth="1"/>
    <col min="14594" max="14594" width="9" style="249" customWidth="1"/>
    <col min="14595" max="14841" width="9.109375" style="249"/>
    <col min="14842" max="14842" width="20.88671875" style="249" customWidth="1"/>
    <col min="14843" max="14843" width="10.33203125" style="249" customWidth="1"/>
    <col min="14844" max="14846" width="9.109375" style="249" customWidth="1"/>
    <col min="14847" max="14847" width="10.33203125" style="249" customWidth="1"/>
    <col min="14848" max="14848" width="8.5546875" style="249" customWidth="1"/>
    <col min="14849" max="14849" width="11.109375" style="249" customWidth="1"/>
    <col min="14850" max="14850" width="9" style="249" customWidth="1"/>
    <col min="14851" max="15097" width="9.109375" style="249"/>
    <col min="15098" max="15098" width="20.88671875" style="249" customWidth="1"/>
    <col min="15099" max="15099" width="10.33203125" style="249" customWidth="1"/>
    <col min="15100" max="15102" width="9.109375" style="249" customWidth="1"/>
    <col min="15103" max="15103" width="10.33203125" style="249" customWidth="1"/>
    <col min="15104" max="15104" width="8.5546875" style="249" customWidth="1"/>
    <col min="15105" max="15105" width="11.109375" style="249" customWidth="1"/>
    <col min="15106" max="15106" width="9" style="249" customWidth="1"/>
    <col min="15107" max="15353" width="9.109375" style="249"/>
    <col min="15354" max="15354" width="20.88671875" style="249" customWidth="1"/>
    <col min="15355" max="15355" width="10.33203125" style="249" customWidth="1"/>
    <col min="15356" max="15358" width="9.109375" style="249" customWidth="1"/>
    <col min="15359" max="15359" width="10.33203125" style="249" customWidth="1"/>
    <col min="15360" max="15360" width="8.5546875" style="249" customWidth="1"/>
    <col min="15361" max="15361" width="11.109375" style="249" customWidth="1"/>
    <col min="15362" max="15362" width="9" style="249" customWidth="1"/>
    <col min="15363" max="15609" width="9.109375" style="249"/>
    <col min="15610" max="15610" width="20.88671875" style="249" customWidth="1"/>
    <col min="15611" max="15611" width="10.33203125" style="249" customWidth="1"/>
    <col min="15612" max="15614" width="9.109375" style="249" customWidth="1"/>
    <col min="15615" max="15615" width="10.33203125" style="249" customWidth="1"/>
    <col min="15616" max="15616" width="8.5546875" style="249" customWidth="1"/>
    <col min="15617" max="15617" width="11.109375" style="249" customWidth="1"/>
    <col min="15618" max="15618" width="9" style="249" customWidth="1"/>
    <col min="15619" max="15865" width="9.109375" style="249"/>
    <col min="15866" max="15866" width="20.88671875" style="249" customWidth="1"/>
    <col min="15867" max="15867" width="10.33203125" style="249" customWidth="1"/>
    <col min="15868" max="15870" width="9.109375" style="249" customWidth="1"/>
    <col min="15871" max="15871" width="10.33203125" style="249" customWidth="1"/>
    <col min="15872" max="15872" width="8.5546875" style="249" customWidth="1"/>
    <col min="15873" max="15873" width="11.109375" style="249" customWidth="1"/>
    <col min="15874" max="15874" width="9" style="249" customWidth="1"/>
    <col min="15875" max="16121" width="9.109375" style="249"/>
    <col min="16122" max="16122" width="20.88671875" style="249" customWidth="1"/>
    <col min="16123" max="16123" width="10.33203125" style="249" customWidth="1"/>
    <col min="16124" max="16126" width="9.109375" style="249" customWidth="1"/>
    <col min="16127" max="16127" width="10.33203125" style="249" customWidth="1"/>
    <col min="16128" max="16128" width="8.5546875" style="249" customWidth="1"/>
    <col min="16129" max="16129" width="11.109375" style="249" customWidth="1"/>
    <col min="16130" max="16130" width="9" style="249" customWidth="1"/>
    <col min="16131" max="16377" width="9.109375" style="249"/>
    <col min="16378" max="16384" width="9.109375" style="249" customWidth="1"/>
  </cols>
  <sheetData>
    <row r="1" spans="1:6">
      <c r="A1" s="2" t="s">
        <v>519</v>
      </c>
    </row>
    <row r="3" spans="1:6" ht="12.75" customHeight="1">
      <c r="A3" s="301" t="s">
        <v>732</v>
      </c>
      <c r="B3" s="301"/>
      <c r="C3" s="301"/>
      <c r="D3" s="301"/>
      <c r="E3" s="301"/>
      <c r="F3" s="251"/>
    </row>
    <row r="4" spans="1:6">
      <c r="A4" s="253"/>
    </row>
    <row r="5" spans="1:6" ht="44.25" customHeight="1">
      <c r="A5" s="495" t="s">
        <v>0</v>
      </c>
      <c r="B5" s="471" t="s">
        <v>148</v>
      </c>
      <c r="C5" s="471" t="s">
        <v>149</v>
      </c>
      <c r="D5" s="323" t="s">
        <v>148</v>
      </c>
      <c r="E5" s="322" t="s">
        <v>149</v>
      </c>
    </row>
    <row r="6" spans="1:6">
      <c r="A6" s="495"/>
      <c r="B6" s="507"/>
      <c r="C6" s="507"/>
      <c r="D6" s="499" t="s">
        <v>634</v>
      </c>
      <c r="E6" s="496"/>
    </row>
    <row r="7" spans="1:6" ht="25.5" customHeight="1">
      <c r="A7" s="45" t="s">
        <v>536</v>
      </c>
      <c r="B7" s="70"/>
      <c r="C7" s="70"/>
      <c r="D7" s="70"/>
      <c r="E7" s="72"/>
    </row>
    <row r="8" spans="1:6">
      <c r="A8" s="83" t="s">
        <v>537</v>
      </c>
      <c r="B8" s="51">
        <v>2555746</v>
      </c>
      <c r="C8" s="51">
        <v>2506280</v>
      </c>
      <c r="D8" s="81">
        <v>61.444044900923657</v>
      </c>
      <c r="E8" s="93">
        <v>61.082774729667022</v>
      </c>
    </row>
    <row r="9" spans="1:6">
      <c r="A9" s="83" t="s">
        <v>635</v>
      </c>
      <c r="B9" s="51">
        <v>51908</v>
      </c>
      <c r="C9" s="51">
        <v>51884</v>
      </c>
      <c r="D9" s="81" t="s">
        <v>56</v>
      </c>
      <c r="E9" s="93" t="s">
        <v>56</v>
      </c>
    </row>
    <row r="10" spans="1:6" ht="15">
      <c r="A10" s="83" t="s">
        <v>568</v>
      </c>
      <c r="B10" s="51">
        <v>383698</v>
      </c>
      <c r="C10" s="51">
        <v>381957</v>
      </c>
      <c r="D10" s="81">
        <v>112.31357810034804</v>
      </c>
      <c r="E10" s="93">
        <v>119.26801165335941</v>
      </c>
    </row>
    <row r="11" spans="1:6" ht="15">
      <c r="A11" s="83" t="s">
        <v>603</v>
      </c>
      <c r="B11" s="51">
        <v>524626</v>
      </c>
      <c r="C11" s="51">
        <v>512414</v>
      </c>
      <c r="D11" s="81">
        <v>153.67126056327714</v>
      </c>
      <c r="E11" s="93">
        <v>150.83599241719554</v>
      </c>
    </row>
    <row r="12" spans="1:6">
      <c r="A12" s="45" t="s">
        <v>604</v>
      </c>
      <c r="B12" s="90"/>
      <c r="C12" s="90"/>
      <c r="D12" s="90"/>
      <c r="E12" s="230"/>
    </row>
    <row r="13" spans="1:6">
      <c r="A13" s="83" t="s">
        <v>605</v>
      </c>
      <c r="B13" s="371">
        <v>206985</v>
      </c>
      <c r="C13" s="371">
        <v>204944</v>
      </c>
      <c r="D13" s="372">
        <v>97.122087463510894</v>
      </c>
      <c r="E13" s="373">
        <v>97.484470285892115</v>
      </c>
    </row>
    <row r="14" spans="1:6">
      <c r="A14" s="83" t="s">
        <v>636</v>
      </c>
      <c r="B14" s="371">
        <v>14674</v>
      </c>
      <c r="C14" s="371">
        <v>14671</v>
      </c>
      <c r="D14" s="372"/>
      <c r="E14" s="373"/>
    </row>
    <row r="15" spans="1:6">
      <c r="A15" s="83" t="s">
        <v>606</v>
      </c>
      <c r="B15" s="371">
        <v>25623</v>
      </c>
      <c r="C15" s="371">
        <v>25314</v>
      </c>
      <c r="D15" s="372">
        <v>243.72403244707564</v>
      </c>
      <c r="E15" s="373">
        <v>247.93242729705267</v>
      </c>
    </row>
    <row r="16" spans="1:6">
      <c r="A16" s="83" t="s">
        <v>607</v>
      </c>
      <c r="B16" s="371">
        <v>27551</v>
      </c>
      <c r="C16" s="371">
        <v>26950</v>
      </c>
      <c r="D16" s="372">
        <v>241.14513083946093</v>
      </c>
      <c r="E16" s="373">
        <v>241.17992917632805</v>
      </c>
    </row>
    <row r="17" spans="1:6" s="114" customFormat="1" ht="4.5" customHeight="1">
      <c r="A17" s="207"/>
      <c r="B17" s="182"/>
      <c r="C17" s="182"/>
      <c r="D17" s="182"/>
      <c r="E17" s="182"/>
      <c r="F17" s="380"/>
    </row>
    <row r="18" spans="1:6" s="114" customFormat="1">
      <c r="A18" s="379" t="s">
        <v>677</v>
      </c>
      <c r="D18" s="197"/>
      <c r="E18" s="197"/>
    </row>
    <row r="19" spans="1:6">
      <c r="D19" s="375"/>
      <c r="E19" s="375"/>
    </row>
    <row r="20" spans="1:6">
      <c r="D20" s="375"/>
      <c r="E20" s="375"/>
    </row>
    <row r="21" spans="1:6">
      <c r="D21" s="375"/>
      <c r="E21" s="375"/>
    </row>
    <row r="22" spans="1:6">
      <c r="D22" s="375"/>
      <c r="E22" s="375"/>
    </row>
  </sheetData>
  <customSheetViews>
    <customSheetView guid="{9B992861-3AC3-4AC1-AB34-7184421AE797}" showPageBreaks="1" printArea="1">
      <pane xSplit="1" ySplit="6" topLeftCell="B7" activePane="bottomRight" state="frozen"/>
      <selection pane="bottomRight" activeCell="A2" sqref="A2"/>
      <pageMargins left="0" right="0" top="0" bottom="0" header="0" footer="0"/>
      <printOptions horizontalCentered="1"/>
      <pageSetup paperSize="9" orientation="portrait" horizontalDpi="4294967294" r:id="rId1"/>
    </customSheetView>
    <customSheetView guid="{08F4DDD3-9D6E-4158-840D-C525428F9A47}" showPageBreaks="1" printArea="1">
      <pane xSplit="1" ySplit="6" topLeftCell="B7" activePane="bottomRight" state="frozen"/>
      <selection pane="bottomRight" activeCell="J5" sqref="J5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 showPageBreaks="1" printArea="1">
      <pane xSplit="1" ySplit="6" topLeftCell="B7" activePane="bottomRight" state="frozen"/>
      <selection pane="bottomRight" activeCell="A2" sqref="A2"/>
      <pageMargins left="0" right="0" top="0" bottom="0" header="0" footer="0"/>
      <printOptions horizontalCentered="1"/>
      <pageSetup paperSize="9" orientation="portrait" horizontalDpi="4294967294" r:id="rId3"/>
    </customSheetView>
    <customSheetView guid="{19B7ECBE-69EE-4DBE-BD16-EF1085DA02C7}" showPageBreaks="1" printArea="1">
      <pane xSplit="1" ySplit="6" topLeftCell="B7" activePane="bottomRight" state="frozen"/>
      <selection pane="bottomRight" activeCell="A2" sqref="A2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4">
    <mergeCell ref="A5:A6"/>
    <mergeCell ref="D6:E6"/>
    <mergeCell ref="B5:B6"/>
    <mergeCell ref="C5:C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14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12" sqref="B12"/>
    </sheetView>
  </sheetViews>
  <sheetFormatPr defaultRowHeight="13.8"/>
  <cols>
    <col min="1" max="1" width="22" style="249" customWidth="1"/>
    <col min="2" max="2" width="13.109375" style="249" customWidth="1"/>
    <col min="3" max="3" width="12.109375" style="249" customWidth="1"/>
    <col min="4" max="9" width="9" style="249" customWidth="1"/>
    <col min="10" max="256" width="9.109375" style="249"/>
    <col min="257" max="257" width="20.88671875" style="249" customWidth="1"/>
    <col min="258" max="258" width="10.33203125" style="249" customWidth="1"/>
    <col min="259" max="261" width="9.109375" style="249" customWidth="1"/>
    <col min="262" max="262" width="10.33203125" style="249" customWidth="1"/>
    <col min="263" max="263" width="8.5546875" style="249" customWidth="1"/>
    <col min="264" max="264" width="11.109375" style="249" customWidth="1"/>
    <col min="265" max="265" width="9" style="249" customWidth="1"/>
    <col min="266" max="512" width="9.109375" style="249"/>
    <col min="513" max="513" width="20.88671875" style="249" customWidth="1"/>
    <col min="514" max="514" width="10.33203125" style="249" customWidth="1"/>
    <col min="515" max="517" width="9.109375" style="249" customWidth="1"/>
    <col min="518" max="518" width="10.33203125" style="249" customWidth="1"/>
    <col min="519" max="519" width="8.5546875" style="249" customWidth="1"/>
    <col min="520" max="520" width="11.109375" style="249" customWidth="1"/>
    <col min="521" max="521" width="9" style="249" customWidth="1"/>
    <col min="522" max="768" width="9.109375" style="249"/>
    <col min="769" max="769" width="20.88671875" style="249" customWidth="1"/>
    <col min="770" max="770" width="10.33203125" style="249" customWidth="1"/>
    <col min="771" max="773" width="9.109375" style="249" customWidth="1"/>
    <col min="774" max="774" width="10.33203125" style="249" customWidth="1"/>
    <col min="775" max="775" width="8.5546875" style="249" customWidth="1"/>
    <col min="776" max="776" width="11.109375" style="249" customWidth="1"/>
    <col min="777" max="777" width="9" style="249" customWidth="1"/>
    <col min="778" max="1024" width="9.109375" style="249"/>
    <col min="1025" max="1025" width="20.88671875" style="249" customWidth="1"/>
    <col min="1026" max="1026" width="10.33203125" style="249" customWidth="1"/>
    <col min="1027" max="1029" width="9.109375" style="249" customWidth="1"/>
    <col min="1030" max="1030" width="10.33203125" style="249" customWidth="1"/>
    <col min="1031" max="1031" width="8.5546875" style="249" customWidth="1"/>
    <col min="1032" max="1032" width="11.109375" style="249" customWidth="1"/>
    <col min="1033" max="1033" width="9" style="249" customWidth="1"/>
    <col min="1034" max="1280" width="9.109375" style="249"/>
    <col min="1281" max="1281" width="20.88671875" style="249" customWidth="1"/>
    <col min="1282" max="1282" width="10.33203125" style="249" customWidth="1"/>
    <col min="1283" max="1285" width="9.109375" style="249" customWidth="1"/>
    <col min="1286" max="1286" width="10.33203125" style="249" customWidth="1"/>
    <col min="1287" max="1287" width="8.5546875" style="249" customWidth="1"/>
    <col min="1288" max="1288" width="11.109375" style="249" customWidth="1"/>
    <col min="1289" max="1289" width="9" style="249" customWidth="1"/>
    <col min="1290" max="1536" width="9.109375" style="249"/>
    <col min="1537" max="1537" width="20.88671875" style="249" customWidth="1"/>
    <col min="1538" max="1538" width="10.33203125" style="249" customWidth="1"/>
    <col min="1539" max="1541" width="9.109375" style="249" customWidth="1"/>
    <col min="1542" max="1542" width="10.33203125" style="249" customWidth="1"/>
    <col min="1543" max="1543" width="8.5546875" style="249" customWidth="1"/>
    <col min="1544" max="1544" width="11.109375" style="249" customWidth="1"/>
    <col min="1545" max="1545" width="9" style="249" customWidth="1"/>
    <col min="1546" max="1792" width="9.109375" style="249"/>
    <col min="1793" max="1793" width="20.88671875" style="249" customWidth="1"/>
    <col min="1794" max="1794" width="10.33203125" style="249" customWidth="1"/>
    <col min="1795" max="1797" width="9.109375" style="249" customWidth="1"/>
    <col min="1798" max="1798" width="10.33203125" style="249" customWidth="1"/>
    <col min="1799" max="1799" width="8.5546875" style="249" customWidth="1"/>
    <col min="1800" max="1800" width="11.109375" style="249" customWidth="1"/>
    <col min="1801" max="1801" width="9" style="249" customWidth="1"/>
    <col min="1802" max="2048" width="9.109375" style="249"/>
    <col min="2049" max="2049" width="20.88671875" style="249" customWidth="1"/>
    <col min="2050" max="2050" width="10.33203125" style="249" customWidth="1"/>
    <col min="2051" max="2053" width="9.109375" style="249" customWidth="1"/>
    <col min="2054" max="2054" width="10.33203125" style="249" customWidth="1"/>
    <col min="2055" max="2055" width="8.5546875" style="249" customWidth="1"/>
    <col min="2056" max="2056" width="11.109375" style="249" customWidth="1"/>
    <col min="2057" max="2057" width="9" style="249" customWidth="1"/>
    <col min="2058" max="2304" width="9.109375" style="249"/>
    <col min="2305" max="2305" width="20.88671875" style="249" customWidth="1"/>
    <col min="2306" max="2306" width="10.33203125" style="249" customWidth="1"/>
    <col min="2307" max="2309" width="9.109375" style="249" customWidth="1"/>
    <col min="2310" max="2310" width="10.33203125" style="249" customWidth="1"/>
    <col min="2311" max="2311" width="8.5546875" style="249" customWidth="1"/>
    <col min="2312" max="2312" width="11.109375" style="249" customWidth="1"/>
    <col min="2313" max="2313" width="9" style="249" customWidth="1"/>
    <col min="2314" max="2560" width="9.109375" style="249"/>
    <col min="2561" max="2561" width="20.88671875" style="249" customWidth="1"/>
    <col min="2562" max="2562" width="10.33203125" style="249" customWidth="1"/>
    <col min="2563" max="2565" width="9.109375" style="249" customWidth="1"/>
    <col min="2566" max="2566" width="10.33203125" style="249" customWidth="1"/>
    <col min="2567" max="2567" width="8.5546875" style="249" customWidth="1"/>
    <col min="2568" max="2568" width="11.109375" style="249" customWidth="1"/>
    <col min="2569" max="2569" width="9" style="249" customWidth="1"/>
    <col min="2570" max="2816" width="9.109375" style="249"/>
    <col min="2817" max="2817" width="20.88671875" style="249" customWidth="1"/>
    <col min="2818" max="2818" width="10.33203125" style="249" customWidth="1"/>
    <col min="2819" max="2821" width="9.109375" style="249" customWidth="1"/>
    <col min="2822" max="2822" width="10.33203125" style="249" customWidth="1"/>
    <col min="2823" max="2823" width="8.5546875" style="249" customWidth="1"/>
    <col min="2824" max="2824" width="11.109375" style="249" customWidth="1"/>
    <col min="2825" max="2825" width="9" style="249" customWidth="1"/>
    <col min="2826" max="3072" width="9.109375" style="249"/>
    <col min="3073" max="3073" width="20.88671875" style="249" customWidth="1"/>
    <col min="3074" max="3074" width="10.33203125" style="249" customWidth="1"/>
    <col min="3075" max="3077" width="9.109375" style="249" customWidth="1"/>
    <col min="3078" max="3078" width="10.33203125" style="249" customWidth="1"/>
    <col min="3079" max="3079" width="8.5546875" style="249" customWidth="1"/>
    <col min="3080" max="3080" width="11.109375" style="249" customWidth="1"/>
    <col min="3081" max="3081" width="9" style="249" customWidth="1"/>
    <col min="3082" max="3328" width="9.109375" style="249"/>
    <col min="3329" max="3329" width="20.88671875" style="249" customWidth="1"/>
    <col min="3330" max="3330" width="10.33203125" style="249" customWidth="1"/>
    <col min="3331" max="3333" width="9.109375" style="249" customWidth="1"/>
    <col min="3334" max="3334" width="10.33203125" style="249" customWidth="1"/>
    <col min="3335" max="3335" width="8.5546875" style="249" customWidth="1"/>
    <col min="3336" max="3336" width="11.109375" style="249" customWidth="1"/>
    <col min="3337" max="3337" width="9" style="249" customWidth="1"/>
    <col min="3338" max="3584" width="9.109375" style="249"/>
    <col min="3585" max="3585" width="20.88671875" style="249" customWidth="1"/>
    <col min="3586" max="3586" width="10.33203125" style="249" customWidth="1"/>
    <col min="3587" max="3589" width="9.109375" style="249" customWidth="1"/>
    <col min="3590" max="3590" width="10.33203125" style="249" customWidth="1"/>
    <col min="3591" max="3591" width="8.5546875" style="249" customWidth="1"/>
    <col min="3592" max="3592" width="11.109375" style="249" customWidth="1"/>
    <col min="3593" max="3593" width="9" style="249" customWidth="1"/>
    <col min="3594" max="3840" width="9.109375" style="249"/>
    <col min="3841" max="3841" width="20.88671875" style="249" customWidth="1"/>
    <col min="3842" max="3842" width="10.33203125" style="249" customWidth="1"/>
    <col min="3843" max="3845" width="9.109375" style="249" customWidth="1"/>
    <col min="3846" max="3846" width="10.33203125" style="249" customWidth="1"/>
    <col min="3847" max="3847" width="8.5546875" style="249" customWidth="1"/>
    <col min="3848" max="3848" width="11.109375" style="249" customWidth="1"/>
    <col min="3849" max="3849" width="9" style="249" customWidth="1"/>
    <col min="3850" max="4096" width="9.109375" style="249"/>
    <col min="4097" max="4097" width="20.88671875" style="249" customWidth="1"/>
    <col min="4098" max="4098" width="10.33203125" style="249" customWidth="1"/>
    <col min="4099" max="4101" width="9.109375" style="249" customWidth="1"/>
    <col min="4102" max="4102" width="10.33203125" style="249" customWidth="1"/>
    <col min="4103" max="4103" width="8.5546875" style="249" customWidth="1"/>
    <col min="4104" max="4104" width="11.109375" style="249" customWidth="1"/>
    <col min="4105" max="4105" width="9" style="249" customWidth="1"/>
    <col min="4106" max="4352" width="9.109375" style="249"/>
    <col min="4353" max="4353" width="20.88671875" style="249" customWidth="1"/>
    <col min="4354" max="4354" width="10.33203125" style="249" customWidth="1"/>
    <col min="4355" max="4357" width="9.109375" style="249" customWidth="1"/>
    <col min="4358" max="4358" width="10.33203125" style="249" customWidth="1"/>
    <col min="4359" max="4359" width="8.5546875" style="249" customWidth="1"/>
    <col min="4360" max="4360" width="11.109375" style="249" customWidth="1"/>
    <col min="4361" max="4361" width="9" style="249" customWidth="1"/>
    <col min="4362" max="4608" width="9.109375" style="249"/>
    <col min="4609" max="4609" width="20.88671875" style="249" customWidth="1"/>
    <col min="4610" max="4610" width="10.33203125" style="249" customWidth="1"/>
    <col min="4611" max="4613" width="9.109375" style="249" customWidth="1"/>
    <col min="4614" max="4614" width="10.33203125" style="249" customWidth="1"/>
    <col min="4615" max="4615" width="8.5546875" style="249" customWidth="1"/>
    <col min="4616" max="4616" width="11.109375" style="249" customWidth="1"/>
    <col min="4617" max="4617" width="9" style="249" customWidth="1"/>
    <col min="4618" max="4864" width="9.109375" style="249"/>
    <col min="4865" max="4865" width="20.88671875" style="249" customWidth="1"/>
    <col min="4866" max="4866" width="10.33203125" style="249" customWidth="1"/>
    <col min="4867" max="4869" width="9.109375" style="249" customWidth="1"/>
    <col min="4870" max="4870" width="10.33203125" style="249" customWidth="1"/>
    <col min="4871" max="4871" width="8.5546875" style="249" customWidth="1"/>
    <col min="4872" max="4872" width="11.109375" style="249" customWidth="1"/>
    <col min="4873" max="4873" width="9" style="249" customWidth="1"/>
    <col min="4874" max="5120" width="9.109375" style="249"/>
    <col min="5121" max="5121" width="20.88671875" style="249" customWidth="1"/>
    <col min="5122" max="5122" width="10.33203125" style="249" customWidth="1"/>
    <col min="5123" max="5125" width="9.109375" style="249" customWidth="1"/>
    <col min="5126" max="5126" width="10.33203125" style="249" customWidth="1"/>
    <col min="5127" max="5127" width="8.5546875" style="249" customWidth="1"/>
    <col min="5128" max="5128" width="11.109375" style="249" customWidth="1"/>
    <col min="5129" max="5129" width="9" style="249" customWidth="1"/>
    <col min="5130" max="5376" width="9.109375" style="249"/>
    <col min="5377" max="5377" width="20.88671875" style="249" customWidth="1"/>
    <col min="5378" max="5378" width="10.33203125" style="249" customWidth="1"/>
    <col min="5379" max="5381" width="9.109375" style="249" customWidth="1"/>
    <col min="5382" max="5382" width="10.33203125" style="249" customWidth="1"/>
    <col min="5383" max="5383" width="8.5546875" style="249" customWidth="1"/>
    <col min="5384" max="5384" width="11.109375" style="249" customWidth="1"/>
    <col min="5385" max="5385" width="9" style="249" customWidth="1"/>
    <col min="5386" max="5632" width="9.109375" style="249"/>
    <col min="5633" max="5633" width="20.88671875" style="249" customWidth="1"/>
    <col min="5634" max="5634" width="10.33203125" style="249" customWidth="1"/>
    <col min="5635" max="5637" width="9.109375" style="249" customWidth="1"/>
    <col min="5638" max="5638" width="10.33203125" style="249" customWidth="1"/>
    <col min="5639" max="5639" width="8.5546875" style="249" customWidth="1"/>
    <col min="5640" max="5640" width="11.109375" style="249" customWidth="1"/>
    <col min="5641" max="5641" width="9" style="249" customWidth="1"/>
    <col min="5642" max="5888" width="9.109375" style="249"/>
    <col min="5889" max="5889" width="20.88671875" style="249" customWidth="1"/>
    <col min="5890" max="5890" width="10.33203125" style="249" customWidth="1"/>
    <col min="5891" max="5893" width="9.109375" style="249" customWidth="1"/>
    <col min="5894" max="5894" width="10.33203125" style="249" customWidth="1"/>
    <col min="5895" max="5895" width="8.5546875" style="249" customWidth="1"/>
    <col min="5896" max="5896" width="11.109375" style="249" customWidth="1"/>
    <col min="5897" max="5897" width="9" style="249" customWidth="1"/>
    <col min="5898" max="6144" width="9.109375" style="249"/>
    <col min="6145" max="6145" width="20.88671875" style="249" customWidth="1"/>
    <col min="6146" max="6146" width="10.33203125" style="249" customWidth="1"/>
    <col min="6147" max="6149" width="9.109375" style="249" customWidth="1"/>
    <col min="6150" max="6150" width="10.33203125" style="249" customWidth="1"/>
    <col min="6151" max="6151" width="8.5546875" style="249" customWidth="1"/>
    <col min="6152" max="6152" width="11.109375" style="249" customWidth="1"/>
    <col min="6153" max="6153" width="9" style="249" customWidth="1"/>
    <col min="6154" max="6400" width="9.109375" style="249"/>
    <col min="6401" max="6401" width="20.88671875" style="249" customWidth="1"/>
    <col min="6402" max="6402" width="10.33203125" style="249" customWidth="1"/>
    <col min="6403" max="6405" width="9.109375" style="249" customWidth="1"/>
    <col min="6406" max="6406" width="10.33203125" style="249" customWidth="1"/>
    <col min="6407" max="6407" width="8.5546875" style="249" customWidth="1"/>
    <col min="6408" max="6408" width="11.109375" style="249" customWidth="1"/>
    <col min="6409" max="6409" width="9" style="249" customWidth="1"/>
    <col min="6410" max="6656" width="9.109375" style="249"/>
    <col min="6657" max="6657" width="20.88671875" style="249" customWidth="1"/>
    <col min="6658" max="6658" width="10.33203125" style="249" customWidth="1"/>
    <col min="6659" max="6661" width="9.109375" style="249" customWidth="1"/>
    <col min="6662" max="6662" width="10.33203125" style="249" customWidth="1"/>
    <col min="6663" max="6663" width="8.5546875" style="249" customWidth="1"/>
    <col min="6664" max="6664" width="11.109375" style="249" customWidth="1"/>
    <col min="6665" max="6665" width="9" style="249" customWidth="1"/>
    <col min="6666" max="6912" width="9.109375" style="249"/>
    <col min="6913" max="6913" width="20.88671875" style="249" customWidth="1"/>
    <col min="6914" max="6914" width="10.33203125" style="249" customWidth="1"/>
    <col min="6915" max="6917" width="9.109375" style="249" customWidth="1"/>
    <col min="6918" max="6918" width="10.33203125" style="249" customWidth="1"/>
    <col min="6919" max="6919" width="8.5546875" style="249" customWidth="1"/>
    <col min="6920" max="6920" width="11.109375" style="249" customWidth="1"/>
    <col min="6921" max="6921" width="9" style="249" customWidth="1"/>
    <col min="6922" max="7168" width="9.109375" style="249"/>
    <col min="7169" max="7169" width="20.88671875" style="249" customWidth="1"/>
    <col min="7170" max="7170" width="10.33203125" style="249" customWidth="1"/>
    <col min="7171" max="7173" width="9.109375" style="249" customWidth="1"/>
    <col min="7174" max="7174" width="10.33203125" style="249" customWidth="1"/>
    <col min="7175" max="7175" width="8.5546875" style="249" customWidth="1"/>
    <col min="7176" max="7176" width="11.109375" style="249" customWidth="1"/>
    <col min="7177" max="7177" width="9" style="249" customWidth="1"/>
    <col min="7178" max="7424" width="9.109375" style="249"/>
    <col min="7425" max="7425" width="20.88671875" style="249" customWidth="1"/>
    <col min="7426" max="7426" width="10.33203125" style="249" customWidth="1"/>
    <col min="7427" max="7429" width="9.109375" style="249" customWidth="1"/>
    <col min="7430" max="7430" width="10.33203125" style="249" customWidth="1"/>
    <col min="7431" max="7431" width="8.5546875" style="249" customWidth="1"/>
    <col min="7432" max="7432" width="11.109375" style="249" customWidth="1"/>
    <col min="7433" max="7433" width="9" style="249" customWidth="1"/>
    <col min="7434" max="7680" width="9.109375" style="249"/>
    <col min="7681" max="7681" width="20.88671875" style="249" customWidth="1"/>
    <col min="7682" max="7682" width="10.33203125" style="249" customWidth="1"/>
    <col min="7683" max="7685" width="9.109375" style="249" customWidth="1"/>
    <col min="7686" max="7686" width="10.33203125" style="249" customWidth="1"/>
    <col min="7687" max="7687" width="8.5546875" style="249" customWidth="1"/>
    <col min="7688" max="7688" width="11.109375" style="249" customWidth="1"/>
    <col min="7689" max="7689" width="9" style="249" customWidth="1"/>
    <col min="7690" max="7936" width="9.109375" style="249"/>
    <col min="7937" max="7937" width="20.88671875" style="249" customWidth="1"/>
    <col min="7938" max="7938" width="10.33203125" style="249" customWidth="1"/>
    <col min="7939" max="7941" width="9.109375" style="249" customWidth="1"/>
    <col min="7942" max="7942" width="10.33203125" style="249" customWidth="1"/>
    <col min="7943" max="7943" width="8.5546875" style="249" customWidth="1"/>
    <col min="7944" max="7944" width="11.109375" style="249" customWidth="1"/>
    <col min="7945" max="7945" width="9" style="249" customWidth="1"/>
    <col min="7946" max="8192" width="9.109375" style="249"/>
    <col min="8193" max="8193" width="20.88671875" style="249" customWidth="1"/>
    <col min="8194" max="8194" width="10.33203125" style="249" customWidth="1"/>
    <col min="8195" max="8197" width="9.109375" style="249" customWidth="1"/>
    <col min="8198" max="8198" width="10.33203125" style="249" customWidth="1"/>
    <col min="8199" max="8199" width="8.5546875" style="249" customWidth="1"/>
    <col min="8200" max="8200" width="11.109375" style="249" customWidth="1"/>
    <col min="8201" max="8201" width="9" style="249" customWidth="1"/>
    <col min="8202" max="8448" width="9.109375" style="249"/>
    <col min="8449" max="8449" width="20.88671875" style="249" customWidth="1"/>
    <col min="8450" max="8450" width="10.33203125" style="249" customWidth="1"/>
    <col min="8451" max="8453" width="9.109375" style="249" customWidth="1"/>
    <col min="8454" max="8454" width="10.33203125" style="249" customWidth="1"/>
    <col min="8455" max="8455" width="8.5546875" style="249" customWidth="1"/>
    <col min="8456" max="8456" width="11.109375" style="249" customWidth="1"/>
    <col min="8457" max="8457" width="9" style="249" customWidth="1"/>
    <col min="8458" max="8704" width="9.109375" style="249"/>
    <col min="8705" max="8705" width="20.88671875" style="249" customWidth="1"/>
    <col min="8706" max="8706" width="10.33203125" style="249" customWidth="1"/>
    <col min="8707" max="8709" width="9.109375" style="249" customWidth="1"/>
    <col min="8710" max="8710" width="10.33203125" style="249" customWidth="1"/>
    <col min="8711" max="8711" width="8.5546875" style="249" customWidth="1"/>
    <col min="8712" max="8712" width="11.109375" style="249" customWidth="1"/>
    <col min="8713" max="8713" width="9" style="249" customWidth="1"/>
    <col min="8714" max="8960" width="9.109375" style="249"/>
    <col min="8961" max="8961" width="20.88671875" style="249" customWidth="1"/>
    <col min="8962" max="8962" width="10.33203125" style="249" customWidth="1"/>
    <col min="8963" max="8965" width="9.109375" style="249" customWidth="1"/>
    <col min="8966" max="8966" width="10.33203125" style="249" customWidth="1"/>
    <col min="8967" max="8967" width="8.5546875" style="249" customWidth="1"/>
    <col min="8968" max="8968" width="11.109375" style="249" customWidth="1"/>
    <col min="8969" max="8969" width="9" style="249" customWidth="1"/>
    <col min="8970" max="9216" width="9.109375" style="249"/>
    <col min="9217" max="9217" width="20.88671875" style="249" customWidth="1"/>
    <col min="9218" max="9218" width="10.33203125" style="249" customWidth="1"/>
    <col min="9219" max="9221" width="9.109375" style="249" customWidth="1"/>
    <col min="9222" max="9222" width="10.33203125" style="249" customWidth="1"/>
    <col min="9223" max="9223" width="8.5546875" style="249" customWidth="1"/>
    <col min="9224" max="9224" width="11.109375" style="249" customWidth="1"/>
    <col min="9225" max="9225" width="9" style="249" customWidth="1"/>
    <col min="9226" max="9472" width="9.109375" style="249"/>
    <col min="9473" max="9473" width="20.88671875" style="249" customWidth="1"/>
    <col min="9474" max="9474" width="10.33203125" style="249" customWidth="1"/>
    <col min="9475" max="9477" width="9.109375" style="249" customWidth="1"/>
    <col min="9478" max="9478" width="10.33203125" style="249" customWidth="1"/>
    <col min="9479" max="9479" width="8.5546875" style="249" customWidth="1"/>
    <col min="9480" max="9480" width="11.109375" style="249" customWidth="1"/>
    <col min="9481" max="9481" width="9" style="249" customWidth="1"/>
    <col min="9482" max="9728" width="9.109375" style="249"/>
    <col min="9729" max="9729" width="20.88671875" style="249" customWidth="1"/>
    <col min="9730" max="9730" width="10.33203125" style="249" customWidth="1"/>
    <col min="9731" max="9733" width="9.109375" style="249" customWidth="1"/>
    <col min="9734" max="9734" width="10.33203125" style="249" customWidth="1"/>
    <col min="9735" max="9735" width="8.5546875" style="249" customWidth="1"/>
    <col min="9736" max="9736" width="11.109375" style="249" customWidth="1"/>
    <col min="9737" max="9737" width="9" style="249" customWidth="1"/>
    <col min="9738" max="9984" width="9.109375" style="249"/>
    <col min="9985" max="9985" width="20.88671875" style="249" customWidth="1"/>
    <col min="9986" max="9986" width="10.33203125" style="249" customWidth="1"/>
    <col min="9987" max="9989" width="9.109375" style="249" customWidth="1"/>
    <col min="9990" max="9990" width="10.33203125" style="249" customWidth="1"/>
    <col min="9991" max="9991" width="8.5546875" style="249" customWidth="1"/>
    <col min="9992" max="9992" width="11.109375" style="249" customWidth="1"/>
    <col min="9993" max="9993" width="9" style="249" customWidth="1"/>
    <col min="9994" max="10240" width="9.109375" style="249"/>
    <col min="10241" max="10241" width="20.88671875" style="249" customWidth="1"/>
    <col min="10242" max="10242" width="10.33203125" style="249" customWidth="1"/>
    <col min="10243" max="10245" width="9.109375" style="249" customWidth="1"/>
    <col min="10246" max="10246" width="10.33203125" style="249" customWidth="1"/>
    <col min="10247" max="10247" width="8.5546875" style="249" customWidth="1"/>
    <col min="10248" max="10248" width="11.109375" style="249" customWidth="1"/>
    <col min="10249" max="10249" width="9" style="249" customWidth="1"/>
    <col min="10250" max="10496" width="9.109375" style="249"/>
    <col min="10497" max="10497" width="20.88671875" style="249" customWidth="1"/>
    <col min="10498" max="10498" width="10.33203125" style="249" customWidth="1"/>
    <col min="10499" max="10501" width="9.109375" style="249" customWidth="1"/>
    <col min="10502" max="10502" width="10.33203125" style="249" customWidth="1"/>
    <col min="10503" max="10503" width="8.5546875" style="249" customWidth="1"/>
    <col min="10504" max="10504" width="11.109375" style="249" customWidth="1"/>
    <col min="10505" max="10505" width="9" style="249" customWidth="1"/>
    <col min="10506" max="10752" width="9.109375" style="249"/>
    <col min="10753" max="10753" width="20.88671875" style="249" customWidth="1"/>
    <col min="10754" max="10754" width="10.33203125" style="249" customWidth="1"/>
    <col min="10755" max="10757" width="9.109375" style="249" customWidth="1"/>
    <col min="10758" max="10758" width="10.33203125" style="249" customWidth="1"/>
    <col min="10759" max="10759" width="8.5546875" style="249" customWidth="1"/>
    <col min="10760" max="10760" width="11.109375" style="249" customWidth="1"/>
    <col min="10761" max="10761" width="9" style="249" customWidth="1"/>
    <col min="10762" max="11008" width="9.109375" style="249"/>
    <col min="11009" max="11009" width="20.88671875" style="249" customWidth="1"/>
    <col min="11010" max="11010" width="10.33203125" style="249" customWidth="1"/>
    <col min="11011" max="11013" width="9.109375" style="249" customWidth="1"/>
    <col min="11014" max="11014" width="10.33203125" style="249" customWidth="1"/>
    <col min="11015" max="11015" width="8.5546875" style="249" customWidth="1"/>
    <col min="11016" max="11016" width="11.109375" style="249" customWidth="1"/>
    <col min="11017" max="11017" width="9" style="249" customWidth="1"/>
    <col min="11018" max="11264" width="9.109375" style="249"/>
    <col min="11265" max="11265" width="20.88671875" style="249" customWidth="1"/>
    <col min="11266" max="11266" width="10.33203125" style="249" customWidth="1"/>
    <col min="11267" max="11269" width="9.109375" style="249" customWidth="1"/>
    <col min="11270" max="11270" width="10.33203125" style="249" customWidth="1"/>
    <col min="11271" max="11271" width="8.5546875" style="249" customWidth="1"/>
    <col min="11272" max="11272" width="11.109375" style="249" customWidth="1"/>
    <col min="11273" max="11273" width="9" style="249" customWidth="1"/>
    <col min="11274" max="11520" width="9.109375" style="249"/>
    <col min="11521" max="11521" width="20.88671875" style="249" customWidth="1"/>
    <col min="11522" max="11522" width="10.33203125" style="249" customWidth="1"/>
    <col min="11523" max="11525" width="9.109375" style="249" customWidth="1"/>
    <col min="11526" max="11526" width="10.33203125" style="249" customWidth="1"/>
    <col min="11527" max="11527" width="8.5546875" style="249" customWidth="1"/>
    <col min="11528" max="11528" width="11.109375" style="249" customWidth="1"/>
    <col min="11529" max="11529" width="9" style="249" customWidth="1"/>
    <col min="11530" max="11776" width="9.109375" style="249"/>
    <col min="11777" max="11777" width="20.88671875" style="249" customWidth="1"/>
    <col min="11778" max="11778" width="10.33203125" style="249" customWidth="1"/>
    <col min="11779" max="11781" width="9.109375" style="249" customWidth="1"/>
    <col min="11782" max="11782" width="10.33203125" style="249" customWidth="1"/>
    <col min="11783" max="11783" width="8.5546875" style="249" customWidth="1"/>
    <col min="11784" max="11784" width="11.109375" style="249" customWidth="1"/>
    <col min="11785" max="11785" width="9" style="249" customWidth="1"/>
    <col min="11786" max="12032" width="9.109375" style="249"/>
    <col min="12033" max="12033" width="20.88671875" style="249" customWidth="1"/>
    <col min="12034" max="12034" width="10.33203125" style="249" customWidth="1"/>
    <col min="12035" max="12037" width="9.109375" style="249" customWidth="1"/>
    <col min="12038" max="12038" width="10.33203125" style="249" customWidth="1"/>
    <col min="12039" max="12039" width="8.5546875" style="249" customWidth="1"/>
    <col min="12040" max="12040" width="11.109375" style="249" customWidth="1"/>
    <col min="12041" max="12041" width="9" style="249" customWidth="1"/>
    <col min="12042" max="12288" width="9.109375" style="249"/>
    <col min="12289" max="12289" width="20.88671875" style="249" customWidth="1"/>
    <col min="12290" max="12290" width="10.33203125" style="249" customWidth="1"/>
    <col min="12291" max="12293" width="9.109375" style="249" customWidth="1"/>
    <col min="12294" max="12294" width="10.33203125" style="249" customWidth="1"/>
    <col min="12295" max="12295" width="8.5546875" style="249" customWidth="1"/>
    <col min="12296" max="12296" width="11.109375" style="249" customWidth="1"/>
    <col min="12297" max="12297" width="9" style="249" customWidth="1"/>
    <col min="12298" max="12544" width="9.109375" style="249"/>
    <col min="12545" max="12545" width="20.88671875" style="249" customWidth="1"/>
    <col min="12546" max="12546" width="10.33203125" style="249" customWidth="1"/>
    <col min="12547" max="12549" width="9.109375" style="249" customWidth="1"/>
    <col min="12550" max="12550" width="10.33203125" style="249" customWidth="1"/>
    <col min="12551" max="12551" width="8.5546875" style="249" customWidth="1"/>
    <col min="12552" max="12552" width="11.109375" style="249" customWidth="1"/>
    <col min="12553" max="12553" width="9" style="249" customWidth="1"/>
    <col min="12554" max="12800" width="9.109375" style="249"/>
    <col min="12801" max="12801" width="20.88671875" style="249" customWidth="1"/>
    <col min="12802" max="12802" width="10.33203125" style="249" customWidth="1"/>
    <col min="12803" max="12805" width="9.109375" style="249" customWidth="1"/>
    <col min="12806" max="12806" width="10.33203125" style="249" customWidth="1"/>
    <col min="12807" max="12807" width="8.5546875" style="249" customWidth="1"/>
    <col min="12808" max="12808" width="11.109375" style="249" customWidth="1"/>
    <col min="12809" max="12809" width="9" style="249" customWidth="1"/>
    <col min="12810" max="13056" width="9.109375" style="249"/>
    <col min="13057" max="13057" width="20.88671875" style="249" customWidth="1"/>
    <col min="13058" max="13058" width="10.33203125" style="249" customWidth="1"/>
    <col min="13059" max="13061" width="9.109375" style="249" customWidth="1"/>
    <col min="13062" max="13062" width="10.33203125" style="249" customWidth="1"/>
    <col min="13063" max="13063" width="8.5546875" style="249" customWidth="1"/>
    <col min="13064" max="13064" width="11.109375" style="249" customWidth="1"/>
    <col min="13065" max="13065" width="9" style="249" customWidth="1"/>
    <col min="13066" max="13312" width="9.109375" style="249"/>
    <col min="13313" max="13313" width="20.88671875" style="249" customWidth="1"/>
    <col min="13314" max="13314" width="10.33203125" style="249" customWidth="1"/>
    <col min="13315" max="13317" width="9.109375" style="249" customWidth="1"/>
    <col min="13318" max="13318" width="10.33203125" style="249" customWidth="1"/>
    <col min="13319" max="13319" width="8.5546875" style="249" customWidth="1"/>
    <col min="13320" max="13320" width="11.109375" style="249" customWidth="1"/>
    <col min="13321" max="13321" width="9" style="249" customWidth="1"/>
    <col min="13322" max="13568" width="9.109375" style="249"/>
    <col min="13569" max="13569" width="20.88671875" style="249" customWidth="1"/>
    <col min="13570" max="13570" width="10.33203125" style="249" customWidth="1"/>
    <col min="13571" max="13573" width="9.109375" style="249" customWidth="1"/>
    <col min="13574" max="13574" width="10.33203125" style="249" customWidth="1"/>
    <col min="13575" max="13575" width="8.5546875" style="249" customWidth="1"/>
    <col min="13576" max="13576" width="11.109375" style="249" customWidth="1"/>
    <col min="13577" max="13577" width="9" style="249" customWidth="1"/>
    <col min="13578" max="13824" width="9.109375" style="249"/>
    <col min="13825" max="13825" width="20.88671875" style="249" customWidth="1"/>
    <col min="13826" max="13826" width="10.33203125" style="249" customWidth="1"/>
    <col min="13827" max="13829" width="9.109375" style="249" customWidth="1"/>
    <col min="13830" max="13830" width="10.33203125" style="249" customWidth="1"/>
    <col min="13831" max="13831" width="8.5546875" style="249" customWidth="1"/>
    <col min="13832" max="13832" width="11.109375" style="249" customWidth="1"/>
    <col min="13833" max="13833" width="9" style="249" customWidth="1"/>
    <col min="13834" max="14080" width="9.109375" style="249"/>
    <col min="14081" max="14081" width="20.88671875" style="249" customWidth="1"/>
    <col min="14082" max="14082" width="10.33203125" style="249" customWidth="1"/>
    <col min="14083" max="14085" width="9.109375" style="249" customWidth="1"/>
    <col min="14086" max="14086" width="10.33203125" style="249" customWidth="1"/>
    <col min="14087" max="14087" width="8.5546875" style="249" customWidth="1"/>
    <col min="14088" max="14088" width="11.109375" style="249" customWidth="1"/>
    <col min="14089" max="14089" width="9" style="249" customWidth="1"/>
    <col min="14090" max="14336" width="9.109375" style="249"/>
    <col min="14337" max="14337" width="20.88671875" style="249" customWidth="1"/>
    <col min="14338" max="14338" width="10.33203125" style="249" customWidth="1"/>
    <col min="14339" max="14341" width="9.109375" style="249" customWidth="1"/>
    <col min="14342" max="14342" width="10.33203125" style="249" customWidth="1"/>
    <col min="14343" max="14343" width="8.5546875" style="249" customWidth="1"/>
    <col min="14344" max="14344" width="11.109375" style="249" customWidth="1"/>
    <col min="14345" max="14345" width="9" style="249" customWidth="1"/>
    <col min="14346" max="14592" width="9.109375" style="249"/>
    <col min="14593" max="14593" width="20.88671875" style="249" customWidth="1"/>
    <col min="14594" max="14594" width="10.33203125" style="249" customWidth="1"/>
    <col min="14595" max="14597" width="9.109375" style="249" customWidth="1"/>
    <col min="14598" max="14598" width="10.33203125" style="249" customWidth="1"/>
    <col min="14599" max="14599" width="8.5546875" style="249" customWidth="1"/>
    <col min="14600" max="14600" width="11.109375" style="249" customWidth="1"/>
    <col min="14601" max="14601" width="9" style="249" customWidth="1"/>
    <col min="14602" max="14848" width="9.109375" style="249"/>
    <col min="14849" max="14849" width="20.88671875" style="249" customWidth="1"/>
    <col min="14850" max="14850" width="10.33203125" style="249" customWidth="1"/>
    <col min="14851" max="14853" width="9.109375" style="249" customWidth="1"/>
    <col min="14854" max="14854" width="10.33203125" style="249" customWidth="1"/>
    <col min="14855" max="14855" width="8.5546875" style="249" customWidth="1"/>
    <col min="14856" max="14856" width="11.109375" style="249" customWidth="1"/>
    <col min="14857" max="14857" width="9" style="249" customWidth="1"/>
    <col min="14858" max="15104" width="9.109375" style="249"/>
    <col min="15105" max="15105" width="20.88671875" style="249" customWidth="1"/>
    <col min="15106" max="15106" width="10.33203125" style="249" customWidth="1"/>
    <col min="15107" max="15109" width="9.109375" style="249" customWidth="1"/>
    <col min="15110" max="15110" width="10.33203125" style="249" customWidth="1"/>
    <col min="15111" max="15111" width="8.5546875" style="249" customWidth="1"/>
    <col min="15112" max="15112" width="11.109375" style="249" customWidth="1"/>
    <col min="15113" max="15113" width="9" style="249" customWidth="1"/>
    <col min="15114" max="15360" width="9.109375" style="249"/>
    <col min="15361" max="15361" width="20.88671875" style="249" customWidth="1"/>
    <col min="15362" max="15362" width="10.33203125" style="249" customWidth="1"/>
    <col min="15363" max="15365" width="9.109375" style="249" customWidth="1"/>
    <col min="15366" max="15366" width="10.33203125" style="249" customWidth="1"/>
    <col min="15367" max="15367" width="8.5546875" style="249" customWidth="1"/>
    <col min="15368" max="15368" width="11.109375" style="249" customWidth="1"/>
    <col min="15369" max="15369" width="9" style="249" customWidth="1"/>
    <col min="15370" max="15616" width="9.109375" style="249"/>
    <col min="15617" max="15617" width="20.88671875" style="249" customWidth="1"/>
    <col min="15618" max="15618" width="10.33203125" style="249" customWidth="1"/>
    <col min="15619" max="15621" width="9.109375" style="249" customWidth="1"/>
    <col min="15622" max="15622" width="10.33203125" style="249" customWidth="1"/>
    <col min="15623" max="15623" width="8.5546875" style="249" customWidth="1"/>
    <col min="15624" max="15624" width="11.109375" style="249" customWidth="1"/>
    <col min="15625" max="15625" width="9" style="249" customWidth="1"/>
    <col min="15626" max="15872" width="9.109375" style="249"/>
    <col min="15873" max="15873" width="20.88671875" style="249" customWidth="1"/>
    <col min="15874" max="15874" width="10.33203125" style="249" customWidth="1"/>
    <col min="15875" max="15877" width="9.109375" style="249" customWidth="1"/>
    <col min="15878" max="15878" width="10.33203125" style="249" customWidth="1"/>
    <col min="15879" max="15879" width="8.5546875" style="249" customWidth="1"/>
    <col min="15880" max="15880" width="11.109375" style="249" customWidth="1"/>
    <col min="15881" max="15881" width="9" style="249" customWidth="1"/>
    <col min="15882" max="16128" width="9.109375" style="249"/>
    <col min="16129" max="16129" width="20.88671875" style="249" customWidth="1"/>
    <col min="16130" max="16130" width="10.33203125" style="249" customWidth="1"/>
    <col min="16131" max="16133" width="9.109375" style="249" customWidth="1"/>
    <col min="16134" max="16134" width="10.33203125" style="249" customWidth="1"/>
    <col min="16135" max="16135" width="8.5546875" style="249" customWidth="1"/>
    <col min="16136" max="16136" width="11.109375" style="249" customWidth="1"/>
    <col min="16137" max="16137" width="9" style="249" customWidth="1"/>
    <col min="16138" max="16384" width="9.109375" style="249"/>
  </cols>
  <sheetData>
    <row r="1" spans="1:9">
      <c r="A1" s="2" t="s">
        <v>519</v>
      </c>
      <c r="I1" s="250"/>
    </row>
    <row r="2" spans="1:9">
      <c r="I2" s="250"/>
    </row>
    <row r="3" spans="1:9">
      <c r="A3" s="253" t="s">
        <v>733</v>
      </c>
      <c r="I3" s="250"/>
    </row>
    <row r="4" spans="1:9">
      <c r="A4" s="253"/>
    </row>
    <row r="5" spans="1:9" ht="18.75" customHeight="1">
      <c r="A5" s="483" t="s">
        <v>0</v>
      </c>
      <c r="B5" s="485" t="s">
        <v>210</v>
      </c>
      <c r="C5" s="485" t="s">
        <v>196</v>
      </c>
      <c r="D5" s="508" t="s">
        <v>199</v>
      </c>
      <c r="E5" s="508"/>
      <c r="F5" s="508"/>
      <c r="G5" s="508"/>
      <c r="H5" s="509"/>
      <c r="I5" s="254"/>
    </row>
    <row r="6" spans="1:9" ht="55.2">
      <c r="A6" s="483"/>
      <c r="B6" s="485"/>
      <c r="C6" s="485"/>
      <c r="D6" s="307" t="s">
        <v>200</v>
      </c>
      <c r="E6" s="307" t="s">
        <v>197</v>
      </c>
      <c r="F6" s="307" t="s">
        <v>198</v>
      </c>
      <c r="G6" s="307" t="s">
        <v>201</v>
      </c>
      <c r="H6" s="308" t="s">
        <v>202</v>
      </c>
      <c r="I6" s="255"/>
    </row>
    <row r="7" spans="1:9">
      <c r="A7" s="8"/>
      <c r="B7" s="256"/>
      <c r="C7" s="256"/>
      <c r="D7" s="257"/>
      <c r="E7" s="257"/>
      <c r="F7" s="257"/>
      <c r="G7" s="257"/>
      <c r="H7" s="258"/>
    </row>
    <row r="8" spans="1:9">
      <c r="A8" s="8" t="s">
        <v>203</v>
      </c>
      <c r="B8" s="12">
        <v>109160</v>
      </c>
      <c r="C8" s="259">
        <v>94.5</v>
      </c>
      <c r="D8" s="257">
        <v>17</v>
      </c>
      <c r="E8" s="257">
        <v>26</v>
      </c>
      <c r="F8" s="257">
        <v>26</v>
      </c>
      <c r="G8" s="257">
        <v>15</v>
      </c>
      <c r="H8" s="258">
        <v>16</v>
      </c>
    </row>
    <row r="9" spans="1:9" ht="15" customHeight="1">
      <c r="A9" s="8"/>
      <c r="B9" s="259"/>
      <c r="C9" s="259"/>
      <c r="D9" s="257"/>
      <c r="E9" s="257"/>
      <c r="F9" s="257"/>
      <c r="G9" s="257"/>
      <c r="H9" s="258"/>
    </row>
    <row r="10" spans="1:9" ht="4.5" customHeight="1"/>
    <row r="11" spans="1:9" ht="15" customHeight="1">
      <c r="A11" s="260" t="s">
        <v>569</v>
      </c>
    </row>
    <row r="12" spans="1:9" ht="15" customHeight="1"/>
    <row r="13" spans="1:9" ht="15" customHeight="1"/>
    <row r="14" spans="1:9" ht="15" customHeight="1"/>
  </sheetData>
  <customSheetViews>
    <customSheetView guid="{9B992861-3AC3-4AC1-AB34-7184421AE797}">
      <pane xSplit="1" ySplit="6" topLeftCell="B7" activePane="bottomRight" state="frozen"/>
      <selection pane="bottomRight" activeCell="B12" sqref="B12"/>
      <pageMargins left="0" right="0" top="0" bottom="0" header="0" footer="0"/>
      <printOptions horizontalCentered="1"/>
      <pageSetup paperSize="9" orientation="portrait" horizontalDpi="4294967294" r:id="rId1"/>
    </customSheetView>
    <customSheetView guid="{08F4DDD3-9D6E-4158-840D-C525428F9A47}">
      <pane xSplit="1" ySplit="6" topLeftCell="B7" activePane="bottomRight" state="frozen"/>
      <selection pane="bottomRight" activeCell="C24" sqref="C24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>
      <pane xSplit="1" ySplit="6" topLeftCell="B7" activePane="bottomRight" state="frozen"/>
      <selection pane="bottomRight" activeCell="C24" sqref="C24"/>
      <pageMargins left="0" right="0" top="0" bottom="0" header="0" footer="0"/>
      <printOptions horizontalCentered="1"/>
      <pageSetup paperSize="9" orientation="portrait" horizontalDpi="4294967294" r:id="rId3"/>
    </customSheetView>
    <customSheetView guid="{19B7ECBE-69EE-4DBE-BD16-EF1085DA02C7}">
      <pane xSplit="1" ySplit="6" topLeftCell="B7" activePane="bottomRight" state="frozen"/>
      <selection pane="bottomRight" activeCell="C24" sqref="C24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4">
    <mergeCell ref="A5:A6"/>
    <mergeCell ref="B5:B6"/>
    <mergeCell ref="C5:C6"/>
    <mergeCell ref="D5:H5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15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"/>
    </sheetView>
  </sheetViews>
  <sheetFormatPr defaultRowHeight="13.8"/>
  <cols>
    <col min="1" max="1" width="22" style="249" customWidth="1"/>
    <col min="2" max="2" width="12.6640625" style="249" customWidth="1"/>
    <col min="3" max="7" width="8.5546875" style="249" customWidth="1"/>
    <col min="8" max="8" width="9" style="249" customWidth="1"/>
    <col min="9" max="255" width="9.109375" style="249"/>
    <col min="256" max="256" width="20.88671875" style="249" customWidth="1"/>
    <col min="257" max="257" width="10.33203125" style="249" customWidth="1"/>
    <col min="258" max="260" width="9.109375" style="249" customWidth="1"/>
    <col min="261" max="261" width="10.33203125" style="249" customWidth="1"/>
    <col min="262" max="262" width="8.5546875" style="249" customWidth="1"/>
    <col min="263" max="263" width="11.109375" style="249" customWidth="1"/>
    <col min="264" max="264" width="9" style="249" customWidth="1"/>
    <col min="265" max="511" width="9.109375" style="249"/>
    <col min="512" max="512" width="20.88671875" style="249" customWidth="1"/>
    <col min="513" max="513" width="10.33203125" style="249" customWidth="1"/>
    <col min="514" max="516" width="9.109375" style="249" customWidth="1"/>
    <col min="517" max="517" width="10.33203125" style="249" customWidth="1"/>
    <col min="518" max="518" width="8.5546875" style="249" customWidth="1"/>
    <col min="519" max="519" width="11.109375" style="249" customWidth="1"/>
    <col min="520" max="520" width="9" style="249" customWidth="1"/>
    <col min="521" max="767" width="9.109375" style="249"/>
    <col min="768" max="768" width="20.88671875" style="249" customWidth="1"/>
    <col min="769" max="769" width="10.33203125" style="249" customWidth="1"/>
    <col min="770" max="772" width="9.109375" style="249" customWidth="1"/>
    <col min="773" max="773" width="10.33203125" style="249" customWidth="1"/>
    <col min="774" max="774" width="8.5546875" style="249" customWidth="1"/>
    <col min="775" max="775" width="11.109375" style="249" customWidth="1"/>
    <col min="776" max="776" width="9" style="249" customWidth="1"/>
    <col min="777" max="1023" width="9.109375" style="249"/>
    <col min="1024" max="1024" width="20.88671875" style="249" customWidth="1"/>
    <col min="1025" max="1025" width="10.33203125" style="249" customWidth="1"/>
    <col min="1026" max="1028" width="9.109375" style="249" customWidth="1"/>
    <col min="1029" max="1029" width="10.33203125" style="249" customWidth="1"/>
    <col min="1030" max="1030" width="8.5546875" style="249" customWidth="1"/>
    <col min="1031" max="1031" width="11.109375" style="249" customWidth="1"/>
    <col min="1032" max="1032" width="9" style="249" customWidth="1"/>
    <col min="1033" max="1279" width="9.109375" style="249"/>
    <col min="1280" max="1280" width="20.88671875" style="249" customWidth="1"/>
    <col min="1281" max="1281" width="10.33203125" style="249" customWidth="1"/>
    <col min="1282" max="1284" width="9.109375" style="249" customWidth="1"/>
    <col min="1285" max="1285" width="10.33203125" style="249" customWidth="1"/>
    <col min="1286" max="1286" width="8.5546875" style="249" customWidth="1"/>
    <col min="1287" max="1287" width="11.109375" style="249" customWidth="1"/>
    <col min="1288" max="1288" width="9" style="249" customWidth="1"/>
    <col min="1289" max="1535" width="9.109375" style="249"/>
    <col min="1536" max="1536" width="20.88671875" style="249" customWidth="1"/>
    <col min="1537" max="1537" width="10.33203125" style="249" customWidth="1"/>
    <col min="1538" max="1540" width="9.109375" style="249" customWidth="1"/>
    <col min="1541" max="1541" width="10.33203125" style="249" customWidth="1"/>
    <col min="1542" max="1542" width="8.5546875" style="249" customWidth="1"/>
    <col min="1543" max="1543" width="11.109375" style="249" customWidth="1"/>
    <col min="1544" max="1544" width="9" style="249" customWidth="1"/>
    <col min="1545" max="1791" width="9.109375" style="249"/>
    <col min="1792" max="1792" width="20.88671875" style="249" customWidth="1"/>
    <col min="1793" max="1793" width="10.33203125" style="249" customWidth="1"/>
    <col min="1794" max="1796" width="9.109375" style="249" customWidth="1"/>
    <col min="1797" max="1797" width="10.33203125" style="249" customWidth="1"/>
    <col min="1798" max="1798" width="8.5546875" style="249" customWidth="1"/>
    <col min="1799" max="1799" width="11.109375" style="249" customWidth="1"/>
    <col min="1800" max="1800" width="9" style="249" customWidth="1"/>
    <col min="1801" max="2047" width="9.109375" style="249"/>
    <col min="2048" max="2048" width="20.88671875" style="249" customWidth="1"/>
    <col min="2049" max="2049" width="10.33203125" style="249" customWidth="1"/>
    <col min="2050" max="2052" width="9.109375" style="249" customWidth="1"/>
    <col min="2053" max="2053" width="10.33203125" style="249" customWidth="1"/>
    <col min="2054" max="2054" width="8.5546875" style="249" customWidth="1"/>
    <col min="2055" max="2055" width="11.109375" style="249" customWidth="1"/>
    <col min="2056" max="2056" width="9" style="249" customWidth="1"/>
    <col min="2057" max="2303" width="9.109375" style="249"/>
    <col min="2304" max="2304" width="20.88671875" style="249" customWidth="1"/>
    <col min="2305" max="2305" width="10.33203125" style="249" customWidth="1"/>
    <col min="2306" max="2308" width="9.109375" style="249" customWidth="1"/>
    <col min="2309" max="2309" width="10.33203125" style="249" customWidth="1"/>
    <col min="2310" max="2310" width="8.5546875" style="249" customWidth="1"/>
    <col min="2311" max="2311" width="11.109375" style="249" customWidth="1"/>
    <col min="2312" max="2312" width="9" style="249" customWidth="1"/>
    <col min="2313" max="2559" width="9.109375" style="249"/>
    <col min="2560" max="2560" width="20.88671875" style="249" customWidth="1"/>
    <col min="2561" max="2561" width="10.33203125" style="249" customWidth="1"/>
    <col min="2562" max="2564" width="9.109375" style="249" customWidth="1"/>
    <col min="2565" max="2565" width="10.33203125" style="249" customWidth="1"/>
    <col min="2566" max="2566" width="8.5546875" style="249" customWidth="1"/>
    <col min="2567" max="2567" width="11.109375" style="249" customWidth="1"/>
    <col min="2568" max="2568" width="9" style="249" customWidth="1"/>
    <col min="2569" max="2815" width="9.109375" style="249"/>
    <col min="2816" max="2816" width="20.88671875" style="249" customWidth="1"/>
    <col min="2817" max="2817" width="10.33203125" style="249" customWidth="1"/>
    <col min="2818" max="2820" width="9.109375" style="249" customWidth="1"/>
    <col min="2821" max="2821" width="10.33203125" style="249" customWidth="1"/>
    <col min="2822" max="2822" width="8.5546875" style="249" customWidth="1"/>
    <col min="2823" max="2823" width="11.109375" style="249" customWidth="1"/>
    <col min="2824" max="2824" width="9" style="249" customWidth="1"/>
    <col min="2825" max="3071" width="9.109375" style="249"/>
    <col min="3072" max="3072" width="20.88671875" style="249" customWidth="1"/>
    <col min="3073" max="3073" width="10.33203125" style="249" customWidth="1"/>
    <col min="3074" max="3076" width="9.109375" style="249" customWidth="1"/>
    <col min="3077" max="3077" width="10.33203125" style="249" customWidth="1"/>
    <col min="3078" max="3078" width="8.5546875" style="249" customWidth="1"/>
    <col min="3079" max="3079" width="11.109375" style="249" customWidth="1"/>
    <col min="3080" max="3080" width="9" style="249" customWidth="1"/>
    <col min="3081" max="3327" width="9.109375" style="249"/>
    <col min="3328" max="3328" width="20.88671875" style="249" customWidth="1"/>
    <col min="3329" max="3329" width="10.33203125" style="249" customWidth="1"/>
    <col min="3330" max="3332" width="9.109375" style="249" customWidth="1"/>
    <col min="3333" max="3333" width="10.33203125" style="249" customWidth="1"/>
    <col min="3334" max="3334" width="8.5546875" style="249" customWidth="1"/>
    <col min="3335" max="3335" width="11.109375" style="249" customWidth="1"/>
    <col min="3336" max="3336" width="9" style="249" customWidth="1"/>
    <col min="3337" max="3583" width="9.109375" style="249"/>
    <col min="3584" max="3584" width="20.88671875" style="249" customWidth="1"/>
    <col min="3585" max="3585" width="10.33203125" style="249" customWidth="1"/>
    <col min="3586" max="3588" width="9.109375" style="249" customWidth="1"/>
    <col min="3589" max="3589" width="10.33203125" style="249" customWidth="1"/>
    <col min="3590" max="3590" width="8.5546875" style="249" customWidth="1"/>
    <col min="3591" max="3591" width="11.109375" style="249" customWidth="1"/>
    <col min="3592" max="3592" width="9" style="249" customWidth="1"/>
    <col min="3593" max="3839" width="9.109375" style="249"/>
    <col min="3840" max="3840" width="20.88671875" style="249" customWidth="1"/>
    <col min="3841" max="3841" width="10.33203125" style="249" customWidth="1"/>
    <col min="3842" max="3844" width="9.109375" style="249" customWidth="1"/>
    <col min="3845" max="3845" width="10.33203125" style="249" customWidth="1"/>
    <col min="3846" max="3846" width="8.5546875" style="249" customWidth="1"/>
    <col min="3847" max="3847" width="11.109375" style="249" customWidth="1"/>
    <col min="3848" max="3848" width="9" style="249" customWidth="1"/>
    <col min="3849" max="4095" width="9.109375" style="249"/>
    <col min="4096" max="4096" width="20.88671875" style="249" customWidth="1"/>
    <col min="4097" max="4097" width="10.33203125" style="249" customWidth="1"/>
    <col min="4098" max="4100" width="9.109375" style="249" customWidth="1"/>
    <col min="4101" max="4101" width="10.33203125" style="249" customWidth="1"/>
    <col min="4102" max="4102" width="8.5546875" style="249" customWidth="1"/>
    <col min="4103" max="4103" width="11.109375" style="249" customWidth="1"/>
    <col min="4104" max="4104" width="9" style="249" customWidth="1"/>
    <col min="4105" max="4351" width="9.109375" style="249"/>
    <col min="4352" max="4352" width="20.88671875" style="249" customWidth="1"/>
    <col min="4353" max="4353" width="10.33203125" style="249" customWidth="1"/>
    <col min="4354" max="4356" width="9.109375" style="249" customWidth="1"/>
    <col min="4357" max="4357" width="10.33203125" style="249" customWidth="1"/>
    <col min="4358" max="4358" width="8.5546875" style="249" customWidth="1"/>
    <col min="4359" max="4359" width="11.109375" style="249" customWidth="1"/>
    <col min="4360" max="4360" width="9" style="249" customWidth="1"/>
    <col min="4361" max="4607" width="9.109375" style="249"/>
    <col min="4608" max="4608" width="20.88671875" style="249" customWidth="1"/>
    <col min="4609" max="4609" width="10.33203125" style="249" customWidth="1"/>
    <col min="4610" max="4612" width="9.109375" style="249" customWidth="1"/>
    <col min="4613" max="4613" width="10.33203125" style="249" customWidth="1"/>
    <col min="4614" max="4614" width="8.5546875" style="249" customWidth="1"/>
    <col min="4615" max="4615" width="11.109375" style="249" customWidth="1"/>
    <col min="4616" max="4616" width="9" style="249" customWidth="1"/>
    <col min="4617" max="4863" width="9.109375" style="249"/>
    <col min="4864" max="4864" width="20.88671875" style="249" customWidth="1"/>
    <col min="4865" max="4865" width="10.33203125" style="249" customWidth="1"/>
    <col min="4866" max="4868" width="9.109375" style="249" customWidth="1"/>
    <col min="4869" max="4869" width="10.33203125" style="249" customWidth="1"/>
    <col min="4870" max="4870" width="8.5546875" style="249" customWidth="1"/>
    <col min="4871" max="4871" width="11.109375" style="249" customWidth="1"/>
    <col min="4872" max="4872" width="9" style="249" customWidth="1"/>
    <col min="4873" max="5119" width="9.109375" style="249"/>
    <col min="5120" max="5120" width="20.88671875" style="249" customWidth="1"/>
    <col min="5121" max="5121" width="10.33203125" style="249" customWidth="1"/>
    <col min="5122" max="5124" width="9.109375" style="249" customWidth="1"/>
    <col min="5125" max="5125" width="10.33203125" style="249" customWidth="1"/>
    <col min="5126" max="5126" width="8.5546875" style="249" customWidth="1"/>
    <col min="5127" max="5127" width="11.109375" style="249" customWidth="1"/>
    <col min="5128" max="5128" width="9" style="249" customWidth="1"/>
    <col min="5129" max="5375" width="9.109375" style="249"/>
    <col min="5376" max="5376" width="20.88671875" style="249" customWidth="1"/>
    <col min="5377" max="5377" width="10.33203125" style="249" customWidth="1"/>
    <col min="5378" max="5380" width="9.109375" style="249" customWidth="1"/>
    <col min="5381" max="5381" width="10.33203125" style="249" customWidth="1"/>
    <col min="5382" max="5382" width="8.5546875" style="249" customWidth="1"/>
    <col min="5383" max="5383" width="11.109375" style="249" customWidth="1"/>
    <col min="5384" max="5384" width="9" style="249" customWidth="1"/>
    <col min="5385" max="5631" width="9.109375" style="249"/>
    <col min="5632" max="5632" width="20.88671875" style="249" customWidth="1"/>
    <col min="5633" max="5633" width="10.33203125" style="249" customWidth="1"/>
    <col min="5634" max="5636" width="9.109375" style="249" customWidth="1"/>
    <col min="5637" max="5637" width="10.33203125" style="249" customWidth="1"/>
    <col min="5638" max="5638" width="8.5546875" style="249" customWidth="1"/>
    <col min="5639" max="5639" width="11.109375" style="249" customWidth="1"/>
    <col min="5640" max="5640" width="9" style="249" customWidth="1"/>
    <col min="5641" max="5887" width="9.109375" style="249"/>
    <col min="5888" max="5888" width="20.88671875" style="249" customWidth="1"/>
    <col min="5889" max="5889" width="10.33203125" style="249" customWidth="1"/>
    <col min="5890" max="5892" width="9.109375" style="249" customWidth="1"/>
    <col min="5893" max="5893" width="10.33203125" style="249" customWidth="1"/>
    <col min="5894" max="5894" width="8.5546875" style="249" customWidth="1"/>
    <col min="5895" max="5895" width="11.109375" style="249" customWidth="1"/>
    <col min="5896" max="5896" width="9" style="249" customWidth="1"/>
    <col min="5897" max="6143" width="9.109375" style="249"/>
    <col min="6144" max="6144" width="20.88671875" style="249" customWidth="1"/>
    <col min="6145" max="6145" width="10.33203125" style="249" customWidth="1"/>
    <col min="6146" max="6148" width="9.109375" style="249" customWidth="1"/>
    <col min="6149" max="6149" width="10.33203125" style="249" customWidth="1"/>
    <col min="6150" max="6150" width="8.5546875" style="249" customWidth="1"/>
    <col min="6151" max="6151" width="11.109375" style="249" customWidth="1"/>
    <col min="6152" max="6152" width="9" style="249" customWidth="1"/>
    <col min="6153" max="6399" width="9.109375" style="249"/>
    <col min="6400" max="6400" width="20.88671875" style="249" customWidth="1"/>
    <col min="6401" max="6401" width="10.33203125" style="249" customWidth="1"/>
    <col min="6402" max="6404" width="9.109375" style="249" customWidth="1"/>
    <col min="6405" max="6405" width="10.33203125" style="249" customWidth="1"/>
    <col min="6406" max="6406" width="8.5546875" style="249" customWidth="1"/>
    <col min="6407" max="6407" width="11.109375" style="249" customWidth="1"/>
    <col min="6408" max="6408" width="9" style="249" customWidth="1"/>
    <col min="6409" max="6655" width="9.109375" style="249"/>
    <col min="6656" max="6656" width="20.88671875" style="249" customWidth="1"/>
    <col min="6657" max="6657" width="10.33203125" style="249" customWidth="1"/>
    <col min="6658" max="6660" width="9.109375" style="249" customWidth="1"/>
    <col min="6661" max="6661" width="10.33203125" style="249" customWidth="1"/>
    <col min="6662" max="6662" width="8.5546875" style="249" customWidth="1"/>
    <col min="6663" max="6663" width="11.109375" style="249" customWidth="1"/>
    <col min="6664" max="6664" width="9" style="249" customWidth="1"/>
    <col min="6665" max="6911" width="9.109375" style="249"/>
    <col min="6912" max="6912" width="20.88671875" style="249" customWidth="1"/>
    <col min="6913" max="6913" width="10.33203125" style="249" customWidth="1"/>
    <col min="6914" max="6916" width="9.109375" style="249" customWidth="1"/>
    <col min="6917" max="6917" width="10.33203125" style="249" customWidth="1"/>
    <col min="6918" max="6918" width="8.5546875" style="249" customWidth="1"/>
    <col min="6919" max="6919" width="11.109375" style="249" customWidth="1"/>
    <col min="6920" max="6920" width="9" style="249" customWidth="1"/>
    <col min="6921" max="7167" width="9.109375" style="249"/>
    <col min="7168" max="7168" width="20.88671875" style="249" customWidth="1"/>
    <col min="7169" max="7169" width="10.33203125" style="249" customWidth="1"/>
    <col min="7170" max="7172" width="9.109375" style="249" customWidth="1"/>
    <col min="7173" max="7173" width="10.33203125" style="249" customWidth="1"/>
    <col min="7174" max="7174" width="8.5546875" style="249" customWidth="1"/>
    <col min="7175" max="7175" width="11.109375" style="249" customWidth="1"/>
    <col min="7176" max="7176" width="9" style="249" customWidth="1"/>
    <col min="7177" max="7423" width="9.109375" style="249"/>
    <col min="7424" max="7424" width="20.88671875" style="249" customWidth="1"/>
    <col min="7425" max="7425" width="10.33203125" style="249" customWidth="1"/>
    <col min="7426" max="7428" width="9.109375" style="249" customWidth="1"/>
    <col min="7429" max="7429" width="10.33203125" style="249" customWidth="1"/>
    <col min="7430" max="7430" width="8.5546875" style="249" customWidth="1"/>
    <col min="7431" max="7431" width="11.109375" style="249" customWidth="1"/>
    <col min="7432" max="7432" width="9" style="249" customWidth="1"/>
    <col min="7433" max="7679" width="9.109375" style="249"/>
    <col min="7680" max="7680" width="20.88671875" style="249" customWidth="1"/>
    <col min="7681" max="7681" width="10.33203125" style="249" customWidth="1"/>
    <col min="7682" max="7684" width="9.109375" style="249" customWidth="1"/>
    <col min="7685" max="7685" width="10.33203125" style="249" customWidth="1"/>
    <col min="7686" max="7686" width="8.5546875" style="249" customWidth="1"/>
    <col min="7687" max="7687" width="11.109375" style="249" customWidth="1"/>
    <col min="7688" max="7688" width="9" style="249" customWidth="1"/>
    <col min="7689" max="7935" width="9.109375" style="249"/>
    <col min="7936" max="7936" width="20.88671875" style="249" customWidth="1"/>
    <col min="7937" max="7937" width="10.33203125" style="249" customWidth="1"/>
    <col min="7938" max="7940" width="9.109375" style="249" customWidth="1"/>
    <col min="7941" max="7941" width="10.33203125" style="249" customWidth="1"/>
    <col min="7942" max="7942" width="8.5546875" style="249" customWidth="1"/>
    <col min="7943" max="7943" width="11.109375" style="249" customWidth="1"/>
    <col min="7944" max="7944" width="9" style="249" customWidth="1"/>
    <col min="7945" max="8191" width="9.109375" style="249"/>
    <col min="8192" max="8192" width="20.88671875" style="249" customWidth="1"/>
    <col min="8193" max="8193" width="10.33203125" style="249" customWidth="1"/>
    <col min="8194" max="8196" width="9.109375" style="249" customWidth="1"/>
    <col min="8197" max="8197" width="10.33203125" style="249" customWidth="1"/>
    <col min="8198" max="8198" width="8.5546875" style="249" customWidth="1"/>
    <col min="8199" max="8199" width="11.109375" style="249" customWidth="1"/>
    <col min="8200" max="8200" width="9" style="249" customWidth="1"/>
    <col min="8201" max="8447" width="9.109375" style="249"/>
    <col min="8448" max="8448" width="20.88671875" style="249" customWidth="1"/>
    <col min="8449" max="8449" width="10.33203125" style="249" customWidth="1"/>
    <col min="8450" max="8452" width="9.109375" style="249" customWidth="1"/>
    <col min="8453" max="8453" width="10.33203125" style="249" customWidth="1"/>
    <col min="8454" max="8454" width="8.5546875" style="249" customWidth="1"/>
    <col min="8455" max="8455" width="11.109375" style="249" customWidth="1"/>
    <col min="8456" max="8456" width="9" style="249" customWidth="1"/>
    <col min="8457" max="8703" width="9.109375" style="249"/>
    <col min="8704" max="8704" width="20.88671875" style="249" customWidth="1"/>
    <col min="8705" max="8705" width="10.33203125" style="249" customWidth="1"/>
    <col min="8706" max="8708" width="9.109375" style="249" customWidth="1"/>
    <col min="8709" max="8709" width="10.33203125" style="249" customWidth="1"/>
    <col min="8710" max="8710" width="8.5546875" style="249" customWidth="1"/>
    <col min="8711" max="8711" width="11.109375" style="249" customWidth="1"/>
    <col min="8712" max="8712" width="9" style="249" customWidth="1"/>
    <col min="8713" max="8959" width="9.109375" style="249"/>
    <col min="8960" max="8960" width="20.88671875" style="249" customWidth="1"/>
    <col min="8961" max="8961" width="10.33203125" style="249" customWidth="1"/>
    <col min="8962" max="8964" width="9.109375" style="249" customWidth="1"/>
    <col min="8965" max="8965" width="10.33203125" style="249" customWidth="1"/>
    <col min="8966" max="8966" width="8.5546875" style="249" customWidth="1"/>
    <col min="8967" max="8967" width="11.109375" style="249" customWidth="1"/>
    <col min="8968" max="8968" width="9" style="249" customWidth="1"/>
    <col min="8969" max="9215" width="9.109375" style="249"/>
    <col min="9216" max="9216" width="20.88671875" style="249" customWidth="1"/>
    <col min="9217" max="9217" width="10.33203125" style="249" customWidth="1"/>
    <col min="9218" max="9220" width="9.109375" style="249" customWidth="1"/>
    <col min="9221" max="9221" width="10.33203125" style="249" customWidth="1"/>
    <col min="9222" max="9222" width="8.5546875" style="249" customWidth="1"/>
    <col min="9223" max="9223" width="11.109375" style="249" customWidth="1"/>
    <col min="9224" max="9224" width="9" style="249" customWidth="1"/>
    <col min="9225" max="9471" width="9.109375" style="249"/>
    <col min="9472" max="9472" width="20.88671875" style="249" customWidth="1"/>
    <col min="9473" max="9473" width="10.33203125" style="249" customWidth="1"/>
    <col min="9474" max="9476" width="9.109375" style="249" customWidth="1"/>
    <col min="9477" max="9477" width="10.33203125" style="249" customWidth="1"/>
    <col min="9478" max="9478" width="8.5546875" style="249" customWidth="1"/>
    <col min="9479" max="9479" width="11.109375" style="249" customWidth="1"/>
    <col min="9480" max="9480" width="9" style="249" customWidth="1"/>
    <col min="9481" max="9727" width="9.109375" style="249"/>
    <col min="9728" max="9728" width="20.88671875" style="249" customWidth="1"/>
    <col min="9729" max="9729" width="10.33203125" style="249" customWidth="1"/>
    <col min="9730" max="9732" width="9.109375" style="249" customWidth="1"/>
    <col min="9733" max="9733" width="10.33203125" style="249" customWidth="1"/>
    <col min="9734" max="9734" width="8.5546875" style="249" customWidth="1"/>
    <col min="9735" max="9735" width="11.109375" style="249" customWidth="1"/>
    <col min="9736" max="9736" width="9" style="249" customWidth="1"/>
    <col min="9737" max="9983" width="9.109375" style="249"/>
    <col min="9984" max="9984" width="20.88671875" style="249" customWidth="1"/>
    <col min="9985" max="9985" width="10.33203125" style="249" customWidth="1"/>
    <col min="9986" max="9988" width="9.109375" style="249" customWidth="1"/>
    <col min="9989" max="9989" width="10.33203125" style="249" customWidth="1"/>
    <col min="9990" max="9990" width="8.5546875" style="249" customWidth="1"/>
    <col min="9991" max="9991" width="11.109375" style="249" customWidth="1"/>
    <col min="9992" max="9992" width="9" style="249" customWidth="1"/>
    <col min="9993" max="10239" width="9.109375" style="249"/>
    <col min="10240" max="10240" width="20.88671875" style="249" customWidth="1"/>
    <col min="10241" max="10241" width="10.33203125" style="249" customWidth="1"/>
    <col min="10242" max="10244" width="9.109375" style="249" customWidth="1"/>
    <col min="10245" max="10245" width="10.33203125" style="249" customWidth="1"/>
    <col min="10246" max="10246" width="8.5546875" style="249" customWidth="1"/>
    <col min="10247" max="10247" width="11.109375" style="249" customWidth="1"/>
    <col min="10248" max="10248" width="9" style="249" customWidth="1"/>
    <col min="10249" max="10495" width="9.109375" style="249"/>
    <col min="10496" max="10496" width="20.88671875" style="249" customWidth="1"/>
    <col min="10497" max="10497" width="10.33203125" style="249" customWidth="1"/>
    <col min="10498" max="10500" width="9.109375" style="249" customWidth="1"/>
    <col min="10501" max="10501" width="10.33203125" style="249" customWidth="1"/>
    <col min="10502" max="10502" width="8.5546875" style="249" customWidth="1"/>
    <col min="10503" max="10503" width="11.109375" style="249" customWidth="1"/>
    <col min="10504" max="10504" width="9" style="249" customWidth="1"/>
    <col min="10505" max="10751" width="9.109375" style="249"/>
    <col min="10752" max="10752" width="20.88671875" style="249" customWidth="1"/>
    <col min="10753" max="10753" width="10.33203125" style="249" customWidth="1"/>
    <col min="10754" max="10756" width="9.109375" style="249" customWidth="1"/>
    <col min="10757" max="10757" width="10.33203125" style="249" customWidth="1"/>
    <col min="10758" max="10758" width="8.5546875" style="249" customWidth="1"/>
    <col min="10759" max="10759" width="11.109375" style="249" customWidth="1"/>
    <col min="10760" max="10760" width="9" style="249" customWidth="1"/>
    <col min="10761" max="11007" width="9.109375" style="249"/>
    <col min="11008" max="11008" width="20.88671875" style="249" customWidth="1"/>
    <col min="11009" max="11009" width="10.33203125" style="249" customWidth="1"/>
    <col min="11010" max="11012" width="9.109375" style="249" customWidth="1"/>
    <col min="11013" max="11013" width="10.33203125" style="249" customWidth="1"/>
    <col min="11014" max="11014" width="8.5546875" style="249" customWidth="1"/>
    <col min="11015" max="11015" width="11.109375" style="249" customWidth="1"/>
    <col min="11016" max="11016" width="9" style="249" customWidth="1"/>
    <col min="11017" max="11263" width="9.109375" style="249"/>
    <col min="11264" max="11264" width="20.88671875" style="249" customWidth="1"/>
    <col min="11265" max="11265" width="10.33203125" style="249" customWidth="1"/>
    <col min="11266" max="11268" width="9.109375" style="249" customWidth="1"/>
    <col min="11269" max="11269" width="10.33203125" style="249" customWidth="1"/>
    <col min="11270" max="11270" width="8.5546875" style="249" customWidth="1"/>
    <col min="11271" max="11271" width="11.109375" style="249" customWidth="1"/>
    <col min="11272" max="11272" width="9" style="249" customWidth="1"/>
    <col min="11273" max="11519" width="9.109375" style="249"/>
    <col min="11520" max="11520" width="20.88671875" style="249" customWidth="1"/>
    <col min="11521" max="11521" width="10.33203125" style="249" customWidth="1"/>
    <col min="11522" max="11524" width="9.109375" style="249" customWidth="1"/>
    <col min="11525" max="11525" width="10.33203125" style="249" customWidth="1"/>
    <col min="11526" max="11526" width="8.5546875" style="249" customWidth="1"/>
    <col min="11527" max="11527" width="11.109375" style="249" customWidth="1"/>
    <col min="11528" max="11528" width="9" style="249" customWidth="1"/>
    <col min="11529" max="11775" width="9.109375" style="249"/>
    <col min="11776" max="11776" width="20.88671875" style="249" customWidth="1"/>
    <col min="11777" max="11777" width="10.33203125" style="249" customWidth="1"/>
    <col min="11778" max="11780" width="9.109375" style="249" customWidth="1"/>
    <col min="11781" max="11781" width="10.33203125" style="249" customWidth="1"/>
    <col min="11782" max="11782" width="8.5546875" style="249" customWidth="1"/>
    <col min="11783" max="11783" width="11.109375" style="249" customWidth="1"/>
    <col min="11784" max="11784" width="9" style="249" customWidth="1"/>
    <col min="11785" max="12031" width="9.109375" style="249"/>
    <col min="12032" max="12032" width="20.88671875" style="249" customWidth="1"/>
    <col min="12033" max="12033" width="10.33203125" style="249" customWidth="1"/>
    <col min="12034" max="12036" width="9.109375" style="249" customWidth="1"/>
    <col min="12037" max="12037" width="10.33203125" style="249" customWidth="1"/>
    <col min="12038" max="12038" width="8.5546875" style="249" customWidth="1"/>
    <col min="12039" max="12039" width="11.109375" style="249" customWidth="1"/>
    <col min="12040" max="12040" width="9" style="249" customWidth="1"/>
    <col min="12041" max="12287" width="9.109375" style="249"/>
    <col min="12288" max="12288" width="20.88671875" style="249" customWidth="1"/>
    <col min="12289" max="12289" width="10.33203125" style="249" customWidth="1"/>
    <col min="12290" max="12292" width="9.109375" style="249" customWidth="1"/>
    <col min="12293" max="12293" width="10.33203125" style="249" customWidth="1"/>
    <col min="12294" max="12294" width="8.5546875" style="249" customWidth="1"/>
    <col min="12295" max="12295" width="11.109375" style="249" customWidth="1"/>
    <col min="12296" max="12296" width="9" style="249" customWidth="1"/>
    <col min="12297" max="12543" width="9.109375" style="249"/>
    <col min="12544" max="12544" width="20.88671875" style="249" customWidth="1"/>
    <col min="12545" max="12545" width="10.33203125" style="249" customWidth="1"/>
    <col min="12546" max="12548" width="9.109375" style="249" customWidth="1"/>
    <col min="12549" max="12549" width="10.33203125" style="249" customWidth="1"/>
    <col min="12550" max="12550" width="8.5546875" style="249" customWidth="1"/>
    <col min="12551" max="12551" width="11.109375" style="249" customWidth="1"/>
    <col min="12552" max="12552" width="9" style="249" customWidth="1"/>
    <col min="12553" max="12799" width="9.109375" style="249"/>
    <col min="12800" max="12800" width="20.88671875" style="249" customWidth="1"/>
    <col min="12801" max="12801" width="10.33203125" style="249" customWidth="1"/>
    <col min="12802" max="12804" width="9.109375" style="249" customWidth="1"/>
    <col min="12805" max="12805" width="10.33203125" style="249" customWidth="1"/>
    <col min="12806" max="12806" width="8.5546875" style="249" customWidth="1"/>
    <col min="12807" max="12807" width="11.109375" style="249" customWidth="1"/>
    <col min="12808" max="12808" width="9" style="249" customWidth="1"/>
    <col min="12809" max="13055" width="9.109375" style="249"/>
    <col min="13056" max="13056" width="20.88671875" style="249" customWidth="1"/>
    <col min="13057" max="13057" width="10.33203125" style="249" customWidth="1"/>
    <col min="13058" max="13060" width="9.109375" style="249" customWidth="1"/>
    <col min="13061" max="13061" width="10.33203125" style="249" customWidth="1"/>
    <col min="13062" max="13062" width="8.5546875" style="249" customWidth="1"/>
    <col min="13063" max="13063" width="11.109375" style="249" customWidth="1"/>
    <col min="13064" max="13064" width="9" style="249" customWidth="1"/>
    <col min="13065" max="13311" width="9.109375" style="249"/>
    <col min="13312" max="13312" width="20.88671875" style="249" customWidth="1"/>
    <col min="13313" max="13313" width="10.33203125" style="249" customWidth="1"/>
    <col min="13314" max="13316" width="9.109375" style="249" customWidth="1"/>
    <col min="13317" max="13317" width="10.33203125" style="249" customWidth="1"/>
    <col min="13318" max="13318" width="8.5546875" style="249" customWidth="1"/>
    <col min="13319" max="13319" width="11.109375" style="249" customWidth="1"/>
    <col min="13320" max="13320" width="9" style="249" customWidth="1"/>
    <col min="13321" max="13567" width="9.109375" style="249"/>
    <col min="13568" max="13568" width="20.88671875" style="249" customWidth="1"/>
    <col min="13569" max="13569" width="10.33203125" style="249" customWidth="1"/>
    <col min="13570" max="13572" width="9.109375" style="249" customWidth="1"/>
    <col min="13573" max="13573" width="10.33203125" style="249" customWidth="1"/>
    <col min="13574" max="13574" width="8.5546875" style="249" customWidth="1"/>
    <col min="13575" max="13575" width="11.109375" style="249" customWidth="1"/>
    <col min="13576" max="13576" width="9" style="249" customWidth="1"/>
    <col min="13577" max="13823" width="9.109375" style="249"/>
    <col min="13824" max="13824" width="20.88671875" style="249" customWidth="1"/>
    <col min="13825" max="13825" width="10.33203125" style="249" customWidth="1"/>
    <col min="13826" max="13828" width="9.109375" style="249" customWidth="1"/>
    <col min="13829" max="13829" width="10.33203125" style="249" customWidth="1"/>
    <col min="13830" max="13830" width="8.5546875" style="249" customWidth="1"/>
    <col min="13831" max="13831" width="11.109375" style="249" customWidth="1"/>
    <col min="13832" max="13832" width="9" style="249" customWidth="1"/>
    <col min="13833" max="14079" width="9.109375" style="249"/>
    <col min="14080" max="14080" width="20.88671875" style="249" customWidth="1"/>
    <col min="14081" max="14081" width="10.33203125" style="249" customWidth="1"/>
    <col min="14082" max="14084" width="9.109375" style="249" customWidth="1"/>
    <col min="14085" max="14085" width="10.33203125" style="249" customWidth="1"/>
    <col min="14086" max="14086" width="8.5546875" style="249" customWidth="1"/>
    <col min="14087" max="14087" width="11.109375" style="249" customWidth="1"/>
    <col min="14088" max="14088" width="9" style="249" customWidth="1"/>
    <col min="14089" max="14335" width="9.109375" style="249"/>
    <col min="14336" max="14336" width="20.88671875" style="249" customWidth="1"/>
    <col min="14337" max="14337" width="10.33203125" style="249" customWidth="1"/>
    <col min="14338" max="14340" width="9.109375" style="249" customWidth="1"/>
    <col min="14341" max="14341" width="10.33203125" style="249" customWidth="1"/>
    <col min="14342" max="14342" width="8.5546875" style="249" customWidth="1"/>
    <col min="14343" max="14343" width="11.109375" style="249" customWidth="1"/>
    <col min="14344" max="14344" width="9" style="249" customWidth="1"/>
    <col min="14345" max="14591" width="9.109375" style="249"/>
    <col min="14592" max="14592" width="20.88671875" style="249" customWidth="1"/>
    <col min="14593" max="14593" width="10.33203125" style="249" customWidth="1"/>
    <col min="14594" max="14596" width="9.109375" style="249" customWidth="1"/>
    <col min="14597" max="14597" width="10.33203125" style="249" customWidth="1"/>
    <col min="14598" max="14598" width="8.5546875" style="249" customWidth="1"/>
    <col min="14599" max="14599" width="11.109375" style="249" customWidth="1"/>
    <col min="14600" max="14600" width="9" style="249" customWidth="1"/>
    <col min="14601" max="14847" width="9.109375" style="249"/>
    <col min="14848" max="14848" width="20.88671875" style="249" customWidth="1"/>
    <col min="14849" max="14849" width="10.33203125" style="249" customWidth="1"/>
    <col min="14850" max="14852" width="9.109375" style="249" customWidth="1"/>
    <col min="14853" max="14853" width="10.33203125" style="249" customWidth="1"/>
    <col min="14854" max="14854" width="8.5546875" style="249" customWidth="1"/>
    <col min="14855" max="14855" width="11.109375" style="249" customWidth="1"/>
    <col min="14856" max="14856" width="9" style="249" customWidth="1"/>
    <col min="14857" max="15103" width="9.109375" style="249"/>
    <col min="15104" max="15104" width="20.88671875" style="249" customWidth="1"/>
    <col min="15105" max="15105" width="10.33203125" style="249" customWidth="1"/>
    <col min="15106" max="15108" width="9.109375" style="249" customWidth="1"/>
    <col min="15109" max="15109" width="10.33203125" style="249" customWidth="1"/>
    <col min="15110" max="15110" width="8.5546875" style="249" customWidth="1"/>
    <col min="15111" max="15111" width="11.109375" style="249" customWidth="1"/>
    <col min="15112" max="15112" width="9" style="249" customWidth="1"/>
    <col min="15113" max="15359" width="9.109375" style="249"/>
    <col min="15360" max="15360" width="20.88671875" style="249" customWidth="1"/>
    <col min="15361" max="15361" width="10.33203125" style="249" customWidth="1"/>
    <col min="15362" max="15364" width="9.109375" style="249" customWidth="1"/>
    <col min="15365" max="15365" width="10.33203125" style="249" customWidth="1"/>
    <col min="15366" max="15366" width="8.5546875" style="249" customWidth="1"/>
    <col min="15367" max="15367" width="11.109375" style="249" customWidth="1"/>
    <col min="15368" max="15368" width="9" style="249" customWidth="1"/>
    <col min="15369" max="15615" width="9.109375" style="249"/>
    <col min="15616" max="15616" width="20.88671875" style="249" customWidth="1"/>
    <col min="15617" max="15617" width="10.33203125" style="249" customWidth="1"/>
    <col min="15618" max="15620" width="9.109375" style="249" customWidth="1"/>
    <col min="15621" max="15621" width="10.33203125" style="249" customWidth="1"/>
    <col min="15622" max="15622" width="8.5546875" style="249" customWidth="1"/>
    <col min="15623" max="15623" width="11.109375" style="249" customWidth="1"/>
    <col min="15624" max="15624" width="9" style="249" customWidth="1"/>
    <col min="15625" max="15871" width="9.109375" style="249"/>
    <col min="15872" max="15872" width="20.88671875" style="249" customWidth="1"/>
    <col min="15873" max="15873" width="10.33203125" style="249" customWidth="1"/>
    <col min="15874" max="15876" width="9.109375" style="249" customWidth="1"/>
    <col min="15877" max="15877" width="10.33203125" style="249" customWidth="1"/>
    <col min="15878" max="15878" width="8.5546875" style="249" customWidth="1"/>
    <col min="15879" max="15879" width="11.109375" style="249" customWidth="1"/>
    <col min="15880" max="15880" width="9" style="249" customWidth="1"/>
    <col min="15881" max="16127" width="9.109375" style="249"/>
    <col min="16128" max="16128" width="20.88671875" style="249" customWidth="1"/>
    <col min="16129" max="16129" width="10.33203125" style="249" customWidth="1"/>
    <col min="16130" max="16132" width="9.109375" style="249" customWidth="1"/>
    <col min="16133" max="16133" width="10.33203125" style="249" customWidth="1"/>
    <col min="16134" max="16134" width="8.5546875" style="249" customWidth="1"/>
    <col min="16135" max="16135" width="11.109375" style="249" customWidth="1"/>
    <col min="16136" max="16136" width="9" style="249" customWidth="1"/>
    <col min="16137" max="16384" width="9.109375" style="249"/>
  </cols>
  <sheetData>
    <row r="1" spans="1:8">
      <c r="A1" s="2" t="s">
        <v>519</v>
      </c>
      <c r="H1" s="250"/>
    </row>
    <row r="2" spans="1:8">
      <c r="H2" s="250"/>
    </row>
    <row r="3" spans="1:8">
      <c r="A3" s="253" t="s">
        <v>734</v>
      </c>
      <c r="H3" s="250"/>
    </row>
    <row r="4" spans="1:8">
      <c r="A4" s="253"/>
    </row>
    <row r="5" spans="1:8" ht="39" customHeight="1">
      <c r="A5" s="483" t="s">
        <v>0</v>
      </c>
      <c r="B5" s="485" t="s">
        <v>210</v>
      </c>
      <c r="C5" s="307" t="s">
        <v>204</v>
      </c>
      <c r="D5" s="307" t="s">
        <v>205</v>
      </c>
      <c r="E5" s="307" t="s">
        <v>206</v>
      </c>
      <c r="F5" s="307" t="s">
        <v>207</v>
      </c>
      <c r="G5" s="308" t="s">
        <v>208</v>
      </c>
      <c r="H5" s="255"/>
    </row>
    <row r="6" spans="1:8" ht="15.75" customHeight="1">
      <c r="A6" s="483"/>
      <c r="B6" s="485"/>
      <c r="C6" s="508" t="s">
        <v>209</v>
      </c>
      <c r="D6" s="508"/>
      <c r="E6" s="508"/>
      <c r="F6" s="508"/>
      <c r="G6" s="509"/>
      <c r="H6" s="255"/>
    </row>
    <row r="7" spans="1:8">
      <c r="A7" s="8"/>
      <c r="B7" s="256"/>
      <c r="C7" s="257"/>
      <c r="D7" s="257"/>
      <c r="E7" s="257"/>
      <c r="F7" s="257"/>
      <c r="G7" s="258"/>
    </row>
    <row r="8" spans="1:8">
      <c r="A8" s="8" t="s">
        <v>211</v>
      </c>
      <c r="B8" s="12">
        <v>109160</v>
      </c>
      <c r="C8" s="257">
        <v>8</v>
      </c>
      <c r="D8" s="257">
        <v>25</v>
      </c>
      <c r="E8" s="257">
        <v>27</v>
      </c>
      <c r="F8" s="257">
        <v>19</v>
      </c>
      <c r="G8" s="258">
        <v>21</v>
      </c>
    </row>
    <row r="9" spans="1:8" ht="15" customHeight="1">
      <c r="A9" s="8" t="s">
        <v>212</v>
      </c>
      <c r="B9" s="12">
        <v>109160</v>
      </c>
      <c r="C9" s="257">
        <v>16</v>
      </c>
      <c r="D9" s="257">
        <v>29</v>
      </c>
      <c r="E9" s="257">
        <v>31</v>
      </c>
      <c r="F9" s="257">
        <v>11</v>
      </c>
      <c r="G9" s="258">
        <v>13</v>
      </c>
    </row>
    <row r="10" spans="1:8" ht="15" customHeight="1">
      <c r="A10" s="8" t="s">
        <v>213</v>
      </c>
      <c r="B10" s="12">
        <v>109160</v>
      </c>
      <c r="C10" s="257">
        <v>24</v>
      </c>
      <c r="D10" s="257">
        <v>23</v>
      </c>
      <c r="E10" s="257">
        <v>24</v>
      </c>
      <c r="F10" s="257">
        <v>14</v>
      </c>
      <c r="G10" s="258">
        <v>15</v>
      </c>
    </row>
    <row r="11" spans="1:8" ht="6" customHeight="1"/>
    <row r="12" spans="1:8" ht="15" customHeight="1">
      <c r="A12" s="260" t="s">
        <v>569</v>
      </c>
    </row>
    <row r="13" spans="1:8" ht="15" customHeight="1"/>
    <row r="14" spans="1:8" ht="15" customHeight="1"/>
    <row r="15" spans="1:8" ht="15" customHeight="1"/>
  </sheetData>
  <customSheetViews>
    <customSheetView guid="{9B992861-3AC3-4AC1-AB34-7184421AE797}">
      <pane xSplit="1" ySplit="6" topLeftCell="B7" activePane="bottomRight" state="frozen"/>
      <selection pane="bottomRight" activeCell="A2" sqref="A2"/>
      <pageMargins left="0" right="0" top="0" bottom="0" header="0" footer="0"/>
      <printOptions horizontalCentered="1"/>
      <pageSetup paperSize="9" orientation="portrait" horizontalDpi="4294967294" r:id="rId1"/>
    </customSheetView>
    <customSheetView guid="{08F4DDD3-9D6E-4158-840D-C525428F9A47}">
      <pane xSplit="1" ySplit="6" topLeftCell="B7" activePane="bottomRight" state="frozen"/>
      <selection pane="bottomRight" activeCell="A2" sqref="A2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>
      <pane xSplit="1" ySplit="6" topLeftCell="B7" activePane="bottomRight" state="frozen"/>
      <selection pane="bottomRight" activeCell="A2" sqref="A2"/>
      <pageMargins left="0" right="0" top="0" bottom="0" header="0" footer="0"/>
      <printOptions horizontalCentered="1"/>
      <pageSetup paperSize="9" orientation="portrait" horizontalDpi="4294967294" r:id="rId3"/>
    </customSheetView>
    <customSheetView guid="{19B7ECBE-69EE-4DBE-BD16-EF1085DA02C7}">
      <pane xSplit="1" ySplit="6" topLeftCell="B7" activePane="bottomRight" state="frozen"/>
      <selection pane="bottomRight" activeCell="A2" sqref="A2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3">
    <mergeCell ref="A5:A6"/>
    <mergeCell ref="B5:B6"/>
    <mergeCell ref="C6:G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3300"/>
  </sheetPr>
  <dimension ref="A1:G19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ColWidth="9.109375" defaultRowHeight="13.8"/>
  <cols>
    <col min="1" max="1" width="21.6640625" style="3" customWidth="1"/>
    <col min="2" max="2" width="14.6640625" style="3" customWidth="1"/>
    <col min="3" max="3" width="9.109375" style="3"/>
    <col min="4" max="4" width="11.44140625" style="3" customWidth="1"/>
    <col min="5" max="5" width="11.6640625" style="3" customWidth="1"/>
    <col min="6" max="16384" width="9.109375" style="3"/>
  </cols>
  <sheetData>
    <row r="1" spans="1:4" ht="15.6">
      <c r="A1" s="25" t="s">
        <v>514</v>
      </c>
      <c r="D1" s="2" t="s">
        <v>519</v>
      </c>
    </row>
    <row r="3" spans="1:4" s="27" customFormat="1" ht="15">
      <c r="A3" s="37" t="s">
        <v>735</v>
      </c>
      <c r="B3" s="38"/>
    </row>
    <row r="4" spans="1:4" s="27" customFormat="1">
      <c r="A4" s="261"/>
    </row>
    <row r="5" spans="1:4" s="27" customFormat="1" ht="51.75" customHeight="1">
      <c r="A5" s="470" t="s">
        <v>0</v>
      </c>
      <c r="B5" s="43" t="s">
        <v>148</v>
      </c>
    </row>
    <row r="6" spans="1:4" s="27" customFormat="1" ht="18.75" customHeight="1">
      <c r="A6" s="472"/>
      <c r="B6" s="376" t="s">
        <v>311</v>
      </c>
    </row>
    <row r="7" spans="1:4" s="27" customFormat="1" ht="7.5" customHeight="1">
      <c r="A7" s="84"/>
      <c r="B7" s="88"/>
    </row>
    <row r="8" spans="1:4" s="27" customFormat="1">
      <c r="A8" s="45" t="s">
        <v>570</v>
      </c>
      <c r="B8" s="129">
        <v>100</v>
      </c>
    </row>
    <row r="9" spans="1:4" s="27" customFormat="1">
      <c r="A9" s="83" t="s">
        <v>292</v>
      </c>
      <c r="B9" s="73">
        <v>75.440911813922213</v>
      </c>
    </row>
    <row r="10" spans="1:4" s="27" customFormat="1">
      <c r="A10" s="83" t="s">
        <v>293</v>
      </c>
      <c r="B10" s="73">
        <v>24.559088186077791</v>
      </c>
    </row>
    <row r="11" spans="1:4" s="27" customFormat="1">
      <c r="A11" s="45" t="s">
        <v>571</v>
      </c>
      <c r="B11" s="129">
        <v>100</v>
      </c>
    </row>
    <row r="12" spans="1:4" s="27" customFormat="1">
      <c r="A12" s="83" t="s">
        <v>292</v>
      </c>
      <c r="B12" s="73">
        <v>70.340036391976724</v>
      </c>
      <c r="C12" s="140"/>
    </row>
    <row r="13" spans="1:4" s="27" customFormat="1">
      <c r="A13" s="83" t="s">
        <v>293</v>
      </c>
      <c r="B13" s="73">
        <v>29.659963608023283</v>
      </c>
      <c r="C13" s="140"/>
    </row>
    <row r="14" spans="1:4" s="27" customFormat="1">
      <c r="A14" s="45" t="s">
        <v>572</v>
      </c>
      <c r="B14" s="129">
        <v>100</v>
      </c>
    </row>
    <row r="15" spans="1:4" s="27" customFormat="1">
      <c r="A15" s="83" t="s">
        <v>292</v>
      </c>
      <c r="B15" s="73">
        <v>68.123702008617315</v>
      </c>
      <c r="C15" s="140"/>
    </row>
    <row r="16" spans="1:4" s="27" customFormat="1">
      <c r="A16" s="83" t="s">
        <v>293</v>
      </c>
      <c r="B16" s="73">
        <v>31.876297991382689</v>
      </c>
      <c r="C16" s="140"/>
    </row>
    <row r="17" spans="1:7" ht="4.5" customHeight="1">
      <c r="A17" s="194"/>
      <c r="B17" s="193"/>
    </row>
    <row r="18" spans="1:7" s="27" customFormat="1">
      <c r="A18" s="144" t="s">
        <v>627</v>
      </c>
    </row>
    <row r="19" spans="1:7">
      <c r="G19" s="237"/>
    </row>
  </sheetData>
  <customSheetViews>
    <customSheetView guid="{9B992861-3AC3-4AC1-AB34-7184421AE797}">
      <pane xSplit="1" ySplit="6" topLeftCell="B7" activePane="bottomRight" state="frozen"/>
      <selection pane="bottomRight" activeCell="A4" sqref="A4"/>
      <pageMargins left="0" right="0" top="0" bottom="0" header="0" footer="0"/>
      <printOptions horizontalCentered="1"/>
      <pageSetup paperSize="9" orientation="portrait" horizontalDpi="4294967294" r:id="rId1"/>
    </customSheetView>
    <customSheetView guid="{08F4DDD3-9D6E-4158-840D-C525428F9A47}">
      <pane xSplit="1" ySplit="6" topLeftCell="B7" activePane="bottomRight" state="frozen"/>
      <selection pane="bottomRight" activeCell="I34" sqref="I34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>
      <pane xSplit="1" ySplit="6" topLeftCell="B7" activePane="bottomRight" state="frozen"/>
      <selection pane="bottomRight" activeCell="A4" sqref="A4"/>
      <pageMargins left="0" right="0" top="0" bottom="0" header="0" footer="0"/>
      <printOptions horizontalCentered="1"/>
      <pageSetup paperSize="9" orientation="portrait" horizontalDpi="4294967294" r:id="rId3"/>
    </customSheetView>
    <customSheetView guid="{19B7ECBE-69EE-4DBE-BD16-EF1085DA02C7}">
      <pane xSplit="1" ySplit="6" topLeftCell="B7" activePane="bottomRight" state="frozen"/>
      <selection pane="bottomRight" activeCell="A4" sqref="A4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1">
    <mergeCell ref="A5:A6"/>
  </mergeCells>
  <hyperlinks>
    <hyperlink ref="D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3300"/>
  </sheetPr>
  <dimension ref="A1:G19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ColWidth="9.109375" defaultRowHeight="13.8"/>
  <cols>
    <col min="1" max="1" width="21.109375" style="3" customWidth="1"/>
    <col min="2" max="2" width="10.33203125" style="3" customWidth="1"/>
    <col min="3" max="3" width="9.109375" style="3"/>
    <col min="4" max="4" width="9.109375" style="3" hidden="1" customWidth="1"/>
    <col min="5" max="16384" width="9.109375" style="3"/>
  </cols>
  <sheetData>
    <row r="1" spans="1:4">
      <c r="A1" s="2" t="s">
        <v>519</v>
      </c>
    </row>
    <row r="3" spans="1:4" s="27" customFormat="1" ht="15">
      <c r="A3" s="37" t="s">
        <v>736</v>
      </c>
      <c r="B3" s="38"/>
    </row>
    <row r="4" spans="1:4" s="27" customFormat="1">
      <c r="A4" s="261"/>
    </row>
    <row r="5" spans="1:4" s="27" customFormat="1" ht="51.75" customHeight="1">
      <c r="A5" s="470" t="s">
        <v>0</v>
      </c>
      <c r="B5" s="43" t="s">
        <v>148</v>
      </c>
    </row>
    <row r="6" spans="1:4" s="27" customFormat="1" ht="40.950000000000003" customHeight="1">
      <c r="A6" s="472"/>
      <c r="B6" s="376" t="s">
        <v>498</v>
      </c>
    </row>
    <row r="7" spans="1:4" s="27" customFormat="1" ht="7.5" customHeight="1">
      <c r="A7" s="84"/>
      <c r="B7" s="88"/>
    </row>
    <row r="8" spans="1:4" s="27" customFormat="1">
      <c r="A8" s="45" t="s">
        <v>570</v>
      </c>
      <c r="B8" s="129">
        <v>96.7</v>
      </c>
      <c r="D8" s="140">
        <f>B8-100</f>
        <v>-3.2999999999999972</v>
      </c>
    </row>
    <row r="9" spans="1:4" s="27" customFormat="1">
      <c r="A9" s="83" t="s">
        <v>292</v>
      </c>
      <c r="B9" s="73">
        <v>96.9</v>
      </c>
      <c r="D9" s="140">
        <f t="shared" ref="D9:D16" si="0">B9-100</f>
        <v>-3.0999999999999943</v>
      </c>
    </row>
    <row r="10" spans="1:4" s="27" customFormat="1">
      <c r="A10" s="83" t="s">
        <v>293</v>
      </c>
      <c r="B10" s="73">
        <v>95.9</v>
      </c>
      <c r="D10" s="140">
        <f t="shared" si="0"/>
        <v>-4.0999999999999943</v>
      </c>
    </row>
    <row r="11" spans="1:4" s="27" customFormat="1">
      <c r="A11" s="45" t="s">
        <v>571</v>
      </c>
      <c r="B11" s="129">
        <v>94.2</v>
      </c>
      <c r="D11" s="140">
        <f t="shared" si="0"/>
        <v>-5.7999999999999972</v>
      </c>
    </row>
    <row r="12" spans="1:4" s="27" customFormat="1">
      <c r="A12" s="83" t="s">
        <v>292</v>
      </c>
      <c r="B12" s="73">
        <v>93.4</v>
      </c>
      <c r="D12" s="140">
        <f t="shared" si="0"/>
        <v>-6.5999999999999943</v>
      </c>
    </row>
    <row r="13" spans="1:4" s="27" customFormat="1">
      <c r="A13" s="83" t="s">
        <v>293</v>
      </c>
      <c r="B13" s="73">
        <v>96</v>
      </c>
      <c r="D13" s="140">
        <f t="shared" si="0"/>
        <v>-4</v>
      </c>
    </row>
    <row r="14" spans="1:4" s="27" customFormat="1">
      <c r="A14" s="45" t="s">
        <v>572</v>
      </c>
      <c r="B14" s="129">
        <v>94.1</v>
      </c>
      <c r="D14" s="140">
        <f t="shared" si="0"/>
        <v>-5.9000000000000057</v>
      </c>
    </row>
    <row r="15" spans="1:4" s="27" customFormat="1">
      <c r="A15" s="83" t="s">
        <v>292</v>
      </c>
      <c r="B15" s="73">
        <v>91.6</v>
      </c>
      <c r="D15" s="140">
        <f t="shared" si="0"/>
        <v>-8.4000000000000057</v>
      </c>
    </row>
    <row r="16" spans="1:4" s="27" customFormat="1">
      <c r="A16" s="83" t="s">
        <v>293</v>
      </c>
      <c r="B16" s="73">
        <v>99.8</v>
      </c>
      <c r="D16" s="140">
        <f t="shared" si="0"/>
        <v>-0.20000000000000284</v>
      </c>
    </row>
    <row r="17" spans="1:7" ht="4.5" customHeight="1">
      <c r="A17" s="194"/>
      <c r="B17" s="193"/>
    </row>
    <row r="18" spans="1:7">
      <c r="A18" s="262" t="s">
        <v>294</v>
      </c>
    </row>
    <row r="19" spans="1:7">
      <c r="G19" s="237"/>
    </row>
  </sheetData>
  <customSheetViews>
    <customSheetView guid="{9B992861-3AC3-4AC1-AB34-7184421AE797}" hiddenColumns="1">
      <pane xSplit="1" ySplit="6" topLeftCell="B7" activePane="bottomRight" state="frozen"/>
      <selection pane="bottomRight" activeCell="A4" sqref="A4"/>
      <pageMargins left="0" right="0" top="0" bottom="0" header="0" footer="0"/>
      <printOptions horizontalCentered="1"/>
      <pageSetup paperSize="9" orientation="portrait" horizontalDpi="4294967294" r:id="rId1"/>
    </customSheetView>
    <customSheetView guid="{08F4DDD3-9D6E-4158-840D-C525428F9A47}" hiddenColumns="1">
      <pane xSplit="1" ySplit="6" topLeftCell="B7" activePane="bottomRight" state="frozen"/>
      <selection pane="bottomRight" activeCell="B9" sqref="B9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 hiddenColumns="1">
      <pane xSplit="1" ySplit="6" topLeftCell="B7" activePane="bottomRight" state="frozen"/>
      <selection pane="bottomRight" activeCell="D1" sqref="D1:D1048576"/>
      <pageMargins left="0" right="0" top="0" bottom="0" header="0" footer="0"/>
      <printOptions horizontalCentered="1"/>
      <pageSetup paperSize="9" orientation="portrait" horizontalDpi="4294967294" r:id="rId3"/>
    </customSheetView>
    <customSheetView guid="{19B7ECBE-69EE-4DBE-BD16-EF1085DA02C7}" hiddenColumns="1">
      <pane xSplit="1" ySplit="6" topLeftCell="B7" activePane="bottomRight" state="frozen"/>
      <selection pane="bottomRight" activeCell="D1" sqref="D1:D1048576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1">
    <mergeCell ref="A5:A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3300"/>
  </sheetPr>
  <dimension ref="A1:C125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"/>
    </sheetView>
  </sheetViews>
  <sheetFormatPr defaultColWidth="9.109375" defaultRowHeight="13.8"/>
  <cols>
    <col min="1" max="1" width="30.6640625" style="3" customWidth="1"/>
    <col min="2" max="2" width="13.88671875" style="3" customWidth="1"/>
    <col min="3" max="3" width="11" style="3" bestFit="1" customWidth="1"/>
    <col min="4" max="16384" width="9.109375" style="3"/>
  </cols>
  <sheetData>
    <row r="1" spans="1:2">
      <c r="A1" s="2" t="s">
        <v>519</v>
      </c>
    </row>
    <row r="3" spans="1:2" s="27" customFormat="1">
      <c r="A3" s="37" t="s">
        <v>737</v>
      </c>
      <c r="B3" s="38"/>
    </row>
    <row r="4" spans="1:2" s="27" customFormat="1">
      <c r="A4" s="263"/>
    </row>
    <row r="5" spans="1:2" s="27" customFormat="1">
      <c r="A5" s="495" t="s">
        <v>0</v>
      </c>
      <c r="B5" s="306" t="s">
        <v>148</v>
      </c>
    </row>
    <row r="6" spans="1:2" s="27" customFormat="1">
      <c r="A6" s="495"/>
      <c r="B6" s="378" t="s">
        <v>130</v>
      </c>
    </row>
    <row r="7" spans="1:2" s="27" customFormat="1" ht="22.5" customHeight="1">
      <c r="A7" s="222" t="s">
        <v>549</v>
      </c>
      <c r="B7" s="71">
        <v>100</v>
      </c>
    </row>
    <row r="8" spans="1:2" s="27" customFormat="1" ht="22.5" customHeight="1">
      <c r="A8" s="510" t="s">
        <v>295</v>
      </c>
      <c r="B8" s="511"/>
    </row>
    <row r="9" spans="1:2" s="27" customFormat="1">
      <c r="A9" s="46" t="s">
        <v>296</v>
      </c>
      <c r="B9" s="73">
        <v>75.440911813922213</v>
      </c>
    </row>
    <row r="10" spans="1:2" s="27" customFormat="1">
      <c r="A10" s="83" t="s">
        <v>13</v>
      </c>
      <c r="B10" s="264"/>
    </row>
    <row r="11" spans="1:2" s="27" customFormat="1">
      <c r="A11" s="59" t="s">
        <v>12</v>
      </c>
      <c r="B11" s="73">
        <v>21.821762728956436</v>
      </c>
    </row>
    <row r="12" spans="1:2" s="27" customFormat="1">
      <c r="A12" s="94" t="s">
        <v>121</v>
      </c>
      <c r="B12" s="265"/>
    </row>
    <row r="13" spans="1:2" s="27" customFormat="1">
      <c r="A13" s="266" t="s">
        <v>15</v>
      </c>
      <c r="B13" s="267">
        <v>12.073499523366781</v>
      </c>
    </row>
    <row r="14" spans="1:2" s="27" customFormat="1">
      <c r="A14" s="266" t="s">
        <v>16</v>
      </c>
      <c r="B14" s="267">
        <v>0.51133121561245565</v>
      </c>
    </row>
    <row r="15" spans="1:2" s="27" customFormat="1">
      <c r="A15" s="266" t="s">
        <v>17</v>
      </c>
      <c r="B15" s="267">
        <v>1.5657578840893485</v>
      </c>
    </row>
    <row r="16" spans="1:2" s="27" customFormat="1">
      <c r="A16" s="266" t="s">
        <v>18</v>
      </c>
      <c r="B16" s="267">
        <v>1.277838661613768</v>
      </c>
    </row>
    <row r="17" spans="1:3" s="27" customFormat="1">
      <c r="A17" s="266" t="s">
        <v>386</v>
      </c>
      <c r="B17" s="267">
        <v>0.76611690962386436</v>
      </c>
    </row>
    <row r="18" spans="1:3" s="27" customFormat="1">
      <c r="A18" s="266" t="s">
        <v>19</v>
      </c>
      <c r="B18" s="73">
        <v>3.0481562143813643</v>
      </c>
    </row>
    <row r="19" spans="1:3" s="27" customFormat="1">
      <c r="A19" s="266" t="s">
        <v>499</v>
      </c>
      <c r="B19" s="73">
        <v>2.0421094126217598</v>
      </c>
      <c r="C19" s="55"/>
    </row>
    <row r="20" spans="1:3" s="27" customFormat="1">
      <c r="A20" s="59" t="s">
        <v>297</v>
      </c>
      <c r="B20" s="73">
        <v>3.2240974599248662</v>
      </c>
      <c r="C20" s="55"/>
    </row>
    <row r="21" spans="1:3" s="27" customFormat="1">
      <c r="A21" s="59" t="s">
        <v>500</v>
      </c>
      <c r="B21" s="73">
        <v>2.9240962442874618</v>
      </c>
      <c r="C21" s="55"/>
    </row>
    <row r="22" spans="1:3" s="27" customFormat="1">
      <c r="A22" s="59" t="s">
        <v>298</v>
      </c>
      <c r="B22" s="73">
        <v>10.755949837933052</v>
      </c>
      <c r="C22" s="55"/>
    </row>
    <row r="23" spans="1:3" s="27" customFormat="1">
      <c r="A23" s="94" t="s">
        <v>121</v>
      </c>
      <c r="B23" s="265"/>
      <c r="C23" s="55"/>
    </row>
    <row r="24" spans="1:3" s="27" customFormat="1">
      <c r="A24" s="266" t="s">
        <v>22</v>
      </c>
      <c r="B24" s="267">
        <v>1.6136043267599969</v>
      </c>
      <c r="C24" s="55"/>
    </row>
    <row r="25" spans="1:3" s="27" customFormat="1">
      <c r="A25" s="266" t="s">
        <v>299</v>
      </c>
      <c r="B25" s="267">
        <v>6.5004594716468258</v>
      </c>
      <c r="C25" s="55"/>
    </row>
    <row r="26" spans="1:3" s="27" customFormat="1">
      <c r="A26" s="266" t="s">
        <v>501</v>
      </c>
      <c r="B26" s="316">
        <v>1.1951366682791731</v>
      </c>
    </row>
    <row r="27" spans="1:3" s="27" customFormat="1">
      <c r="A27" s="59" t="s">
        <v>300</v>
      </c>
      <c r="B27" s="73">
        <v>10.404396012348752</v>
      </c>
    </row>
    <row r="28" spans="1:3" s="27" customFormat="1">
      <c r="A28" s="59" t="s">
        <v>301</v>
      </c>
      <c r="B28" s="73">
        <v>19.251416060880445</v>
      </c>
    </row>
    <row r="29" spans="1:3" s="27" customFormat="1">
      <c r="A29" s="59" t="s">
        <v>502</v>
      </c>
      <c r="B29" s="73">
        <v>1.2722459420530892</v>
      </c>
    </row>
    <row r="30" spans="1:3" s="27" customFormat="1">
      <c r="A30" s="94" t="s">
        <v>503</v>
      </c>
      <c r="B30" s="73">
        <v>1.2361624000014133</v>
      </c>
    </row>
    <row r="31" spans="1:3" s="27" customFormat="1" ht="22.5" customHeight="1">
      <c r="A31" s="510" t="s">
        <v>302</v>
      </c>
      <c r="B31" s="511"/>
    </row>
    <row r="32" spans="1:3" s="27" customFormat="1">
      <c r="A32" s="46" t="s">
        <v>296</v>
      </c>
      <c r="B32" s="73">
        <v>24.559088186077791</v>
      </c>
    </row>
    <row r="33" spans="1:2" s="27" customFormat="1">
      <c r="A33" s="83" t="s">
        <v>13</v>
      </c>
      <c r="B33" s="73"/>
    </row>
    <row r="34" spans="1:2" s="27" customFormat="1">
      <c r="A34" s="59" t="s">
        <v>303</v>
      </c>
      <c r="B34" s="73">
        <v>12.296841651335496</v>
      </c>
    </row>
    <row r="35" spans="1:2" s="27" customFormat="1">
      <c r="A35" s="94" t="s">
        <v>13</v>
      </c>
      <c r="B35" s="73"/>
    </row>
    <row r="36" spans="1:2" s="27" customFormat="1">
      <c r="A36" s="266" t="s">
        <v>304</v>
      </c>
      <c r="B36" s="73">
        <v>2.7346819618149611</v>
      </c>
    </row>
    <row r="37" spans="1:2" s="27" customFormat="1">
      <c r="A37" s="266" t="s">
        <v>305</v>
      </c>
      <c r="B37" s="73">
        <v>0.24384972090036927</v>
      </c>
    </row>
    <row r="38" spans="1:2" s="27" customFormat="1">
      <c r="A38" s="266" t="s">
        <v>306</v>
      </c>
      <c r="B38" s="73">
        <v>5.5350185864765713</v>
      </c>
    </row>
    <row r="39" spans="1:2" s="27" customFormat="1">
      <c r="A39" s="266" t="s">
        <v>307</v>
      </c>
      <c r="B39" s="73">
        <v>3.2138739151135659E-2</v>
      </c>
    </row>
    <row r="40" spans="1:2" s="27" customFormat="1">
      <c r="A40" s="266" t="s">
        <v>308</v>
      </c>
      <c r="B40" s="73">
        <v>3.7242030263132713</v>
      </c>
    </row>
    <row r="41" spans="1:2" s="27" customFormat="1">
      <c r="A41" s="59" t="s">
        <v>309</v>
      </c>
      <c r="B41" s="73">
        <v>10.455404560607139</v>
      </c>
    </row>
    <row r="42" spans="1:2" s="27" customFormat="1">
      <c r="A42" s="59" t="s">
        <v>310</v>
      </c>
      <c r="B42" s="73">
        <v>1.497543074017236</v>
      </c>
    </row>
    <row r="43" spans="1:2" s="27" customFormat="1">
      <c r="A43" s="34" t="s">
        <v>504</v>
      </c>
      <c r="B43" s="73">
        <v>0.49990512164229245</v>
      </c>
    </row>
    <row r="44" spans="1:2" s="27" customFormat="1"/>
    <row r="45" spans="1:2" s="27" customFormat="1"/>
    <row r="46" spans="1:2" s="27" customFormat="1"/>
    <row r="47" spans="1:2" s="27" customFormat="1"/>
    <row r="48" spans="1:2" s="27" customFormat="1"/>
    <row r="49" s="27" customFormat="1"/>
    <row r="50" s="27" customFormat="1"/>
    <row r="51" s="27" customFormat="1"/>
    <row r="52" s="27" customFormat="1"/>
    <row r="53" s="27" customFormat="1"/>
    <row r="54" s="27" customFormat="1"/>
    <row r="55" s="27" customFormat="1"/>
    <row r="56" s="27" customFormat="1"/>
    <row r="57" s="27" customFormat="1"/>
    <row r="58" s="27" customFormat="1"/>
    <row r="59" s="27" customFormat="1"/>
    <row r="60" s="27" customFormat="1"/>
    <row r="61" s="27" customFormat="1"/>
    <row r="62" s="27" customFormat="1"/>
    <row r="63" s="27" customFormat="1"/>
    <row r="64" s="27" customFormat="1"/>
    <row r="65" s="27" customFormat="1"/>
    <row r="66" s="27" customFormat="1"/>
    <row r="67" s="27" customFormat="1"/>
    <row r="68" s="27" customFormat="1"/>
    <row r="69" s="27" customFormat="1"/>
    <row r="70" s="27" customFormat="1"/>
    <row r="71" s="27" customFormat="1"/>
    <row r="72" s="27" customFormat="1"/>
    <row r="73" s="27" customFormat="1"/>
    <row r="74" s="27" customFormat="1"/>
    <row r="75" s="27" customFormat="1"/>
    <row r="76" s="27" customFormat="1"/>
    <row r="77" s="27" customFormat="1"/>
    <row r="78" s="27" customFormat="1"/>
    <row r="79" s="27" customFormat="1"/>
    <row r="80" s="27" customFormat="1"/>
    <row r="81" s="27" customFormat="1"/>
    <row r="82" s="27" customFormat="1"/>
    <row r="83" s="27" customFormat="1"/>
    <row r="84" s="27" customFormat="1"/>
    <row r="85" s="27" customFormat="1"/>
    <row r="86" s="27" customFormat="1"/>
    <row r="87" s="27" customFormat="1"/>
    <row r="88" s="27" customFormat="1"/>
    <row r="89" s="27" customFormat="1"/>
    <row r="90" s="27" customFormat="1"/>
    <row r="91" s="27" customFormat="1"/>
    <row r="92" s="27" customFormat="1"/>
    <row r="93" s="27" customFormat="1"/>
    <row r="94" s="27" customFormat="1"/>
    <row r="95" s="27" customFormat="1"/>
    <row r="96" s="27" customFormat="1"/>
    <row r="97" s="27" customFormat="1"/>
    <row r="98" s="27" customFormat="1"/>
    <row r="99" s="27" customFormat="1"/>
    <row r="100" s="27" customFormat="1"/>
    <row r="101" s="27" customFormat="1"/>
    <row r="102" s="27" customFormat="1"/>
    <row r="103" s="27" customFormat="1"/>
    <row r="104" s="27" customFormat="1"/>
    <row r="105" s="27" customFormat="1"/>
    <row r="106" s="27" customFormat="1"/>
    <row r="107" s="27" customFormat="1"/>
    <row r="108" s="27" customFormat="1"/>
    <row r="109" s="27" customFormat="1"/>
    <row r="110" s="27" customFormat="1"/>
    <row r="111" s="27" customFormat="1"/>
    <row r="112" s="27" customFormat="1"/>
    <row r="113" s="27" customFormat="1"/>
    <row r="114" s="27" customFormat="1"/>
    <row r="115" s="27" customFormat="1"/>
    <row r="116" s="27" customFormat="1"/>
    <row r="117" s="27" customFormat="1"/>
    <row r="118" s="27" customFormat="1"/>
    <row r="119" s="27" customFormat="1"/>
    <row r="120" s="27" customFormat="1"/>
    <row r="121" s="27" customFormat="1"/>
    <row r="122" s="27" customFormat="1"/>
    <row r="123" s="27" customFormat="1"/>
    <row r="124" s="27" customFormat="1"/>
    <row r="125" s="27" customFormat="1"/>
  </sheetData>
  <customSheetViews>
    <customSheetView guid="{9B992861-3AC3-4AC1-AB34-7184421AE797}">
      <pane xSplit="1" ySplit="6" topLeftCell="B7" activePane="bottomRight" state="frozen"/>
      <selection pane="bottomRight" activeCell="A2" sqref="A2"/>
      <pageMargins left="0" right="0" top="0" bottom="0" header="0" footer="0"/>
      <printOptions horizontalCentered="1"/>
      <pageSetup paperSize="9" orientation="portrait" horizontalDpi="4294967294" verticalDpi="4294967295" r:id="rId1"/>
    </customSheetView>
    <customSheetView guid="{08F4DDD3-9D6E-4158-840D-C525428F9A47}" hiddenColumns="1">
      <pane xSplit="1" ySplit="6" topLeftCell="B7" activePane="bottomRight" state="frozen"/>
      <selection pane="bottomRight" activeCell="C33" sqref="C33"/>
      <pageMargins left="0" right="0" top="0" bottom="0" header="0" footer="0"/>
      <printOptions horizontalCentered="1"/>
      <pageSetup paperSize="9" orientation="portrait" horizontalDpi="4294967294" verticalDpi="4294967295" r:id="rId2"/>
    </customSheetView>
    <customSheetView guid="{29E01DBE-1661-4C34-BC41-66AA3D6D32EB}" hiddenColumns="1">
      <pane xSplit="1" ySplit="6" topLeftCell="B7" activePane="bottomRight" state="frozen"/>
      <selection pane="bottomRight" activeCell="L16" sqref="L16"/>
      <pageMargins left="0" right="0" top="0" bottom="0" header="0" footer="0"/>
      <printOptions horizontalCentered="1"/>
      <pageSetup paperSize="9" orientation="portrait" horizontalDpi="4294967294" verticalDpi="4294967295" r:id="rId3"/>
    </customSheetView>
    <customSheetView guid="{19B7ECBE-69EE-4DBE-BD16-EF1085DA02C7}" hiddenColumns="1">
      <pane xSplit="1" ySplit="6" topLeftCell="B7" activePane="bottomRight" state="frozen"/>
      <selection pane="bottomRight" activeCell="L16" sqref="L16"/>
      <pageMargins left="0" right="0" top="0" bottom="0" header="0" footer="0"/>
      <printOptions horizontalCentered="1"/>
      <pageSetup paperSize="9" orientation="portrait" horizontalDpi="4294967294" verticalDpi="4294967295" r:id="rId4"/>
    </customSheetView>
  </customSheetViews>
  <mergeCells count="3">
    <mergeCell ref="A5:A6"/>
    <mergeCell ref="A8:B8"/>
    <mergeCell ref="A31:B31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4294967295" r:id="rId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87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9" sqref="B49"/>
    </sheetView>
  </sheetViews>
  <sheetFormatPr defaultColWidth="9.109375" defaultRowHeight="13.8"/>
  <cols>
    <col min="1" max="1" width="32.109375" style="3" customWidth="1"/>
    <col min="2" max="2" width="20.5546875" style="3" customWidth="1"/>
    <col min="3" max="4" width="9.88671875" style="3" bestFit="1" customWidth="1"/>
    <col min="5" max="16384" width="9.109375" style="3"/>
  </cols>
  <sheetData>
    <row r="1" spans="1:4" ht="15.6">
      <c r="A1" s="25" t="s">
        <v>515</v>
      </c>
      <c r="D1" s="2" t="s">
        <v>519</v>
      </c>
    </row>
    <row r="3" spans="1:4" s="55" customFormat="1">
      <c r="A3" s="442" t="s">
        <v>758</v>
      </c>
      <c r="B3" s="442"/>
    </row>
    <row r="4" spans="1:4" s="55" customFormat="1">
      <c r="A4" s="206"/>
      <c r="B4" s="461"/>
    </row>
    <row r="5" spans="1:4" s="55" customFormat="1" ht="37.5" customHeight="1">
      <c r="A5" s="501" t="s">
        <v>0</v>
      </c>
      <c r="B5" s="444" t="s">
        <v>148</v>
      </c>
    </row>
    <row r="6" spans="1:4" s="55" customFormat="1" ht="18.75" customHeight="1">
      <c r="A6" s="501"/>
      <c r="B6" s="444" t="s">
        <v>150</v>
      </c>
    </row>
    <row r="7" spans="1:4" s="55" customFormat="1" ht="18.75" customHeight="1">
      <c r="A7" s="115" t="s">
        <v>550</v>
      </c>
      <c r="B7" s="363">
        <v>1069441.53</v>
      </c>
      <c r="C7" s="462"/>
    </row>
    <row r="8" spans="1:4" s="55" customFormat="1" ht="7.5" customHeight="1">
      <c r="A8" s="189"/>
      <c r="B8" s="66"/>
    </row>
    <row r="9" spans="1:4" s="55" customFormat="1">
      <c r="A9" s="189" t="s">
        <v>720</v>
      </c>
      <c r="B9" s="66">
        <v>717473</v>
      </c>
    </row>
    <row r="10" spans="1:4" s="55" customFormat="1">
      <c r="A10" s="52" t="s">
        <v>14</v>
      </c>
      <c r="B10" s="66">
        <v>597701</v>
      </c>
    </row>
    <row r="11" spans="1:4" s="55" customFormat="1">
      <c r="A11" s="53" t="s">
        <v>15</v>
      </c>
      <c r="B11" s="66">
        <v>329753</v>
      </c>
    </row>
    <row r="12" spans="1:4" s="55" customFormat="1">
      <c r="A12" s="67" t="s">
        <v>320</v>
      </c>
      <c r="B12" s="66">
        <v>295568</v>
      </c>
    </row>
    <row r="13" spans="1:4" s="55" customFormat="1">
      <c r="A13" s="67" t="s">
        <v>321</v>
      </c>
      <c r="B13" s="66">
        <v>34185</v>
      </c>
    </row>
    <row r="14" spans="1:4" s="55" customFormat="1">
      <c r="A14" s="53" t="s">
        <v>316</v>
      </c>
      <c r="B14" s="66">
        <v>27093</v>
      </c>
      <c r="D14" s="56"/>
    </row>
    <row r="15" spans="1:4" s="55" customFormat="1">
      <c r="A15" s="53" t="s">
        <v>380</v>
      </c>
      <c r="B15" s="66">
        <v>55780</v>
      </c>
    </row>
    <row r="16" spans="1:4" s="55" customFormat="1">
      <c r="A16" s="67" t="s">
        <v>381</v>
      </c>
      <c r="B16" s="66">
        <v>18524</v>
      </c>
    </row>
    <row r="17" spans="1:10" s="55" customFormat="1">
      <c r="A17" s="67" t="s">
        <v>382</v>
      </c>
      <c r="B17" s="66">
        <v>37256</v>
      </c>
    </row>
    <row r="18" spans="1:10" s="55" customFormat="1">
      <c r="A18" s="53" t="s">
        <v>383</v>
      </c>
      <c r="B18" s="66">
        <v>64899</v>
      </c>
    </row>
    <row r="19" spans="1:10" s="55" customFormat="1">
      <c r="A19" s="53" t="s">
        <v>317</v>
      </c>
      <c r="B19" s="66">
        <v>120175</v>
      </c>
    </row>
    <row r="20" spans="1:10" s="55" customFormat="1">
      <c r="A20" s="67" t="s">
        <v>384</v>
      </c>
      <c r="B20" s="66">
        <v>114613</v>
      </c>
    </row>
    <row r="21" spans="1:10" s="55" customFormat="1">
      <c r="A21" s="67" t="s">
        <v>385</v>
      </c>
      <c r="B21" s="66">
        <v>5562</v>
      </c>
    </row>
    <row r="22" spans="1:10" s="55" customFormat="1">
      <c r="A22" s="52" t="s">
        <v>386</v>
      </c>
      <c r="B22" s="66">
        <v>22973</v>
      </c>
      <c r="C22" s="56"/>
    </row>
    <row r="23" spans="1:10" s="55" customFormat="1">
      <c r="A23" s="53" t="s">
        <v>384</v>
      </c>
      <c r="B23" s="66">
        <v>4088</v>
      </c>
    </row>
    <row r="24" spans="1:10" s="55" customFormat="1">
      <c r="A24" s="53" t="s">
        <v>385</v>
      </c>
      <c r="B24" s="66">
        <v>18885</v>
      </c>
    </row>
    <row r="25" spans="1:10" s="55" customFormat="1">
      <c r="A25" s="52" t="s">
        <v>322</v>
      </c>
      <c r="B25" s="66">
        <v>20310</v>
      </c>
      <c r="D25" s="56"/>
      <c r="F25" s="56"/>
      <c r="H25" s="56"/>
      <c r="J25" s="56"/>
    </row>
    <row r="26" spans="1:10" s="55" customFormat="1">
      <c r="A26" s="52" t="s">
        <v>323</v>
      </c>
      <c r="B26" s="66">
        <v>76489</v>
      </c>
      <c r="F26" s="56"/>
      <c r="J26" s="56"/>
    </row>
    <row r="27" spans="1:10" s="55" customFormat="1">
      <c r="A27" s="189"/>
      <c r="B27" s="66"/>
      <c r="F27" s="56"/>
      <c r="J27" s="56"/>
    </row>
    <row r="28" spans="1:10" s="55" customFormat="1" ht="27.6">
      <c r="A28" s="189" t="s">
        <v>347</v>
      </c>
      <c r="B28" s="66">
        <v>32216</v>
      </c>
    </row>
    <row r="29" spans="1:10" s="55" customFormat="1">
      <c r="A29" s="189" t="s">
        <v>13</v>
      </c>
      <c r="B29" s="66"/>
    </row>
    <row r="30" spans="1:10" s="55" customFormat="1">
      <c r="A30" s="52" t="s">
        <v>324</v>
      </c>
      <c r="B30" s="66">
        <v>8039.64</v>
      </c>
    </row>
    <row r="31" spans="1:10" s="55" customFormat="1">
      <c r="A31" s="52" t="s">
        <v>325</v>
      </c>
      <c r="B31" s="66">
        <v>21190.19</v>
      </c>
    </row>
    <row r="32" spans="1:10" s="55" customFormat="1">
      <c r="A32" s="189"/>
      <c r="B32" s="66"/>
    </row>
    <row r="33" spans="1:2" s="55" customFormat="1">
      <c r="A33" s="189" t="s">
        <v>721</v>
      </c>
      <c r="B33" s="66">
        <v>9922.59</v>
      </c>
    </row>
    <row r="34" spans="1:2" s="55" customFormat="1">
      <c r="A34" s="189"/>
      <c r="B34" s="66"/>
    </row>
    <row r="35" spans="1:2" s="55" customFormat="1">
      <c r="A35" s="189" t="s">
        <v>326</v>
      </c>
      <c r="B35" s="66">
        <v>174024.62</v>
      </c>
    </row>
    <row r="36" spans="1:2" s="55" customFormat="1">
      <c r="A36" s="52" t="s">
        <v>318</v>
      </c>
      <c r="B36" s="66">
        <v>25544.14</v>
      </c>
    </row>
    <row r="37" spans="1:2" s="55" customFormat="1">
      <c r="A37" s="52" t="s">
        <v>319</v>
      </c>
      <c r="B37" s="66">
        <v>125323.4</v>
      </c>
    </row>
    <row r="38" spans="1:2" s="55" customFormat="1">
      <c r="A38" s="52" t="s">
        <v>542</v>
      </c>
      <c r="B38" s="66">
        <v>22.93</v>
      </c>
    </row>
    <row r="39" spans="1:2" s="55" customFormat="1">
      <c r="A39" s="52" t="s">
        <v>543</v>
      </c>
      <c r="B39" s="66">
        <v>289.94</v>
      </c>
    </row>
    <row r="40" spans="1:2" s="55" customFormat="1" ht="27.6">
      <c r="A40" s="52" t="s">
        <v>719</v>
      </c>
      <c r="B40" s="66">
        <v>15798.94</v>
      </c>
    </row>
    <row r="41" spans="1:2" s="55" customFormat="1">
      <c r="A41" s="52" t="s">
        <v>327</v>
      </c>
      <c r="B41" s="66">
        <v>5274.39</v>
      </c>
    </row>
    <row r="42" spans="1:2" s="55" customFormat="1">
      <c r="A42" s="52" t="s">
        <v>508</v>
      </c>
      <c r="B42" s="66">
        <v>237.88</v>
      </c>
    </row>
    <row r="43" spans="1:2" s="55" customFormat="1">
      <c r="A43" s="52" t="s">
        <v>628</v>
      </c>
      <c r="B43" s="66">
        <v>1533</v>
      </c>
    </row>
    <row r="44" spans="1:2" s="55" customFormat="1">
      <c r="A44" s="52"/>
      <c r="B44" s="66"/>
    </row>
    <row r="45" spans="1:2" s="55" customFormat="1">
      <c r="A45" s="189" t="s">
        <v>328</v>
      </c>
      <c r="B45" s="66">
        <v>110772.87000000001</v>
      </c>
    </row>
    <row r="46" spans="1:2" s="55" customFormat="1">
      <c r="A46" s="52" t="s">
        <v>329</v>
      </c>
      <c r="B46" s="66">
        <v>385.71</v>
      </c>
    </row>
    <row r="47" spans="1:2" s="55" customFormat="1" ht="15" customHeight="1">
      <c r="A47" s="53" t="s">
        <v>330</v>
      </c>
      <c r="B47" s="66">
        <v>223.99</v>
      </c>
    </row>
    <row r="48" spans="1:2" s="55" customFormat="1">
      <c r="A48" s="52" t="s">
        <v>346</v>
      </c>
      <c r="B48" s="66">
        <v>33126.01</v>
      </c>
    </row>
    <row r="49" spans="1:8" s="55" customFormat="1" ht="15">
      <c r="A49" s="52" t="s">
        <v>722</v>
      </c>
      <c r="B49" s="66">
        <v>28441.59</v>
      </c>
      <c r="C49" s="56"/>
    </row>
    <row r="50" spans="1:8" s="55" customFormat="1" ht="26.4" customHeight="1">
      <c r="A50" s="52" t="s">
        <v>705</v>
      </c>
      <c r="B50" s="66">
        <v>48819.560000000005</v>
      </c>
    </row>
    <row r="51" spans="1:8" s="55" customFormat="1">
      <c r="A51" s="52"/>
      <c r="B51" s="66"/>
    </row>
    <row r="52" spans="1:8" s="55" customFormat="1">
      <c r="A52" s="52" t="s">
        <v>331</v>
      </c>
      <c r="B52" s="66">
        <v>25422</v>
      </c>
      <c r="C52" s="56"/>
      <c r="D52" s="56"/>
    </row>
    <row r="53" spans="1:8" s="55" customFormat="1">
      <c r="A53" s="53" t="s">
        <v>332</v>
      </c>
      <c r="B53" s="66">
        <v>1451.3</v>
      </c>
      <c r="E53" s="56"/>
      <c r="F53" s="56"/>
    </row>
    <row r="54" spans="1:8" s="55" customFormat="1">
      <c r="A54" s="53" t="s">
        <v>333</v>
      </c>
      <c r="B54" s="66">
        <v>774.93</v>
      </c>
    </row>
    <row r="55" spans="1:8" s="55" customFormat="1">
      <c r="A55" s="53" t="s">
        <v>334</v>
      </c>
      <c r="B55" s="66">
        <v>2223.52</v>
      </c>
    </row>
    <row r="56" spans="1:8" s="55" customFormat="1" ht="27.6">
      <c r="A56" s="53" t="s">
        <v>526</v>
      </c>
      <c r="B56" s="66">
        <v>16596.07</v>
      </c>
    </row>
    <row r="57" spans="1:8" s="55" customFormat="1" ht="55.2">
      <c r="A57" s="53" t="s">
        <v>629</v>
      </c>
      <c r="B57" s="66">
        <v>4376.2299999999996</v>
      </c>
      <c r="D57" s="56"/>
      <c r="H57" s="463"/>
    </row>
    <row r="58" spans="1:8" s="55" customFormat="1">
      <c r="A58" s="52"/>
      <c r="B58" s="66"/>
      <c r="C58" s="56"/>
    </row>
    <row r="59" spans="1:8" s="55" customFormat="1">
      <c r="A59" s="52" t="s">
        <v>335</v>
      </c>
      <c r="B59" s="66">
        <v>3019.54</v>
      </c>
      <c r="D59" s="56"/>
    </row>
    <row r="60" spans="1:8" s="55" customFormat="1">
      <c r="A60" s="53" t="s">
        <v>332</v>
      </c>
      <c r="B60" s="66">
        <v>103.68</v>
      </c>
    </row>
    <row r="61" spans="1:8" s="55" customFormat="1">
      <c r="A61" s="53" t="s">
        <v>333</v>
      </c>
      <c r="B61" s="66">
        <v>256.44</v>
      </c>
    </row>
    <row r="62" spans="1:8" s="55" customFormat="1">
      <c r="A62" s="53" t="s">
        <v>334</v>
      </c>
      <c r="B62" s="66">
        <v>52.36</v>
      </c>
    </row>
    <row r="63" spans="1:8" s="55" customFormat="1" ht="27.6">
      <c r="A63" s="53" t="s">
        <v>526</v>
      </c>
      <c r="B63" s="66">
        <v>1298.95</v>
      </c>
    </row>
    <row r="64" spans="1:8" s="55" customFormat="1" ht="55.2">
      <c r="A64" s="53" t="s">
        <v>629</v>
      </c>
      <c r="B64" s="66">
        <v>1308.1099999999999</v>
      </c>
    </row>
    <row r="65" spans="1:4" s="55" customFormat="1">
      <c r="A65" s="52"/>
      <c r="B65" s="66"/>
    </row>
    <row r="66" spans="1:4" s="55" customFormat="1" ht="28.5" customHeight="1">
      <c r="A66" s="52" t="s">
        <v>336</v>
      </c>
      <c r="B66" s="66">
        <v>7819.12</v>
      </c>
      <c r="D66" s="56"/>
    </row>
    <row r="67" spans="1:4" s="55" customFormat="1">
      <c r="A67" s="53" t="s">
        <v>337</v>
      </c>
      <c r="B67" s="66">
        <v>310.48</v>
      </c>
    </row>
    <row r="68" spans="1:4" s="55" customFormat="1">
      <c r="A68" s="53" t="s">
        <v>338</v>
      </c>
      <c r="B68" s="66">
        <v>437.83</v>
      </c>
    </row>
    <row r="69" spans="1:4" s="55" customFormat="1">
      <c r="A69" s="53" t="s">
        <v>339</v>
      </c>
      <c r="B69" s="66">
        <v>12.94</v>
      </c>
    </row>
    <row r="70" spans="1:4" s="55" customFormat="1" ht="27.6">
      <c r="A70" s="53" t="s">
        <v>340</v>
      </c>
      <c r="B70" s="66">
        <v>383.38</v>
      </c>
    </row>
    <row r="71" spans="1:4" s="55" customFormat="1">
      <c r="A71" s="53" t="s">
        <v>341</v>
      </c>
      <c r="B71" s="66">
        <v>2683.95</v>
      </c>
    </row>
    <row r="72" spans="1:4" s="55" customFormat="1">
      <c r="A72" s="53" t="s">
        <v>342</v>
      </c>
      <c r="B72" s="66">
        <v>3990.54</v>
      </c>
    </row>
    <row r="73" spans="1:4" s="55" customFormat="1">
      <c r="A73" s="52"/>
      <c r="B73" s="66"/>
    </row>
    <row r="74" spans="1:4" s="55" customFormat="1" ht="27.6">
      <c r="A74" s="52" t="s">
        <v>343</v>
      </c>
      <c r="B74" s="66">
        <v>38940.11</v>
      </c>
      <c r="C74" s="54"/>
      <c r="D74" s="56"/>
    </row>
    <row r="75" spans="1:4" s="55" customFormat="1">
      <c r="A75" s="53" t="s">
        <v>337</v>
      </c>
      <c r="B75" s="66">
        <v>3827.99</v>
      </c>
    </row>
    <row r="76" spans="1:4" s="55" customFormat="1">
      <c r="A76" s="53" t="s">
        <v>338</v>
      </c>
      <c r="B76" s="66">
        <v>4588.8999999999996</v>
      </c>
    </row>
    <row r="77" spans="1:4" s="55" customFormat="1">
      <c r="A77" s="53" t="s">
        <v>339</v>
      </c>
      <c r="B77" s="66">
        <v>19.11</v>
      </c>
    </row>
    <row r="78" spans="1:4" s="55" customFormat="1" ht="27.6">
      <c r="A78" s="53" t="s">
        <v>340</v>
      </c>
      <c r="B78" s="66">
        <v>2615.5</v>
      </c>
    </row>
    <row r="79" spans="1:4" s="55" customFormat="1">
      <c r="A79" s="53" t="s">
        <v>341</v>
      </c>
      <c r="B79" s="66">
        <v>24858.400000000001</v>
      </c>
    </row>
    <row r="80" spans="1:4" s="55" customFormat="1">
      <c r="A80" s="53" t="s">
        <v>342</v>
      </c>
      <c r="B80" s="66">
        <v>3030.21</v>
      </c>
    </row>
    <row r="81" spans="1:2" s="55" customFormat="1">
      <c r="A81" s="52"/>
      <c r="B81" s="66"/>
    </row>
    <row r="82" spans="1:2" s="55" customFormat="1">
      <c r="A82" s="189" t="s">
        <v>344</v>
      </c>
      <c r="B82" s="460"/>
    </row>
    <row r="83" spans="1:2" s="55" customFormat="1">
      <c r="A83" s="113" t="s">
        <v>13</v>
      </c>
      <c r="B83" s="66"/>
    </row>
    <row r="84" spans="1:2" s="55" customFormat="1">
      <c r="A84" s="52" t="s">
        <v>345</v>
      </c>
      <c r="B84" s="66">
        <v>6073.99</v>
      </c>
    </row>
    <row r="85" spans="1:2" s="55" customFormat="1">
      <c r="B85" s="56"/>
    </row>
    <row r="86" spans="1:2" s="55" customFormat="1">
      <c r="A86" s="119" t="s">
        <v>723</v>
      </c>
      <c r="B86" s="464"/>
    </row>
    <row r="87" spans="1:2" s="55" customFormat="1"/>
  </sheetData>
  <customSheetViews>
    <customSheetView guid="{9B992861-3AC3-4AC1-AB34-7184421AE797}" fitToPage="1">
      <pane xSplit="1" ySplit="6" topLeftCell="B7" activePane="bottomRight" state="frozen"/>
      <selection pane="bottomRight" activeCell="B49" sqref="B49"/>
      <pageMargins left="0" right="0" top="0" bottom="0" header="0" footer="0"/>
      <printOptions horizontalCentered="1"/>
      <pageSetup paperSize="9" scale="67" orientation="portrait" horizontalDpi="300" verticalDpi="300" r:id="rId1"/>
    </customSheetView>
    <customSheetView guid="{08F4DDD3-9D6E-4158-840D-C525428F9A47}" fitToPage="1">
      <pane xSplit="1" ySplit="6" topLeftCell="B73" activePane="bottomRight" state="frozen"/>
      <selection pane="bottomRight" activeCell="B50" sqref="B50"/>
      <pageMargins left="0" right="0" top="0" bottom="0" header="0" footer="0"/>
      <printOptions horizontalCentered="1"/>
      <pageSetup paperSize="9" scale="67" orientation="portrait" horizontalDpi="300" verticalDpi="300" r:id="rId2"/>
    </customSheetView>
    <customSheetView guid="{29E01DBE-1661-4C34-BC41-66AA3D6D32EB}" fitToPage="1">
      <pane xSplit="1" ySplit="6" topLeftCell="B76" activePane="bottomRight" state="frozen"/>
      <selection pane="bottomRight" activeCell="A86" sqref="A86"/>
      <pageMargins left="0" right="0" top="0" bottom="0" header="0" footer="0"/>
      <printOptions horizontalCentered="1"/>
      <pageSetup paperSize="9" scale="67" orientation="portrait" horizontalDpi="300" verticalDpi="300" r:id="rId3"/>
    </customSheetView>
    <customSheetView guid="{19B7ECBE-69EE-4DBE-BD16-EF1085DA02C7}" fitToPage="1">
      <pane xSplit="1" ySplit="6" topLeftCell="B46" activePane="bottomRight" state="frozen"/>
      <selection pane="bottomRight" activeCell="C90" sqref="C90"/>
      <pageMargins left="0" right="0" top="0" bottom="0" header="0" footer="0"/>
      <printOptions horizontalCentered="1"/>
      <pageSetup paperSize="9" scale="67" orientation="portrait" horizontalDpi="300" verticalDpi="300" r:id="rId4"/>
    </customSheetView>
  </customSheetViews>
  <mergeCells count="1">
    <mergeCell ref="A5:A6"/>
  </mergeCells>
  <hyperlinks>
    <hyperlink ref="D1" location="'Spis treści'!A1" display="Spis tablic"/>
  </hyperlinks>
  <printOptions horizontalCentered="1"/>
  <pageMargins left="0" right="0" top="0" bottom="0" header="0" footer="0"/>
  <pageSetup paperSize="9" scale="67" orientation="portrait" horizontalDpi="300" verticalDpi="300" r:id="rId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86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4" sqref="B74"/>
    </sheetView>
  </sheetViews>
  <sheetFormatPr defaultColWidth="9.109375" defaultRowHeight="13.8"/>
  <cols>
    <col min="1" max="1" width="32.109375" style="27" customWidth="1"/>
    <col min="2" max="2" width="20.5546875" style="27" customWidth="1"/>
    <col min="3" max="16384" width="9.109375" style="27"/>
  </cols>
  <sheetData>
    <row r="1" spans="1:2">
      <c r="A1" s="2" t="s">
        <v>519</v>
      </c>
    </row>
    <row r="3" spans="1:2">
      <c r="A3" s="37" t="s">
        <v>738</v>
      </c>
      <c r="B3" s="37"/>
    </row>
    <row r="4" spans="1:2">
      <c r="A4" s="40"/>
      <c r="B4" s="37"/>
    </row>
    <row r="5" spans="1:2" ht="37.5" customHeight="1">
      <c r="A5" s="495" t="s">
        <v>0</v>
      </c>
      <c r="B5" s="42" t="s">
        <v>148</v>
      </c>
    </row>
    <row r="6" spans="1:2" ht="18.75" customHeight="1">
      <c r="A6" s="495"/>
      <c r="B6" s="378" t="s">
        <v>506</v>
      </c>
    </row>
    <row r="7" spans="1:2" s="28" customFormat="1" ht="18.75" customHeight="1">
      <c r="A7" s="45" t="s">
        <v>593</v>
      </c>
      <c r="B7" s="340"/>
    </row>
    <row r="8" spans="1:2" ht="7.5" customHeight="1">
      <c r="A8" s="46"/>
      <c r="B8" s="339"/>
    </row>
    <row r="9" spans="1:2">
      <c r="A9" s="46" t="s">
        <v>720</v>
      </c>
      <c r="B9" s="65">
        <v>48.519219538574973</v>
      </c>
    </row>
    <row r="10" spans="1:2">
      <c r="A10" s="48" t="s">
        <v>14</v>
      </c>
      <c r="B10" s="65">
        <v>47.40919121768242</v>
      </c>
    </row>
    <row r="11" spans="1:2">
      <c r="A11" s="49" t="s">
        <v>15</v>
      </c>
      <c r="B11" s="65">
        <v>54.004418458664517</v>
      </c>
    </row>
    <row r="12" spans="1:2">
      <c r="A12" s="50" t="s">
        <v>320</v>
      </c>
      <c r="B12" s="65">
        <v>55.307959589671412</v>
      </c>
    </row>
    <row r="13" spans="1:2">
      <c r="A13" s="50" t="s">
        <v>321</v>
      </c>
      <c r="B13" s="65">
        <v>42.733830627468187</v>
      </c>
    </row>
    <row r="14" spans="1:2">
      <c r="A14" s="49" t="s">
        <v>316</v>
      </c>
      <c r="B14" s="65">
        <v>32.049422360019193</v>
      </c>
    </row>
    <row r="15" spans="1:2">
      <c r="A15" s="49" t="s">
        <v>380</v>
      </c>
      <c r="B15" s="65">
        <v>41.511545356758695</v>
      </c>
    </row>
    <row r="16" spans="1:2">
      <c r="A16" s="50" t="s">
        <v>381</v>
      </c>
      <c r="B16" s="65">
        <v>46.573850140358452</v>
      </c>
    </row>
    <row r="17" spans="1:2">
      <c r="A17" s="50" t="s">
        <v>382</v>
      </c>
      <c r="B17" s="65">
        <v>38.994524371913251</v>
      </c>
    </row>
    <row r="18" spans="1:2">
      <c r="A18" s="49" t="s">
        <v>383</v>
      </c>
      <c r="B18" s="65">
        <v>32.645865113484028</v>
      </c>
    </row>
    <row r="19" spans="1:2">
      <c r="A19" s="49" t="s">
        <v>317</v>
      </c>
      <c r="B19" s="65">
        <v>43.485658414811731</v>
      </c>
    </row>
    <row r="20" spans="1:2">
      <c r="A20" s="50" t="s">
        <v>384</v>
      </c>
      <c r="B20" s="65">
        <v>43.992871663772867</v>
      </c>
    </row>
    <row r="21" spans="1:2">
      <c r="A21" s="50" t="s">
        <v>385</v>
      </c>
      <c r="B21" s="65">
        <v>33.033800791082342</v>
      </c>
    </row>
    <row r="22" spans="1:2">
      <c r="A22" s="48" t="s">
        <v>386</v>
      </c>
      <c r="B22" s="65">
        <v>32.679232142079833</v>
      </c>
    </row>
    <row r="23" spans="1:2">
      <c r="A23" s="49" t="s">
        <v>384</v>
      </c>
      <c r="B23" s="65">
        <v>34.584148727984342</v>
      </c>
    </row>
    <row r="24" spans="1:2">
      <c r="A24" s="49" t="s">
        <v>385</v>
      </c>
      <c r="B24" s="65">
        <v>32.266878474980146</v>
      </c>
    </row>
    <row r="25" spans="1:2">
      <c r="A25" s="48" t="s">
        <v>322</v>
      </c>
      <c r="B25" s="65">
        <v>18.110044313146233</v>
      </c>
    </row>
    <row r="26" spans="1:2">
      <c r="A26" s="48" t="s">
        <v>323</v>
      </c>
      <c r="B26" s="65">
        <v>70.025153943704325</v>
      </c>
    </row>
    <row r="27" spans="1:2">
      <c r="A27" s="46"/>
      <c r="B27" s="65"/>
    </row>
    <row r="28" spans="1:2" ht="27.6">
      <c r="A28" s="46" t="s">
        <v>347</v>
      </c>
      <c r="B28" s="65">
        <v>26.300161410479266</v>
      </c>
    </row>
    <row r="29" spans="1:2">
      <c r="A29" s="46" t="s">
        <v>13</v>
      </c>
      <c r="B29" s="65"/>
    </row>
    <row r="30" spans="1:2">
      <c r="A30" s="48" t="s">
        <v>324</v>
      </c>
      <c r="B30" s="65">
        <v>27.04959426043952</v>
      </c>
    </row>
    <row r="31" spans="1:2">
      <c r="A31" s="48" t="s">
        <v>325</v>
      </c>
      <c r="B31" s="65">
        <v>26.737891448826087</v>
      </c>
    </row>
    <row r="32" spans="1:2">
      <c r="A32" s="46"/>
      <c r="B32" s="65"/>
    </row>
    <row r="33" spans="1:2">
      <c r="A33" s="46" t="s">
        <v>721</v>
      </c>
      <c r="B33" s="47">
        <v>323.56340431278528</v>
      </c>
    </row>
    <row r="34" spans="1:2">
      <c r="A34" s="46"/>
      <c r="B34" s="65"/>
    </row>
    <row r="35" spans="1:2">
      <c r="A35" s="46" t="s">
        <v>326</v>
      </c>
      <c r="B35" s="65"/>
    </row>
    <row r="36" spans="1:2">
      <c r="A36" s="48" t="s">
        <v>318</v>
      </c>
      <c r="B36" s="65">
        <v>651.22920560253738</v>
      </c>
    </row>
    <row r="37" spans="1:2">
      <c r="A37" s="48" t="s">
        <v>319</v>
      </c>
      <c r="B37" s="65">
        <v>33.906620790690326</v>
      </c>
    </row>
    <row r="38" spans="1:2">
      <c r="A38" s="48" t="s">
        <v>542</v>
      </c>
      <c r="B38" s="65">
        <v>15.961622328826865</v>
      </c>
    </row>
    <row r="39" spans="1:2">
      <c r="A39" s="48" t="s">
        <v>543</v>
      </c>
      <c r="B39" s="65">
        <v>39.001172656411669</v>
      </c>
    </row>
    <row r="40" spans="1:2" s="55" customFormat="1" ht="27.6">
      <c r="A40" s="52" t="s">
        <v>719</v>
      </c>
      <c r="B40" s="65">
        <v>18.835694040233079</v>
      </c>
    </row>
    <row r="41" spans="1:2">
      <c r="A41" s="48" t="s">
        <v>327</v>
      </c>
      <c r="B41" s="65">
        <v>18.028245920381313</v>
      </c>
    </row>
    <row r="42" spans="1:2">
      <c r="A42" s="48" t="s">
        <v>508</v>
      </c>
      <c r="B42" s="65">
        <v>97.973768286531026</v>
      </c>
    </row>
    <row r="43" spans="1:2">
      <c r="A43" s="48" t="s">
        <v>628</v>
      </c>
      <c r="B43" s="65">
        <v>18.794520547945204</v>
      </c>
    </row>
    <row r="44" spans="1:2" s="55" customFormat="1">
      <c r="A44" s="52"/>
      <c r="B44" s="65"/>
    </row>
    <row r="45" spans="1:2">
      <c r="A45" s="46" t="s">
        <v>328</v>
      </c>
      <c r="B45" s="65"/>
    </row>
    <row r="46" spans="1:2">
      <c r="A46" s="48" t="s">
        <v>329</v>
      </c>
      <c r="B46" s="65">
        <v>570.8641207124524</v>
      </c>
    </row>
    <row r="47" spans="1:2">
      <c r="A47" s="49" t="s">
        <v>330</v>
      </c>
      <c r="B47" s="65">
        <v>637.36327514621189</v>
      </c>
    </row>
    <row r="48" spans="1:2" ht="15" customHeight="1">
      <c r="A48" s="48" t="s">
        <v>346</v>
      </c>
      <c r="B48" s="65">
        <v>522.77485275165941</v>
      </c>
    </row>
    <row r="49" spans="1:2" ht="15">
      <c r="A49" s="48" t="s">
        <v>552</v>
      </c>
      <c r="B49" s="65" t="s">
        <v>378</v>
      </c>
    </row>
    <row r="50" spans="1:2" ht="27.6">
      <c r="A50" s="48" t="s">
        <v>509</v>
      </c>
      <c r="B50" s="65" t="s">
        <v>378</v>
      </c>
    </row>
    <row r="51" spans="1:2" ht="15" customHeight="1">
      <c r="A51" s="48"/>
      <c r="B51" s="65"/>
    </row>
    <row r="52" spans="1:2">
      <c r="A52" s="52" t="s">
        <v>331</v>
      </c>
      <c r="B52" s="65">
        <v>20.7</v>
      </c>
    </row>
    <row r="53" spans="1:2" s="55" customFormat="1">
      <c r="A53" s="53" t="s">
        <v>332</v>
      </c>
      <c r="B53" s="65">
        <v>19.873906153104116</v>
      </c>
    </row>
    <row r="54" spans="1:2" s="55" customFormat="1">
      <c r="A54" s="53" t="s">
        <v>333</v>
      </c>
      <c r="B54" s="65">
        <v>15.264604544926639</v>
      </c>
    </row>
    <row r="55" spans="1:2" s="55" customFormat="1">
      <c r="A55" s="53" t="s">
        <v>334</v>
      </c>
      <c r="B55" s="65">
        <v>25.513600057566382</v>
      </c>
    </row>
    <row r="56" spans="1:2" s="55" customFormat="1" ht="27.6">
      <c r="A56" s="53" t="s">
        <v>526</v>
      </c>
      <c r="B56" s="65">
        <v>19.976235337643189</v>
      </c>
    </row>
    <row r="57" spans="1:2" s="55" customFormat="1" ht="55.2">
      <c r="A57" s="53" t="s">
        <v>629</v>
      </c>
      <c r="B57" s="65">
        <v>22.5</v>
      </c>
    </row>
    <row r="58" spans="1:2" s="55" customFormat="1">
      <c r="A58" s="52"/>
      <c r="B58" s="65"/>
    </row>
    <row r="59" spans="1:2" s="55" customFormat="1">
      <c r="A59" s="52" t="s">
        <v>335</v>
      </c>
      <c r="B59" s="65">
        <v>217.49140597574464</v>
      </c>
    </row>
    <row r="60" spans="1:2" s="55" customFormat="1">
      <c r="A60" s="53" t="s">
        <v>332</v>
      </c>
      <c r="B60" s="65">
        <v>202.54629629629628</v>
      </c>
    </row>
    <row r="61" spans="1:2" s="55" customFormat="1">
      <c r="A61" s="53" t="s">
        <v>333</v>
      </c>
      <c r="B61" s="65">
        <v>194.06098892528468</v>
      </c>
    </row>
    <row r="62" spans="1:2" s="55" customFormat="1">
      <c r="A62" s="53" t="s">
        <v>334</v>
      </c>
      <c r="B62" s="65">
        <v>230.29029793735677</v>
      </c>
    </row>
    <row r="63" spans="1:2" s="55" customFormat="1" ht="27.6">
      <c r="A63" s="53" t="s">
        <v>526</v>
      </c>
      <c r="B63" s="65">
        <v>219.6250817968359</v>
      </c>
    </row>
    <row r="64" spans="1:2" s="55" customFormat="1" ht="55.2">
      <c r="A64" s="53" t="s">
        <v>629</v>
      </c>
      <c r="B64" s="65">
        <v>220.63817263074208</v>
      </c>
    </row>
    <row r="65" spans="1:2" s="55" customFormat="1">
      <c r="A65" s="52"/>
      <c r="B65" s="65"/>
    </row>
    <row r="66" spans="1:2" s="55" customFormat="1" ht="27.6">
      <c r="A66" s="52" t="s">
        <v>336</v>
      </c>
      <c r="B66" s="65">
        <v>8.2422318624090689</v>
      </c>
    </row>
    <row r="67" spans="1:2" s="55" customFormat="1">
      <c r="A67" s="53" t="s">
        <v>337</v>
      </c>
      <c r="B67" s="65">
        <v>5.1307652666838441</v>
      </c>
    </row>
    <row r="68" spans="1:2" s="55" customFormat="1">
      <c r="A68" s="53" t="s">
        <v>338</v>
      </c>
      <c r="B68" s="65">
        <v>5.1915126875728026</v>
      </c>
    </row>
    <row r="69" spans="1:2" s="55" customFormat="1">
      <c r="A69" s="53" t="s">
        <v>339</v>
      </c>
      <c r="B69" s="65">
        <v>8.8098918083462134</v>
      </c>
    </row>
    <row r="70" spans="1:2" s="55" customFormat="1" ht="27.6">
      <c r="A70" s="53" t="s">
        <v>340</v>
      </c>
      <c r="B70" s="65">
        <v>8.834576660232667</v>
      </c>
    </row>
    <row r="71" spans="1:2" s="55" customFormat="1">
      <c r="A71" s="53" t="s">
        <v>341</v>
      </c>
      <c r="B71" s="65">
        <v>8.7945006427094405</v>
      </c>
    </row>
    <row r="72" spans="1:2" s="55" customFormat="1">
      <c r="A72" s="53" t="s">
        <v>342</v>
      </c>
      <c r="B72" s="65">
        <v>8.3888396056674033</v>
      </c>
    </row>
    <row r="73" spans="1:2" s="55" customFormat="1">
      <c r="A73" s="52"/>
      <c r="B73" s="65"/>
    </row>
    <row r="74" spans="1:2" s="55" customFormat="1" ht="27.6">
      <c r="A74" s="52" t="s">
        <v>343</v>
      </c>
      <c r="B74" s="65">
        <v>364.63838956798014</v>
      </c>
    </row>
    <row r="75" spans="1:2" s="55" customFormat="1">
      <c r="A75" s="53" t="s">
        <v>337</v>
      </c>
      <c r="B75" s="65">
        <v>474.56994401761762</v>
      </c>
    </row>
    <row r="76" spans="1:2" s="55" customFormat="1">
      <c r="A76" s="53" t="s">
        <v>338</v>
      </c>
      <c r="B76" s="65">
        <v>490.29375231536972</v>
      </c>
    </row>
    <row r="77" spans="1:2" s="55" customFormat="1">
      <c r="A77" s="53" t="s">
        <v>339</v>
      </c>
      <c r="B77" s="65">
        <v>280.37676609105182</v>
      </c>
    </row>
    <row r="78" spans="1:2" s="55" customFormat="1" ht="27.6">
      <c r="A78" s="53" t="s">
        <v>340</v>
      </c>
      <c r="B78" s="65">
        <v>359.93462053144714</v>
      </c>
    </row>
    <row r="79" spans="1:2" s="55" customFormat="1">
      <c r="A79" s="53" t="s">
        <v>341</v>
      </c>
      <c r="B79" s="65">
        <v>339.68960190519095</v>
      </c>
    </row>
    <row r="80" spans="1:2" s="55" customFormat="1">
      <c r="A80" s="53" t="s">
        <v>342</v>
      </c>
      <c r="B80" s="65">
        <v>244.73353331947291</v>
      </c>
    </row>
    <row r="81" spans="1:2" s="55" customFormat="1">
      <c r="A81" s="52"/>
      <c r="B81" s="65"/>
    </row>
    <row r="82" spans="1:2">
      <c r="A82" s="46" t="s">
        <v>344</v>
      </c>
      <c r="B82" s="65"/>
    </row>
    <row r="83" spans="1:2">
      <c r="A83" s="59" t="s">
        <v>13</v>
      </c>
      <c r="B83" s="65"/>
    </row>
    <row r="84" spans="1:2">
      <c r="A84" s="52" t="s">
        <v>345</v>
      </c>
      <c r="B84" s="65">
        <v>16.664663590160668</v>
      </c>
    </row>
    <row r="85" spans="1:2">
      <c r="B85" s="338"/>
    </row>
    <row r="86" spans="1:2" s="55" customFormat="1">
      <c r="A86" s="60"/>
      <c r="B86" s="47"/>
    </row>
  </sheetData>
  <customSheetViews>
    <customSheetView guid="{9B992861-3AC3-4AC1-AB34-7184421AE797}" fitToPage="1">
      <pane xSplit="1" ySplit="6" topLeftCell="B7" activePane="bottomRight" state="frozen"/>
      <selection pane="bottomRight" activeCell="B74" sqref="B74"/>
      <pageMargins left="0" right="0" top="0" bottom="0" header="0" footer="0"/>
      <printOptions horizontalCentered="1"/>
      <pageSetup paperSize="9" scale="66" orientation="portrait" horizontalDpi="300" verticalDpi="300" r:id="rId1"/>
    </customSheetView>
    <customSheetView guid="{08F4DDD3-9D6E-4158-840D-C525428F9A47}" fitToPage="1">
      <pane xSplit="1" ySplit="6" topLeftCell="D7" activePane="bottomRight" state="frozen"/>
      <selection pane="bottomRight" activeCell="B31" sqref="B31"/>
      <pageMargins left="0" right="0" top="0" bottom="0" header="0" footer="0"/>
      <printOptions horizontalCentered="1"/>
      <pageSetup paperSize="9" scale="66" orientation="portrait" horizontalDpi="300" verticalDpi="300" r:id="rId2"/>
    </customSheetView>
    <customSheetView guid="{29E01DBE-1661-4C34-BC41-66AA3D6D32EB}" fitToPage="1">
      <pane xSplit="1" ySplit="6" topLeftCell="B19" activePane="bottomRight" state="frozen"/>
      <selection pane="bottomRight" activeCell="B74" sqref="B74"/>
      <pageMargins left="0" right="0" top="0" bottom="0" header="0" footer="0"/>
      <printOptions horizontalCentered="1"/>
      <pageSetup paperSize="9" scale="66" orientation="portrait" horizontalDpi="300" verticalDpi="300" r:id="rId3"/>
    </customSheetView>
    <customSheetView guid="{19B7ECBE-69EE-4DBE-BD16-EF1085DA02C7}" fitToPage="1">
      <pane xSplit="1" ySplit="6" topLeftCell="B19" activePane="bottomRight" state="frozen"/>
      <selection pane="bottomRight" activeCell="B74" sqref="B74"/>
      <pageMargins left="0" right="0" top="0" bottom="0" header="0" footer="0"/>
      <printOptions horizontalCentered="1"/>
      <pageSetup paperSize="9" scale="66" orientation="portrait" horizontalDpi="300" verticalDpi="300" r:id="rId4"/>
    </customSheetView>
  </customSheetViews>
  <mergeCells count="1">
    <mergeCell ref="A5:A6"/>
  </mergeCells>
  <hyperlinks>
    <hyperlink ref="A1" location="'Spis treści'!A1" display="Spis tablic"/>
  </hyperlinks>
  <printOptions horizontalCentered="1"/>
  <pageMargins left="0" right="0" top="0" bottom="0" header="0" footer="0"/>
  <pageSetup paperSize="9" scale="66" orientation="portrait" horizontalDpi="300" verticalDpi="300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95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9.109375" defaultRowHeight="13.8"/>
  <cols>
    <col min="1" max="1" width="31.5546875" style="3" customWidth="1"/>
    <col min="2" max="2" width="10.88671875" style="3" bestFit="1" customWidth="1"/>
    <col min="3" max="3" width="11" style="3" bestFit="1" customWidth="1"/>
    <col min="4" max="7" width="10.88671875" style="3" customWidth="1"/>
    <col min="8" max="8" width="10" style="3" bestFit="1" customWidth="1"/>
    <col min="9" max="9" width="9.5546875" style="3" bestFit="1" customWidth="1"/>
    <col min="10" max="10" width="9.109375" style="3"/>
    <col min="11" max="11" width="9.44140625" style="3" bestFit="1" customWidth="1"/>
    <col min="12" max="16384" width="9.109375" style="3"/>
  </cols>
  <sheetData>
    <row r="1" spans="1:16">
      <c r="A1" s="2" t="s">
        <v>519</v>
      </c>
      <c r="C1" s="2"/>
    </row>
    <row r="3" spans="1:16">
      <c r="A3" s="4" t="s">
        <v>9</v>
      </c>
    </row>
    <row r="4" spans="1:16">
      <c r="A4" s="175"/>
      <c r="M4" s="469"/>
      <c r="N4" s="469"/>
      <c r="O4" s="469"/>
      <c r="P4" s="469"/>
    </row>
    <row r="5" spans="1:16" s="27" customFormat="1" ht="27.75" customHeight="1">
      <c r="A5" s="400" t="s">
        <v>0</v>
      </c>
      <c r="B5" s="402" t="s">
        <v>561</v>
      </c>
      <c r="C5" s="402">
        <v>2015</v>
      </c>
      <c r="D5" s="401" t="s">
        <v>673</v>
      </c>
      <c r="E5" s="401">
        <v>2021</v>
      </c>
      <c r="F5" s="401">
        <v>2022</v>
      </c>
      <c r="G5" s="398"/>
    </row>
    <row r="6" spans="1:16" s="27" customFormat="1" ht="22.5" customHeight="1">
      <c r="A6" s="470" t="s">
        <v>10</v>
      </c>
      <c r="B6" s="471"/>
      <c r="C6" s="471"/>
      <c r="D6" s="398"/>
      <c r="E6" s="398"/>
      <c r="F6" s="398"/>
      <c r="G6" s="398"/>
    </row>
    <row r="7" spans="1:16" s="27" customFormat="1" ht="22.5" customHeight="1">
      <c r="A7" s="472" t="s">
        <v>11</v>
      </c>
      <c r="B7" s="473"/>
      <c r="C7" s="473"/>
      <c r="D7" s="398"/>
      <c r="E7" s="398"/>
      <c r="F7" s="398"/>
      <c r="G7" s="398"/>
    </row>
    <row r="8" spans="1:16" s="27" customFormat="1">
      <c r="A8" s="45" t="s">
        <v>550</v>
      </c>
      <c r="B8" s="184">
        <v>1009254</v>
      </c>
      <c r="C8" s="184">
        <v>1103653</v>
      </c>
      <c r="D8" s="437">
        <v>1067462</v>
      </c>
      <c r="E8" s="437">
        <v>1070660.3699999999</v>
      </c>
      <c r="F8" s="437">
        <v>1069441.53</v>
      </c>
      <c r="G8" s="409"/>
      <c r="H8" s="314"/>
      <c r="I8" s="314"/>
    </row>
    <row r="9" spans="1:16" s="27" customFormat="1">
      <c r="A9" s="112" t="s">
        <v>12</v>
      </c>
      <c r="B9" s="57">
        <v>794708</v>
      </c>
      <c r="C9" s="57">
        <v>818720</v>
      </c>
      <c r="D9" s="299">
        <v>736867</v>
      </c>
      <c r="E9" s="299">
        <v>719509</v>
      </c>
      <c r="F9" s="299">
        <v>717473</v>
      </c>
      <c r="G9" s="389"/>
      <c r="H9" s="140"/>
      <c r="I9" s="140"/>
    </row>
    <row r="10" spans="1:16" s="27" customFormat="1">
      <c r="A10" s="52" t="s">
        <v>13</v>
      </c>
      <c r="B10" s="57"/>
      <c r="C10" s="57"/>
      <c r="D10" s="299"/>
      <c r="E10" s="299"/>
      <c r="F10" s="299"/>
      <c r="G10" s="389"/>
      <c r="H10" s="140"/>
      <c r="I10" s="140"/>
    </row>
    <row r="11" spans="1:16" s="27" customFormat="1">
      <c r="A11" s="113" t="s">
        <v>14</v>
      </c>
      <c r="B11" s="57">
        <v>637697</v>
      </c>
      <c r="C11" s="57">
        <v>686338</v>
      </c>
      <c r="D11" s="299">
        <v>634159</v>
      </c>
      <c r="E11" s="299">
        <v>604319</v>
      </c>
      <c r="F11" s="299">
        <v>597701</v>
      </c>
      <c r="G11" s="389"/>
      <c r="H11" s="140"/>
      <c r="I11" s="39"/>
      <c r="J11" s="39"/>
      <c r="K11" s="39"/>
    </row>
    <row r="12" spans="1:16" s="27" customFormat="1">
      <c r="A12" s="188" t="s">
        <v>15</v>
      </c>
      <c r="B12" s="57">
        <v>259485</v>
      </c>
      <c r="C12" s="57">
        <v>310011</v>
      </c>
      <c r="D12" s="299">
        <v>325658</v>
      </c>
      <c r="E12" s="299">
        <v>318209</v>
      </c>
      <c r="F12" s="299">
        <v>329753</v>
      </c>
      <c r="G12" s="389"/>
      <c r="H12" s="140"/>
      <c r="I12" s="140"/>
    </row>
    <row r="13" spans="1:16" s="27" customFormat="1">
      <c r="A13" s="188" t="s">
        <v>16</v>
      </c>
      <c r="B13" s="57">
        <v>63421</v>
      </c>
      <c r="C13" s="57">
        <v>52046</v>
      </c>
      <c r="D13" s="299">
        <v>41488</v>
      </c>
      <c r="E13" s="299">
        <v>29871</v>
      </c>
      <c r="F13" s="299">
        <v>27093</v>
      </c>
      <c r="G13" s="389"/>
      <c r="H13" s="140"/>
      <c r="I13" s="140"/>
    </row>
    <row r="14" spans="1:16" s="27" customFormat="1">
      <c r="A14" s="188" t="s">
        <v>17</v>
      </c>
      <c r="B14" s="57">
        <v>125148</v>
      </c>
      <c r="C14" s="57">
        <v>103555</v>
      </c>
      <c r="D14" s="299">
        <v>61829</v>
      </c>
      <c r="E14" s="299">
        <v>61839</v>
      </c>
      <c r="F14" s="299">
        <v>55780</v>
      </c>
      <c r="G14" s="389"/>
      <c r="H14" s="140"/>
      <c r="I14" s="140"/>
    </row>
    <row r="15" spans="1:16" s="27" customFormat="1">
      <c r="A15" s="188" t="s">
        <v>18</v>
      </c>
      <c r="B15" s="57">
        <v>72591</v>
      </c>
      <c r="C15" s="57">
        <v>64800</v>
      </c>
      <c r="D15" s="299">
        <v>69174</v>
      </c>
      <c r="E15" s="299">
        <v>72650</v>
      </c>
      <c r="F15" s="299">
        <v>64899</v>
      </c>
      <c r="G15" s="389"/>
      <c r="H15" s="140"/>
      <c r="I15" s="140"/>
    </row>
    <row r="16" spans="1:16" s="27" customFormat="1">
      <c r="A16" s="188" t="s">
        <v>19</v>
      </c>
      <c r="B16" s="57">
        <v>117053</v>
      </c>
      <c r="C16" s="57">
        <v>155926</v>
      </c>
      <c r="D16" s="299">
        <v>136010</v>
      </c>
      <c r="E16" s="299">
        <v>121750</v>
      </c>
      <c r="F16" s="299">
        <v>120175</v>
      </c>
      <c r="G16" s="389"/>
      <c r="H16" s="140"/>
      <c r="I16" s="140"/>
    </row>
    <row r="17" spans="1:9" s="27" customFormat="1">
      <c r="A17" s="113" t="s">
        <v>20</v>
      </c>
      <c r="B17" s="57">
        <v>119905</v>
      </c>
      <c r="C17" s="57">
        <v>78032</v>
      </c>
      <c r="D17" s="299">
        <v>45991</v>
      </c>
      <c r="E17" s="299">
        <v>46255</v>
      </c>
      <c r="F17" s="299">
        <v>22973</v>
      </c>
      <c r="G17" s="389"/>
      <c r="H17" s="140"/>
      <c r="I17" s="140"/>
    </row>
    <row r="18" spans="1:9" s="27" customFormat="1">
      <c r="A18" s="112" t="s">
        <v>21</v>
      </c>
      <c r="B18" s="57">
        <v>16299</v>
      </c>
      <c r="C18" s="57">
        <v>27913</v>
      </c>
      <c r="D18" s="299">
        <v>23319</v>
      </c>
      <c r="E18" s="299">
        <v>36119</v>
      </c>
      <c r="F18" s="299">
        <v>32216</v>
      </c>
      <c r="G18" s="389"/>
      <c r="H18" s="140"/>
      <c r="I18" s="140"/>
    </row>
    <row r="19" spans="1:9" s="55" customFormat="1">
      <c r="A19" s="112" t="s">
        <v>681</v>
      </c>
      <c r="B19" s="57">
        <v>26956</v>
      </c>
      <c r="C19" s="57">
        <v>21311</v>
      </c>
      <c r="D19" s="341">
        <v>11740</v>
      </c>
      <c r="E19" s="341">
        <v>11620</v>
      </c>
      <c r="F19" s="341">
        <v>9922.59</v>
      </c>
      <c r="G19" s="393"/>
      <c r="H19" s="370"/>
      <c r="I19" s="370"/>
    </row>
    <row r="20" spans="1:9" s="27" customFormat="1">
      <c r="A20" s="112" t="s">
        <v>22</v>
      </c>
      <c r="B20" s="57">
        <v>33668</v>
      </c>
      <c r="C20" s="57">
        <v>32339</v>
      </c>
      <c r="D20" s="299">
        <v>35681</v>
      </c>
      <c r="E20" s="299">
        <v>31830</v>
      </c>
      <c r="F20" s="299">
        <v>25544.14</v>
      </c>
      <c r="G20" s="389"/>
      <c r="H20" s="140"/>
      <c r="I20" s="140"/>
    </row>
    <row r="21" spans="1:9" s="27" customFormat="1">
      <c r="A21" s="112" t="s">
        <v>23</v>
      </c>
      <c r="B21" s="57">
        <v>44104</v>
      </c>
      <c r="C21" s="57">
        <v>65047</v>
      </c>
      <c r="D21" s="299">
        <v>128414</v>
      </c>
      <c r="E21" s="299">
        <v>127532</v>
      </c>
      <c r="F21" s="299">
        <v>125323.4</v>
      </c>
      <c r="G21" s="389"/>
      <c r="H21" s="140"/>
      <c r="I21" s="140"/>
    </row>
    <row r="22" spans="1:9" s="27" customFormat="1">
      <c r="A22" s="112" t="s">
        <v>24</v>
      </c>
      <c r="B22" s="57">
        <v>21646</v>
      </c>
      <c r="C22" s="57">
        <v>35488</v>
      </c>
      <c r="D22" s="299">
        <v>30764</v>
      </c>
      <c r="E22" s="299">
        <v>40150</v>
      </c>
      <c r="F22" s="299">
        <v>33126.01</v>
      </c>
      <c r="G22" s="389"/>
      <c r="H22" s="140"/>
      <c r="I22" s="140"/>
    </row>
    <row r="23" spans="1:9" s="27" customFormat="1">
      <c r="A23" s="112" t="s">
        <v>530</v>
      </c>
      <c r="B23" s="57">
        <v>15876</v>
      </c>
      <c r="C23" s="57">
        <v>15821</v>
      </c>
      <c r="D23" s="299">
        <v>11849</v>
      </c>
      <c r="E23" s="299">
        <v>15927</v>
      </c>
      <c r="F23" s="299">
        <v>18708.07</v>
      </c>
      <c r="G23" s="389"/>
      <c r="H23" s="140"/>
      <c r="I23" s="140"/>
    </row>
    <row r="24" spans="1:9" s="27" customFormat="1">
      <c r="A24" s="112" t="s">
        <v>528</v>
      </c>
      <c r="B24" s="57">
        <v>5547</v>
      </c>
      <c r="C24" s="57">
        <v>7973</v>
      </c>
      <c r="D24" s="341">
        <v>4518.2700000000004</v>
      </c>
      <c r="E24" s="341">
        <v>4598.5</v>
      </c>
      <c r="F24" s="299">
        <v>4129.1000000000004</v>
      </c>
      <c r="G24" s="389"/>
      <c r="H24" s="140"/>
      <c r="I24" s="140"/>
    </row>
    <row r="25" spans="1:9" s="27" customFormat="1" ht="22.5" customHeight="1">
      <c r="A25" s="467" t="s">
        <v>27</v>
      </c>
      <c r="B25" s="468"/>
      <c r="C25" s="468"/>
      <c r="D25" s="313"/>
      <c r="E25" s="313"/>
      <c r="F25" s="313"/>
      <c r="G25" s="313"/>
      <c r="H25" s="140"/>
      <c r="I25" s="140"/>
    </row>
    <row r="26" spans="1:9" s="27" customFormat="1">
      <c r="A26" s="189" t="s">
        <v>28</v>
      </c>
      <c r="B26" s="186">
        <v>31.758640909617117</v>
      </c>
      <c r="C26" s="186">
        <v>36.975160005862811</v>
      </c>
      <c r="D26" s="186">
        <v>48.460084384291875</v>
      </c>
      <c r="E26" s="186">
        <v>48.944588601393448</v>
      </c>
      <c r="F26" s="185">
        <v>48.519219538574973</v>
      </c>
      <c r="G26" s="390"/>
      <c r="H26" s="140"/>
      <c r="I26" s="140"/>
    </row>
    <row r="27" spans="1:9" s="27" customFormat="1">
      <c r="A27" s="112" t="s">
        <v>13</v>
      </c>
      <c r="B27" s="186"/>
      <c r="C27" s="186"/>
      <c r="D27" s="186"/>
      <c r="E27" s="186"/>
      <c r="F27" s="185"/>
      <c r="G27" s="390"/>
      <c r="H27" s="140"/>
      <c r="I27" s="140"/>
    </row>
    <row r="28" spans="1:9" s="27" customFormat="1">
      <c r="A28" s="52" t="s">
        <v>14</v>
      </c>
      <c r="B28" s="186">
        <v>31.314850156108623</v>
      </c>
      <c r="C28" s="186">
        <v>37.966436362258825</v>
      </c>
      <c r="D28" s="186">
        <v>48.886109004208727</v>
      </c>
      <c r="E28" s="186">
        <v>48.70606087182432</v>
      </c>
      <c r="F28" s="185">
        <v>47.40919121768242</v>
      </c>
      <c r="G28" s="390"/>
      <c r="H28" s="140"/>
    </row>
    <row r="29" spans="1:9" s="27" customFormat="1">
      <c r="A29" s="113" t="s">
        <v>13</v>
      </c>
      <c r="B29" s="186"/>
      <c r="C29" s="186"/>
      <c r="D29" s="186"/>
      <c r="E29" s="186"/>
      <c r="F29" s="185"/>
      <c r="G29" s="390"/>
      <c r="H29" s="140"/>
      <c r="I29" s="140"/>
    </row>
    <row r="30" spans="1:9" s="27" customFormat="1">
      <c r="A30" s="53" t="s">
        <v>15</v>
      </c>
      <c r="B30" s="186">
        <v>37.570992542921559</v>
      </c>
      <c r="C30" s="186">
        <v>44.109754170013325</v>
      </c>
      <c r="D30" s="186">
        <v>57.404642293448958</v>
      </c>
      <c r="E30" s="186">
        <v>56.571919713144503</v>
      </c>
      <c r="F30" s="185">
        <v>54.004418458664517</v>
      </c>
      <c r="G30" s="390"/>
      <c r="H30" s="140"/>
      <c r="I30" s="140"/>
    </row>
    <row r="31" spans="1:9" s="27" customFormat="1">
      <c r="A31" s="53" t="s">
        <v>16</v>
      </c>
      <c r="B31" s="186">
        <v>23.730735876129359</v>
      </c>
      <c r="C31" s="186">
        <v>29.488068247319678</v>
      </c>
      <c r="D31" s="186">
        <v>33.021620709602779</v>
      </c>
      <c r="E31" s="186">
        <v>31.700010043185699</v>
      </c>
      <c r="F31" s="185">
        <v>32.049422360019193</v>
      </c>
      <c r="G31" s="390"/>
      <c r="H31" s="140"/>
      <c r="I31" s="140"/>
    </row>
    <row r="32" spans="1:9" s="27" customFormat="1">
      <c r="A32" s="53" t="s">
        <v>17</v>
      </c>
      <c r="B32" s="186">
        <v>30.640018218429379</v>
      </c>
      <c r="C32" s="186">
        <v>34.24904640046352</v>
      </c>
      <c r="D32" s="186">
        <v>42.76444710410972</v>
      </c>
      <c r="E32" s="186">
        <v>43.508045084817027</v>
      </c>
      <c r="F32" s="185">
        <v>41.511545356758695</v>
      </c>
      <c r="G32" s="390"/>
      <c r="H32" s="140"/>
      <c r="I32" s="140"/>
    </row>
    <row r="33" spans="1:11" s="27" customFormat="1">
      <c r="A33" s="53" t="s">
        <v>18</v>
      </c>
      <c r="B33" s="186">
        <v>24.223746745464315</v>
      </c>
      <c r="C33" s="186">
        <v>29.61797839506173</v>
      </c>
      <c r="D33" s="186">
        <v>33.5801746320872</v>
      </c>
      <c r="E33" s="186">
        <v>34</v>
      </c>
      <c r="F33" s="185">
        <v>32.645865113484028</v>
      </c>
      <c r="G33" s="390"/>
      <c r="H33" s="140"/>
      <c r="I33" s="140"/>
    </row>
    <row r="34" spans="1:11" s="27" customFormat="1">
      <c r="A34" s="53" t="s">
        <v>19</v>
      </c>
      <c r="B34" s="186">
        <v>26.674130522071199</v>
      </c>
      <c r="C34" s="186">
        <v>34.520593101856008</v>
      </c>
      <c r="D34" s="186">
        <v>43.896228218513343</v>
      </c>
      <c r="E34" s="186">
        <v>43.735515400410677</v>
      </c>
      <c r="F34" s="185">
        <v>43.485658414811731</v>
      </c>
      <c r="G34" s="390"/>
      <c r="H34" s="140"/>
      <c r="I34" s="140"/>
    </row>
    <row r="35" spans="1:11" s="27" customFormat="1">
      <c r="A35" s="52" t="s">
        <v>20</v>
      </c>
      <c r="B35" s="186">
        <v>34.028847837871652</v>
      </c>
      <c r="C35" s="186">
        <v>30.897708632355958</v>
      </c>
      <c r="D35" s="186">
        <v>33.741775564784412</v>
      </c>
      <c r="E35" s="186">
        <v>34.837379742730512</v>
      </c>
      <c r="F35" s="185">
        <v>32.679232142079833</v>
      </c>
      <c r="G35" s="390"/>
      <c r="H35" s="140"/>
      <c r="I35" s="140"/>
    </row>
    <row r="36" spans="1:11" s="27" customFormat="1">
      <c r="A36" s="189" t="s">
        <v>29</v>
      </c>
      <c r="B36" s="186">
        <v>19.332842505675195</v>
      </c>
      <c r="C36" s="186">
        <v>16.6112205782252</v>
      </c>
      <c r="D36" s="186">
        <v>25.491830695998971</v>
      </c>
      <c r="E36" s="186">
        <v>24.376754616683741</v>
      </c>
      <c r="F36" s="185">
        <v>26.300161410479266</v>
      </c>
      <c r="G36" s="390"/>
      <c r="H36" s="140"/>
      <c r="I36" s="140"/>
    </row>
    <row r="37" spans="1:11" s="55" customFormat="1">
      <c r="A37" s="189" t="s">
        <v>30</v>
      </c>
      <c r="B37" s="190">
        <v>276.79099272889152</v>
      </c>
      <c r="C37" s="190">
        <v>213.99601144948619</v>
      </c>
      <c r="D37" s="190">
        <v>397.78109028960819</v>
      </c>
      <c r="E37" s="190">
        <v>346</v>
      </c>
      <c r="F37" s="315">
        <v>323.56340431278528</v>
      </c>
      <c r="G37" s="391"/>
      <c r="H37" s="370"/>
      <c r="I37" s="370"/>
    </row>
    <row r="38" spans="1:11" s="27" customFormat="1">
      <c r="A38" s="189" t="s">
        <v>31</v>
      </c>
      <c r="B38" s="190">
        <v>479.44784364975646</v>
      </c>
      <c r="C38" s="190">
        <v>517.83731717121736</v>
      </c>
      <c r="D38" s="190">
        <v>540.35189596704129</v>
      </c>
      <c r="E38" s="190">
        <v>542.14734527175619</v>
      </c>
      <c r="F38" s="315">
        <v>628.14167946151247</v>
      </c>
      <c r="G38" s="391"/>
      <c r="H38" s="140"/>
      <c r="I38" s="140"/>
    </row>
    <row r="39" spans="1:11" s="27" customFormat="1">
      <c r="A39" s="189" t="s">
        <v>32</v>
      </c>
      <c r="B39" s="186">
        <v>22.121893705786324</v>
      </c>
      <c r="C39" s="186">
        <v>24.823158639137855</v>
      </c>
      <c r="D39" s="186">
        <v>29.847283006525767</v>
      </c>
      <c r="E39" s="186">
        <v>31.790170310196658</v>
      </c>
      <c r="F39" s="185">
        <v>33.906620790690326</v>
      </c>
      <c r="G39" s="390"/>
      <c r="H39" s="140"/>
      <c r="I39" s="140"/>
    </row>
    <row r="40" spans="1:11" s="27" customFormat="1">
      <c r="A40" s="189" t="s">
        <v>491</v>
      </c>
      <c r="B40" s="186">
        <v>500.76799408666727</v>
      </c>
      <c r="C40" s="186">
        <v>358.24464607754732</v>
      </c>
      <c r="D40" s="186">
        <v>577.24073592510729</v>
      </c>
      <c r="E40" s="186">
        <v>514</v>
      </c>
      <c r="F40" s="185">
        <v>523</v>
      </c>
      <c r="G40" s="390"/>
      <c r="H40" s="140"/>
      <c r="I40" s="140"/>
    </row>
    <row r="41" spans="1:11" s="27" customFormat="1">
      <c r="A41" s="189" t="s">
        <v>529</v>
      </c>
      <c r="B41" s="191">
        <v>83.7705065801334</v>
      </c>
      <c r="C41" s="191">
        <v>71.594757305907436</v>
      </c>
      <c r="D41" s="191">
        <v>82.052865366611556</v>
      </c>
      <c r="E41" s="191">
        <v>90.800043492443194</v>
      </c>
      <c r="F41" s="82">
        <v>79.967305223898663</v>
      </c>
      <c r="G41" s="313"/>
      <c r="H41" s="140"/>
      <c r="I41" s="140"/>
    </row>
    <row r="42" spans="1:11" s="27" customFormat="1" ht="22.5" customHeight="1">
      <c r="A42" s="467" t="s">
        <v>34</v>
      </c>
      <c r="B42" s="468"/>
      <c r="C42" s="468"/>
      <c r="D42" s="399"/>
      <c r="E42" s="399"/>
      <c r="F42" s="399"/>
      <c r="G42" s="399"/>
      <c r="H42" s="140"/>
      <c r="I42" s="140"/>
    </row>
    <row r="43" spans="1:11" s="27" customFormat="1">
      <c r="A43" s="189" t="s">
        <v>28</v>
      </c>
      <c r="B43" s="57">
        <v>25238846</v>
      </c>
      <c r="C43" s="57">
        <v>30272303</v>
      </c>
      <c r="D43" s="299">
        <v>35708637</v>
      </c>
      <c r="E43" s="299">
        <v>35216072</v>
      </c>
      <c r="F43" s="299">
        <v>34811230</v>
      </c>
      <c r="G43" s="389"/>
      <c r="H43" s="140"/>
      <c r="I43" s="140"/>
    </row>
    <row r="44" spans="1:11" s="27" customFormat="1">
      <c r="A44" s="112" t="s">
        <v>13</v>
      </c>
      <c r="B44" s="57"/>
      <c r="C44" s="57"/>
      <c r="D44" s="299"/>
      <c r="E44" s="299"/>
      <c r="F44" s="299"/>
      <c r="G44" s="389"/>
      <c r="H44" s="140"/>
      <c r="I44" s="140"/>
    </row>
    <row r="45" spans="1:11" s="27" customFormat="1">
      <c r="A45" s="52" t="s">
        <v>14</v>
      </c>
      <c r="B45" s="57">
        <v>19969386</v>
      </c>
      <c r="C45" s="57">
        <v>26057808</v>
      </c>
      <c r="D45" s="299">
        <v>31001566</v>
      </c>
      <c r="E45" s="299">
        <v>29433998</v>
      </c>
      <c r="F45" s="299">
        <v>28336521</v>
      </c>
      <c r="G45" s="389"/>
      <c r="H45" s="140"/>
      <c r="I45" s="39"/>
      <c r="J45" s="39"/>
      <c r="K45" s="39"/>
    </row>
    <row r="46" spans="1:11" s="27" customFormat="1">
      <c r="A46" s="52" t="s">
        <v>13</v>
      </c>
      <c r="B46" s="57"/>
      <c r="C46" s="57"/>
      <c r="D46" s="299"/>
      <c r="E46" s="299"/>
      <c r="F46" s="299"/>
      <c r="G46" s="389"/>
      <c r="H46" s="140"/>
      <c r="I46" s="140"/>
    </row>
    <row r="47" spans="1:11" s="27" customFormat="1">
      <c r="A47" s="53" t="s">
        <v>15</v>
      </c>
      <c r="B47" s="57">
        <v>9749109</v>
      </c>
      <c r="C47" s="57">
        <v>13674509</v>
      </c>
      <c r="D47" s="299">
        <v>18694281</v>
      </c>
      <c r="E47" s="299">
        <v>18001694</v>
      </c>
      <c r="F47" s="299">
        <v>17808119</v>
      </c>
      <c r="G47" s="389"/>
      <c r="H47" s="140"/>
      <c r="I47" s="140"/>
    </row>
    <row r="48" spans="1:11" s="27" customFormat="1">
      <c r="A48" s="53" t="s">
        <v>16</v>
      </c>
      <c r="B48" s="57">
        <v>1505027</v>
      </c>
      <c r="C48" s="57">
        <v>1534736</v>
      </c>
      <c r="D48" s="299">
        <v>1370001</v>
      </c>
      <c r="E48" s="299">
        <v>946911</v>
      </c>
      <c r="F48" s="299">
        <v>868315</v>
      </c>
      <c r="G48" s="389"/>
      <c r="H48" s="140"/>
      <c r="I48" s="140"/>
    </row>
    <row r="49" spans="1:10" s="27" customFormat="1">
      <c r="A49" s="53" t="s">
        <v>17</v>
      </c>
      <c r="B49" s="57">
        <v>3834537</v>
      </c>
      <c r="C49" s="57">
        <v>3546660</v>
      </c>
      <c r="D49" s="299">
        <v>2644083</v>
      </c>
      <c r="E49" s="299">
        <v>2690494</v>
      </c>
      <c r="F49" s="299">
        <v>2315514</v>
      </c>
      <c r="G49" s="389"/>
      <c r="H49" s="140"/>
      <c r="I49" s="140"/>
    </row>
    <row r="50" spans="1:10" s="27" customFormat="1">
      <c r="A50" s="53" t="s">
        <v>18</v>
      </c>
      <c r="B50" s="57">
        <v>1758426</v>
      </c>
      <c r="C50" s="57">
        <v>1919245</v>
      </c>
      <c r="D50" s="299">
        <v>2322875</v>
      </c>
      <c r="E50" s="299">
        <v>2470100</v>
      </c>
      <c r="F50" s="299">
        <v>2118684</v>
      </c>
      <c r="G50" s="389"/>
      <c r="H50" s="140"/>
      <c r="I50" s="140"/>
    </row>
    <row r="51" spans="1:10" s="27" customFormat="1">
      <c r="A51" s="53" t="s">
        <v>19</v>
      </c>
      <c r="B51" s="57">
        <v>3122287</v>
      </c>
      <c r="C51" s="57">
        <v>5382658</v>
      </c>
      <c r="D51" s="299">
        <v>5970326</v>
      </c>
      <c r="E51" s="299">
        <v>5324799</v>
      </c>
      <c r="F51" s="299">
        <v>5225889</v>
      </c>
      <c r="G51" s="389"/>
      <c r="H51" s="140"/>
      <c r="I51" s="140"/>
    </row>
    <row r="52" spans="1:10" s="27" customFormat="1">
      <c r="A52" s="52" t="s">
        <v>20</v>
      </c>
      <c r="B52" s="57">
        <v>4080229</v>
      </c>
      <c r="C52" s="57">
        <v>2411010</v>
      </c>
      <c r="D52" s="299">
        <v>1551818</v>
      </c>
      <c r="E52" s="299">
        <v>1611403</v>
      </c>
      <c r="F52" s="299">
        <v>750740</v>
      </c>
      <c r="G52" s="389"/>
      <c r="H52" s="140"/>
      <c r="I52" s="140"/>
    </row>
    <row r="53" spans="1:10" s="27" customFormat="1">
      <c r="A53" s="189" t="s">
        <v>29</v>
      </c>
      <c r="B53" s="57">
        <v>315106</v>
      </c>
      <c r="C53" s="57">
        <v>463669</v>
      </c>
      <c r="D53" s="299">
        <v>594444</v>
      </c>
      <c r="E53" s="299">
        <v>880464</v>
      </c>
      <c r="F53" s="299">
        <v>847286</v>
      </c>
      <c r="G53" s="389"/>
      <c r="H53" s="140"/>
      <c r="I53" s="140"/>
    </row>
    <row r="54" spans="1:10" s="55" customFormat="1">
      <c r="A54" s="189" t="s">
        <v>35</v>
      </c>
      <c r="B54" s="57">
        <v>7461178</v>
      </c>
      <c r="C54" s="57">
        <v>4560469</v>
      </c>
      <c r="D54" s="341">
        <v>4669950</v>
      </c>
      <c r="E54" s="341">
        <v>4020520</v>
      </c>
      <c r="F54" s="341">
        <v>3210587</v>
      </c>
      <c r="G54" s="393"/>
      <c r="H54" s="370"/>
      <c r="I54" s="370"/>
    </row>
    <row r="55" spans="1:10" s="27" customFormat="1">
      <c r="A55" s="189" t="s">
        <v>31</v>
      </c>
      <c r="B55" s="57">
        <v>16142050</v>
      </c>
      <c r="C55" s="57">
        <v>16746341</v>
      </c>
      <c r="D55" s="299">
        <v>19280296</v>
      </c>
      <c r="E55" s="299">
        <v>17256550</v>
      </c>
      <c r="F55" s="299">
        <v>16045339</v>
      </c>
      <c r="G55" s="389"/>
      <c r="H55" s="140"/>
      <c r="I55" s="140"/>
    </row>
    <row r="56" spans="1:10" s="27" customFormat="1">
      <c r="A56" s="189" t="s">
        <v>32</v>
      </c>
      <c r="B56" s="57">
        <v>975664</v>
      </c>
      <c r="C56" s="57">
        <v>1614672</v>
      </c>
      <c r="D56" s="299">
        <v>3832809</v>
      </c>
      <c r="E56" s="299">
        <v>4054264</v>
      </c>
      <c r="F56" s="299">
        <v>4249293</v>
      </c>
      <c r="G56" s="389"/>
      <c r="H56" s="140"/>
      <c r="I56" s="140"/>
    </row>
    <row r="57" spans="1:10" s="27" customFormat="1">
      <c r="A57" s="189" t="s">
        <v>491</v>
      </c>
      <c r="B57" s="57">
        <v>10839624</v>
      </c>
      <c r="C57" s="57">
        <v>12713386</v>
      </c>
      <c r="D57" s="299">
        <v>17758234</v>
      </c>
      <c r="E57" s="299">
        <v>20637100</v>
      </c>
      <c r="F57" s="299">
        <v>17317445</v>
      </c>
      <c r="G57" s="389"/>
      <c r="H57" s="140"/>
      <c r="I57" s="140"/>
    </row>
    <row r="58" spans="1:10" s="27" customFormat="1">
      <c r="A58" s="189" t="s">
        <v>531</v>
      </c>
      <c r="B58" s="57">
        <v>4608603</v>
      </c>
      <c r="C58" s="57">
        <v>3646705</v>
      </c>
      <c r="D58" s="299">
        <v>3953271</v>
      </c>
      <c r="E58" s="299">
        <v>5077080</v>
      </c>
      <c r="F58" s="299">
        <v>6346096</v>
      </c>
      <c r="G58" s="389"/>
      <c r="H58" s="140"/>
      <c r="I58" s="140"/>
      <c r="J58" s="140"/>
    </row>
    <row r="59" spans="1:10" s="27" customFormat="1">
      <c r="A59" s="189" t="s">
        <v>529</v>
      </c>
      <c r="B59" s="123">
        <v>464675</v>
      </c>
      <c r="C59" s="123">
        <v>570825</v>
      </c>
      <c r="D59" s="341">
        <v>370737</v>
      </c>
      <c r="E59" s="341">
        <v>417544</v>
      </c>
      <c r="F59" s="299">
        <v>330193</v>
      </c>
      <c r="G59" s="389"/>
      <c r="H59" s="140"/>
      <c r="I59" s="140"/>
      <c r="J59" s="140"/>
    </row>
    <row r="60" spans="1:10" s="27" customFormat="1" ht="22.5" customHeight="1">
      <c r="A60" s="467" t="s">
        <v>707</v>
      </c>
      <c r="B60" s="467"/>
      <c r="C60" s="467"/>
      <c r="D60" s="467"/>
      <c r="E60" s="467"/>
      <c r="F60" s="474"/>
      <c r="G60" s="399"/>
      <c r="H60" s="140"/>
      <c r="I60" s="140"/>
    </row>
    <row r="61" spans="1:10" s="27" customFormat="1">
      <c r="A61" s="467" t="s">
        <v>36</v>
      </c>
      <c r="B61" s="468"/>
      <c r="C61" s="468"/>
      <c r="D61" s="313"/>
      <c r="E61" s="313"/>
      <c r="F61" s="313"/>
      <c r="G61" s="313"/>
      <c r="H61" s="140"/>
      <c r="I61" s="140"/>
    </row>
    <row r="62" spans="1:10" s="27" customFormat="1">
      <c r="A62" s="189" t="s">
        <v>37</v>
      </c>
      <c r="B62" s="57">
        <v>30267</v>
      </c>
      <c r="C62" s="57">
        <v>30152.93</v>
      </c>
      <c r="D62" s="299">
        <v>27133</v>
      </c>
      <c r="E62" s="299">
        <v>27469.43</v>
      </c>
      <c r="F62" s="299">
        <v>28314.59</v>
      </c>
      <c r="G62" s="389"/>
      <c r="H62" s="140"/>
      <c r="I62" s="140"/>
    </row>
    <row r="63" spans="1:10" s="27" customFormat="1">
      <c r="A63" s="112" t="s">
        <v>13</v>
      </c>
      <c r="B63" s="57"/>
      <c r="C63" s="57"/>
      <c r="D63" s="299"/>
      <c r="E63" s="299"/>
      <c r="F63" s="299"/>
      <c r="G63" s="389"/>
      <c r="H63" s="140"/>
      <c r="I63" s="140"/>
    </row>
    <row r="64" spans="1:10" s="27" customFormat="1">
      <c r="A64" s="52" t="s">
        <v>38</v>
      </c>
      <c r="B64" s="57">
        <v>20079</v>
      </c>
      <c r="C64" s="57">
        <v>22816.77</v>
      </c>
      <c r="D64" s="341">
        <v>20538.68</v>
      </c>
      <c r="E64" s="341">
        <v>20797.43</v>
      </c>
      <c r="F64" s="299">
        <v>20424.53</v>
      </c>
      <c r="G64" s="389"/>
      <c r="H64" s="140"/>
      <c r="I64" s="140"/>
    </row>
    <row r="65" spans="1:10" s="27" customFormat="1">
      <c r="A65" s="52" t="s">
        <v>39</v>
      </c>
      <c r="B65" s="57">
        <v>1883</v>
      </c>
      <c r="C65" s="57">
        <v>1216.42</v>
      </c>
      <c r="D65" s="341">
        <v>1786.4599999999461</v>
      </c>
      <c r="E65" s="341">
        <v>1580</v>
      </c>
      <c r="F65" s="299">
        <v>1784.83</v>
      </c>
      <c r="G65" s="389"/>
      <c r="H65" s="140"/>
      <c r="I65" s="140"/>
    </row>
    <row r="66" spans="1:10" s="27" customFormat="1">
      <c r="A66" s="52" t="s">
        <v>40</v>
      </c>
      <c r="B66" s="57">
        <v>4248</v>
      </c>
      <c r="C66" s="57">
        <v>4704.8900000000003</v>
      </c>
      <c r="D66" s="341">
        <v>3673.25</v>
      </c>
      <c r="E66" s="341">
        <v>3605</v>
      </c>
      <c r="F66" s="299">
        <v>3908.37</v>
      </c>
      <c r="G66" s="389"/>
      <c r="H66" s="140"/>
      <c r="I66" s="140"/>
    </row>
    <row r="67" spans="1:10" s="27" customFormat="1" ht="28.8">
      <c r="A67" s="112" t="s">
        <v>708</v>
      </c>
      <c r="B67" s="57">
        <v>40534</v>
      </c>
      <c r="C67" s="57">
        <v>40343.230000000003</v>
      </c>
      <c r="D67" s="404">
        <v>45100.350000000006</v>
      </c>
      <c r="E67" s="404">
        <v>48219.69</v>
      </c>
      <c r="F67" s="300">
        <v>49761.409999999996</v>
      </c>
      <c r="G67" s="392"/>
      <c r="H67" s="140"/>
      <c r="I67" s="140"/>
    </row>
    <row r="68" spans="1:10" s="27" customFormat="1">
      <c r="A68" s="112" t="s">
        <v>13</v>
      </c>
      <c r="B68" s="57"/>
      <c r="C68" s="57"/>
      <c r="D68" s="341"/>
      <c r="E68" s="299"/>
      <c r="F68" s="299"/>
      <c r="G68" s="389"/>
      <c r="H68" s="140"/>
      <c r="I68" s="140"/>
    </row>
    <row r="69" spans="1:10" s="27" customFormat="1">
      <c r="A69" s="52" t="s">
        <v>41</v>
      </c>
      <c r="B69" s="57">
        <v>18621</v>
      </c>
      <c r="C69" s="57">
        <v>18753</v>
      </c>
      <c r="D69" s="341">
        <v>12701.68</v>
      </c>
      <c r="E69" s="341">
        <v>14412</v>
      </c>
      <c r="F69" s="299">
        <v>15414.81</v>
      </c>
      <c r="G69" s="389"/>
      <c r="H69" s="140"/>
      <c r="I69" s="140"/>
    </row>
    <row r="70" spans="1:10" s="27" customFormat="1">
      <c r="A70" s="52" t="s">
        <v>42</v>
      </c>
      <c r="B70" s="57">
        <v>14453</v>
      </c>
      <c r="C70" s="57">
        <v>17020</v>
      </c>
      <c r="D70" s="341">
        <v>18002.88</v>
      </c>
      <c r="E70" s="341">
        <v>18545</v>
      </c>
      <c r="F70" s="299">
        <v>19695.64</v>
      </c>
      <c r="G70" s="389"/>
      <c r="H70" s="140"/>
      <c r="I70" s="140"/>
    </row>
    <row r="71" spans="1:10" s="27" customFormat="1" ht="22.5" customHeight="1">
      <c r="A71" s="467" t="s">
        <v>27</v>
      </c>
      <c r="B71" s="468"/>
      <c r="C71" s="468"/>
      <c r="D71" s="399"/>
      <c r="E71" s="399"/>
      <c r="F71" s="399"/>
      <c r="G71" s="399"/>
      <c r="H71" s="140"/>
      <c r="I71" s="140"/>
    </row>
    <row r="72" spans="1:10" s="27" customFormat="1">
      <c r="A72" s="189" t="s">
        <v>43</v>
      </c>
      <c r="B72" s="57"/>
      <c r="C72" s="57"/>
      <c r="D72" s="82"/>
      <c r="E72" s="82"/>
      <c r="F72" s="82"/>
      <c r="G72" s="313"/>
      <c r="H72" s="140"/>
      <c r="I72" s="140"/>
    </row>
    <row r="73" spans="1:10" s="27" customFormat="1">
      <c r="A73" s="52" t="s">
        <v>38</v>
      </c>
      <c r="B73" s="124">
        <v>135.1588226505304</v>
      </c>
      <c r="C73" s="124">
        <v>209.79297244964997</v>
      </c>
      <c r="D73" s="124">
        <v>250.05706306344905</v>
      </c>
      <c r="E73" s="124">
        <v>263.20002038713437</v>
      </c>
      <c r="F73" s="82">
        <v>249.53886331778506</v>
      </c>
      <c r="G73" s="313"/>
      <c r="H73" s="140"/>
      <c r="I73" s="140"/>
    </row>
    <row r="74" spans="1:10" s="27" customFormat="1">
      <c r="A74" s="52" t="s">
        <v>39</v>
      </c>
      <c r="B74" s="124">
        <v>54.963887413701542</v>
      </c>
      <c r="C74" s="124">
        <v>109.49507571398036</v>
      </c>
      <c r="D74" s="124">
        <v>88.4</v>
      </c>
      <c r="E74" s="124">
        <v>124.43037974683544</v>
      </c>
      <c r="F74" s="82">
        <v>121.38242857863214</v>
      </c>
      <c r="G74" s="313"/>
      <c r="H74" s="140"/>
      <c r="I74" s="140"/>
    </row>
    <row r="75" spans="1:10" s="27" customFormat="1">
      <c r="A75" s="52" t="s">
        <v>40</v>
      </c>
      <c r="B75" s="124">
        <v>59.306497175141246</v>
      </c>
      <c r="C75" s="124">
        <v>82.449536546019132</v>
      </c>
      <c r="D75" s="124">
        <v>83.64336759000885</v>
      </c>
      <c r="E75" s="124">
        <v>86.20804438280166</v>
      </c>
      <c r="F75" s="82">
        <v>80.030549820001696</v>
      </c>
      <c r="G75" s="313"/>
      <c r="H75" s="140"/>
      <c r="I75" s="140"/>
    </row>
    <row r="76" spans="1:10" s="27" customFormat="1" ht="27.6">
      <c r="A76" s="394" t="s">
        <v>44</v>
      </c>
      <c r="B76" s="124"/>
      <c r="C76" s="124"/>
      <c r="D76" s="124"/>
      <c r="E76" s="124"/>
      <c r="F76" s="82"/>
      <c r="G76" s="313"/>
      <c r="H76" s="140"/>
      <c r="I76" s="140"/>
    </row>
    <row r="77" spans="1:10" s="27" customFormat="1">
      <c r="A77" s="52" t="s">
        <v>41</v>
      </c>
      <c r="B77" s="124">
        <v>38.759733634069065</v>
      </c>
      <c r="C77" s="124">
        <v>33.431557617447872</v>
      </c>
      <c r="D77" s="124">
        <v>71.277972677630046</v>
      </c>
      <c r="E77" s="124">
        <v>54.801693033583128</v>
      </c>
      <c r="F77" s="82">
        <v>50.710453129166041</v>
      </c>
      <c r="G77" s="313"/>
      <c r="H77" s="140"/>
      <c r="I77" s="140"/>
    </row>
    <row r="78" spans="1:10" s="27" customFormat="1">
      <c r="A78" s="52" t="s">
        <v>42</v>
      </c>
      <c r="B78" s="124">
        <v>60.374247561059988</v>
      </c>
      <c r="C78" s="124">
        <v>45.583783783783787</v>
      </c>
      <c r="D78" s="124">
        <v>33.092927353845603</v>
      </c>
      <c r="E78" s="124">
        <v>28.404691291453222</v>
      </c>
      <c r="F78" s="82">
        <v>30.696133763614689</v>
      </c>
      <c r="G78" s="313"/>
      <c r="H78" s="140"/>
      <c r="I78" s="140"/>
    </row>
    <row r="79" spans="1:10" s="27" customFormat="1" ht="22.5" customHeight="1">
      <c r="A79" s="467" t="s">
        <v>34</v>
      </c>
      <c r="B79" s="468"/>
      <c r="C79" s="468"/>
      <c r="D79" s="399"/>
      <c r="E79" s="399"/>
      <c r="F79" s="399"/>
      <c r="G79" s="399"/>
      <c r="H79" s="140"/>
      <c r="I79" s="140"/>
    </row>
    <row r="80" spans="1:10" s="27" customFormat="1">
      <c r="A80" s="189" t="s">
        <v>532</v>
      </c>
      <c r="B80" s="57">
        <v>3179817</v>
      </c>
      <c r="C80" s="57">
        <v>5427234</v>
      </c>
      <c r="D80" s="299">
        <v>5707173</v>
      </c>
      <c r="E80" s="299">
        <v>6109784</v>
      </c>
      <c r="F80" s="299">
        <v>5804402</v>
      </c>
      <c r="G80" s="389"/>
      <c r="H80" s="140"/>
      <c r="I80" s="140"/>
      <c r="J80" s="140"/>
    </row>
    <row r="81" spans="1:10" s="27" customFormat="1">
      <c r="A81" s="112" t="s">
        <v>13</v>
      </c>
      <c r="B81" s="57"/>
      <c r="C81" s="57"/>
      <c r="D81" s="299"/>
      <c r="E81" s="299"/>
      <c r="F81" s="299"/>
      <c r="G81" s="389"/>
      <c r="H81" s="140"/>
      <c r="I81" s="140"/>
      <c r="J81" s="140"/>
    </row>
    <row r="82" spans="1:10" s="27" customFormat="1">
      <c r="A82" s="52" t="s">
        <v>38</v>
      </c>
      <c r="B82" s="57">
        <v>2713854</v>
      </c>
      <c r="C82" s="57">
        <v>4786798</v>
      </c>
      <c r="D82" s="341">
        <v>5135842</v>
      </c>
      <c r="E82" s="341">
        <v>5473884</v>
      </c>
      <c r="F82" s="299">
        <v>5096714</v>
      </c>
      <c r="G82" s="389"/>
      <c r="H82" s="140"/>
      <c r="I82" s="140"/>
      <c r="J82" s="140"/>
    </row>
    <row r="83" spans="1:10" s="27" customFormat="1">
      <c r="A83" s="52" t="s">
        <v>39</v>
      </c>
      <c r="B83" s="57">
        <v>103497</v>
      </c>
      <c r="C83" s="57">
        <v>133192</v>
      </c>
      <c r="D83" s="341">
        <v>157923.06399999524</v>
      </c>
      <c r="E83" s="341">
        <v>196600</v>
      </c>
      <c r="F83" s="299">
        <v>216647</v>
      </c>
      <c r="G83" s="389"/>
      <c r="H83" s="140"/>
      <c r="I83" s="140"/>
      <c r="J83" s="140"/>
    </row>
    <row r="84" spans="1:10" s="27" customFormat="1">
      <c r="A84" s="52" t="s">
        <v>40</v>
      </c>
      <c r="B84" s="57">
        <v>251934</v>
      </c>
      <c r="C84" s="57">
        <v>387916</v>
      </c>
      <c r="D84" s="341">
        <v>307243</v>
      </c>
      <c r="E84" s="341">
        <v>310780</v>
      </c>
      <c r="F84" s="299">
        <v>312789</v>
      </c>
      <c r="G84" s="389"/>
      <c r="H84" s="140"/>
      <c r="I84" s="140"/>
    </row>
    <row r="85" spans="1:10" s="27" customFormat="1" ht="28.8">
      <c r="A85" s="394" t="s">
        <v>709</v>
      </c>
      <c r="B85" s="57">
        <v>2304732</v>
      </c>
      <c r="C85" s="57">
        <v>2182370</v>
      </c>
      <c r="D85" s="300">
        <v>2160799</v>
      </c>
      <c r="E85" s="300">
        <v>2034475</v>
      </c>
      <c r="F85" s="300">
        <v>2062491</v>
      </c>
      <c r="G85" s="392"/>
      <c r="H85" s="140"/>
      <c r="I85" s="140"/>
      <c r="J85" s="140"/>
    </row>
    <row r="86" spans="1:10" s="27" customFormat="1">
      <c r="A86" s="112" t="s">
        <v>13</v>
      </c>
      <c r="B86" s="57"/>
      <c r="C86" s="57"/>
      <c r="D86" s="299"/>
      <c r="E86" s="299"/>
      <c r="F86" s="299"/>
      <c r="G86" s="389"/>
      <c r="H86" s="140"/>
      <c r="I86" s="140"/>
      <c r="J86" s="140"/>
    </row>
    <row r="87" spans="1:10" s="27" customFormat="1">
      <c r="A87" s="52" t="s">
        <v>41</v>
      </c>
      <c r="B87" s="57">
        <v>721745</v>
      </c>
      <c r="C87" s="57">
        <v>626942</v>
      </c>
      <c r="D87" s="341">
        <v>905350</v>
      </c>
      <c r="E87" s="341">
        <v>789802</v>
      </c>
      <c r="F87" s="299">
        <v>781692</v>
      </c>
      <c r="G87" s="389"/>
      <c r="H87" s="140"/>
      <c r="I87" s="140"/>
      <c r="J87" s="140"/>
    </row>
    <row r="88" spans="1:10" s="27" customFormat="1">
      <c r="A88" s="52" t="s">
        <v>42</v>
      </c>
      <c r="B88" s="57">
        <v>872589</v>
      </c>
      <c r="C88" s="57">
        <v>775836</v>
      </c>
      <c r="D88" s="341">
        <v>595768</v>
      </c>
      <c r="E88" s="341">
        <v>526765</v>
      </c>
      <c r="F88" s="299">
        <v>604580</v>
      </c>
      <c r="G88" s="389"/>
      <c r="H88" s="140"/>
      <c r="I88" s="140"/>
      <c r="J88" s="140"/>
    </row>
    <row r="89" spans="1:10" s="27" customFormat="1" ht="22.5" customHeight="1">
      <c r="A89" s="467" t="s">
        <v>45</v>
      </c>
      <c r="B89" s="468"/>
      <c r="C89" s="468"/>
      <c r="D89" s="399"/>
      <c r="E89" s="399"/>
      <c r="F89" s="399"/>
      <c r="G89" s="399"/>
      <c r="H89" s="140"/>
      <c r="I89" s="140"/>
    </row>
    <row r="90" spans="1:10" s="27" customFormat="1">
      <c r="A90" s="189" t="s">
        <v>46</v>
      </c>
      <c r="B90" s="57">
        <v>205208</v>
      </c>
      <c r="C90" s="57">
        <v>209890</v>
      </c>
      <c r="D90" s="299">
        <v>192730</v>
      </c>
      <c r="E90" s="299">
        <v>181061</v>
      </c>
      <c r="F90" s="299">
        <v>161331</v>
      </c>
      <c r="G90" s="389"/>
      <c r="H90" s="140"/>
      <c r="I90" s="140"/>
    </row>
    <row r="91" spans="1:10" s="27" customFormat="1">
      <c r="A91" s="189" t="s">
        <v>47</v>
      </c>
      <c r="B91" s="124">
        <v>45.65992066586098</v>
      </c>
      <c r="C91" s="124">
        <v>39.823255038353423</v>
      </c>
      <c r="D91" s="124">
        <v>52.13174907902247</v>
      </c>
      <c r="E91" s="124">
        <v>59.025063376431149</v>
      </c>
      <c r="F91" s="405">
        <v>50.685857026857825</v>
      </c>
      <c r="G91" s="313"/>
      <c r="H91" s="140"/>
      <c r="I91" s="140"/>
    </row>
    <row r="92" spans="1:10" s="55" customFormat="1">
      <c r="A92" s="189" t="s">
        <v>48</v>
      </c>
      <c r="B92" s="57">
        <v>9369781</v>
      </c>
      <c r="C92" s="57">
        <v>8358503</v>
      </c>
      <c r="D92" s="341">
        <v>10047352</v>
      </c>
      <c r="E92" s="341">
        <v>10687137</v>
      </c>
      <c r="F92" s="406">
        <v>8177200</v>
      </c>
      <c r="G92" s="393"/>
      <c r="H92" s="370"/>
      <c r="I92" s="370"/>
    </row>
    <row r="93" spans="1:10" s="27" customFormat="1" ht="6" customHeight="1">
      <c r="A93" s="143"/>
      <c r="B93" s="30"/>
      <c r="C93" s="30"/>
    </row>
    <row r="94" spans="1:10" s="27" customFormat="1">
      <c r="A94" s="127" t="s">
        <v>541</v>
      </c>
      <c r="D94" s="26"/>
      <c r="E94" s="26"/>
    </row>
    <row r="95" spans="1:10">
      <c r="A95" s="438" t="s">
        <v>692</v>
      </c>
    </row>
  </sheetData>
  <customSheetViews>
    <customSheetView guid="{9B992861-3AC3-4AC1-AB34-7184421AE797}">
      <pane xSplit="1" ySplit="7" topLeftCell="B8" activePane="bottomRight" state="frozen"/>
      <selection pane="bottomRight"/>
      <pageMargins left="0" right="0" top="0" bottom="0" header="0" footer="0"/>
      <printOptions horizontalCentered="1"/>
      <pageSetup paperSize="9" orientation="portrait" horizontalDpi="4294967295" verticalDpi="4294967295" r:id="rId1"/>
    </customSheetView>
    <customSheetView guid="{08F4DDD3-9D6E-4158-840D-C525428F9A47}">
      <pane xSplit="1" ySplit="7" topLeftCell="B20" activePane="bottomRight" state="frozen"/>
      <selection pane="bottomRight" activeCell="J80" sqref="J80:J88"/>
      <pageMargins left="0" right="0" top="0" bottom="0" header="0" footer="0"/>
      <printOptions horizontalCentered="1"/>
      <pageSetup paperSize="9" orientation="portrait" horizontalDpi="4294967295" verticalDpi="4294967295" r:id="rId2"/>
    </customSheetView>
    <customSheetView guid="{29E01DBE-1661-4C34-BC41-66AA3D6D32EB}">
      <pane xSplit="1" ySplit="7" topLeftCell="B8" activePane="bottomRight" state="frozen"/>
      <selection pane="bottomRight" activeCell="J80" sqref="J80:J88"/>
      <pageMargins left="0" right="0" top="0" bottom="0" header="0" footer="0"/>
      <printOptions horizontalCentered="1"/>
      <pageSetup paperSize="9" orientation="portrait" horizontalDpi="4294967295" verticalDpi="4294967295" r:id="rId3"/>
    </customSheetView>
    <customSheetView guid="{19B7ECBE-69EE-4DBE-BD16-EF1085DA02C7}">
      <pane xSplit="1" ySplit="7" topLeftCell="B23" activePane="bottomRight" state="frozen"/>
      <selection pane="bottomRight" activeCell="G8" sqref="G8"/>
      <pageMargins left="0" right="0" top="0" bottom="0" header="0" footer="0"/>
      <printOptions horizontalCentered="1"/>
      <pageSetup paperSize="9" orientation="portrait" horizontalDpi="4294967295" verticalDpi="4294967295" r:id="rId4"/>
    </customSheetView>
  </customSheetViews>
  <mergeCells count="10">
    <mergeCell ref="A71:C71"/>
    <mergeCell ref="A79:C79"/>
    <mergeCell ref="A89:C89"/>
    <mergeCell ref="M4:P4"/>
    <mergeCell ref="A61:C61"/>
    <mergeCell ref="A25:C25"/>
    <mergeCell ref="A6:C6"/>
    <mergeCell ref="A7:C7"/>
    <mergeCell ref="A42:C42"/>
    <mergeCell ref="A60:F60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5" verticalDpi="4294967295" r:id="rId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87"/>
  <sheetViews>
    <sheetView zoomScaleNormal="100" workbookViewId="0">
      <pane xSplit="1" ySplit="6" topLeftCell="B73" activePane="bottomRight" state="frozen"/>
      <selection pane="topRight" activeCell="B1" sqref="B1"/>
      <selection pane="bottomLeft" activeCell="A7" sqref="A7"/>
      <selection pane="bottomRight" activeCell="C9" sqref="C9"/>
    </sheetView>
  </sheetViews>
  <sheetFormatPr defaultColWidth="9.109375" defaultRowHeight="13.8"/>
  <cols>
    <col min="1" max="1" width="32.109375" style="27" customWidth="1"/>
    <col min="2" max="2" width="20.5546875" style="27" customWidth="1"/>
    <col min="3" max="3" width="9.5546875" style="27" bestFit="1" customWidth="1"/>
    <col min="4" max="16384" width="9.109375" style="27"/>
  </cols>
  <sheetData>
    <row r="1" spans="1:3">
      <c r="A1" s="2" t="s">
        <v>519</v>
      </c>
    </row>
    <row r="3" spans="1:3" s="55" customFormat="1">
      <c r="A3" s="442" t="s">
        <v>739</v>
      </c>
      <c r="B3" s="442"/>
    </row>
    <row r="4" spans="1:3" s="55" customFormat="1">
      <c r="A4" s="206"/>
      <c r="B4" s="442"/>
    </row>
    <row r="5" spans="1:3" s="55" customFormat="1" ht="37.5" customHeight="1">
      <c r="A5" s="501" t="s">
        <v>0</v>
      </c>
      <c r="B5" s="444" t="s">
        <v>148</v>
      </c>
    </row>
    <row r="6" spans="1:3" s="55" customFormat="1" ht="18.75" customHeight="1">
      <c r="A6" s="501"/>
      <c r="B6" s="444" t="s">
        <v>507</v>
      </c>
    </row>
    <row r="7" spans="1:3" s="55" customFormat="1" ht="18.75" customHeight="1">
      <c r="A7" s="115" t="s">
        <v>550</v>
      </c>
      <c r="B7" s="363"/>
    </row>
    <row r="8" spans="1:3" s="55" customFormat="1" ht="7.5" customHeight="1">
      <c r="A8" s="189"/>
      <c r="B8" s="66"/>
    </row>
    <row r="9" spans="1:3" s="55" customFormat="1">
      <c r="A9" s="189" t="s">
        <v>720</v>
      </c>
      <c r="B9" s="465">
        <v>34811230</v>
      </c>
      <c r="C9" s="56"/>
    </row>
    <row r="10" spans="1:3" s="55" customFormat="1">
      <c r="A10" s="52" t="s">
        <v>14</v>
      </c>
      <c r="B10" s="465">
        <v>28336521</v>
      </c>
    </row>
    <row r="11" spans="1:3" s="55" customFormat="1">
      <c r="A11" s="53" t="s">
        <v>15</v>
      </c>
      <c r="B11" s="465">
        <v>17808119</v>
      </c>
    </row>
    <row r="12" spans="1:3" s="55" customFormat="1">
      <c r="A12" s="67" t="s">
        <v>320</v>
      </c>
      <c r="B12" s="465">
        <v>16347263</v>
      </c>
    </row>
    <row r="13" spans="1:3" s="55" customFormat="1">
      <c r="A13" s="67" t="s">
        <v>321</v>
      </c>
      <c r="B13" s="465">
        <v>1460856</v>
      </c>
    </row>
    <row r="14" spans="1:3" s="55" customFormat="1">
      <c r="A14" s="53" t="s">
        <v>316</v>
      </c>
      <c r="B14" s="465">
        <v>868315</v>
      </c>
    </row>
    <row r="15" spans="1:3" s="55" customFormat="1">
      <c r="A15" s="53" t="s">
        <v>380</v>
      </c>
      <c r="B15" s="465">
        <v>2315514</v>
      </c>
    </row>
    <row r="16" spans="1:3" s="55" customFormat="1">
      <c r="A16" s="67" t="s">
        <v>381</v>
      </c>
      <c r="B16" s="465">
        <v>862734</v>
      </c>
    </row>
    <row r="17" spans="1:2" s="55" customFormat="1">
      <c r="A17" s="67" t="s">
        <v>382</v>
      </c>
      <c r="B17" s="465">
        <v>1452780</v>
      </c>
    </row>
    <row r="18" spans="1:2" s="55" customFormat="1">
      <c r="A18" s="53" t="s">
        <v>383</v>
      </c>
      <c r="B18" s="465">
        <v>2118684</v>
      </c>
    </row>
    <row r="19" spans="1:2" s="55" customFormat="1">
      <c r="A19" s="53" t="s">
        <v>317</v>
      </c>
      <c r="B19" s="465">
        <v>5225889</v>
      </c>
    </row>
    <row r="20" spans="1:2" s="55" customFormat="1">
      <c r="A20" s="67" t="s">
        <v>384</v>
      </c>
      <c r="B20" s="465">
        <v>5042155</v>
      </c>
    </row>
    <row r="21" spans="1:2" s="55" customFormat="1">
      <c r="A21" s="67" t="s">
        <v>385</v>
      </c>
      <c r="B21" s="465">
        <v>183734</v>
      </c>
    </row>
    <row r="22" spans="1:2" s="55" customFormat="1">
      <c r="A22" s="52" t="s">
        <v>386</v>
      </c>
      <c r="B22" s="465">
        <v>750740</v>
      </c>
    </row>
    <row r="23" spans="1:2" s="55" customFormat="1">
      <c r="A23" s="53" t="s">
        <v>384</v>
      </c>
      <c r="B23" s="465">
        <v>141380</v>
      </c>
    </row>
    <row r="24" spans="1:2" s="55" customFormat="1">
      <c r="A24" s="53" t="s">
        <v>385</v>
      </c>
      <c r="B24" s="465">
        <v>609360</v>
      </c>
    </row>
    <row r="25" spans="1:2" s="55" customFormat="1">
      <c r="A25" s="52" t="s">
        <v>322</v>
      </c>
      <c r="B25" s="66">
        <v>367815</v>
      </c>
    </row>
    <row r="26" spans="1:2" s="55" customFormat="1">
      <c r="A26" s="52" t="s">
        <v>323</v>
      </c>
      <c r="B26" s="465">
        <v>5356154</v>
      </c>
    </row>
    <row r="27" spans="1:2" s="55" customFormat="1">
      <c r="A27" s="189"/>
      <c r="B27" s="66"/>
    </row>
    <row r="28" spans="1:2" s="55" customFormat="1" ht="27.6">
      <c r="A28" s="189" t="s">
        <v>347</v>
      </c>
      <c r="B28" s="465">
        <v>847286</v>
      </c>
    </row>
    <row r="29" spans="1:2" s="55" customFormat="1">
      <c r="A29" s="189" t="s">
        <v>13</v>
      </c>
      <c r="B29" s="66"/>
    </row>
    <row r="30" spans="1:2" s="55" customFormat="1">
      <c r="A30" s="52" t="s">
        <v>324</v>
      </c>
      <c r="B30" s="66">
        <v>217469</v>
      </c>
    </row>
    <row r="31" spans="1:2" s="55" customFormat="1">
      <c r="A31" s="52" t="s">
        <v>325</v>
      </c>
      <c r="B31" s="66">
        <v>566581</v>
      </c>
    </row>
    <row r="32" spans="1:2" s="55" customFormat="1">
      <c r="A32" s="189"/>
      <c r="B32" s="66"/>
    </row>
    <row r="33" spans="1:5" s="55" customFormat="1">
      <c r="A33" s="189" t="s">
        <v>721</v>
      </c>
      <c r="B33" s="465">
        <v>3210587</v>
      </c>
    </row>
    <row r="34" spans="1:5" s="55" customFormat="1">
      <c r="A34" s="189"/>
      <c r="B34" s="66"/>
    </row>
    <row r="35" spans="1:5" s="55" customFormat="1">
      <c r="A35" s="189" t="s">
        <v>326</v>
      </c>
      <c r="B35" s="66">
        <v>21340847</v>
      </c>
    </row>
    <row r="36" spans="1:5" s="55" customFormat="1">
      <c r="A36" s="52" t="s">
        <v>318</v>
      </c>
      <c r="B36" s="66">
        <v>16635090</v>
      </c>
    </row>
    <row r="37" spans="1:5" s="55" customFormat="1">
      <c r="A37" s="52" t="s">
        <v>319</v>
      </c>
      <c r="B37" s="66">
        <v>4249293</v>
      </c>
      <c r="E37" s="466"/>
    </row>
    <row r="38" spans="1:5" s="55" customFormat="1">
      <c r="A38" s="52" t="s">
        <v>542</v>
      </c>
      <c r="B38" s="66">
        <v>366</v>
      </c>
    </row>
    <row r="39" spans="1:5" s="55" customFormat="1">
      <c r="A39" s="52" t="s">
        <v>543</v>
      </c>
      <c r="B39" s="66">
        <v>11308</v>
      </c>
    </row>
    <row r="40" spans="1:5" s="55" customFormat="1" ht="27.6">
      <c r="A40" s="52" t="s">
        <v>719</v>
      </c>
      <c r="B40" s="66">
        <v>297584</v>
      </c>
    </row>
    <row r="41" spans="1:5" s="55" customFormat="1">
      <c r="A41" s="52" t="s">
        <v>327</v>
      </c>
      <c r="B41" s="66">
        <v>95088</v>
      </c>
    </row>
    <row r="42" spans="1:5" s="55" customFormat="1">
      <c r="A42" s="52" t="s">
        <v>508</v>
      </c>
      <c r="B42" s="66">
        <v>23306</v>
      </c>
    </row>
    <row r="43" spans="1:5" s="55" customFormat="1">
      <c r="A43" s="52" t="s">
        <v>628</v>
      </c>
      <c r="B43" s="66">
        <v>28812</v>
      </c>
    </row>
    <row r="44" spans="1:5" s="55" customFormat="1">
      <c r="A44" s="52"/>
      <c r="B44" s="66"/>
    </row>
    <row r="45" spans="1:5" s="55" customFormat="1">
      <c r="A45" s="189" t="s">
        <v>328</v>
      </c>
      <c r="B45" s="66"/>
    </row>
    <row r="46" spans="1:5" s="55" customFormat="1">
      <c r="A46" s="52" t="s">
        <v>329</v>
      </c>
      <c r="B46" s="66">
        <v>220188</v>
      </c>
    </row>
    <row r="47" spans="1:5" s="55" customFormat="1">
      <c r="A47" s="53" t="s">
        <v>330</v>
      </c>
      <c r="B47" s="66">
        <v>142763</v>
      </c>
    </row>
    <row r="48" spans="1:5" s="55" customFormat="1" ht="15" customHeight="1">
      <c r="A48" s="52" t="s">
        <v>346</v>
      </c>
      <c r="B48" s="66">
        <v>17317445</v>
      </c>
    </row>
    <row r="49" spans="1:5" s="55" customFormat="1">
      <c r="A49" s="52" t="s">
        <v>724</v>
      </c>
      <c r="B49" s="66"/>
    </row>
    <row r="50" spans="1:5" s="55" customFormat="1" ht="27.6">
      <c r="A50" s="52" t="s">
        <v>509</v>
      </c>
      <c r="B50" s="66"/>
    </row>
    <row r="51" spans="1:5" s="55" customFormat="1" ht="15" customHeight="1">
      <c r="A51" s="52"/>
      <c r="B51" s="66"/>
    </row>
    <row r="52" spans="1:5" s="55" customFormat="1">
      <c r="A52" s="52" t="s">
        <v>331</v>
      </c>
      <c r="B52" s="66">
        <v>527308</v>
      </c>
    </row>
    <row r="53" spans="1:5" s="55" customFormat="1">
      <c r="A53" s="53" t="s">
        <v>332</v>
      </c>
      <c r="B53" s="361">
        <v>28843</v>
      </c>
      <c r="D53" s="56"/>
    </row>
    <row r="54" spans="1:5" s="55" customFormat="1">
      <c r="A54" s="53" t="s">
        <v>333</v>
      </c>
      <c r="B54" s="361">
        <v>11829</v>
      </c>
    </row>
    <row r="55" spans="1:5" s="55" customFormat="1">
      <c r="A55" s="53" t="s">
        <v>334</v>
      </c>
      <c r="B55" s="361">
        <v>56730</v>
      </c>
    </row>
    <row r="56" spans="1:5" s="55" customFormat="1" ht="27.6">
      <c r="A56" s="53" t="s">
        <v>526</v>
      </c>
      <c r="B56" s="361">
        <v>331527</v>
      </c>
    </row>
    <row r="57" spans="1:5" s="55" customFormat="1" ht="55.2">
      <c r="A57" s="53" t="s">
        <v>629</v>
      </c>
      <c r="B57" s="361">
        <v>98379</v>
      </c>
      <c r="E57" s="56"/>
    </row>
    <row r="58" spans="1:5" s="55" customFormat="1">
      <c r="A58" s="52"/>
      <c r="B58" s="66"/>
    </row>
    <row r="59" spans="1:5" s="55" customFormat="1">
      <c r="A59" s="52" t="s">
        <v>335</v>
      </c>
      <c r="B59" s="66">
        <v>656724</v>
      </c>
      <c r="D59" s="56"/>
    </row>
    <row r="60" spans="1:5" s="55" customFormat="1">
      <c r="A60" s="53" t="s">
        <v>332</v>
      </c>
      <c r="B60" s="66">
        <v>21000</v>
      </c>
    </row>
    <row r="61" spans="1:5" s="55" customFormat="1">
      <c r="A61" s="53" t="s">
        <v>333</v>
      </c>
      <c r="B61" s="66">
        <v>49765</v>
      </c>
    </row>
    <row r="62" spans="1:5" s="55" customFormat="1">
      <c r="A62" s="53" t="s">
        <v>334</v>
      </c>
      <c r="B62" s="66">
        <v>12058</v>
      </c>
    </row>
    <row r="63" spans="1:5" s="55" customFormat="1" ht="27.6">
      <c r="A63" s="53" t="s">
        <v>526</v>
      </c>
      <c r="B63" s="66">
        <v>285282</v>
      </c>
    </row>
    <row r="64" spans="1:5" s="55" customFormat="1" ht="55.2">
      <c r="A64" s="53" t="s">
        <v>629</v>
      </c>
      <c r="B64" s="66">
        <v>288619</v>
      </c>
    </row>
    <row r="65" spans="1:3" s="55" customFormat="1">
      <c r="A65" s="52"/>
      <c r="B65" s="66"/>
    </row>
    <row r="66" spans="1:3" s="55" customFormat="1" ht="27.6">
      <c r="A66" s="52" t="s">
        <v>336</v>
      </c>
      <c r="B66" s="66">
        <v>64447</v>
      </c>
      <c r="C66" s="56"/>
    </row>
    <row r="67" spans="1:3" s="55" customFormat="1">
      <c r="A67" s="53" t="s">
        <v>337</v>
      </c>
      <c r="B67" s="361">
        <v>1593</v>
      </c>
    </row>
    <row r="68" spans="1:3" s="55" customFormat="1">
      <c r="A68" s="53" t="s">
        <v>338</v>
      </c>
      <c r="B68" s="361">
        <v>2273</v>
      </c>
    </row>
    <row r="69" spans="1:3" s="55" customFormat="1">
      <c r="A69" s="53" t="s">
        <v>339</v>
      </c>
      <c r="B69" s="361">
        <v>114</v>
      </c>
    </row>
    <row r="70" spans="1:3" s="55" customFormat="1" ht="27.6">
      <c r="A70" s="53" t="s">
        <v>340</v>
      </c>
      <c r="B70" s="361">
        <v>3387</v>
      </c>
    </row>
    <row r="71" spans="1:3" s="55" customFormat="1">
      <c r="A71" s="53" t="s">
        <v>341</v>
      </c>
      <c r="B71" s="361">
        <v>23604</v>
      </c>
    </row>
    <row r="72" spans="1:3" s="55" customFormat="1">
      <c r="A72" s="53" t="s">
        <v>342</v>
      </c>
      <c r="B72" s="361">
        <v>33476</v>
      </c>
    </row>
    <row r="73" spans="1:3" s="55" customFormat="1">
      <c r="A73" s="52"/>
      <c r="B73" s="66"/>
    </row>
    <row r="74" spans="1:3" s="55" customFormat="1" ht="27.6">
      <c r="A74" s="52" t="s">
        <v>343</v>
      </c>
      <c r="B74" s="66">
        <v>14199059</v>
      </c>
      <c r="C74" s="56"/>
    </row>
    <row r="75" spans="1:3" s="55" customFormat="1">
      <c r="A75" s="53" t="s">
        <v>337</v>
      </c>
      <c r="B75" s="361">
        <v>1816649</v>
      </c>
    </row>
    <row r="76" spans="1:3" s="55" customFormat="1">
      <c r="A76" s="53" t="s">
        <v>338</v>
      </c>
      <c r="B76" s="361">
        <v>2249909</v>
      </c>
    </row>
    <row r="77" spans="1:3" s="55" customFormat="1">
      <c r="A77" s="53" t="s">
        <v>339</v>
      </c>
      <c r="B77" s="361">
        <v>5358</v>
      </c>
    </row>
    <row r="78" spans="1:3" s="55" customFormat="1" ht="27.6">
      <c r="A78" s="53" t="s">
        <v>340</v>
      </c>
      <c r="B78" s="361">
        <v>941409</v>
      </c>
    </row>
    <row r="79" spans="1:3" s="55" customFormat="1">
      <c r="A79" s="53" t="s">
        <v>341</v>
      </c>
      <c r="B79" s="361">
        <v>8444140</v>
      </c>
    </row>
    <row r="80" spans="1:3" s="55" customFormat="1">
      <c r="A80" s="53" t="s">
        <v>342</v>
      </c>
      <c r="B80" s="361">
        <v>741594</v>
      </c>
    </row>
    <row r="81" spans="1:2" s="55" customFormat="1">
      <c r="A81" s="52"/>
      <c r="B81" s="66"/>
    </row>
    <row r="82" spans="1:2" s="55" customFormat="1">
      <c r="A82" s="189" t="s">
        <v>344</v>
      </c>
      <c r="B82" s="66"/>
    </row>
    <row r="83" spans="1:2" s="55" customFormat="1">
      <c r="A83" s="113" t="s">
        <v>13</v>
      </c>
      <c r="B83" s="66"/>
    </row>
    <row r="84" spans="1:2" s="55" customFormat="1">
      <c r="A84" s="52" t="s">
        <v>345</v>
      </c>
      <c r="B84" s="66">
        <v>101221</v>
      </c>
    </row>
    <row r="85" spans="1:2" s="55" customFormat="1"/>
    <row r="86" spans="1:2" s="55" customFormat="1">
      <c r="A86" s="60"/>
      <c r="B86" s="464"/>
    </row>
    <row r="87" spans="1:2">
      <c r="B87" s="62"/>
    </row>
  </sheetData>
  <customSheetViews>
    <customSheetView guid="{9B992861-3AC3-4AC1-AB34-7184421AE797}" fitToPage="1">
      <pane xSplit="1" ySplit="6" topLeftCell="B73" activePane="bottomRight" state="frozen"/>
      <selection pane="bottomRight" activeCell="C9" sqref="C9"/>
      <pageMargins left="0" right="0" top="0" bottom="0" header="0" footer="0"/>
      <printOptions horizontalCentered="1"/>
      <pageSetup paperSize="9" scale="66" orientation="portrait" horizontalDpi="300" verticalDpi="300" r:id="rId1"/>
    </customSheetView>
    <customSheetView guid="{08F4DDD3-9D6E-4158-840D-C525428F9A47}" fitToPage="1">
      <pane xSplit="1" ySplit="6" topLeftCell="B52" activePane="bottomRight" state="frozen"/>
      <selection pane="bottomRight" activeCell="B82" sqref="B82"/>
      <pageMargins left="0" right="0" top="0" bottom="0" header="0" footer="0"/>
      <printOptions horizontalCentered="1"/>
      <pageSetup paperSize="9" scale="66" orientation="portrait" horizontalDpi="300" verticalDpi="300" r:id="rId2"/>
    </customSheetView>
    <customSheetView guid="{29E01DBE-1661-4C34-BC41-66AA3D6D32EB}" fitToPage="1">
      <pane xSplit="1" ySplit="6" topLeftCell="B19" activePane="bottomRight" state="frozen"/>
      <selection pane="bottomRight" activeCell="C9" sqref="C9"/>
      <pageMargins left="0" right="0" top="0" bottom="0" header="0" footer="0"/>
      <printOptions horizontalCentered="1"/>
      <pageSetup paperSize="9" scale="66" orientation="portrait" horizontalDpi="300" verticalDpi="300" r:id="rId3"/>
    </customSheetView>
    <customSheetView guid="{19B7ECBE-69EE-4DBE-BD16-EF1085DA02C7}" fitToPage="1">
      <pane xSplit="1" ySplit="6" topLeftCell="B31" activePane="bottomRight" state="frozen"/>
      <selection pane="bottomRight" activeCell="C9" sqref="C9"/>
      <pageMargins left="0" right="0" top="0" bottom="0" header="0" footer="0"/>
      <printOptions horizontalCentered="1"/>
      <pageSetup paperSize="9" scale="66" orientation="portrait" horizontalDpi="300" verticalDpi="300" r:id="rId4"/>
    </customSheetView>
  </customSheetViews>
  <mergeCells count="1">
    <mergeCell ref="A5:A6"/>
  </mergeCells>
  <hyperlinks>
    <hyperlink ref="A1" location="'Spis treści'!A1" display="Spis tablic"/>
  </hyperlinks>
  <printOptions horizontalCentered="1"/>
  <pageMargins left="0" right="0" top="0" bottom="0" header="0" footer="0"/>
  <pageSetup paperSize="9" scale="66" orientation="portrait" horizontalDpi="300" verticalDpi="300" r:id="rId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36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25" sqref="D25"/>
    </sheetView>
  </sheetViews>
  <sheetFormatPr defaultColWidth="9.109375" defaultRowHeight="13.8"/>
  <cols>
    <col min="1" max="1" width="30.44140625" style="27" customWidth="1"/>
    <col min="2" max="2" width="14" style="27" customWidth="1"/>
    <col min="3" max="16384" width="9.109375" style="27"/>
  </cols>
  <sheetData>
    <row r="1" spans="1:2">
      <c r="A1" s="2" t="s">
        <v>519</v>
      </c>
    </row>
    <row r="3" spans="1:2">
      <c r="A3" s="37" t="s">
        <v>740</v>
      </c>
      <c r="B3" s="38"/>
    </row>
    <row r="4" spans="1:2">
      <c r="A4" s="317"/>
      <c r="B4" s="317"/>
    </row>
    <row r="5" spans="1:2" ht="45" customHeight="1">
      <c r="A5" s="304" t="s">
        <v>0</v>
      </c>
      <c r="B5" s="306" t="s">
        <v>148</v>
      </c>
    </row>
    <row r="6" spans="1:2" ht="18.75" customHeight="1">
      <c r="A6" s="476" t="s">
        <v>348</v>
      </c>
      <c r="B6" s="476"/>
    </row>
    <row r="7" spans="1:2">
      <c r="A7" s="115" t="s">
        <v>549</v>
      </c>
      <c r="B7" s="184">
        <v>18708.07</v>
      </c>
    </row>
    <row r="8" spans="1:2">
      <c r="A8" s="410" t="s">
        <v>349</v>
      </c>
      <c r="B8" s="57">
        <v>612.58000000000004</v>
      </c>
    </row>
    <row r="9" spans="1:2">
      <c r="A9" s="410" t="s">
        <v>247</v>
      </c>
      <c r="B9" s="57">
        <v>1025.8599999999999</v>
      </c>
    </row>
    <row r="10" spans="1:2">
      <c r="A10" s="410" t="s">
        <v>242</v>
      </c>
      <c r="B10" s="57">
        <v>837.11</v>
      </c>
    </row>
    <row r="11" spans="1:2">
      <c r="A11" s="410" t="s">
        <v>26</v>
      </c>
      <c r="B11" s="57">
        <v>2136.8000000000002</v>
      </c>
    </row>
    <row r="12" spans="1:2">
      <c r="A12" s="410" t="s">
        <v>350</v>
      </c>
      <c r="B12" s="57">
        <v>996.3</v>
      </c>
    </row>
    <row r="13" spans="1:2">
      <c r="A13" s="410" t="s">
        <v>631</v>
      </c>
      <c r="B13" s="57">
        <v>264.67</v>
      </c>
    </row>
    <row r="14" spans="1:2">
      <c r="A14" s="410" t="s">
        <v>630</v>
      </c>
      <c r="B14" s="57">
        <v>614.09</v>
      </c>
    </row>
    <row r="15" spans="1:2" ht="15">
      <c r="A15" s="410" t="s">
        <v>701</v>
      </c>
      <c r="B15" s="57">
        <v>12220.66</v>
      </c>
    </row>
    <row r="16" spans="1:2" ht="18.75" customHeight="1">
      <c r="A16" s="512" t="s">
        <v>351</v>
      </c>
      <c r="B16" s="513"/>
    </row>
    <row r="17" spans="1:3">
      <c r="A17" s="411" t="s">
        <v>352</v>
      </c>
      <c r="B17" s="57">
        <v>490.49854712853823</v>
      </c>
    </row>
    <row r="18" spans="1:3">
      <c r="A18" s="411" t="s">
        <v>353</v>
      </c>
      <c r="B18" s="57">
        <v>265.28814848029947</v>
      </c>
    </row>
    <row r="19" spans="1:3">
      <c r="A19" s="411" t="s">
        <v>354</v>
      </c>
      <c r="B19" s="57">
        <v>310.32910848036698</v>
      </c>
    </row>
    <row r="20" spans="1:3">
      <c r="A20" s="411" t="s">
        <v>33</v>
      </c>
      <c r="B20" s="57">
        <v>479.72683451890674</v>
      </c>
    </row>
    <row r="21" spans="1:3">
      <c r="A21" s="411" t="s">
        <v>355</v>
      </c>
      <c r="B21" s="57">
        <v>400.27531867911273</v>
      </c>
    </row>
    <row r="22" spans="1:3">
      <c r="A22" s="411" t="s">
        <v>632</v>
      </c>
      <c r="B22" s="57">
        <v>375.09162353118978</v>
      </c>
    </row>
    <row r="23" spans="1:3">
      <c r="A23" s="411" t="s">
        <v>633</v>
      </c>
      <c r="B23" s="57">
        <v>489.96075493820121</v>
      </c>
    </row>
    <row r="24" spans="1:3" ht="15">
      <c r="A24" s="411" t="s">
        <v>702</v>
      </c>
      <c r="B24" s="57">
        <v>301.92051820441776</v>
      </c>
    </row>
    <row r="25" spans="1:3" ht="18.75" customHeight="1">
      <c r="A25" s="512" t="s">
        <v>356</v>
      </c>
      <c r="B25" s="513"/>
    </row>
    <row r="26" spans="1:3">
      <c r="A26" s="412" t="s">
        <v>549</v>
      </c>
      <c r="B26" s="184">
        <v>6346096</v>
      </c>
      <c r="C26" s="39"/>
    </row>
    <row r="27" spans="1:3">
      <c r="A27" s="318" t="s">
        <v>349</v>
      </c>
      <c r="B27" s="51">
        <v>300469.59999999998</v>
      </c>
    </row>
    <row r="28" spans="1:3">
      <c r="A28" s="318" t="s">
        <v>357</v>
      </c>
      <c r="B28" s="51">
        <v>272148.5</v>
      </c>
    </row>
    <row r="29" spans="1:3">
      <c r="A29" s="318" t="s">
        <v>242</v>
      </c>
      <c r="B29" s="51">
        <v>259779.6</v>
      </c>
    </row>
    <row r="30" spans="1:3">
      <c r="A30" s="318" t="s">
        <v>26</v>
      </c>
      <c r="B30" s="51">
        <v>1025080.3</v>
      </c>
    </row>
    <row r="31" spans="1:3">
      <c r="A31" s="318" t="s">
        <v>350</v>
      </c>
      <c r="B31" s="51">
        <v>398794.3</v>
      </c>
    </row>
    <row r="32" spans="1:3">
      <c r="A32" s="318" t="s">
        <v>631</v>
      </c>
      <c r="B32" s="51">
        <v>99275.5</v>
      </c>
    </row>
    <row r="33" spans="1:2">
      <c r="A33" s="318" t="s">
        <v>630</v>
      </c>
      <c r="B33" s="51">
        <v>300880</v>
      </c>
    </row>
    <row r="34" spans="1:2" ht="15">
      <c r="A34" s="318" t="s">
        <v>701</v>
      </c>
      <c r="B34" s="51">
        <v>3689668</v>
      </c>
    </row>
    <row r="35" spans="1:2">
      <c r="A35" s="121"/>
      <c r="B35" s="30"/>
    </row>
    <row r="36" spans="1:2" s="420" customFormat="1" ht="22.5" customHeight="1">
      <c r="A36" s="514" t="s">
        <v>694</v>
      </c>
      <c r="B36" s="514"/>
    </row>
  </sheetData>
  <customSheetViews>
    <customSheetView guid="{9B992861-3AC3-4AC1-AB34-7184421AE797}">
      <pane xSplit="1" ySplit="6" topLeftCell="B7" activePane="bottomRight" state="frozen"/>
      <selection pane="bottomRight" activeCell="D25" sqref="D25"/>
      <pageMargins left="0" right="0" top="0" bottom="0" header="0" footer="0"/>
      <printOptions horizontalCentered="1"/>
      <pageSetup paperSize="9" orientation="portrait" horizontalDpi="4294967294" r:id="rId1"/>
    </customSheetView>
    <customSheetView guid="{08F4DDD3-9D6E-4158-840D-C525428F9A47}">
      <pane xSplit="1" ySplit="6" topLeftCell="B7" activePane="bottomRight" state="frozen"/>
      <selection pane="bottomRight" activeCell="E21" sqref="E21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>
      <pane xSplit="1" ySplit="6" topLeftCell="B7" activePane="bottomRight" state="frozen"/>
      <selection pane="bottomRight" activeCell="D25" sqref="D25"/>
      <pageMargins left="0" right="0" top="0" bottom="0" header="0" footer="0"/>
      <printOptions horizontalCentered="1"/>
      <pageSetup paperSize="9" orientation="portrait" horizontalDpi="4294967294" r:id="rId3"/>
    </customSheetView>
    <customSheetView guid="{19B7ECBE-69EE-4DBE-BD16-EF1085DA02C7}">
      <pane xSplit="1" ySplit="6" topLeftCell="B7" activePane="bottomRight" state="frozen"/>
      <selection pane="bottomRight" activeCell="D25" sqref="D25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4">
    <mergeCell ref="A6:B6"/>
    <mergeCell ref="A16:B16"/>
    <mergeCell ref="A25:B25"/>
    <mergeCell ref="A36:B3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59"/>
  <sheetViews>
    <sheetView workbookViewId="0">
      <pane xSplit="1" ySplit="6" topLeftCell="B34" activePane="bottomRight" state="frozen"/>
      <selection pane="topRight" activeCell="B1" sqref="B1"/>
      <selection pane="bottomLeft" activeCell="A7" sqref="A7"/>
      <selection pane="bottomRight" activeCell="D21" sqref="D21"/>
    </sheetView>
  </sheetViews>
  <sheetFormatPr defaultColWidth="9.109375" defaultRowHeight="13.8"/>
  <cols>
    <col min="1" max="1" width="30.88671875" style="27" customWidth="1"/>
    <col min="2" max="2" width="18.6640625" style="27" customWidth="1"/>
    <col min="3" max="16384" width="9.109375" style="27"/>
  </cols>
  <sheetData>
    <row r="1" spans="1:9">
      <c r="A1" s="2" t="s">
        <v>519</v>
      </c>
    </row>
    <row r="3" spans="1:9" ht="30" customHeight="1">
      <c r="A3" s="515" t="s">
        <v>741</v>
      </c>
      <c r="B3" s="515"/>
      <c r="C3" s="515"/>
      <c r="D3" s="515"/>
      <c r="E3" s="515"/>
      <c r="F3" s="515"/>
      <c r="G3" s="515"/>
      <c r="H3" s="515"/>
      <c r="I3" s="515"/>
    </row>
    <row r="4" spans="1:9">
      <c r="A4" s="28"/>
    </row>
    <row r="5" spans="1:9" ht="45" customHeight="1">
      <c r="A5" s="304" t="s">
        <v>0</v>
      </c>
      <c r="B5" s="306" t="s">
        <v>148</v>
      </c>
    </row>
    <row r="6" spans="1:9" ht="18.75" customHeight="1">
      <c r="A6" s="470" t="s">
        <v>348</v>
      </c>
      <c r="B6" s="471"/>
    </row>
    <row r="7" spans="1:9">
      <c r="A7" s="89" t="s">
        <v>544</v>
      </c>
      <c r="B7" s="184">
        <v>28314.59</v>
      </c>
    </row>
    <row r="8" spans="1:9">
      <c r="A8" s="48" t="s">
        <v>38</v>
      </c>
      <c r="B8" s="57">
        <v>20424.53</v>
      </c>
    </row>
    <row r="9" spans="1:9">
      <c r="A9" s="48" t="s">
        <v>358</v>
      </c>
      <c r="B9" s="57">
        <v>591.05999999999995</v>
      </c>
    </row>
    <row r="10" spans="1:9">
      <c r="A10" s="48" t="s">
        <v>39</v>
      </c>
      <c r="B10" s="57">
        <v>1784.83</v>
      </c>
    </row>
    <row r="11" spans="1:9">
      <c r="A11" s="48" t="s">
        <v>40</v>
      </c>
      <c r="B11" s="57">
        <v>3908.37</v>
      </c>
    </row>
    <row r="12" spans="1:9">
      <c r="A12" s="48" t="s">
        <v>359</v>
      </c>
      <c r="B12" s="57">
        <v>850.31</v>
      </c>
    </row>
    <row r="13" spans="1:9" ht="15">
      <c r="A13" s="52" t="s">
        <v>545</v>
      </c>
      <c r="B13" s="57">
        <v>755.4899999999999</v>
      </c>
    </row>
    <row r="14" spans="1:9">
      <c r="A14" s="48"/>
      <c r="B14" s="57"/>
    </row>
    <row r="15" spans="1:9" s="29" customFormat="1" ht="27.6">
      <c r="A15" s="45" t="s">
        <v>379</v>
      </c>
      <c r="B15" s="362">
        <v>49761.409999999996</v>
      </c>
      <c r="C15" s="31"/>
    </row>
    <row r="16" spans="1:9">
      <c r="A16" s="48" t="s">
        <v>360</v>
      </c>
      <c r="B16" s="57">
        <v>688.23</v>
      </c>
    </row>
    <row r="17" spans="1:3">
      <c r="A17" s="48" t="s">
        <v>256</v>
      </c>
      <c r="B17" s="57">
        <v>19695.64</v>
      </c>
    </row>
    <row r="18" spans="1:3">
      <c r="A18" s="48" t="s">
        <v>361</v>
      </c>
      <c r="B18" s="57">
        <v>4129.1000000000004</v>
      </c>
    </row>
    <row r="19" spans="1:3">
      <c r="A19" s="48" t="s">
        <v>41</v>
      </c>
      <c r="B19" s="57">
        <v>15414.81</v>
      </c>
    </row>
    <row r="20" spans="1:3">
      <c r="A20" s="48" t="s">
        <v>533</v>
      </c>
      <c r="B20" s="57">
        <v>2652.06</v>
      </c>
      <c r="C20" s="39"/>
    </row>
    <row r="21" spans="1:3" ht="15">
      <c r="A21" s="48" t="s">
        <v>546</v>
      </c>
      <c r="B21" s="57">
        <v>7181.57</v>
      </c>
      <c r="C21" s="39"/>
    </row>
    <row r="22" spans="1:3">
      <c r="A22" s="48"/>
      <c r="B22" s="51"/>
    </row>
    <row r="23" spans="1:3" ht="18.75" customHeight="1">
      <c r="A23" s="472" t="s">
        <v>362</v>
      </c>
      <c r="B23" s="473"/>
    </row>
    <row r="24" spans="1:3">
      <c r="A24" s="89" t="s">
        <v>363</v>
      </c>
      <c r="B24" s="81"/>
    </row>
    <row r="25" spans="1:3">
      <c r="A25" s="48" t="s">
        <v>38</v>
      </c>
      <c r="B25" s="81">
        <v>249.53886331778506</v>
      </c>
    </row>
    <row r="26" spans="1:3">
      <c r="A26" s="48" t="s">
        <v>358</v>
      </c>
      <c r="B26" s="81">
        <v>144.98697255777756</v>
      </c>
    </row>
    <row r="27" spans="1:3">
      <c r="A27" s="48" t="s">
        <v>39</v>
      </c>
      <c r="B27" s="81">
        <v>121.38242857863214</v>
      </c>
    </row>
    <row r="28" spans="1:3">
      <c r="A28" s="48" t="s">
        <v>40</v>
      </c>
      <c r="B28" s="81">
        <v>80.030549820001696</v>
      </c>
    </row>
    <row r="29" spans="1:3">
      <c r="A29" s="48" t="s">
        <v>359</v>
      </c>
      <c r="B29" s="81">
        <v>75.245498700473945</v>
      </c>
    </row>
    <row r="30" spans="1:3" ht="15">
      <c r="A30" s="48" t="s">
        <v>545</v>
      </c>
      <c r="B30" s="124">
        <v>37.821811010072935</v>
      </c>
    </row>
    <row r="31" spans="1:3">
      <c r="A31" s="48"/>
      <c r="B31" s="81"/>
    </row>
    <row r="32" spans="1:3" ht="27.6">
      <c r="A32" s="89" t="s">
        <v>364</v>
      </c>
      <c r="B32" s="81"/>
    </row>
    <row r="33" spans="1:4">
      <c r="A33" s="48" t="s">
        <v>360</v>
      </c>
      <c r="B33" s="81">
        <v>52.19911948040626</v>
      </c>
    </row>
    <row r="34" spans="1:4">
      <c r="A34" s="48" t="s">
        <v>256</v>
      </c>
      <c r="B34" s="81">
        <v>30.696133763614689</v>
      </c>
    </row>
    <row r="35" spans="1:4">
      <c r="A35" s="48" t="s">
        <v>361</v>
      </c>
      <c r="B35" s="81">
        <v>79.967305223898663</v>
      </c>
    </row>
    <row r="36" spans="1:4">
      <c r="A36" s="48" t="s">
        <v>41</v>
      </c>
      <c r="B36" s="81">
        <v>50.710453129166041</v>
      </c>
    </row>
    <row r="37" spans="1:4">
      <c r="A37" s="48" t="s">
        <v>534</v>
      </c>
      <c r="B37" s="124">
        <v>13.09623462515931</v>
      </c>
    </row>
    <row r="38" spans="1:4" ht="15">
      <c r="A38" s="48" t="s">
        <v>546</v>
      </c>
      <c r="B38" s="124">
        <v>38.343844034103967</v>
      </c>
    </row>
    <row r="39" spans="1:4">
      <c r="A39" s="59"/>
      <c r="B39" s="81"/>
    </row>
    <row r="40" spans="1:4" ht="18.75" customHeight="1">
      <c r="A40" s="472" t="s">
        <v>356</v>
      </c>
      <c r="B40" s="473"/>
    </row>
    <row r="41" spans="1:4">
      <c r="A41" s="89" t="s">
        <v>547</v>
      </c>
      <c r="B41" s="90">
        <v>5804402</v>
      </c>
    </row>
    <row r="42" spans="1:4">
      <c r="A42" s="48" t="s">
        <v>38</v>
      </c>
      <c r="B42" s="51">
        <v>5096714</v>
      </c>
      <c r="C42" s="39"/>
      <c r="D42" s="39"/>
    </row>
    <row r="43" spans="1:4">
      <c r="A43" s="48" t="s">
        <v>358</v>
      </c>
      <c r="B43" s="51">
        <v>85696</v>
      </c>
    </row>
    <row r="44" spans="1:4">
      <c r="A44" s="48" t="s">
        <v>39</v>
      </c>
      <c r="B44" s="51">
        <v>216647</v>
      </c>
    </row>
    <row r="45" spans="1:4">
      <c r="A45" s="48" t="s">
        <v>40</v>
      </c>
      <c r="B45" s="51">
        <v>312789</v>
      </c>
    </row>
    <row r="46" spans="1:4">
      <c r="A46" s="48" t="s">
        <v>359</v>
      </c>
      <c r="B46" s="51">
        <v>63982</v>
      </c>
    </row>
    <row r="47" spans="1:4" ht="15">
      <c r="A47" s="48" t="s">
        <v>545</v>
      </c>
      <c r="B47" s="57">
        <v>28574</v>
      </c>
    </row>
    <row r="48" spans="1:4">
      <c r="A48" s="59"/>
      <c r="B48" s="51"/>
    </row>
    <row r="49" spans="1:3" ht="27.6">
      <c r="A49" s="89" t="s">
        <v>548</v>
      </c>
      <c r="B49" s="90">
        <v>2062491</v>
      </c>
    </row>
    <row r="50" spans="1:3">
      <c r="A50" s="48" t="s">
        <v>360</v>
      </c>
      <c r="B50" s="51">
        <v>35925</v>
      </c>
      <c r="C50" s="39"/>
    </row>
    <row r="51" spans="1:3">
      <c r="A51" s="48" t="s">
        <v>256</v>
      </c>
      <c r="B51" s="51">
        <v>604580</v>
      </c>
    </row>
    <row r="52" spans="1:3">
      <c r="A52" s="48" t="s">
        <v>361</v>
      </c>
      <c r="B52" s="51">
        <v>330193</v>
      </c>
    </row>
    <row r="53" spans="1:3">
      <c r="A53" s="48" t="s">
        <v>41</v>
      </c>
      <c r="B53" s="51">
        <v>781692</v>
      </c>
    </row>
    <row r="54" spans="1:3">
      <c r="A54" s="48" t="s">
        <v>534</v>
      </c>
      <c r="B54" s="57">
        <v>34732</v>
      </c>
    </row>
    <row r="55" spans="1:3" ht="15">
      <c r="A55" s="48" t="s">
        <v>546</v>
      </c>
      <c r="B55" s="57">
        <v>275369</v>
      </c>
    </row>
    <row r="56" spans="1:3">
      <c r="A56" s="59"/>
      <c r="B56" s="51"/>
    </row>
    <row r="57" spans="1:3" ht="4.5" customHeight="1">
      <c r="A57" s="32"/>
      <c r="B57" s="36"/>
    </row>
    <row r="58" spans="1:3" s="420" customFormat="1">
      <c r="A58" s="439" t="s">
        <v>695</v>
      </c>
    </row>
    <row r="59" spans="1:3" s="420" customFormat="1">
      <c r="A59" s="439" t="s">
        <v>696</v>
      </c>
    </row>
  </sheetData>
  <customSheetViews>
    <customSheetView guid="{9B992861-3AC3-4AC1-AB34-7184421AE797}">
      <pane xSplit="1" ySplit="6" topLeftCell="B34" activePane="bottomRight" state="frozen"/>
      <selection pane="bottomRight" activeCell="D21" sqref="D21"/>
      <pageMargins left="0" right="0" top="0" bottom="0" header="0" footer="0"/>
      <printOptions horizontalCentered="1"/>
      <pageSetup paperSize="9" orientation="portrait" horizontalDpi="4294967294" r:id="rId1"/>
    </customSheetView>
    <customSheetView guid="{08F4DDD3-9D6E-4158-840D-C525428F9A47}">
      <pane xSplit="1" ySplit="6" topLeftCell="B37" activePane="bottomRight" state="frozen"/>
      <selection pane="bottomRight" activeCell="E60" sqref="E60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>
      <pane xSplit="1" ySplit="6" topLeftCell="B34" activePane="bottomRight" state="frozen"/>
      <selection pane="bottomRight" activeCell="D21" sqref="D21"/>
      <pageMargins left="0" right="0" top="0" bottom="0" header="0" footer="0"/>
      <printOptions horizontalCentered="1"/>
      <pageSetup paperSize="9" orientation="portrait" horizontalDpi="4294967294" r:id="rId3"/>
    </customSheetView>
    <customSheetView guid="{19B7ECBE-69EE-4DBE-BD16-EF1085DA02C7}">
      <pane xSplit="1" ySplit="6" topLeftCell="B34" activePane="bottomRight" state="frozen"/>
      <selection pane="bottomRight" activeCell="D21" sqref="D21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4">
    <mergeCell ref="A6:B6"/>
    <mergeCell ref="A23:B23"/>
    <mergeCell ref="A40:B40"/>
    <mergeCell ref="A3:I3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10"/>
  <sheetViews>
    <sheetView workbookViewId="0">
      <selection activeCell="C8" sqref="C8"/>
    </sheetView>
  </sheetViews>
  <sheetFormatPr defaultColWidth="12.44140625" defaultRowHeight="13.8"/>
  <cols>
    <col min="1" max="1" width="31.33203125" style="3" customWidth="1"/>
    <col min="2" max="2" width="15.33203125" style="3" customWidth="1"/>
    <col min="3" max="3" width="14.44140625" style="3" customWidth="1"/>
    <col min="4" max="4" width="15.5546875" style="3" customWidth="1"/>
    <col min="5" max="16384" width="12.44140625" style="3"/>
  </cols>
  <sheetData>
    <row r="1" spans="1:4">
      <c r="A1" s="2" t="s">
        <v>519</v>
      </c>
    </row>
    <row r="3" spans="1:4">
      <c r="A3" s="4" t="s">
        <v>742</v>
      </c>
      <c r="B3" s="5"/>
    </row>
    <row r="4" spans="1:4">
      <c r="A4" s="68"/>
    </row>
    <row r="5" spans="1:4" ht="30" customHeight="1">
      <c r="A5" s="18" t="s">
        <v>0</v>
      </c>
      <c r="B5" s="20" t="s">
        <v>387</v>
      </c>
      <c r="C5" s="20" t="s">
        <v>388</v>
      </c>
      <c r="D5" s="19" t="s">
        <v>389</v>
      </c>
    </row>
    <row r="6" spans="1:4" ht="22.5" customHeight="1">
      <c r="A6" s="69" t="s">
        <v>553</v>
      </c>
      <c r="B6" s="70">
        <v>161331</v>
      </c>
      <c r="C6" s="71">
        <v>50.685857026857825</v>
      </c>
      <c r="D6" s="72">
        <v>8177200</v>
      </c>
    </row>
    <row r="7" spans="1:4">
      <c r="A7" s="7" t="s">
        <v>365</v>
      </c>
      <c r="B7" s="51">
        <v>161331</v>
      </c>
      <c r="C7" s="73">
        <v>29.722285239662558</v>
      </c>
      <c r="D7" s="74">
        <v>4795126</v>
      </c>
    </row>
    <row r="8" spans="1:4">
      <c r="A8" s="7" t="s">
        <v>366</v>
      </c>
      <c r="B8" s="51">
        <v>161331</v>
      </c>
      <c r="C8" s="73">
        <v>15.742349579436066</v>
      </c>
      <c r="D8" s="74">
        <v>2539729</v>
      </c>
    </row>
    <row r="9" spans="1:4">
      <c r="A9" s="7" t="s">
        <v>367</v>
      </c>
      <c r="B9" s="51">
        <v>161331</v>
      </c>
      <c r="C9" s="73">
        <v>5.2212222077592028</v>
      </c>
      <c r="D9" s="74">
        <v>842345</v>
      </c>
    </row>
    <row r="10" spans="1:4">
      <c r="B10" s="27"/>
      <c r="C10" s="27"/>
      <c r="D10" s="27"/>
    </row>
  </sheetData>
  <customSheetViews>
    <customSheetView guid="{9B992861-3AC3-4AC1-AB34-7184421AE797}">
      <selection activeCell="C8" sqref="C8"/>
      <pageMargins left="0" right="0" top="0" bottom="0" header="0" footer="0"/>
      <printOptions horizontalCentered="1"/>
      <pageSetup paperSize="9" orientation="portrait" horizontalDpi="4294967294" r:id="rId1"/>
    </customSheetView>
    <customSheetView guid="{08F4DDD3-9D6E-4158-840D-C525428F9A47}">
      <selection activeCell="E22" sqref="E22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>
      <selection activeCell="C8" sqref="C8"/>
      <pageMargins left="0" right="0" top="0" bottom="0" header="0" footer="0"/>
      <printOptions horizontalCentered="1"/>
      <pageSetup paperSize="9" orientation="portrait" horizontalDpi="4294967294" r:id="rId3"/>
    </customSheetView>
    <customSheetView guid="{19B7ECBE-69EE-4DBE-BD16-EF1085DA02C7}">
      <selection activeCell="C8" sqref="C8"/>
      <pageMargins left="0" right="0" top="0" bottom="0" header="0" footer="0"/>
      <printOptions horizontalCentered="1"/>
      <pageSetup paperSize="9" orientation="portrait" horizontalDpi="4294967294" r:id="rId4"/>
    </customSheetView>
  </customSheetView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9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4" sqref="A4"/>
    </sheetView>
  </sheetViews>
  <sheetFormatPr defaultColWidth="9.109375" defaultRowHeight="13.8"/>
  <cols>
    <col min="1" max="1" width="19.88671875" style="3" customWidth="1"/>
    <col min="2" max="2" width="11" style="3" customWidth="1"/>
    <col min="3" max="3" width="10.109375" style="3" customWidth="1"/>
    <col min="4" max="4" width="9.44140625" style="3" customWidth="1"/>
    <col min="5" max="5" width="10.88671875" style="3" customWidth="1"/>
    <col min="6" max="6" width="11.33203125" style="3" customWidth="1"/>
    <col min="7" max="7" width="10.6640625" style="3" customWidth="1"/>
    <col min="8" max="8" width="10.44140625" style="3" customWidth="1"/>
    <col min="9" max="16384" width="9.109375" style="3"/>
  </cols>
  <sheetData>
    <row r="1" spans="1:8">
      <c r="A1" s="2" t="s">
        <v>519</v>
      </c>
    </row>
    <row r="3" spans="1:8">
      <c r="A3" s="4" t="s">
        <v>743</v>
      </c>
      <c r="B3" s="5"/>
    </row>
    <row r="4" spans="1:8">
      <c r="A4" s="68"/>
    </row>
    <row r="5" spans="1:8" ht="18.75" customHeight="1">
      <c r="A5" s="483" t="s">
        <v>0</v>
      </c>
      <c r="B5" s="485" t="s">
        <v>148</v>
      </c>
      <c r="C5" s="485" t="s">
        <v>368</v>
      </c>
      <c r="D5" s="485"/>
      <c r="E5" s="485"/>
      <c r="F5" s="485"/>
      <c r="G5" s="485"/>
      <c r="H5" s="486"/>
    </row>
    <row r="6" spans="1:8" ht="18.75" customHeight="1">
      <c r="A6" s="483"/>
      <c r="B6" s="485"/>
      <c r="C6" s="485" t="s">
        <v>369</v>
      </c>
      <c r="D6" s="485" t="s">
        <v>370</v>
      </c>
      <c r="E6" s="485"/>
      <c r="F6" s="485" t="s">
        <v>371</v>
      </c>
      <c r="G6" s="517" t="s">
        <v>372</v>
      </c>
      <c r="H6" s="519" t="s">
        <v>373</v>
      </c>
    </row>
    <row r="7" spans="1:8" ht="37.5" customHeight="1">
      <c r="A7" s="483"/>
      <c r="B7" s="485"/>
      <c r="C7" s="485"/>
      <c r="D7" s="303" t="s">
        <v>374</v>
      </c>
      <c r="E7" s="303" t="s">
        <v>375</v>
      </c>
      <c r="F7" s="485"/>
      <c r="G7" s="518"/>
      <c r="H7" s="520"/>
    </row>
    <row r="8" spans="1:8">
      <c r="A8" s="483" t="s">
        <v>348</v>
      </c>
      <c r="B8" s="485"/>
      <c r="C8" s="485"/>
      <c r="D8" s="485"/>
      <c r="E8" s="485"/>
      <c r="F8" s="485"/>
      <c r="G8" s="485"/>
      <c r="H8" s="486"/>
    </row>
    <row r="9" spans="1:8" s="23" customFormat="1">
      <c r="A9" s="111" t="s">
        <v>376</v>
      </c>
      <c r="B9" s="383">
        <v>100</v>
      </c>
      <c r="C9" s="383">
        <v>77.599999999999994</v>
      </c>
      <c r="D9" s="383">
        <v>2.8</v>
      </c>
      <c r="E9" s="383">
        <v>8.8000000000000007</v>
      </c>
      <c r="F9" s="383">
        <v>1.5</v>
      </c>
      <c r="G9" s="383">
        <v>1.3</v>
      </c>
      <c r="H9" s="384">
        <v>8.1</v>
      </c>
    </row>
    <row r="10" spans="1:8" s="23" customFormat="1">
      <c r="A10" s="46" t="s">
        <v>377</v>
      </c>
      <c r="B10" s="81">
        <v>100</v>
      </c>
      <c r="C10" s="81">
        <v>78.3</v>
      </c>
      <c r="D10" s="81">
        <v>1.8</v>
      </c>
      <c r="E10" s="81">
        <v>7.7</v>
      </c>
      <c r="F10" s="81">
        <v>2.7</v>
      </c>
      <c r="G10" s="81">
        <v>8.1</v>
      </c>
      <c r="H10" s="93">
        <v>1.4</v>
      </c>
    </row>
    <row r="11" spans="1:8" s="23" customFormat="1">
      <c r="A11" s="46" t="s">
        <v>367</v>
      </c>
      <c r="B11" s="51">
        <v>100</v>
      </c>
      <c r="C11" s="51">
        <v>41.8</v>
      </c>
      <c r="D11" s="51">
        <v>0.2</v>
      </c>
      <c r="E11" s="51">
        <v>6.6</v>
      </c>
      <c r="F11" s="51">
        <v>3.1</v>
      </c>
      <c r="G11" s="51">
        <v>0.2</v>
      </c>
      <c r="H11" s="74">
        <v>48.1</v>
      </c>
    </row>
    <row r="12" spans="1:8">
      <c r="A12" s="472" t="s">
        <v>356</v>
      </c>
      <c r="B12" s="473"/>
      <c r="C12" s="473"/>
      <c r="D12" s="473"/>
      <c r="E12" s="473"/>
      <c r="F12" s="473"/>
      <c r="G12" s="473"/>
      <c r="H12" s="516"/>
    </row>
    <row r="13" spans="1:8" s="26" customFormat="1">
      <c r="A13" s="45" t="s">
        <v>162</v>
      </c>
      <c r="B13" s="91">
        <v>100</v>
      </c>
      <c r="C13" s="91">
        <v>86</v>
      </c>
      <c r="D13" s="91">
        <v>2.5</v>
      </c>
      <c r="E13" s="91">
        <v>9.6</v>
      </c>
      <c r="F13" s="91">
        <v>1.9</v>
      </c>
      <c r="G13" s="91" t="s">
        <v>187</v>
      </c>
      <c r="H13" s="92" t="s">
        <v>187</v>
      </c>
    </row>
    <row r="14" spans="1:8" s="23" customFormat="1">
      <c r="A14" s="48" t="s">
        <v>376</v>
      </c>
      <c r="B14" s="81">
        <v>100</v>
      </c>
      <c r="C14" s="81">
        <v>86</v>
      </c>
      <c r="D14" s="81">
        <v>3.1</v>
      </c>
      <c r="E14" s="81">
        <v>9.6</v>
      </c>
      <c r="F14" s="81">
        <v>1.3</v>
      </c>
      <c r="G14" s="81" t="s">
        <v>187</v>
      </c>
      <c r="H14" s="93" t="s">
        <v>187</v>
      </c>
    </row>
    <row r="15" spans="1:8" s="23" customFormat="1">
      <c r="A15" s="48" t="s">
        <v>377</v>
      </c>
      <c r="B15" s="81">
        <v>100</v>
      </c>
      <c r="C15" s="81">
        <v>86.9</v>
      </c>
      <c r="D15" s="81">
        <v>2</v>
      </c>
      <c r="E15" s="81">
        <v>8.6</v>
      </c>
      <c r="F15" s="81">
        <v>2.4</v>
      </c>
      <c r="G15" s="81" t="s">
        <v>187</v>
      </c>
      <c r="H15" s="93" t="s">
        <v>187</v>
      </c>
    </row>
    <row r="16" spans="1:8" s="23" customFormat="1">
      <c r="A16" s="48" t="s">
        <v>367</v>
      </c>
      <c r="B16" s="81">
        <v>100</v>
      </c>
      <c r="C16" s="81">
        <v>83.5</v>
      </c>
      <c r="D16" s="81">
        <v>0.4</v>
      </c>
      <c r="E16" s="81">
        <v>12.8</v>
      </c>
      <c r="F16" s="81">
        <v>3.4</v>
      </c>
      <c r="G16" s="81" t="s">
        <v>187</v>
      </c>
      <c r="H16" s="93" t="s">
        <v>187</v>
      </c>
    </row>
    <row r="17" spans="1:8">
      <c r="A17" s="27"/>
      <c r="B17" s="27"/>
      <c r="C17" s="27"/>
      <c r="D17" s="27"/>
      <c r="E17" s="27"/>
      <c r="F17" s="27"/>
      <c r="G17" s="27"/>
      <c r="H17" s="27"/>
    </row>
    <row r="19" spans="1:8">
      <c r="B19" s="24"/>
    </row>
  </sheetData>
  <customSheetViews>
    <customSheetView guid="{9B992861-3AC3-4AC1-AB34-7184421AE797}">
      <pane xSplit="1" ySplit="8" topLeftCell="B9" activePane="bottomRight" state="frozen"/>
      <selection pane="bottomRight" activeCell="A4" sqref="A4"/>
      <pageMargins left="0" right="0" top="0" bottom="0" header="0" footer="0"/>
      <printOptions horizontalCentered="1"/>
      <pageSetup paperSize="9" orientation="portrait" horizontalDpi="4294967294" r:id="rId1"/>
    </customSheetView>
    <customSheetView guid="{08F4DDD3-9D6E-4158-840D-C525428F9A47}">
      <pane xSplit="1" ySplit="8" topLeftCell="B9" activePane="bottomRight" state="frozen"/>
      <selection pane="bottomRight" activeCell="I28" sqref="I28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>
      <pane xSplit="1" ySplit="8" topLeftCell="B9" activePane="bottomRight" state="frozen"/>
      <selection pane="bottomRight" activeCell="A4" sqref="A4"/>
      <pageMargins left="0" right="0" top="0" bottom="0" header="0" footer="0"/>
      <printOptions horizontalCentered="1"/>
      <pageSetup paperSize="9" orientation="portrait" horizontalDpi="4294967294" r:id="rId3"/>
    </customSheetView>
    <customSheetView guid="{19B7ECBE-69EE-4DBE-BD16-EF1085DA02C7}">
      <pane xSplit="1" ySplit="8" topLeftCell="B9" activePane="bottomRight" state="frozen"/>
      <selection pane="bottomRight" activeCell="A4" sqref="A4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10">
    <mergeCell ref="A8:H8"/>
    <mergeCell ref="A12:H12"/>
    <mergeCell ref="A5:A7"/>
    <mergeCell ref="B5:B7"/>
    <mergeCell ref="C5:H5"/>
    <mergeCell ref="C6:C7"/>
    <mergeCell ref="D6:E6"/>
    <mergeCell ref="F6:F7"/>
    <mergeCell ref="G6:G7"/>
    <mergeCell ref="H6:H7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D17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ColWidth="9.109375" defaultRowHeight="13.8"/>
  <cols>
    <col min="1" max="1" width="20.109375" style="3" customWidth="1"/>
    <col min="2" max="2" width="12.88671875" style="3" customWidth="1"/>
    <col min="3" max="3" width="15.33203125" style="3" customWidth="1"/>
    <col min="4" max="16384" width="9.109375" style="3"/>
  </cols>
  <sheetData>
    <row r="1" spans="1:4" ht="15.6">
      <c r="A1" s="25" t="s">
        <v>516</v>
      </c>
    </row>
    <row r="2" spans="1:4">
      <c r="A2" s="76"/>
    </row>
    <row r="3" spans="1:4" s="27" customFormat="1">
      <c r="A3" s="37" t="s">
        <v>744</v>
      </c>
      <c r="B3" s="38"/>
    </row>
    <row r="4" spans="1:4" s="27" customFormat="1">
      <c r="A4" s="77" t="s">
        <v>50</v>
      </c>
    </row>
    <row r="5" spans="1:4" s="27" customFormat="1">
      <c r="A5" s="78"/>
    </row>
    <row r="6" spans="1:4" s="27" customFormat="1" ht="51" customHeight="1">
      <c r="A6" s="495" t="s">
        <v>0</v>
      </c>
      <c r="B6" s="323" t="s">
        <v>148</v>
      </c>
      <c r="C6" s="323" t="s">
        <v>148</v>
      </c>
    </row>
    <row r="7" spans="1:4" s="27" customFormat="1" ht="36.75" customHeight="1">
      <c r="A7" s="495"/>
      <c r="B7" s="377" t="s">
        <v>390</v>
      </c>
      <c r="C7" s="421" t="s">
        <v>699</v>
      </c>
      <c r="D7" s="433"/>
    </row>
    <row r="8" spans="1:4" s="27" customFormat="1" ht="7.5" customHeight="1">
      <c r="A8" s="75"/>
      <c r="B8" s="79"/>
      <c r="C8" s="79"/>
    </row>
    <row r="9" spans="1:4" s="27" customFormat="1">
      <c r="A9" s="46" t="s">
        <v>51</v>
      </c>
      <c r="B9" s="51">
        <v>361439</v>
      </c>
      <c r="C9" s="81">
        <v>26.113534657027714</v>
      </c>
    </row>
    <row r="10" spans="1:4" s="27" customFormat="1">
      <c r="A10" s="83" t="s">
        <v>52</v>
      </c>
      <c r="B10" s="51">
        <v>120830</v>
      </c>
      <c r="C10" s="81">
        <v>8.7298227158902559</v>
      </c>
    </row>
    <row r="11" spans="1:4" s="27" customFormat="1" ht="7.5" customHeight="1">
      <c r="A11" s="83"/>
      <c r="B11" s="51"/>
      <c r="C11" s="81"/>
    </row>
    <row r="12" spans="1:4" s="27" customFormat="1">
      <c r="A12" s="46" t="s">
        <v>436</v>
      </c>
      <c r="B12" s="51">
        <v>402050</v>
      </c>
      <c r="C12" s="81">
        <v>29.047630745044096</v>
      </c>
    </row>
    <row r="13" spans="1:4" s="27" customFormat="1">
      <c r="A13" s="83" t="s">
        <v>53</v>
      </c>
      <c r="B13" s="51">
        <v>25890</v>
      </c>
      <c r="C13" s="81">
        <v>1.8705214774012973</v>
      </c>
    </row>
    <row r="14" spans="1:4" s="27" customFormat="1" ht="7.5" customHeight="1">
      <c r="A14" s="83"/>
      <c r="B14" s="51"/>
      <c r="C14" s="81"/>
    </row>
    <row r="15" spans="1:4" s="27" customFormat="1" ht="15">
      <c r="A15" s="46" t="s">
        <v>711</v>
      </c>
      <c r="B15" s="51">
        <v>9090061</v>
      </c>
      <c r="C15" s="81">
        <v>656.74601511733931</v>
      </c>
    </row>
    <row r="16" spans="1:4">
      <c r="A16" s="143"/>
      <c r="B16" s="15"/>
      <c r="C16" s="15"/>
    </row>
    <row r="17" spans="1:1" s="183" customFormat="1" ht="10.199999999999999">
      <c r="A17" s="144" t="s">
        <v>712</v>
      </c>
    </row>
  </sheetData>
  <customSheetViews>
    <customSheetView guid="{9B992861-3AC3-4AC1-AB34-7184421AE797}">
      <pane xSplit="1" ySplit="7" topLeftCell="B8" activePane="bottomRight" state="frozen"/>
      <selection pane="bottomRight" activeCell="A2" sqref="A2"/>
      <pageMargins left="0" right="0" top="0" bottom="0" header="0" footer="0"/>
      <printOptions horizontalCentered="1"/>
      <pageSetup paperSize="9" orientation="portrait" horizontalDpi="4294967294" r:id="rId1"/>
    </customSheetView>
    <customSheetView guid="{08F4DDD3-9D6E-4158-840D-C525428F9A47}">
      <pane xSplit="1" ySplit="7" topLeftCell="B8" activePane="bottomRight" state="frozen"/>
      <selection pane="bottomRight" activeCell="A24" sqref="A24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>
      <pane xSplit="1" ySplit="7" topLeftCell="B8" activePane="bottomRight" state="frozen"/>
      <selection pane="bottomRight" activeCell="C9" sqref="C9"/>
      <pageMargins left="0" right="0" top="0" bottom="0" header="0" footer="0"/>
      <printOptions horizontalCentered="1"/>
      <pageSetup paperSize="9" orientation="portrait" horizontalDpi="4294967294" r:id="rId3"/>
    </customSheetView>
    <customSheetView guid="{19B7ECBE-69EE-4DBE-BD16-EF1085DA02C7}">
      <pane xSplit="1" ySplit="7" topLeftCell="B8" activePane="bottomRight" state="frozen"/>
      <selection pane="bottomRight" activeCell="C9" sqref="C9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1">
    <mergeCell ref="A6:A7"/>
  </mergeCells>
  <printOptions horizontalCentered="1"/>
  <pageMargins left="0" right="0" top="0" bottom="0" header="0" footer="0"/>
  <pageSetup paperSize="9" orientation="portrait" horizontalDpi="4294967294" r:id="rId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D26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5" sqref="A5"/>
    </sheetView>
  </sheetViews>
  <sheetFormatPr defaultColWidth="9.109375" defaultRowHeight="13.8"/>
  <cols>
    <col min="1" max="1" width="30.44140625" style="97" customWidth="1"/>
    <col min="2" max="2" width="12.88671875" style="3" customWidth="1"/>
    <col min="3" max="3" width="17.44140625" style="3" customWidth="1"/>
    <col min="4" max="4" width="12.88671875" style="3" customWidth="1"/>
    <col min="5" max="16384" width="9.109375" style="3"/>
  </cols>
  <sheetData>
    <row r="1" spans="1:4">
      <c r="A1" s="2" t="s">
        <v>519</v>
      </c>
    </row>
    <row r="3" spans="1:4" s="27" customFormat="1">
      <c r="A3" s="37" t="s">
        <v>745</v>
      </c>
    </row>
    <row r="4" spans="1:4" s="27" customFormat="1">
      <c r="A4" s="77" t="s">
        <v>50</v>
      </c>
    </row>
    <row r="5" spans="1:4" s="27" customFormat="1">
      <c r="A5" s="77"/>
    </row>
    <row r="6" spans="1:4" s="85" customFormat="1">
      <c r="A6" s="495" t="s">
        <v>191</v>
      </c>
      <c r="B6" s="306" t="s">
        <v>148</v>
      </c>
      <c r="C6" s="306" t="s">
        <v>148</v>
      </c>
      <c r="D6" s="306" t="s">
        <v>148</v>
      </c>
    </row>
    <row r="7" spans="1:4" s="27" customFormat="1" ht="40.950000000000003" customHeight="1">
      <c r="A7" s="495"/>
      <c r="B7" s="378" t="s">
        <v>390</v>
      </c>
      <c r="C7" s="427" t="s">
        <v>700</v>
      </c>
      <c r="D7" s="430" t="s">
        <v>611</v>
      </c>
    </row>
    <row r="8" spans="1:4" s="27" customFormat="1" ht="7.5" customHeight="1">
      <c r="A8" s="86"/>
      <c r="B8" s="302"/>
      <c r="C8" s="87"/>
      <c r="D8" s="87"/>
    </row>
    <row r="9" spans="1:4" s="28" customFormat="1">
      <c r="A9" s="89" t="s">
        <v>430</v>
      </c>
      <c r="B9" s="90">
        <v>361439</v>
      </c>
      <c r="C9" s="91">
        <v>26.113534657027714</v>
      </c>
      <c r="D9" s="91">
        <v>95.822850249870754</v>
      </c>
    </row>
    <row r="10" spans="1:4" s="27" customFormat="1" ht="7.5" customHeight="1">
      <c r="A10" s="86"/>
      <c r="B10" s="90"/>
      <c r="C10" s="91"/>
      <c r="D10" s="91"/>
    </row>
    <row r="11" spans="1:4" s="27" customFormat="1" ht="15" customHeight="1">
      <c r="A11" s="48" t="s">
        <v>424</v>
      </c>
      <c r="B11" s="51">
        <v>108330</v>
      </c>
      <c r="C11" s="81">
        <v>7.82671269396997</v>
      </c>
      <c r="D11" s="81">
        <v>103.85190582099855</v>
      </c>
    </row>
    <row r="12" spans="1:4" s="27" customFormat="1" ht="15" customHeight="1">
      <c r="A12" s="49" t="s">
        <v>431</v>
      </c>
      <c r="B12" s="51">
        <v>3489</v>
      </c>
      <c r="C12" s="81">
        <v>0.25207606931839033</v>
      </c>
      <c r="D12" s="81">
        <v>55.931388265469707</v>
      </c>
    </row>
    <row r="13" spans="1:4" s="27" customFormat="1" ht="15" customHeight="1">
      <c r="A13" s="49" t="s">
        <v>432</v>
      </c>
      <c r="B13" s="51">
        <v>56209</v>
      </c>
      <c r="C13" s="81">
        <v>4.0610328977693904</v>
      </c>
      <c r="D13" s="81">
        <v>108.18160822202547</v>
      </c>
    </row>
    <row r="14" spans="1:4" s="27" customFormat="1" ht="15" customHeight="1">
      <c r="A14" s="49" t="s">
        <v>433</v>
      </c>
      <c r="B14" s="51">
        <v>48632</v>
      </c>
      <c r="C14" s="81">
        <v>3.5136037268821898</v>
      </c>
      <c r="D14" s="81">
        <v>105.45580709515137</v>
      </c>
    </row>
    <row r="15" spans="1:4" s="27" customFormat="1" ht="15" customHeight="1">
      <c r="A15" s="48" t="s">
        <v>425</v>
      </c>
      <c r="B15" s="51">
        <v>100637</v>
      </c>
      <c r="C15" s="81">
        <v>7.27090266207935</v>
      </c>
      <c r="D15" s="81">
        <v>82.932557602927119</v>
      </c>
    </row>
    <row r="16" spans="1:4" s="27" customFormat="1">
      <c r="A16" s="49" t="s">
        <v>426</v>
      </c>
      <c r="B16" s="51">
        <v>52338</v>
      </c>
      <c r="C16" s="81">
        <v>3.7813577861811165</v>
      </c>
      <c r="D16" s="81">
        <v>74.645938814804254</v>
      </c>
    </row>
    <row r="17" spans="1:4" s="27" customFormat="1">
      <c r="A17" s="49" t="s">
        <v>427</v>
      </c>
      <c r="B17" s="51">
        <v>48299</v>
      </c>
      <c r="C17" s="81">
        <v>3.489544875898233</v>
      </c>
      <c r="D17" s="81">
        <v>94.273222337165492</v>
      </c>
    </row>
    <row r="18" spans="1:4" s="27" customFormat="1">
      <c r="A18" s="94" t="s">
        <v>435</v>
      </c>
      <c r="B18" s="51">
        <v>1907</v>
      </c>
      <c r="C18" s="81">
        <v>0.13777846494415891</v>
      </c>
      <c r="D18" s="81">
        <v>42.171605484298986</v>
      </c>
    </row>
    <row r="19" spans="1:4" s="27" customFormat="1" ht="15" customHeight="1">
      <c r="A19" s="48" t="s">
        <v>434</v>
      </c>
      <c r="B19" s="51">
        <v>152472</v>
      </c>
      <c r="C19" s="81">
        <v>11.015919300978393</v>
      </c>
      <c r="D19" s="81">
        <v>100.61833899759132</v>
      </c>
    </row>
    <row r="20" spans="1:4" s="27" customFormat="1" ht="15" customHeight="1">
      <c r="A20" s="49" t="s">
        <v>527</v>
      </c>
      <c r="B20" s="51">
        <v>7067</v>
      </c>
      <c r="C20" s="81">
        <v>0.51058228199285316</v>
      </c>
      <c r="D20" s="81">
        <v>97.745504840940526</v>
      </c>
    </row>
    <row r="21" spans="1:4" s="27" customFormat="1">
      <c r="A21" s="49" t="s">
        <v>427</v>
      </c>
      <c r="B21" s="51">
        <v>24575</v>
      </c>
      <c r="C21" s="81">
        <v>1.7755143030952831</v>
      </c>
      <c r="D21" s="81">
        <v>234.44953253195956</v>
      </c>
    </row>
    <row r="22" spans="1:4" s="27" customFormat="1">
      <c r="A22" s="50" t="s">
        <v>435</v>
      </c>
      <c r="B22" s="51">
        <v>528</v>
      </c>
      <c r="C22" s="81">
        <v>3.8147367325912902E-2</v>
      </c>
      <c r="D22" s="81">
        <v>65.427509293680302</v>
      </c>
    </row>
    <row r="23" spans="1:4" s="27" customFormat="1">
      <c r="A23" s="49" t="s">
        <v>428</v>
      </c>
      <c r="B23" s="51">
        <v>120830</v>
      </c>
      <c r="C23" s="81">
        <v>8.7298227158902559</v>
      </c>
      <c r="D23" s="81">
        <v>90.291581354336358</v>
      </c>
    </row>
    <row r="24" spans="1:4" s="27" customFormat="1">
      <c r="A24" s="50" t="s">
        <v>429</v>
      </c>
      <c r="B24" s="51">
        <v>109236</v>
      </c>
      <c r="C24" s="81">
        <v>7.8921701083587523</v>
      </c>
      <c r="D24" s="81">
        <v>97.00726426655774</v>
      </c>
    </row>
    <row r="25" spans="1:4" s="27" customFormat="1">
      <c r="A25" s="50" t="s">
        <v>156</v>
      </c>
      <c r="B25" s="74">
        <v>11594</v>
      </c>
      <c r="C25" s="81">
        <v>0.83765260753150406</v>
      </c>
      <c r="D25" s="81">
        <v>54.647435897435891</v>
      </c>
    </row>
    <row r="26" spans="1:4">
      <c r="A26" s="95"/>
      <c r="B26" s="13"/>
      <c r="C26" s="96"/>
      <c r="D26" s="96"/>
    </row>
  </sheetData>
  <customSheetViews>
    <customSheetView guid="{9B992861-3AC3-4AC1-AB34-7184421AE797}" showPageBreaks="1" printArea="1">
      <pane xSplit="1" ySplit="7" topLeftCell="B8" activePane="bottomRight" state="frozen"/>
      <selection pane="bottomRight" activeCell="A5" sqref="A5"/>
      <pageMargins left="0" right="0" top="0" bottom="0" header="0" footer="0"/>
      <printOptions horizontalCentered="1"/>
      <pageSetup paperSize="9" orientation="portrait" horizontalDpi="4294967294" r:id="rId1"/>
    </customSheetView>
    <customSheetView guid="{08F4DDD3-9D6E-4158-840D-C525428F9A47}" showPageBreaks="1" printArea="1">
      <pane xSplit="1" ySplit="7" topLeftCell="B8" activePane="bottomRight" state="frozen"/>
      <selection pane="bottomRight" activeCell="C7" sqref="C7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 showPageBreaks="1" printArea="1">
      <pane xSplit="1" ySplit="7" topLeftCell="B8" activePane="bottomRight" state="frozen"/>
      <selection pane="bottomRight" activeCell="C9" sqref="C9:C25"/>
      <pageMargins left="0" right="0" top="0" bottom="0" header="0" footer="0"/>
      <printOptions horizontalCentered="1"/>
      <pageSetup paperSize="9" orientation="portrait" horizontalDpi="4294967294" r:id="rId3"/>
    </customSheetView>
    <customSheetView guid="{19B7ECBE-69EE-4DBE-BD16-EF1085DA02C7}" showPageBreaks="1" printArea="1">
      <pane xSplit="1" ySplit="7" topLeftCell="B8" activePane="bottomRight" state="frozen"/>
      <selection pane="bottomRight" activeCell="C9" sqref="C9:C25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1">
    <mergeCell ref="A6:A7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D25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7" sqref="E7"/>
    </sheetView>
  </sheetViews>
  <sheetFormatPr defaultColWidth="9.109375" defaultRowHeight="13.8"/>
  <cols>
    <col min="1" max="1" width="39.109375" style="3" customWidth="1"/>
    <col min="2" max="4" width="12.88671875" style="3" customWidth="1"/>
    <col min="5" max="16384" width="9.109375" style="3"/>
  </cols>
  <sheetData>
    <row r="1" spans="1:4">
      <c r="A1" s="2" t="s">
        <v>519</v>
      </c>
    </row>
    <row r="3" spans="1:4" s="27" customFormat="1">
      <c r="A3" s="37" t="s">
        <v>746</v>
      </c>
      <c r="B3" s="38"/>
    </row>
    <row r="4" spans="1:4" s="27" customFormat="1">
      <c r="A4" s="77" t="s">
        <v>50</v>
      </c>
    </row>
    <row r="5" spans="1:4" s="27" customFormat="1">
      <c r="A5" s="78"/>
    </row>
    <row r="6" spans="1:4" s="85" customFormat="1">
      <c r="A6" s="495" t="s">
        <v>191</v>
      </c>
      <c r="B6" s="430"/>
      <c r="C6" s="431" t="s">
        <v>148</v>
      </c>
      <c r="D6" s="429"/>
    </row>
    <row r="7" spans="1:4" s="27" customFormat="1" ht="40.799999999999997" customHeight="1">
      <c r="A7" s="495"/>
      <c r="B7" s="432" t="s">
        <v>390</v>
      </c>
      <c r="C7" s="453" t="s">
        <v>391</v>
      </c>
      <c r="D7" s="220" t="s">
        <v>616</v>
      </c>
    </row>
    <row r="8" spans="1:4" s="27" customFormat="1" ht="7.5" customHeight="1">
      <c r="A8" s="46"/>
      <c r="B8" s="454"/>
      <c r="C8" s="455"/>
      <c r="D8" s="455"/>
    </row>
    <row r="9" spans="1:4" s="27" customFormat="1" ht="18.75" customHeight="1">
      <c r="A9" s="45" t="s">
        <v>554</v>
      </c>
      <c r="B9" s="70">
        <v>402050</v>
      </c>
      <c r="C9" s="456">
        <v>29.047630745044096</v>
      </c>
      <c r="D9" s="456">
        <v>92.954379410159902</v>
      </c>
    </row>
    <row r="10" spans="1:4" s="27" customFormat="1" ht="7.5" customHeight="1">
      <c r="A10" s="46"/>
      <c r="B10" s="51"/>
      <c r="C10" s="99"/>
      <c r="D10" s="91"/>
    </row>
    <row r="11" spans="1:4" s="27" customFormat="1">
      <c r="A11" s="48" t="s">
        <v>392</v>
      </c>
      <c r="B11" s="51">
        <v>74501</v>
      </c>
      <c r="C11" s="81">
        <v>5.3826079794466608</v>
      </c>
      <c r="D11" s="81">
        <v>83.386685171919765</v>
      </c>
    </row>
    <row r="12" spans="1:4" s="27" customFormat="1">
      <c r="A12" s="48" t="s">
        <v>393</v>
      </c>
      <c r="B12" s="51">
        <v>127286</v>
      </c>
      <c r="C12" s="81">
        <v>9.1962609800116457</v>
      </c>
      <c r="D12" s="81">
        <v>109.85526508842034</v>
      </c>
    </row>
    <row r="13" spans="1:4" s="27" customFormat="1">
      <c r="A13" s="48" t="s">
        <v>394</v>
      </c>
      <c r="B13" s="101"/>
      <c r="C13" s="81">
        <v>0</v>
      </c>
      <c r="D13" s="81">
        <v>0</v>
      </c>
    </row>
    <row r="14" spans="1:4" s="27" customFormat="1" ht="7.5" customHeight="1">
      <c r="A14" s="48"/>
      <c r="B14" s="102"/>
      <c r="C14" s="81"/>
      <c r="D14" s="81"/>
    </row>
    <row r="15" spans="1:4" s="27" customFormat="1">
      <c r="A15" s="49" t="s">
        <v>395</v>
      </c>
      <c r="B15" s="102">
        <v>173872</v>
      </c>
      <c r="C15" s="81">
        <v>12.562043658505923</v>
      </c>
      <c r="D15" s="81">
        <v>88.738727243961065</v>
      </c>
    </row>
    <row r="16" spans="1:4" s="27" customFormat="1">
      <c r="A16" s="50" t="s">
        <v>396</v>
      </c>
      <c r="B16" s="102">
        <v>79944</v>
      </c>
      <c r="C16" s="81">
        <v>5.7758582073916305</v>
      </c>
      <c r="D16" s="81">
        <v>97.600996227520781</v>
      </c>
    </row>
    <row r="17" spans="1:4" s="27" customFormat="1">
      <c r="A17" s="50" t="s">
        <v>397</v>
      </c>
      <c r="B17" s="51">
        <v>67577</v>
      </c>
      <c r="C17" s="81">
        <v>4.8823572761045755</v>
      </c>
      <c r="D17" s="81">
        <v>84.615095662626459</v>
      </c>
    </row>
    <row r="18" spans="1:4" s="27" customFormat="1">
      <c r="A18" s="103" t="s">
        <v>398</v>
      </c>
      <c r="B18" s="51">
        <v>26351</v>
      </c>
      <c r="C18" s="81">
        <v>1.9038281750097177</v>
      </c>
      <c r="D18" s="81">
        <v>77.13089802130898</v>
      </c>
    </row>
    <row r="19" spans="1:4" s="27" customFormat="1" ht="7.5" customHeight="1">
      <c r="A19" s="103"/>
      <c r="B19" s="102"/>
      <c r="C19" s="81"/>
      <c r="D19" s="81"/>
    </row>
    <row r="20" spans="1:4" s="27" customFormat="1">
      <c r="A20" s="49" t="s">
        <v>399</v>
      </c>
      <c r="B20" s="51">
        <v>26391</v>
      </c>
      <c r="C20" s="81">
        <v>1.9067181270798623</v>
      </c>
      <c r="D20" s="81">
        <v>84.112060173380925</v>
      </c>
    </row>
    <row r="21" spans="1:4" s="27" customFormat="1">
      <c r="A21" s="50" t="s">
        <v>535</v>
      </c>
      <c r="B21" s="51">
        <v>501</v>
      </c>
      <c r="C21" s="81">
        <v>3.6196649678565083E-2</v>
      </c>
      <c r="D21" s="81">
        <v>88.515901060070661</v>
      </c>
    </row>
    <row r="22" spans="1:4" s="27" customFormat="1">
      <c r="A22" s="50" t="s">
        <v>400</v>
      </c>
      <c r="B22" s="51">
        <v>25890</v>
      </c>
      <c r="C22" s="81">
        <v>1.8705214774012973</v>
      </c>
      <c r="D22" s="81">
        <v>84.033886202083806</v>
      </c>
    </row>
    <row r="23" spans="1:4" s="27" customFormat="1">
      <c r="A23" s="104" t="s">
        <v>401</v>
      </c>
      <c r="B23" s="51">
        <v>17676</v>
      </c>
      <c r="C23" s="81">
        <v>1.2770698197970387</v>
      </c>
      <c r="D23" s="81">
        <v>84.15539897162445</v>
      </c>
    </row>
    <row r="24" spans="1:4" s="27" customFormat="1" ht="24" customHeight="1">
      <c r="A24" s="105" t="s">
        <v>402</v>
      </c>
      <c r="B24" s="51">
        <v>2447</v>
      </c>
      <c r="C24" s="81">
        <v>0.17679281789111528</v>
      </c>
      <c r="D24" s="81">
        <v>65.027903268668624</v>
      </c>
    </row>
    <row r="25" spans="1:4" s="27" customFormat="1">
      <c r="A25" s="50" t="s">
        <v>437</v>
      </c>
      <c r="B25" s="51">
        <v>1094</v>
      </c>
      <c r="C25" s="81">
        <v>7.9040189118463472E-2</v>
      </c>
      <c r="D25" s="81">
        <v>78.254649499284696</v>
      </c>
    </row>
  </sheetData>
  <customSheetViews>
    <customSheetView guid="{9B992861-3AC3-4AC1-AB34-7184421AE797}" showPageBreaks="1" printArea="1">
      <pane xSplit="1" ySplit="7" topLeftCell="B8" activePane="bottomRight" state="frozen"/>
      <selection pane="bottomRight" activeCell="E7" sqref="E7"/>
      <pageMargins left="0" right="0" top="0" bottom="0" header="0" footer="0"/>
      <printOptions horizontalCentered="1"/>
      <pageSetup paperSize="9" orientation="portrait" horizontalDpi="4294967294" verticalDpi="4294967295" r:id="rId1"/>
    </customSheetView>
    <customSheetView guid="{08F4DDD3-9D6E-4158-840D-C525428F9A47}" showPageBreaks="1" printArea="1">
      <pane xSplit="1" ySplit="7" topLeftCell="B8" activePane="bottomRight" state="frozen"/>
      <selection pane="bottomRight" activeCell="D9" sqref="D9"/>
      <pageMargins left="0" right="0" top="0" bottom="0" header="0" footer="0"/>
      <printOptions horizontalCentered="1"/>
      <pageSetup paperSize="9" orientation="portrait" horizontalDpi="4294967294" verticalDpi="4294967295" r:id="rId2"/>
    </customSheetView>
    <customSheetView guid="{29E01DBE-1661-4C34-BC41-66AA3D6D32EB}" showPageBreaks="1" printArea="1">
      <pane xSplit="1" ySplit="7" topLeftCell="B8" activePane="bottomRight" state="frozen"/>
      <selection pane="bottomRight" activeCell="C9" sqref="C9:C25"/>
      <pageMargins left="0" right="0" top="0" bottom="0" header="0" footer="0"/>
      <printOptions horizontalCentered="1"/>
      <pageSetup paperSize="9" orientation="portrait" horizontalDpi="4294967294" verticalDpi="4294967295" r:id="rId3"/>
    </customSheetView>
    <customSheetView guid="{19B7ECBE-69EE-4DBE-BD16-EF1085DA02C7}" showPageBreaks="1" printArea="1">
      <pane xSplit="1" ySplit="7" topLeftCell="B8" activePane="bottomRight" state="frozen"/>
      <selection pane="bottomRight" activeCell="C9" sqref="C9:C25"/>
      <pageMargins left="0" right="0" top="0" bottom="0" header="0" footer="0"/>
      <printOptions horizontalCentered="1"/>
      <pageSetup paperSize="9" orientation="portrait" horizontalDpi="4294967294" verticalDpi="4294967295" r:id="rId4"/>
    </customSheetView>
  </customSheetViews>
  <mergeCells count="1">
    <mergeCell ref="A6:A7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4294967295" r:id="rId5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F17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5" sqref="A5"/>
    </sheetView>
  </sheetViews>
  <sheetFormatPr defaultColWidth="9.109375" defaultRowHeight="13.8"/>
  <cols>
    <col min="1" max="1" width="20" style="27" customWidth="1"/>
    <col min="2" max="2" width="12.88671875" style="27" customWidth="1"/>
    <col min="3" max="3" width="13.6640625" style="27" customWidth="1"/>
    <col min="4" max="4" width="12.88671875" style="27" customWidth="1"/>
    <col min="5" max="16384" width="9.109375" style="27"/>
  </cols>
  <sheetData>
    <row r="1" spans="1:6">
      <c r="A1" s="2" t="s">
        <v>519</v>
      </c>
    </row>
    <row r="3" spans="1:6">
      <c r="A3" s="37" t="s">
        <v>747</v>
      </c>
      <c r="B3" s="38"/>
    </row>
    <row r="4" spans="1:6">
      <c r="A4" s="77" t="s">
        <v>704</v>
      </c>
    </row>
    <row r="5" spans="1:6">
      <c r="A5" s="78"/>
    </row>
    <row r="6" spans="1:6" s="85" customFormat="1">
      <c r="A6" s="495" t="s">
        <v>191</v>
      </c>
      <c r="B6" s="428"/>
      <c r="C6" s="431" t="s">
        <v>148</v>
      </c>
      <c r="D6" s="429"/>
      <c r="F6" s="23"/>
    </row>
    <row r="7" spans="1:6" ht="41.4">
      <c r="A7" s="495"/>
      <c r="B7" s="418" t="s">
        <v>390</v>
      </c>
      <c r="C7" s="427" t="s">
        <v>391</v>
      </c>
      <c r="D7" s="427" t="s">
        <v>713</v>
      </c>
    </row>
    <row r="8" spans="1:6" ht="7.5" customHeight="1">
      <c r="A8" s="46"/>
      <c r="B8" s="413"/>
      <c r="C8" s="99"/>
      <c r="D8" s="87"/>
    </row>
    <row r="9" spans="1:6" ht="18.75" customHeight="1">
      <c r="A9" s="45" t="s">
        <v>555</v>
      </c>
      <c r="B9" s="457">
        <v>10244957</v>
      </c>
      <c r="C9" s="91">
        <v>740.18586726739136</v>
      </c>
      <c r="D9" s="91">
        <v>81.990475899508411</v>
      </c>
    </row>
    <row r="10" spans="1:6" ht="7.5" customHeight="1">
      <c r="A10" s="46"/>
      <c r="B10" s="58"/>
      <c r="C10" s="99"/>
      <c r="D10" s="91"/>
    </row>
    <row r="11" spans="1:6" ht="27.6">
      <c r="A11" s="48" t="s">
        <v>441</v>
      </c>
      <c r="B11" s="458">
        <v>9090061</v>
      </c>
      <c r="C11" s="81">
        <v>656.74601511733931</v>
      </c>
      <c r="D11" s="81">
        <v>77.739874352878374</v>
      </c>
    </row>
    <row r="12" spans="1:6">
      <c r="A12" s="49" t="s">
        <v>442</v>
      </c>
      <c r="B12" s="458">
        <v>976187</v>
      </c>
      <c r="C12" s="81">
        <v>70.528341037463889</v>
      </c>
      <c r="D12" s="81">
        <v>113.38124765029652</v>
      </c>
    </row>
    <row r="13" spans="1:6">
      <c r="A13" s="48" t="s">
        <v>438</v>
      </c>
      <c r="B13" s="458">
        <v>67923</v>
      </c>
      <c r="C13" s="81">
        <v>4.9073553615113292</v>
      </c>
      <c r="D13" s="81">
        <v>79.563623514862414</v>
      </c>
    </row>
    <row r="14" spans="1:6">
      <c r="A14" s="48" t="s">
        <v>439</v>
      </c>
      <c r="B14" s="458">
        <v>589219</v>
      </c>
      <c r="C14" s="81">
        <v>42.570366720467938</v>
      </c>
      <c r="D14" s="81">
        <v>148.7869535775323</v>
      </c>
    </row>
    <row r="15" spans="1:6">
      <c r="A15" s="48" t="s">
        <v>440</v>
      </c>
      <c r="B15" s="458">
        <v>497754</v>
      </c>
      <c r="C15" s="81">
        <v>35.962130068072824</v>
      </c>
      <c r="D15" s="81">
        <v>72.159942461537227</v>
      </c>
    </row>
    <row r="16" spans="1:6">
      <c r="A16" s="33"/>
      <c r="B16" s="414"/>
      <c r="C16" s="107"/>
      <c r="D16" s="107"/>
    </row>
    <row r="17" spans="2:2">
      <c r="B17" s="39"/>
    </row>
  </sheetData>
  <customSheetViews>
    <customSheetView guid="{9B992861-3AC3-4AC1-AB34-7184421AE797}" showPageBreaks="1" printArea="1">
      <pane xSplit="1" ySplit="7" topLeftCell="B8" activePane="bottomRight" state="frozen"/>
      <selection pane="bottomRight" activeCell="A5" sqref="A5"/>
      <pageMargins left="0" right="0" top="0" bottom="0" header="0" footer="0"/>
      <printOptions horizontalCentered="1"/>
      <pageSetup paperSize="9" orientation="portrait" horizontalDpi="4294967294" r:id="rId1"/>
    </customSheetView>
    <customSheetView guid="{08F4DDD3-9D6E-4158-840D-C525428F9A47}" showPageBreaks="1" printArea="1">
      <pane xSplit="1" ySplit="7" topLeftCell="B8" activePane="bottomRight" state="frozen"/>
      <selection pane="bottomRight" activeCell="D9" sqref="D9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 showPageBreaks="1" printArea="1">
      <pane xSplit="1" ySplit="7" topLeftCell="B8" activePane="bottomRight" state="frozen"/>
      <selection pane="bottomRight" activeCell="C9" sqref="C9:C15"/>
      <pageMargins left="0" right="0" top="0" bottom="0" header="0" footer="0"/>
      <printOptions horizontalCentered="1"/>
      <pageSetup paperSize="9" orientation="portrait" horizontalDpi="4294967294" r:id="rId3"/>
    </customSheetView>
    <customSheetView guid="{19B7ECBE-69EE-4DBE-BD16-EF1085DA02C7}" showPageBreaks="1" printArea="1">
      <pane xSplit="1" ySplit="7" topLeftCell="B8" activePane="bottomRight" state="frozen"/>
      <selection pane="bottomRight" activeCell="C9" sqref="C9:C15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1">
    <mergeCell ref="A6:A7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D1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5" sqref="A5"/>
    </sheetView>
  </sheetViews>
  <sheetFormatPr defaultColWidth="9.109375" defaultRowHeight="13.8"/>
  <cols>
    <col min="1" max="1" width="17.88671875" style="27" customWidth="1"/>
    <col min="2" max="2" width="12.88671875" style="27" customWidth="1"/>
    <col min="3" max="3" width="16.109375" style="27" customWidth="1"/>
    <col min="4" max="4" width="12.88671875" style="27" customWidth="1"/>
    <col min="5" max="16384" width="9.109375" style="27"/>
  </cols>
  <sheetData>
    <row r="1" spans="1:4">
      <c r="A1" s="2" t="s">
        <v>519</v>
      </c>
    </row>
    <row r="3" spans="1:4">
      <c r="A3" s="37" t="s">
        <v>748</v>
      </c>
      <c r="B3" s="38"/>
    </row>
    <row r="4" spans="1:4">
      <c r="A4" s="77" t="s">
        <v>50</v>
      </c>
    </row>
    <row r="5" spans="1:4">
      <c r="A5" s="78"/>
    </row>
    <row r="6" spans="1:4" s="85" customFormat="1">
      <c r="A6" s="495" t="s">
        <v>191</v>
      </c>
      <c r="B6" s="430"/>
      <c r="C6" s="431" t="s">
        <v>148</v>
      </c>
      <c r="D6" s="429"/>
    </row>
    <row r="7" spans="1:4" ht="42" customHeight="1">
      <c r="A7" s="495"/>
      <c r="B7" s="378" t="s">
        <v>390</v>
      </c>
      <c r="C7" s="427" t="s">
        <v>391</v>
      </c>
      <c r="D7" s="427" t="s">
        <v>713</v>
      </c>
    </row>
    <row r="8" spans="1:4" ht="7.5" customHeight="1">
      <c r="A8" s="46"/>
      <c r="B8" s="51"/>
      <c r="C8" s="99"/>
      <c r="D8" s="87"/>
    </row>
    <row r="9" spans="1:4" ht="15" customHeight="1">
      <c r="A9" s="46" t="s">
        <v>445</v>
      </c>
      <c r="B9" s="51">
        <v>19163</v>
      </c>
      <c r="C9" s="81">
        <v>1.3845037880046758</v>
      </c>
      <c r="D9" s="81">
        <v>102.11008685458518</v>
      </c>
    </row>
    <row r="10" spans="1:4">
      <c r="A10" s="48" t="s">
        <v>446</v>
      </c>
      <c r="B10" s="51">
        <v>10601</v>
      </c>
      <c r="C10" s="81">
        <v>0.76590954739015649</v>
      </c>
      <c r="D10" s="81">
        <v>92.496291772096669</v>
      </c>
    </row>
    <row r="11" spans="1:4">
      <c r="A11" s="86" t="s">
        <v>443</v>
      </c>
      <c r="B11" s="51">
        <v>15029</v>
      </c>
      <c r="C11" s="81">
        <v>1.0858272415551988</v>
      </c>
      <c r="D11" s="81">
        <v>100</v>
      </c>
    </row>
    <row r="12" spans="1:4">
      <c r="A12" s="86" t="s">
        <v>444</v>
      </c>
      <c r="B12" s="102">
        <v>4371</v>
      </c>
      <c r="C12" s="81">
        <v>0.31579951246508575</v>
      </c>
      <c r="D12" s="81">
        <v>120.04943696786596</v>
      </c>
    </row>
    <row r="13" spans="1:4" ht="15" customHeight="1">
      <c r="A13" s="109"/>
      <c r="B13" s="110"/>
      <c r="C13" s="107"/>
      <c r="D13" s="107"/>
    </row>
  </sheetData>
  <customSheetViews>
    <customSheetView guid="{9B992861-3AC3-4AC1-AB34-7184421AE797}" showPageBreaks="1" printArea="1">
      <pane xSplit="1" ySplit="7" topLeftCell="B8" activePane="bottomRight" state="frozen"/>
      <selection pane="bottomRight" activeCell="A5" sqref="A5"/>
      <pageMargins left="0" right="0" top="0" bottom="0" header="0" footer="0"/>
      <printOptions horizontalCentered="1"/>
      <pageSetup paperSize="9" orientation="portrait" horizontalDpi="4294967294" r:id="rId1"/>
    </customSheetView>
    <customSheetView guid="{08F4DDD3-9D6E-4158-840D-C525428F9A47}" showPageBreaks="1" printArea="1">
      <pane xSplit="1" ySplit="7" topLeftCell="B8" activePane="bottomRight" state="frozen"/>
      <selection pane="bottomRight" activeCell="C7" sqref="C7:D7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 showPageBreaks="1" printArea="1">
      <pane xSplit="1" ySplit="7" topLeftCell="B8" activePane="bottomRight" state="frozen"/>
      <selection pane="bottomRight" activeCell="C9" sqref="C9:C12"/>
      <pageMargins left="0" right="0" top="0" bottom="0" header="0" footer="0"/>
      <printOptions horizontalCentered="1"/>
      <pageSetup paperSize="9" orientation="portrait" horizontalDpi="4294967294" r:id="rId3"/>
    </customSheetView>
    <customSheetView guid="{19B7ECBE-69EE-4DBE-BD16-EF1085DA02C7}" showPageBreaks="1" printArea="1">
      <pane xSplit="1" ySplit="7" topLeftCell="B8" activePane="bottomRight" state="frozen"/>
      <selection pane="bottomRight" activeCell="C9" sqref="C9:C12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1">
    <mergeCell ref="A6:A7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7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5" sqref="A5"/>
    </sheetView>
  </sheetViews>
  <sheetFormatPr defaultColWidth="9.109375" defaultRowHeight="13.8"/>
  <cols>
    <col min="1" max="1" width="23.5546875" style="3" customWidth="1"/>
    <col min="2" max="4" width="9.33203125" style="3" bestFit="1" customWidth="1"/>
    <col min="5" max="5" width="9.33203125" style="3" customWidth="1"/>
    <col min="6" max="16384" width="9.109375" style="3"/>
  </cols>
  <sheetData>
    <row r="1" spans="1:8">
      <c r="A1" s="2" t="s">
        <v>519</v>
      </c>
    </row>
    <row r="3" spans="1:8">
      <c r="A3" s="4" t="s">
        <v>49</v>
      </c>
    </row>
    <row r="4" spans="1:8">
      <c r="A4" s="97" t="s">
        <v>50</v>
      </c>
    </row>
    <row r="5" spans="1:8">
      <c r="A5" s="175"/>
    </row>
    <row r="6" spans="1:8" s="27" customFormat="1" ht="22.5" customHeight="1">
      <c r="A6" s="41" t="s">
        <v>0</v>
      </c>
      <c r="B6" s="43" t="s">
        <v>561</v>
      </c>
      <c r="C6" s="43">
        <v>2015</v>
      </c>
      <c r="D6" s="381" t="s">
        <v>673</v>
      </c>
      <c r="E6" s="355">
        <v>2021</v>
      </c>
      <c r="F6" s="321">
        <v>2022</v>
      </c>
    </row>
    <row r="7" spans="1:8" s="27" customFormat="1" ht="22.5" customHeight="1">
      <c r="A7" s="475" t="s">
        <v>390</v>
      </c>
      <c r="B7" s="475"/>
      <c r="C7" s="475"/>
      <c r="D7" s="475"/>
      <c r="E7" s="475"/>
      <c r="F7" s="475"/>
    </row>
    <row r="8" spans="1:8" s="27" customFormat="1">
      <c r="A8" s="46" t="s">
        <v>51</v>
      </c>
      <c r="B8" s="51">
        <v>387014</v>
      </c>
      <c r="C8" s="51">
        <v>366284</v>
      </c>
      <c r="D8" s="74">
        <v>384298</v>
      </c>
      <c r="E8" s="74">
        <v>377195</v>
      </c>
      <c r="F8" s="74">
        <f>Tabl.35!B9</f>
        <v>361439</v>
      </c>
    </row>
    <row r="9" spans="1:8" s="27" customFormat="1">
      <c r="A9" s="83" t="s">
        <v>52</v>
      </c>
      <c r="B9" s="51">
        <v>186035</v>
      </c>
      <c r="C9" s="51">
        <v>149186</v>
      </c>
      <c r="D9" s="74">
        <v>140977</v>
      </c>
      <c r="E9" s="74">
        <v>133822</v>
      </c>
      <c r="F9" s="74">
        <f>Tabl.35!B23</f>
        <v>120830</v>
      </c>
    </row>
    <row r="10" spans="1:8" s="27" customFormat="1">
      <c r="A10" s="46" t="s">
        <v>436</v>
      </c>
      <c r="B10" s="51">
        <v>997034</v>
      </c>
      <c r="C10" s="51">
        <v>574611</v>
      </c>
      <c r="D10" s="74">
        <v>486027</v>
      </c>
      <c r="E10" s="74">
        <v>432524</v>
      </c>
      <c r="F10" s="74">
        <f>Tabl.36!B9</f>
        <v>402050</v>
      </c>
    </row>
    <row r="11" spans="1:8" s="27" customFormat="1">
      <c r="A11" s="83" t="s">
        <v>53</v>
      </c>
      <c r="B11" s="51">
        <v>94872</v>
      </c>
      <c r="C11" s="51">
        <v>51331</v>
      </c>
      <c r="D11" s="74">
        <v>32905</v>
      </c>
      <c r="E11" s="74">
        <v>30809</v>
      </c>
      <c r="F11" s="74">
        <f>Tabl.36!B22</f>
        <v>25890</v>
      </c>
    </row>
    <row r="12" spans="1:8" s="27" customFormat="1">
      <c r="A12" s="46" t="s">
        <v>54</v>
      </c>
      <c r="B12" s="51">
        <v>17076</v>
      </c>
      <c r="C12" s="51">
        <v>12309</v>
      </c>
      <c r="D12" s="74">
        <v>17610</v>
      </c>
      <c r="E12" s="74">
        <v>18767</v>
      </c>
      <c r="F12" s="74">
        <f>Tabl.38!B9</f>
        <v>19163</v>
      </c>
    </row>
    <row r="13" spans="1:8" s="27" customFormat="1">
      <c r="A13" s="46" t="s">
        <v>55</v>
      </c>
      <c r="B13" s="51">
        <v>29156</v>
      </c>
      <c r="C13" s="51">
        <v>23270</v>
      </c>
      <c r="D13" s="74">
        <v>15029</v>
      </c>
      <c r="E13" s="74">
        <v>15029</v>
      </c>
      <c r="F13" s="74">
        <f>Tabl.38!B11</f>
        <v>15029</v>
      </c>
    </row>
    <row r="14" spans="1:8" s="27" customFormat="1" ht="15">
      <c r="A14" s="46" t="s">
        <v>710</v>
      </c>
      <c r="B14" s="57">
        <v>8934.3119999999999</v>
      </c>
      <c r="C14" s="57">
        <v>6837.8230000000003</v>
      </c>
      <c r="D14" s="74">
        <v>10350.751</v>
      </c>
      <c r="E14" s="74">
        <v>9062</v>
      </c>
      <c r="F14" s="74">
        <f>Tabl.37!B9/1000</f>
        <v>10244.957</v>
      </c>
      <c r="H14" s="26"/>
    </row>
    <row r="15" spans="1:8" s="27" customFormat="1" ht="22.5" customHeight="1">
      <c r="A15" s="472" t="s">
        <v>391</v>
      </c>
      <c r="B15" s="472"/>
      <c r="C15" s="472"/>
      <c r="D15" s="472"/>
      <c r="E15" s="472"/>
      <c r="F15" s="476"/>
    </row>
    <row r="16" spans="1:8" s="27" customFormat="1">
      <c r="A16" s="46" t="s">
        <v>51</v>
      </c>
      <c r="B16" s="133">
        <v>27.980907155912359</v>
      </c>
      <c r="C16" s="133">
        <v>25.366665789448167</v>
      </c>
      <c r="D16" s="133">
        <v>27.765070016313782</v>
      </c>
      <c r="E16" s="133">
        <v>27.251886777457795</v>
      </c>
      <c r="F16" s="133">
        <v>26.113534657027714</v>
      </c>
    </row>
    <row r="17" spans="1:6" s="27" customFormat="1">
      <c r="A17" s="83" t="s">
        <v>52</v>
      </c>
      <c r="B17" s="133">
        <v>13.450231936700369</v>
      </c>
      <c r="C17" s="133">
        <v>10.331740950914085</v>
      </c>
      <c r="D17" s="133">
        <v>10.185419324820497</v>
      </c>
      <c r="E17" s="133">
        <v>9.6684791482733257</v>
      </c>
      <c r="F17" s="133">
        <v>8.7298227158902559</v>
      </c>
    </row>
    <row r="18" spans="1:6" s="27" customFormat="1">
      <c r="A18" s="46" t="s">
        <v>436</v>
      </c>
      <c r="B18" s="133">
        <v>72.085029960900442</v>
      </c>
      <c r="C18" s="133">
        <v>39.794162988120149</v>
      </c>
      <c r="D18" s="133">
        <v>35.114868369908088</v>
      </c>
      <c r="E18" s="133">
        <v>31.249340729684</v>
      </c>
      <c r="F18" s="133">
        <v>29.047630745044096</v>
      </c>
    </row>
    <row r="19" spans="1:6" s="27" customFormat="1">
      <c r="A19" s="83" t="s">
        <v>53</v>
      </c>
      <c r="B19" s="133">
        <v>6.8591953358165787</v>
      </c>
      <c r="C19" s="133">
        <v>3.5548817901905734</v>
      </c>
      <c r="D19" s="133">
        <v>2.3773468217029619</v>
      </c>
      <c r="E19" s="133">
        <v>2.2259133332273686</v>
      </c>
      <c r="F19" s="133">
        <v>1.8705214774012973</v>
      </c>
    </row>
    <row r="20" spans="1:6" s="27" customFormat="1">
      <c r="A20" s="46" t="s">
        <v>54</v>
      </c>
      <c r="B20" s="133">
        <v>1.2345857529556024</v>
      </c>
      <c r="C20" s="133">
        <v>0.85244861692653118</v>
      </c>
      <c r="D20" s="133">
        <v>1.2723013988812995</v>
      </c>
      <c r="E20" s="133">
        <v>1.3558932625102413</v>
      </c>
      <c r="F20" s="133">
        <v>1.3845037880046758</v>
      </c>
    </row>
    <row r="21" spans="1:6" s="27" customFormat="1">
      <c r="A21" s="46" t="s">
        <v>55</v>
      </c>
      <c r="B21" s="133">
        <v>2.1079633528445503</v>
      </c>
      <c r="C21" s="133">
        <v>1.6115427180014932</v>
      </c>
      <c r="D21" s="133">
        <v>1.0858272415551988</v>
      </c>
      <c r="E21" s="133">
        <v>1.0858272415551988</v>
      </c>
      <c r="F21" s="133">
        <v>1.0858272415551988</v>
      </c>
    </row>
    <row r="22" spans="1:6" s="27" customFormat="1" ht="15">
      <c r="A22" s="46" t="s">
        <v>684</v>
      </c>
      <c r="B22" s="133">
        <v>645.94602410753532</v>
      </c>
      <c r="C22" s="133">
        <v>473.54722228762887</v>
      </c>
      <c r="D22" s="133">
        <v>747.8293570001141</v>
      </c>
      <c r="E22" s="133">
        <v>654.7186414913308</v>
      </c>
      <c r="F22" s="133">
        <v>740.18586726739136</v>
      </c>
    </row>
    <row r="23" spans="1:6" ht="6" customHeight="1">
      <c r="A23" s="14"/>
      <c r="B23" s="193"/>
      <c r="C23" s="193"/>
    </row>
    <row r="24" spans="1:6" s="183" customFormat="1" ht="10.199999999999999">
      <c r="A24" s="127" t="s">
        <v>541</v>
      </c>
    </row>
    <row r="25" spans="1:6" s="183" customFormat="1" ht="10.199999999999999">
      <c r="A25" s="127" t="s">
        <v>682</v>
      </c>
    </row>
    <row r="26" spans="1:6" s="183" customFormat="1" ht="10.199999999999999">
      <c r="A26" s="127" t="s">
        <v>683</v>
      </c>
    </row>
    <row r="27" spans="1:6">
      <c r="A27" s="439" t="s">
        <v>703</v>
      </c>
    </row>
  </sheetData>
  <customSheetViews>
    <customSheetView guid="{9B992861-3AC3-4AC1-AB34-7184421AE797}">
      <pane xSplit="1" ySplit="7" topLeftCell="B8" activePane="bottomRight" state="frozen"/>
      <selection pane="bottomRight" activeCell="A5" sqref="A5"/>
      <pageMargins left="0" right="0" top="0" bottom="0" header="0" footer="0"/>
      <printOptions horizontalCentered="1"/>
      <pageSetup paperSize="9" orientation="portrait" horizontalDpi="4294967294" r:id="rId1"/>
    </customSheetView>
    <customSheetView guid="{08F4DDD3-9D6E-4158-840D-C525428F9A47}">
      <pane xSplit="1" ySplit="7" topLeftCell="B8" activePane="bottomRight" state="frozen"/>
      <selection pane="bottomRight" activeCell="F14" sqref="F14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>
      <pane xSplit="1" ySplit="7" topLeftCell="B8" activePane="bottomRight" state="frozen"/>
      <selection pane="bottomRight" activeCell="H16" sqref="H16"/>
      <pageMargins left="0" right="0" top="0" bottom="0" header="0" footer="0"/>
      <printOptions horizontalCentered="1"/>
      <pageSetup paperSize="9" orientation="portrait" horizontalDpi="4294967294" r:id="rId3"/>
    </customSheetView>
    <customSheetView guid="{19B7ECBE-69EE-4DBE-BD16-EF1085DA02C7}">
      <pane xSplit="1" ySplit="7" topLeftCell="B23" activePane="bottomRight" state="frozen"/>
      <selection pane="bottomRight" activeCell="H16" sqref="H16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2">
    <mergeCell ref="A7:F7"/>
    <mergeCell ref="A15:F15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C25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8" sqref="E8"/>
    </sheetView>
  </sheetViews>
  <sheetFormatPr defaultColWidth="9.109375" defaultRowHeight="13.8"/>
  <cols>
    <col min="1" max="1" width="24.33203125" style="27" customWidth="1"/>
    <col min="2" max="2" width="16.44140625" style="40" customWidth="1"/>
    <col min="3" max="3" width="14.33203125" style="40" customWidth="1"/>
    <col min="4" max="16384" width="9.109375" style="27"/>
  </cols>
  <sheetData>
    <row r="1" spans="1:3">
      <c r="A1" s="2" t="s">
        <v>519</v>
      </c>
    </row>
    <row r="3" spans="1:3">
      <c r="A3" s="37" t="s">
        <v>749</v>
      </c>
      <c r="B3" s="37"/>
    </row>
    <row r="4" spans="1:3">
      <c r="A4" s="78"/>
    </row>
    <row r="5" spans="1:3" s="85" customFormat="1" ht="45" customHeight="1">
      <c r="A5" s="495" t="s">
        <v>191</v>
      </c>
      <c r="B5" s="499" t="s">
        <v>148</v>
      </c>
      <c r="C5" s="306" t="s">
        <v>148</v>
      </c>
    </row>
    <row r="6" spans="1:3" ht="18.75" customHeight="1">
      <c r="A6" s="495"/>
      <c r="B6" s="499"/>
      <c r="C6" s="378" t="s">
        <v>626</v>
      </c>
    </row>
    <row r="7" spans="1:3" ht="18.75" customHeight="1">
      <c r="A7" s="111"/>
      <c r="B7" s="415" t="s">
        <v>456</v>
      </c>
      <c r="C7" s="87"/>
    </row>
    <row r="8" spans="1:3">
      <c r="A8" s="83" t="s">
        <v>447</v>
      </c>
      <c r="B8" s="57">
        <v>82839</v>
      </c>
      <c r="C8" s="81">
        <v>94.605027237531829</v>
      </c>
    </row>
    <row r="9" spans="1:3">
      <c r="A9" s="83" t="s">
        <v>436</v>
      </c>
      <c r="B9" s="123">
        <v>576509</v>
      </c>
      <c r="C9" s="81">
        <v>87.769412875183633</v>
      </c>
    </row>
    <row r="10" spans="1:3">
      <c r="A10" s="83" t="s">
        <v>448</v>
      </c>
      <c r="B10" s="57">
        <v>12962</v>
      </c>
      <c r="C10" s="81">
        <v>100.56637442780665</v>
      </c>
    </row>
    <row r="11" spans="1:3">
      <c r="A11" s="83" t="s">
        <v>443</v>
      </c>
      <c r="B11" s="57">
        <v>227</v>
      </c>
      <c r="C11" s="81">
        <v>31.703910614525139</v>
      </c>
    </row>
    <row r="12" spans="1:3" ht="30" customHeight="1">
      <c r="A12" s="48"/>
      <c r="B12" s="415" t="s">
        <v>714</v>
      </c>
      <c r="C12" s="81"/>
    </row>
    <row r="13" spans="1:3" ht="15">
      <c r="A13" s="86" t="s">
        <v>715</v>
      </c>
      <c r="B13" s="416">
        <v>268141</v>
      </c>
      <c r="C13" s="81">
        <v>95.287524608922467</v>
      </c>
    </row>
    <row r="14" spans="1:3">
      <c r="A14" s="112" t="s">
        <v>121</v>
      </c>
      <c r="B14" s="416"/>
      <c r="C14" s="81"/>
    </row>
    <row r="15" spans="1:3" ht="27.6">
      <c r="A15" s="113" t="s">
        <v>601</v>
      </c>
      <c r="B15" s="417">
        <v>47025</v>
      </c>
      <c r="C15" s="81">
        <v>90.699558315813832</v>
      </c>
    </row>
    <row r="16" spans="1:3">
      <c r="A16" s="113" t="s">
        <v>459</v>
      </c>
      <c r="B16" s="417">
        <v>105362</v>
      </c>
      <c r="C16" s="81">
        <v>72.46653919694073</v>
      </c>
    </row>
    <row r="17" spans="1:3">
      <c r="A17" s="113" t="s">
        <v>464</v>
      </c>
      <c r="B17" s="417">
        <v>114152</v>
      </c>
      <c r="C17" s="81">
        <v>137.39182764638622</v>
      </c>
    </row>
    <row r="18" spans="1:3">
      <c r="A18" s="113" t="s">
        <v>460</v>
      </c>
      <c r="B18" s="417">
        <v>113</v>
      </c>
      <c r="C18" s="81">
        <v>28.680203045685282</v>
      </c>
    </row>
    <row r="19" spans="1:3">
      <c r="A19" s="113" t="s">
        <v>461</v>
      </c>
      <c r="B19" s="417">
        <v>507</v>
      </c>
      <c r="C19" s="81">
        <v>101.80722891566265</v>
      </c>
    </row>
    <row r="21" spans="1:3">
      <c r="A21" s="119" t="s">
        <v>716</v>
      </c>
    </row>
    <row r="22" spans="1:3">
      <c r="A22" s="119" t="s">
        <v>717</v>
      </c>
    </row>
    <row r="23" spans="1:3">
      <c r="A23" s="61"/>
    </row>
    <row r="24" spans="1:3">
      <c r="A24" s="61"/>
    </row>
    <row r="25" spans="1:3">
      <c r="A25" s="61"/>
    </row>
  </sheetData>
  <customSheetViews>
    <customSheetView guid="{9B992861-3AC3-4AC1-AB34-7184421AE797}" showPageBreaks="1" printArea="1">
      <pane xSplit="1" ySplit="6" topLeftCell="B7" activePane="bottomRight" state="frozen"/>
      <selection pane="bottomRight" activeCell="E8" sqref="E8"/>
      <pageMargins left="0" right="0" top="0" bottom="0" header="0" footer="0"/>
      <printOptions horizontalCentered="1"/>
      <pageSetup paperSize="9" orientation="portrait" horizontalDpi="4294967294" r:id="rId1"/>
    </customSheetView>
    <customSheetView guid="{08F4DDD3-9D6E-4158-840D-C525428F9A47}" showPageBreaks="1" printArea="1">
      <pane xSplit="1" ySplit="6" topLeftCell="B7" activePane="bottomRight" state="frozen"/>
      <selection pane="bottomRight" activeCell="A21" sqref="A21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 showPageBreaks="1" printArea="1">
      <pane xSplit="1" ySplit="6" topLeftCell="B7" activePane="bottomRight" state="frozen"/>
      <selection pane="bottomRight" activeCell="C8" sqref="C8"/>
      <pageMargins left="0" right="0" top="0" bottom="0" header="0" footer="0"/>
      <printOptions horizontalCentered="1"/>
      <pageSetup paperSize="9" orientation="portrait" horizontalDpi="4294967294" r:id="rId3"/>
    </customSheetView>
    <customSheetView guid="{19B7ECBE-69EE-4DBE-BD16-EF1085DA02C7}" showPageBreaks="1" printArea="1">
      <pane xSplit="1" ySplit="6" topLeftCell="B7" activePane="bottomRight" state="frozen"/>
      <selection pane="bottomRight" activeCell="C8" sqref="C8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2">
    <mergeCell ref="A5:A6"/>
    <mergeCell ref="B5:B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E16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5" sqref="F5"/>
    </sheetView>
  </sheetViews>
  <sheetFormatPr defaultColWidth="9.109375" defaultRowHeight="13.8"/>
  <cols>
    <col min="1" max="1" width="31.5546875" style="27" customWidth="1"/>
    <col min="2" max="2" width="10.5546875" style="40" customWidth="1"/>
    <col min="3" max="3" width="15" style="40" customWidth="1"/>
    <col min="4" max="5" width="14.33203125" style="40" customWidth="1"/>
    <col min="6" max="16384" width="9.109375" style="27"/>
  </cols>
  <sheetData>
    <row r="1" spans="1:5">
      <c r="A1" s="2" t="s">
        <v>519</v>
      </c>
    </row>
    <row r="3" spans="1:5" ht="15">
      <c r="A3" s="37" t="s">
        <v>750</v>
      </c>
      <c r="B3" s="37"/>
    </row>
    <row r="4" spans="1:5">
      <c r="A4" s="78"/>
    </row>
    <row r="5" spans="1:5" s="85" customFormat="1" ht="37.5" customHeight="1">
      <c r="A5" s="495" t="s">
        <v>191</v>
      </c>
      <c r="B5" s="499" t="s">
        <v>466</v>
      </c>
      <c r="C5" s="485" t="s">
        <v>467</v>
      </c>
      <c r="D5" s="306" t="s">
        <v>148</v>
      </c>
      <c r="E5" s="305" t="s">
        <v>403</v>
      </c>
    </row>
    <row r="6" spans="1:5" ht="15" customHeight="1">
      <c r="A6" s="495"/>
      <c r="B6" s="499"/>
      <c r="C6" s="485"/>
      <c r="D6" s="499" t="s">
        <v>626</v>
      </c>
      <c r="E6" s="496"/>
    </row>
    <row r="7" spans="1:5" ht="7.5" customHeight="1">
      <c r="A7" s="84"/>
      <c r="B7" s="87"/>
      <c r="C7" s="87"/>
      <c r="D7" s="87"/>
      <c r="E7" s="88"/>
    </row>
    <row r="8" spans="1:5" s="28" customFormat="1" ht="37.5" customHeight="1">
      <c r="A8" s="115" t="s">
        <v>718</v>
      </c>
      <c r="B8" s="116">
        <v>205285</v>
      </c>
      <c r="C8" s="91">
        <v>148.30000000000001</v>
      </c>
      <c r="D8" s="91">
        <v>95.194042170378708</v>
      </c>
      <c r="E8" s="92">
        <v>78.882978723404264</v>
      </c>
    </row>
    <row r="9" spans="1:5" ht="15" customHeight="1">
      <c r="A9" s="52" t="s">
        <v>556</v>
      </c>
      <c r="B9" s="101"/>
      <c r="C9" s="117"/>
      <c r="D9" s="81"/>
      <c r="E9" s="93"/>
    </row>
    <row r="10" spans="1:5">
      <c r="A10" s="53" t="s">
        <v>602</v>
      </c>
      <c r="B10" s="101">
        <v>24359</v>
      </c>
      <c r="C10" s="117">
        <v>17.59908561916501</v>
      </c>
      <c r="D10" s="81">
        <v>90.698886696205832</v>
      </c>
      <c r="E10" s="93">
        <v>90.716936181262938</v>
      </c>
    </row>
    <row r="11" spans="1:5">
      <c r="A11" s="53" t="s">
        <v>404</v>
      </c>
      <c r="B11" s="101">
        <v>82182</v>
      </c>
      <c r="C11" s="117">
        <v>59.375510257162389</v>
      </c>
      <c r="D11" s="81">
        <v>72.466426234712145</v>
      </c>
      <c r="E11" s="93">
        <v>72.471024358796996</v>
      </c>
    </row>
    <row r="12" spans="1:5">
      <c r="A12" s="53" t="s">
        <v>449</v>
      </c>
      <c r="B12" s="101">
        <v>85614</v>
      </c>
      <c r="C12" s="117">
        <v>61.855089133346723</v>
      </c>
      <c r="D12" s="81">
        <v>137.28552644238479</v>
      </c>
      <c r="E12" s="93">
        <v>137.15097368813019</v>
      </c>
    </row>
    <row r="14" spans="1:5" ht="24.75" customHeight="1">
      <c r="A14" s="521" t="s">
        <v>465</v>
      </c>
      <c r="B14" s="521"/>
      <c r="C14" s="521"/>
      <c r="D14" s="521"/>
      <c r="E14" s="521"/>
    </row>
    <row r="15" spans="1:5">
      <c r="A15" s="119" t="s">
        <v>697</v>
      </c>
      <c r="B15" s="120"/>
      <c r="C15" s="120"/>
      <c r="D15" s="120"/>
      <c r="E15" s="120"/>
    </row>
    <row r="16" spans="1:5">
      <c r="A16" s="119" t="s">
        <v>698</v>
      </c>
      <c r="B16" s="120"/>
      <c r="C16" s="120"/>
      <c r="D16" s="120"/>
      <c r="E16" s="120"/>
    </row>
  </sheetData>
  <customSheetViews>
    <customSheetView guid="{9B992861-3AC3-4AC1-AB34-7184421AE797}" showPageBreaks="1" printArea="1">
      <pane xSplit="1" ySplit="6" topLeftCell="B7" activePane="bottomRight" state="frozen"/>
      <selection pane="bottomRight" activeCell="F5" sqref="F5"/>
      <pageMargins left="0" right="0" top="0" bottom="0" header="0" footer="0"/>
      <printOptions horizontalCentered="1"/>
      <pageSetup paperSize="9" orientation="portrait" horizontalDpi="4294967294" r:id="rId1"/>
    </customSheetView>
    <customSheetView guid="{08F4DDD3-9D6E-4158-840D-C525428F9A47}" showPageBreaks="1" printArea="1">
      <pane xSplit="1" ySplit="6" topLeftCell="B7" activePane="bottomRight" state="frozen"/>
      <selection pane="bottomRight" activeCell="C8" sqref="C8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 showPageBreaks="1" printArea="1">
      <pane xSplit="1" ySplit="6" topLeftCell="B7" activePane="bottomRight" state="frozen"/>
      <selection pane="bottomRight" activeCell="C10" sqref="C10:C12"/>
      <pageMargins left="0" right="0" top="0" bottom="0" header="0" footer="0"/>
      <printOptions horizontalCentered="1"/>
      <pageSetup paperSize="9" orientation="portrait" horizontalDpi="4294967294" r:id="rId3"/>
    </customSheetView>
    <customSheetView guid="{19B7ECBE-69EE-4DBE-BD16-EF1085DA02C7}" showPageBreaks="1" printArea="1">
      <pane xSplit="1" ySplit="6" topLeftCell="B7" activePane="bottomRight" state="frozen"/>
      <selection pane="bottomRight" activeCell="C10" sqref="C10:C12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5">
    <mergeCell ref="A14:E14"/>
    <mergeCell ref="A5:A6"/>
    <mergeCell ref="B5:B6"/>
    <mergeCell ref="C5:C6"/>
    <mergeCell ref="D6:E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C21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"/>
    </sheetView>
  </sheetViews>
  <sheetFormatPr defaultColWidth="9.109375" defaultRowHeight="13.8"/>
  <cols>
    <col min="1" max="1" width="46.88671875" style="27" customWidth="1"/>
    <col min="2" max="3" width="12.88671875" style="27" customWidth="1"/>
    <col min="4" max="16384" width="9.109375" style="27"/>
  </cols>
  <sheetData>
    <row r="1" spans="1:3">
      <c r="A1" s="2" t="s">
        <v>519</v>
      </c>
    </row>
    <row r="3" spans="1:3">
      <c r="A3" s="37" t="s">
        <v>751</v>
      </c>
      <c r="B3" s="38"/>
    </row>
    <row r="4" spans="1:3">
      <c r="A4" s="78"/>
    </row>
    <row r="5" spans="1:3" s="85" customFormat="1" ht="51" customHeight="1">
      <c r="A5" s="495" t="s">
        <v>191</v>
      </c>
      <c r="B5" s="499" t="s">
        <v>148</v>
      </c>
      <c r="C5" s="306" t="s">
        <v>148</v>
      </c>
    </row>
    <row r="6" spans="1:3">
      <c r="A6" s="495"/>
      <c r="B6" s="499"/>
      <c r="C6" s="378" t="s">
        <v>626</v>
      </c>
    </row>
    <row r="7" spans="1:3" ht="7.5" customHeight="1">
      <c r="A7" s="46"/>
      <c r="B7" s="51"/>
      <c r="C7" s="87"/>
    </row>
    <row r="8" spans="1:3">
      <c r="A8" s="86" t="s">
        <v>525</v>
      </c>
      <c r="B8" s="51">
        <v>784573</v>
      </c>
      <c r="C8" s="81">
        <v>101.33643148124708</v>
      </c>
    </row>
    <row r="9" spans="1:3">
      <c r="A9" s="48" t="s">
        <v>524</v>
      </c>
      <c r="B9" s="51">
        <v>567</v>
      </c>
      <c r="C9" s="81">
        <v>101.43112701252237</v>
      </c>
    </row>
    <row r="10" spans="1:3" ht="27.6">
      <c r="A10" s="48" t="s">
        <v>523</v>
      </c>
      <c r="B10" s="51">
        <v>5984</v>
      </c>
      <c r="C10" s="81">
        <v>107.8781323237786</v>
      </c>
    </row>
    <row r="11" spans="1:3" ht="7.5" customHeight="1">
      <c r="A11" s="86"/>
      <c r="B11" s="51"/>
      <c r="C11" s="91"/>
    </row>
    <row r="12" spans="1:3" ht="27.6">
      <c r="A12" s="86" t="s">
        <v>457</v>
      </c>
      <c r="B12" s="51">
        <v>286238</v>
      </c>
      <c r="C12" s="81">
        <v>94.797745292204567</v>
      </c>
    </row>
    <row r="13" spans="1:3" ht="15" customHeight="1">
      <c r="A13" s="48" t="s">
        <v>462</v>
      </c>
      <c r="B13" s="101">
        <v>230</v>
      </c>
      <c r="C13" s="81">
        <v>112.74509803921569</v>
      </c>
    </row>
    <row r="14" spans="1:3" ht="7.5" customHeight="1">
      <c r="A14" s="86"/>
      <c r="B14" s="101"/>
      <c r="C14" s="81"/>
    </row>
    <row r="15" spans="1:3">
      <c r="A15" s="86" t="s">
        <v>458</v>
      </c>
      <c r="B15" s="102">
        <v>63269</v>
      </c>
      <c r="C15" s="81">
        <v>72.067751819662604</v>
      </c>
    </row>
    <row r="16" spans="1:3">
      <c r="A16" s="48" t="s">
        <v>463</v>
      </c>
      <c r="B16" s="81">
        <v>3.5</v>
      </c>
      <c r="C16" s="81">
        <v>76.08695652173914</v>
      </c>
    </row>
    <row r="17" spans="1:3" ht="14.25" customHeight="1">
      <c r="A17" s="86"/>
      <c r="B17" s="51"/>
      <c r="C17" s="81"/>
    </row>
    <row r="18" spans="1:3">
      <c r="A18" s="86" t="s">
        <v>450</v>
      </c>
      <c r="B18" s="51">
        <v>3695.44</v>
      </c>
      <c r="C18" s="81">
        <v>233.61802469291897</v>
      </c>
    </row>
    <row r="20" spans="1:3">
      <c r="A20" s="419"/>
    </row>
    <row r="21" spans="1:3" s="420" customFormat="1"/>
  </sheetData>
  <customSheetViews>
    <customSheetView guid="{9B992861-3AC3-4AC1-AB34-7184421AE797}" showPageBreaks="1" printArea="1">
      <pane xSplit="1" ySplit="6" topLeftCell="B7" activePane="bottomRight" state="frozen"/>
      <selection pane="bottomRight" activeCell="A2" sqref="A2"/>
      <pageMargins left="0" right="0" top="0" bottom="0" header="0" footer="0"/>
      <printOptions horizontalCentered="1"/>
      <pageSetup paperSize="9" orientation="portrait" horizontalDpi="4294967294" r:id="rId1"/>
    </customSheetView>
    <customSheetView guid="{08F4DDD3-9D6E-4158-840D-C525428F9A47}" showPageBreaks="1" printArea="1">
      <pane xSplit="1" ySplit="6" topLeftCell="B7" activePane="bottomRight" state="frozen"/>
      <selection pane="bottomRight" activeCell="E16" sqref="E16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 showPageBreaks="1" printArea="1">
      <pane xSplit="1" ySplit="6" topLeftCell="B7" activePane="bottomRight" state="frozen"/>
      <selection pane="bottomRight" activeCell="E16" sqref="E16"/>
      <pageMargins left="0" right="0" top="0" bottom="0" header="0" footer="0"/>
      <printOptions horizontalCentered="1"/>
      <pageSetup paperSize="9" orientation="portrait" horizontalDpi="4294967294" r:id="rId3"/>
    </customSheetView>
    <customSheetView guid="{19B7ECBE-69EE-4DBE-BD16-EF1085DA02C7}" showPageBreaks="1" printArea="1">
      <pane xSplit="1" ySplit="6" topLeftCell="B7" activePane="bottomRight" state="frozen"/>
      <selection pane="bottomRight" activeCell="E16" sqref="E16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2">
    <mergeCell ref="A5:A6"/>
    <mergeCell ref="B5:B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G20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"/>
    </sheetView>
  </sheetViews>
  <sheetFormatPr defaultColWidth="9.109375" defaultRowHeight="13.8"/>
  <cols>
    <col min="1" max="1" width="32.44140625" style="3" customWidth="1"/>
    <col min="2" max="2" width="12.44140625" style="3" customWidth="1"/>
    <col min="3" max="3" width="12.88671875" style="3" customWidth="1"/>
    <col min="4" max="4" width="11.5546875" style="3" customWidth="1"/>
    <col min="5" max="5" width="13.33203125" style="3" customWidth="1"/>
    <col min="6" max="7" width="12.88671875" style="3" customWidth="1"/>
    <col min="8" max="16384" width="9.109375" style="3"/>
  </cols>
  <sheetData>
    <row r="1" spans="1:7" ht="15.6">
      <c r="A1" s="25" t="s">
        <v>517</v>
      </c>
      <c r="E1" s="2" t="s">
        <v>519</v>
      </c>
    </row>
    <row r="3" spans="1:7" s="27" customFormat="1" ht="15">
      <c r="A3" s="37" t="s">
        <v>752</v>
      </c>
      <c r="B3" s="38"/>
    </row>
    <row r="4" spans="1:7" s="27" customFormat="1">
      <c r="A4" s="128"/>
    </row>
    <row r="5" spans="1:7" s="27" customFormat="1" ht="37.5" customHeight="1">
      <c r="A5" s="495" t="s">
        <v>0</v>
      </c>
      <c r="B5" s="306" t="s">
        <v>148</v>
      </c>
      <c r="C5" s="306" t="s">
        <v>149</v>
      </c>
      <c r="D5" s="306" t="s">
        <v>148</v>
      </c>
      <c r="E5" s="306" t="s">
        <v>149</v>
      </c>
      <c r="F5" s="306" t="s">
        <v>148</v>
      </c>
      <c r="G5" s="305" t="s">
        <v>149</v>
      </c>
    </row>
    <row r="6" spans="1:7" s="27" customFormat="1" ht="27" customHeight="1">
      <c r="A6" s="495"/>
      <c r="B6" s="499" t="s">
        <v>312</v>
      </c>
      <c r="C6" s="499"/>
      <c r="D6" s="499" t="s">
        <v>557</v>
      </c>
      <c r="E6" s="499"/>
      <c r="F6" s="499" t="s">
        <v>615</v>
      </c>
      <c r="G6" s="496"/>
    </row>
    <row r="7" spans="1:7" s="27" customFormat="1" ht="7.5" customHeight="1">
      <c r="A7" s="84"/>
      <c r="B7" s="129"/>
      <c r="C7" s="129"/>
      <c r="D7" s="129"/>
      <c r="E7" s="129"/>
      <c r="F7" s="87"/>
      <c r="G7" s="88"/>
    </row>
    <row r="8" spans="1:7" s="28" customFormat="1" ht="18.75" customHeight="1">
      <c r="A8" s="45" t="s">
        <v>148</v>
      </c>
      <c r="B8" s="91">
        <v>7025.8385159999998</v>
      </c>
      <c r="C8" s="91">
        <v>6485.0260269999999</v>
      </c>
      <c r="D8" s="130">
        <v>5076.0841409545219</v>
      </c>
      <c r="E8" s="130">
        <v>4811.2525932714334</v>
      </c>
      <c r="F8" s="129">
        <v>138.60293869710279</v>
      </c>
      <c r="G8" s="131">
        <v>131.81450132576126</v>
      </c>
    </row>
    <row r="9" spans="1:7" s="28" customFormat="1" ht="7.5" customHeight="1">
      <c r="A9" s="45"/>
      <c r="B9" s="91"/>
      <c r="C9" s="91"/>
      <c r="D9" s="130"/>
      <c r="E9" s="130"/>
      <c r="F9" s="129"/>
      <c r="G9" s="131"/>
    </row>
    <row r="10" spans="1:7" s="28" customFormat="1" ht="15" customHeight="1">
      <c r="A10" s="132" t="s">
        <v>451</v>
      </c>
      <c r="B10" s="91">
        <v>3740.7387720000002</v>
      </c>
      <c r="C10" s="91">
        <v>3447.7602189999998</v>
      </c>
      <c r="D10" s="130">
        <v>2702.6389395031888</v>
      </c>
      <c r="E10" s="130">
        <v>2557.8995713476775</v>
      </c>
      <c r="F10" s="131">
        <v>136.47357251301145</v>
      </c>
      <c r="G10" s="131">
        <v>130.43872789961787</v>
      </c>
    </row>
    <row r="11" spans="1:7" s="27" customFormat="1" ht="15" customHeight="1">
      <c r="A11" s="59" t="s">
        <v>121</v>
      </c>
      <c r="B11" s="81"/>
      <c r="C11" s="81"/>
      <c r="D11" s="118"/>
      <c r="E11" s="118"/>
      <c r="F11" s="73"/>
      <c r="G11" s="133"/>
    </row>
    <row r="12" spans="1:7" s="27" customFormat="1" ht="15" customHeight="1">
      <c r="A12" s="49" t="s">
        <v>452</v>
      </c>
      <c r="B12" s="81">
        <v>1100.301211</v>
      </c>
      <c r="C12" s="81">
        <v>940.11724500000003</v>
      </c>
      <c r="D12" s="118">
        <v>794.95444062810225</v>
      </c>
      <c r="E12" s="118">
        <v>697.47469233795334</v>
      </c>
      <c r="F12" s="73">
        <v>170.83384117258194</v>
      </c>
      <c r="G12" s="133">
        <v>148.05988218627786</v>
      </c>
    </row>
    <row r="13" spans="1:7" s="27" customFormat="1" ht="15" customHeight="1">
      <c r="A13" s="94" t="s">
        <v>77</v>
      </c>
      <c r="B13" s="134">
        <v>919.71383000000003</v>
      </c>
      <c r="C13" s="134">
        <v>780.31163700000002</v>
      </c>
      <c r="D13" s="135">
        <v>664.48222173735257</v>
      </c>
      <c r="E13" s="135">
        <v>578.91462138246357</v>
      </c>
      <c r="F13" s="73">
        <v>169.89654721245245</v>
      </c>
      <c r="G13" s="133">
        <v>146.16799318152121</v>
      </c>
    </row>
    <row r="14" spans="1:7" s="27" customFormat="1" ht="7.5" customHeight="1">
      <c r="A14" s="94"/>
      <c r="B14" s="134"/>
      <c r="C14" s="134"/>
      <c r="D14" s="135"/>
      <c r="E14" s="135"/>
      <c r="F14" s="129"/>
      <c r="G14" s="131"/>
    </row>
    <row r="15" spans="1:7" s="28" customFormat="1" ht="15" customHeight="1">
      <c r="A15" s="132" t="s">
        <v>453</v>
      </c>
      <c r="B15" s="91">
        <v>3285.0997440000001</v>
      </c>
      <c r="C15" s="91">
        <v>3037.2658080000001</v>
      </c>
      <c r="D15" s="130">
        <v>2373.445201451334</v>
      </c>
      <c r="E15" s="130">
        <v>2253.3530219237555</v>
      </c>
      <c r="F15" s="131">
        <v>141.11002028526181</v>
      </c>
      <c r="G15" s="131">
        <v>133.41181015365379</v>
      </c>
    </row>
    <row r="16" spans="1:7" s="27" customFormat="1" ht="15" customHeight="1">
      <c r="A16" s="59" t="s">
        <v>121</v>
      </c>
      <c r="B16" s="81"/>
      <c r="C16" s="81"/>
      <c r="D16" s="118"/>
      <c r="E16" s="118"/>
      <c r="F16" s="73"/>
      <c r="G16" s="133"/>
    </row>
    <row r="17" spans="1:7" s="27" customFormat="1" ht="15" customHeight="1">
      <c r="A17" s="94" t="s">
        <v>454</v>
      </c>
      <c r="B17" s="81">
        <v>1944.781322</v>
      </c>
      <c r="C17" s="81">
        <v>1716.3168290000001</v>
      </c>
      <c r="D17" s="118">
        <v>1405.081201873267</v>
      </c>
      <c r="E17" s="118">
        <v>1273.3385741277693</v>
      </c>
      <c r="F17" s="73">
        <v>137.91892358777855</v>
      </c>
      <c r="G17" s="133">
        <v>123.92432649030869</v>
      </c>
    </row>
    <row r="18" spans="1:7" s="27" customFormat="1">
      <c r="A18" s="94" t="s">
        <v>455</v>
      </c>
      <c r="B18" s="81">
        <v>1319.539325</v>
      </c>
      <c r="C18" s="81">
        <v>1302.1931910000001</v>
      </c>
      <c r="D18" s="118">
        <v>953.35135098034391</v>
      </c>
      <c r="E18" s="118">
        <v>966.09949459793472</v>
      </c>
      <c r="F18" s="73">
        <v>146.71765913490688</v>
      </c>
      <c r="G18" s="133">
        <v>149.06652678012989</v>
      </c>
    </row>
    <row r="19" spans="1:7" s="27" customFormat="1" ht="4.5" customHeight="1">
      <c r="A19" s="136"/>
      <c r="B19" s="137"/>
      <c r="C19" s="137"/>
      <c r="D19" s="138"/>
      <c r="E19" s="138"/>
      <c r="F19" s="137"/>
      <c r="G19" s="137"/>
    </row>
    <row r="20" spans="1:7" ht="15" customHeight="1">
      <c r="A20" s="127" t="s">
        <v>405</v>
      </c>
    </row>
  </sheetData>
  <customSheetViews>
    <customSheetView guid="{9B992861-3AC3-4AC1-AB34-7184421AE797}">
      <pane xSplit="1" ySplit="6" topLeftCell="B7" activePane="bottomRight" state="frozen"/>
      <selection pane="bottomRight" activeCell="A2" sqref="A2"/>
      <pageMargins left="0" right="0" top="0" bottom="0" header="0" footer="0"/>
      <printOptions horizontalCentered="1"/>
      <pageSetup paperSize="9" orientation="portrait" horizontalDpi="4294967294" r:id="rId1"/>
    </customSheetView>
    <customSheetView guid="{08F4DDD3-9D6E-4158-840D-C525428F9A47}">
      <pane xSplit="1" ySplit="6" topLeftCell="B7" activePane="bottomRight" state="frozen"/>
      <selection pane="bottomRight" activeCell="B2" sqref="B2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>
      <pane xSplit="1" ySplit="6" topLeftCell="B7" activePane="bottomRight" state="frozen"/>
      <selection pane="bottomRight" activeCell="B2" sqref="B2"/>
      <pageMargins left="0" right="0" top="0" bottom="0" header="0" footer="0"/>
      <printOptions horizontalCentered="1"/>
      <pageSetup paperSize="9" orientation="portrait" horizontalDpi="4294967294" r:id="rId3"/>
    </customSheetView>
    <customSheetView guid="{19B7ECBE-69EE-4DBE-BD16-EF1085DA02C7}">
      <pane xSplit="1" ySplit="6" topLeftCell="B7" activePane="bottomRight" state="frozen"/>
      <selection pane="bottomRight" activeCell="B2" sqref="B2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4">
    <mergeCell ref="B6:C6"/>
    <mergeCell ref="D6:E6"/>
    <mergeCell ref="F6:G6"/>
    <mergeCell ref="A5:A6"/>
  </mergeCells>
  <hyperlinks>
    <hyperlink ref="E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G60"/>
  <sheetViews>
    <sheetView workbookViewId="0">
      <pane xSplit="1" ySplit="6" topLeftCell="B41" activePane="bottomRight" state="frozen"/>
      <selection pane="topRight" activeCell="B1" sqref="B1"/>
      <selection pane="bottomLeft" activeCell="A7" sqref="A7"/>
      <selection pane="bottomRight" activeCell="A2" sqref="A2"/>
    </sheetView>
  </sheetViews>
  <sheetFormatPr defaultColWidth="9.109375" defaultRowHeight="13.8"/>
  <cols>
    <col min="1" max="1" width="37" style="27" customWidth="1"/>
    <col min="2" max="3" width="12.88671875" style="140" customWidth="1"/>
    <col min="4" max="5" width="12.88671875" style="27" customWidth="1"/>
    <col min="6" max="16384" width="9.109375" style="27"/>
  </cols>
  <sheetData>
    <row r="1" spans="1:7">
      <c r="A1" s="2" t="s">
        <v>519</v>
      </c>
    </row>
    <row r="3" spans="1:7" ht="15">
      <c r="A3" s="37" t="s">
        <v>753</v>
      </c>
      <c r="B3" s="141"/>
    </row>
    <row r="4" spans="1:7">
      <c r="A4" s="142"/>
    </row>
    <row r="5" spans="1:7" ht="45" customHeight="1">
      <c r="A5" s="495" t="s">
        <v>0</v>
      </c>
      <c r="B5" s="309" t="s">
        <v>148</v>
      </c>
      <c r="C5" s="309" t="s">
        <v>149</v>
      </c>
      <c r="D5" s="306" t="s">
        <v>148</v>
      </c>
      <c r="E5" s="305" t="s">
        <v>149</v>
      </c>
    </row>
    <row r="6" spans="1:7" ht="18.75" customHeight="1">
      <c r="A6" s="495"/>
      <c r="B6" s="523" t="s">
        <v>468</v>
      </c>
      <c r="C6" s="523"/>
      <c r="D6" s="499" t="s">
        <v>616</v>
      </c>
      <c r="E6" s="496"/>
    </row>
    <row r="7" spans="1:7" ht="7.5" customHeight="1">
      <c r="A7" s="111"/>
      <c r="B7" s="139"/>
      <c r="C7" s="139"/>
      <c r="D7" s="79"/>
      <c r="E7" s="80"/>
    </row>
    <row r="8" spans="1:7" s="367" customFormat="1">
      <c r="A8" s="364" t="s">
        <v>89</v>
      </c>
      <c r="B8" s="365">
        <v>1100301.2109999999</v>
      </c>
      <c r="C8" s="365">
        <v>940117.245</v>
      </c>
      <c r="D8" s="365">
        <v>170.83384117258194</v>
      </c>
      <c r="E8" s="366">
        <v>148.05988218627786</v>
      </c>
      <c r="G8" s="28" t="s">
        <v>693</v>
      </c>
    </row>
    <row r="9" spans="1:7">
      <c r="A9" s="83" t="s">
        <v>406</v>
      </c>
      <c r="B9" s="81">
        <v>919713.83</v>
      </c>
      <c r="C9" s="81">
        <v>780311.63699999999</v>
      </c>
      <c r="D9" s="81">
        <v>169.89654721245245</v>
      </c>
      <c r="E9" s="93">
        <v>146.16799318152124</v>
      </c>
    </row>
    <row r="10" spans="1:7">
      <c r="A10" s="48" t="s">
        <v>78</v>
      </c>
      <c r="B10" s="81">
        <v>739342.12600000005</v>
      </c>
      <c r="C10" s="81">
        <v>628689.22600000002</v>
      </c>
      <c r="D10" s="81">
        <v>177.17447911795898</v>
      </c>
      <c r="E10" s="93">
        <v>153.40553334237467</v>
      </c>
    </row>
    <row r="11" spans="1:7">
      <c r="A11" s="48" t="s">
        <v>79</v>
      </c>
      <c r="B11" s="81">
        <v>18863.616000000002</v>
      </c>
      <c r="C11" s="81">
        <v>17895.266</v>
      </c>
      <c r="D11" s="81">
        <v>72.696582474263764</v>
      </c>
      <c r="E11" s="93">
        <v>68.964756315432211</v>
      </c>
    </row>
    <row r="12" spans="1:7">
      <c r="A12" s="48" t="s">
        <v>80</v>
      </c>
      <c r="B12" s="81">
        <v>108513.38499999999</v>
      </c>
      <c r="C12" s="81">
        <v>97587.903000000006</v>
      </c>
      <c r="D12" s="81">
        <v>222.34605700081676</v>
      </c>
      <c r="E12" s="93">
        <v>199.95952981310259</v>
      </c>
    </row>
    <row r="13" spans="1:7">
      <c r="A13" s="48" t="s">
        <v>407</v>
      </c>
      <c r="B13" s="81">
        <v>4508.7690000000002</v>
      </c>
      <c r="C13" s="81">
        <v>3811.78</v>
      </c>
      <c r="D13" s="81">
        <v>73.002161680628575</v>
      </c>
      <c r="E13" s="93">
        <v>61.717107230595843</v>
      </c>
    </row>
    <row r="14" spans="1:7">
      <c r="A14" s="48" t="s">
        <v>408</v>
      </c>
      <c r="B14" s="81">
        <v>48485.934000000001</v>
      </c>
      <c r="C14" s="81">
        <v>32327.462</v>
      </c>
      <c r="D14" s="81">
        <v>112.46234346875896</v>
      </c>
      <c r="E14" s="93">
        <v>75.013439899609153</v>
      </c>
    </row>
    <row r="15" spans="1:7">
      <c r="A15" s="48" t="s">
        <v>233</v>
      </c>
      <c r="B15" s="81">
        <v>151792.06899999999</v>
      </c>
      <c r="C15" s="81">
        <v>131010.296</v>
      </c>
      <c r="D15" s="81">
        <v>164.58535086518407</v>
      </c>
      <c r="E15" s="93">
        <v>144.6039876261386</v>
      </c>
    </row>
    <row r="16" spans="1:7" ht="13.95" customHeight="1">
      <c r="A16" s="48" t="s">
        <v>409</v>
      </c>
      <c r="B16" s="81">
        <v>1097458.1000000001</v>
      </c>
      <c r="C16" s="81">
        <v>937484.13399999996</v>
      </c>
      <c r="D16" s="81">
        <v>171.504963693951</v>
      </c>
      <c r="E16" s="93">
        <v>148.6153903842592</v>
      </c>
    </row>
    <row r="17" spans="1:5">
      <c r="A17" s="49" t="s">
        <v>406</v>
      </c>
      <c r="B17" s="81">
        <v>919053.7</v>
      </c>
      <c r="C17" s="81">
        <v>779697.50699999998</v>
      </c>
      <c r="D17" s="81">
        <v>170.98199351327753</v>
      </c>
      <c r="E17" s="93">
        <v>147.10632472184898</v>
      </c>
    </row>
    <row r="18" spans="1:5">
      <c r="A18" s="49" t="s">
        <v>78</v>
      </c>
      <c r="B18" s="81">
        <v>738958.31299999997</v>
      </c>
      <c r="C18" s="81">
        <v>628305.41299999994</v>
      </c>
      <c r="D18" s="81">
        <v>178.47759026338275</v>
      </c>
      <c r="E18" s="93">
        <v>154.54190274862444</v>
      </c>
    </row>
    <row r="19" spans="1:5">
      <c r="A19" s="49" t="s">
        <v>79</v>
      </c>
      <c r="B19" s="81">
        <v>18863.616000000002</v>
      </c>
      <c r="C19" s="81">
        <v>17895.266</v>
      </c>
      <c r="D19" s="81">
        <v>72.711551596803474</v>
      </c>
      <c r="E19" s="93">
        <v>68.978957008959611</v>
      </c>
    </row>
    <row r="20" spans="1:5">
      <c r="A20" s="49" t="s">
        <v>80</v>
      </c>
      <c r="B20" s="81">
        <v>108343.97</v>
      </c>
      <c r="C20" s="81">
        <v>97418.487999999998</v>
      </c>
      <c r="D20" s="81">
        <v>223.49679673205776</v>
      </c>
      <c r="E20" s="93">
        <v>200.95922283889362</v>
      </c>
    </row>
    <row r="21" spans="1:5">
      <c r="A21" s="49" t="s">
        <v>407</v>
      </c>
      <c r="B21" s="81">
        <v>4471.2830000000004</v>
      </c>
      <c r="C21" s="81">
        <v>3774.2939999999999</v>
      </c>
      <c r="D21" s="81">
        <v>74.406660663700023</v>
      </c>
      <c r="E21" s="93">
        <v>62.80806043881342</v>
      </c>
    </row>
    <row r="22" spans="1:5">
      <c r="A22" s="49" t="s">
        <v>408</v>
      </c>
      <c r="B22" s="81">
        <v>48416.517999999996</v>
      </c>
      <c r="C22" s="81">
        <v>32304.045999999998</v>
      </c>
      <c r="D22" s="81">
        <v>112.46159434438698</v>
      </c>
      <c r="E22" s="93">
        <v>75.066119042323692</v>
      </c>
    </row>
    <row r="23" spans="1:5">
      <c r="A23" s="49" t="s">
        <v>233</v>
      </c>
      <c r="B23" s="81">
        <v>150189.81400000001</v>
      </c>
      <c r="C23" s="81">
        <v>129572.041</v>
      </c>
      <c r="D23" s="81">
        <v>162.9062391919511</v>
      </c>
      <c r="E23" s="93">
        <v>143.01649859227493</v>
      </c>
    </row>
    <row r="24" spans="1:5" ht="6" customHeight="1">
      <c r="A24" s="49"/>
      <c r="B24" s="81"/>
      <c r="C24" s="81"/>
      <c r="D24" s="81"/>
      <c r="E24" s="93"/>
    </row>
    <row r="25" spans="1:5">
      <c r="A25" s="46" t="s">
        <v>29</v>
      </c>
      <c r="B25" s="81">
        <v>32640.69</v>
      </c>
      <c r="C25" s="81">
        <v>32572.417000000001</v>
      </c>
      <c r="D25" s="81">
        <v>132.95334625582126</v>
      </c>
      <c r="E25" s="93">
        <v>132.7935921022173</v>
      </c>
    </row>
    <row r="26" spans="1:5">
      <c r="A26" s="48" t="s">
        <v>235</v>
      </c>
      <c r="B26" s="51">
        <v>32640.69</v>
      </c>
      <c r="C26" s="51">
        <v>32572.417000000001</v>
      </c>
      <c r="D26" s="81">
        <v>132.95334625582126</v>
      </c>
      <c r="E26" s="93">
        <v>132.7935921022173</v>
      </c>
    </row>
    <row r="27" spans="1:5" ht="15">
      <c r="A27" s="46" t="s">
        <v>551</v>
      </c>
      <c r="B27" s="81">
        <v>19558.495999999999</v>
      </c>
      <c r="C27" s="81">
        <v>17150.539000000001</v>
      </c>
      <c r="D27" s="81">
        <v>139.59105241047894</v>
      </c>
      <c r="E27" s="93">
        <v>157.56623040107661</v>
      </c>
    </row>
    <row r="28" spans="1:5">
      <c r="A28" s="48" t="s">
        <v>416</v>
      </c>
      <c r="B28" s="51">
        <v>2411.0050000000001</v>
      </c>
      <c r="C28" s="81">
        <v>2323.2449999999999</v>
      </c>
      <c r="D28" s="81">
        <v>257.64628689832347</v>
      </c>
      <c r="E28" s="93">
        <v>264.87921504601547</v>
      </c>
    </row>
    <row r="29" spans="1:5">
      <c r="A29" s="46" t="s">
        <v>620</v>
      </c>
      <c r="B29" s="81">
        <v>400038.75300000003</v>
      </c>
      <c r="C29" s="81">
        <v>399875.41899999999</v>
      </c>
      <c r="D29" s="81">
        <v>170.07036094307105</v>
      </c>
      <c r="E29" s="93">
        <v>179.49666678125112</v>
      </c>
    </row>
    <row r="30" spans="1:5">
      <c r="A30" s="46" t="s">
        <v>621</v>
      </c>
      <c r="B30" s="81">
        <v>318750.17099999997</v>
      </c>
      <c r="C30" s="81">
        <v>266331.55200000003</v>
      </c>
      <c r="D30" s="81">
        <v>113.24544238765645</v>
      </c>
      <c r="E30" s="93">
        <v>100.23592281738163</v>
      </c>
    </row>
    <row r="31" spans="1:5">
      <c r="A31" s="46" t="s">
        <v>622</v>
      </c>
      <c r="B31" s="81">
        <v>37000.207999999999</v>
      </c>
      <c r="C31" s="81">
        <v>37000.207999999999</v>
      </c>
      <c r="D31" s="81">
        <v>120.95333443912391</v>
      </c>
      <c r="E31" s="93">
        <v>120.95333443912391</v>
      </c>
    </row>
    <row r="32" spans="1:5">
      <c r="A32" s="46" t="s">
        <v>623</v>
      </c>
      <c r="B32" s="81">
        <v>24635.767</v>
      </c>
      <c r="C32" s="81">
        <v>24635.767</v>
      </c>
      <c r="D32" s="81">
        <v>78.923280342173257</v>
      </c>
      <c r="E32" s="93">
        <v>79.102750680002387</v>
      </c>
    </row>
    <row r="33" spans="1:5" ht="6" customHeight="1">
      <c r="A33" s="46"/>
      <c r="B33" s="81"/>
      <c r="C33" s="81"/>
      <c r="D33" s="81"/>
      <c r="E33" s="93"/>
    </row>
    <row r="34" spans="1:5" s="28" customFormat="1">
      <c r="A34" s="45" t="s">
        <v>91</v>
      </c>
      <c r="B34" s="91">
        <v>175779.639</v>
      </c>
      <c r="C34" s="91">
        <v>156945.89600000001</v>
      </c>
      <c r="D34" s="91">
        <v>111.96976509474715</v>
      </c>
      <c r="E34" s="92">
        <v>106.52758300662042</v>
      </c>
    </row>
    <row r="35" spans="1:5" s="28" customFormat="1">
      <c r="A35" s="45" t="s">
        <v>92</v>
      </c>
      <c r="B35" s="91">
        <v>1437285.4979999999</v>
      </c>
      <c r="C35" s="91">
        <v>1379152.7579999999</v>
      </c>
      <c r="D35" s="91">
        <v>119.05399323953031</v>
      </c>
      <c r="E35" s="92">
        <v>118.52745840078045</v>
      </c>
    </row>
    <row r="36" spans="1:5" ht="6" customHeight="1">
      <c r="A36" s="46"/>
      <c r="B36" s="81"/>
      <c r="C36" s="81"/>
      <c r="D36" s="81"/>
      <c r="E36" s="93"/>
    </row>
    <row r="37" spans="1:5" s="28" customFormat="1" ht="15">
      <c r="A37" s="45" t="s">
        <v>625</v>
      </c>
      <c r="B37" s="91">
        <v>1944781.3219999999</v>
      </c>
      <c r="C37" s="91">
        <v>1716316.8289999999</v>
      </c>
      <c r="D37" s="91">
        <v>137.91892358777852</v>
      </c>
      <c r="E37" s="92">
        <v>123.92432649030869</v>
      </c>
    </row>
    <row r="38" spans="1:5">
      <c r="A38" s="48" t="s">
        <v>490</v>
      </c>
      <c r="B38" s="81">
        <v>381073.20400000003</v>
      </c>
      <c r="C38" s="81">
        <v>373986.12300000002</v>
      </c>
      <c r="D38" s="81">
        <v>108.63466635075731</v>
      </c>
      <c r="E38" s="93">
        <v>108.99043178878563</v>
      </c>
    </row>
    <row r="39" spans="1:5">
      <c r="A39" s="59" t="s">
        <v>496</v>
      </c>
      <c r="B39" s="81">
        <v>1527.8489999999999</v>
      </c>
      <c r="C39" s="81">
        <v>1527.8489999999999</v>
      </c>
      <c r="D39" s="81">
        <v>45.182728673670084</v>
      </c>
      <c r="E39" s="93">
        <v>48.47462746517683</v>
      </c>
    </row>
    <row r="40" spans="1:5">
      <c r="A40" s="48" t="s">
        <v>62</v>
      </c>
      <c r="B40" s="81">
        <v>693481.66500000004</v>
      </c>
      <c r="C40" s="81">
        <v>684778.804</v>
      </c>
      <c r="D40" s="81">
        <v>128.39318439114172</v>
      </c>
      <c r="E40" s="93">
        <v>128.57597393287782</v>
      </c>
    </row>
    <row r="41" spans="1:5">
      <c r="A41" s="48" t="s">
        <v>410</v>
      </c>
      <c r="B41" s="81">
        <v>5457.1019999999999</v>
      </c>
      <c r="C41" s="81">
        <v>5457.1019999999999</v>
      </c>
      <c r="D41" s="81">
        <v>118.60096508997921</v>
      </c>
      <c r="E41" s="93">
        <v>120.91840431460355</v>
      </c>
    </row>
    <row r="42" spans="1:5">
      <c r="A42" s="48" t="s">
        <v>411</v>
      </c>
      <c r="B42" s="81">
        <v>761.29899999999998</v>
      </c>
      <c r="C42" s="81">
        <v>761.29899999999998</v>
      </c>
      <c r="D42" s="81">
        <v>81.583250817655369</v>
      </c>
      <c r="E42" s="93">
        <v>84.020889918473245</v>
      </c>
    </row>
    <row r="43" spans="1:5">
      <c r="A43" s="48" t="s">
        <v>412</v>
      </c>
      <c r="B43" s="81">
        <v>862480.20299999998</v>
      </c>
      <c r="C43" s="81">
        <v>649805.652</v>
      </c>
      <c r="D43" s="81">
        <v>169.0253388595377</v>
      </c>
      <c r="E43" s="93">
        <v>129.78536545398518</v>
      </c>
    </row>
    <row r="44" spans="1:5">
      <c r="A44" s="46" t="s">
        <v>413</v>
      </c>
      <c r="B44" s="81">
        <v>1319539.325</v>
      </c>
      <c r="C44" s="81">
        <v>1302193.1910000001</v>
      </c>
      <c r="D44" s="81">
        <v>146.71765913490688</v>
      </c>
      <c r="E44" s="93">
        <v>149.06652678012989</v>
      </c>
    </row>
    <row r="45" spans="1:5">
      <c r="A45" s="46" t="s">
        <v>414</v>
      </c>
      <c r="B45" s="124">
        <v>24.016999999999999</v>
      </c>
      <c r="C45" s="124">
        <v>24.016999999999999</v>
      </c>
      <c r="D45" s="81">
        <v>433.59812240476623</v>
      </c>
      <c r="E45" s="93">
        <v>433.59812240476623</v>
      </c>
    </row>
    <row r="46" spans="1:5" ht="27" customHeight="1">
      <c r="A46" s="522" t="s">
        <v>313</v>
      </c>
      <c r="B46" s="522"/>
      <c r="C46" s="522"/>
      <c r="D46" s="522"/>
      <c r="E46" s="522"/>
    </row>
    <row r="47" spans="1:5" s="367" customFormat="1">
      <c r="A47" s="364" t="s">
        <v>89</v>
      </c>
      <c r="B47" s="368">
        <v>794.95444062810202</v>
      </c>
      <c r="C47" s="368">
        <v>697.47469233795334</v>
      </c>
      <c r="D47" s="365">
        <v>170.83384117258191</v>
      </c>
      <c r="E47" s="366">
        <v>148.05988218627789</v>
      </c>
    </row>
    <row r="48" spans="1:5">
      <c r="A48" s="48" t="s">
        <v>406</v>
      </c>
      <c r="B48" s="118">
        <v>664.48222173735246</v>
      </c>
      <c r="C48" s="118">
        <v>578.91462138246357</v>
      </c>
      <c r="D48" s="81">
        <v>169.89654721245245</v>
      </c>
      <c r="E48" s="93">
        <v>146.16799318152124</v>
      </c>
    </row>
    <row r="49" spans="1:5">
      <c r="A49" s="46" t="s">
        <v>35</v>
      </c>
      <c r="B49" s="118">
        <v>14.130779001030268</v>
      </c>
      <c r="C49" s="118">
        <v>12.724016048078205</v>
      </c>
      <c r="D49" s="81">
        <v>139.59105241047897</v>
      </c>
      <c r="E49" s="93">
        <v>157.56623040107658</v>
      </c>
    </row>
    <row r="50" spans="1:5" ht="7.5" customHeight="1">
      <c r="A50" s="46"/>
      <c r="B50" s="118"/>
      <c r="C50" s="118"/>
      <c r="D50" s="81"/>
      <c r="E50" s="93"/>
    </row>
    <row r="51" spans="1:5" s="367" customFormat="1">
      <c r="A51" s="45" t="s">
        <v>689</v>
      </c>
      <c r="B51" s="368">
        <v>1405.0812018732668</v>
      </c>
      <c r="C51" s="368">
        <v>1273.3385741277691</v>
      </c>
      <c r="D51" s="365">
        <v>137.91892358777852</v>
      </c>
      <c r="E51" s="366">
        <v>123.92432649030867</v>
      </c>
    </row>
    <row r="52" spans="1:5">
      <c r="A52" s="46" t="s">
        <v>13</v>
      </c>
      <c r="B52" s="118"/>
      <c r="C52" s="118"/>
      <c r="D52" s="81"/>
      <c r="E52" s="93"/>
    </row>
    <row r="53" spans="1:5">
      <c r="A53" s="48" t="s">
        <v>490</v>
      </c>
      <c r="B53" s="118">
        <v>275.32082369413905</v>
      </c>
      <c r="C53" s="118">
        <v>277.46098421807909</v>
      </c>
      <c r="D53" s="81">
        <v>108.63466635075731</v>
      </c>
      <c r="E53" s="93">
        <v>108.99043178878563</v>
      </c>
    </row>
    <row r="54" spans="1:5">
      <c r="A54" s="48" t="s">
        <v>62</v>
      </c>
      <c r="B54" s="118">
        <v>501.0321933435734</v>
      </c>
      <c r="C54" s="118">
        <v>508.03863898853564</v>
      </c>
      <c r="D54" s="81">
        <v>128.39318439114169</v>
      </c>
      <c r="E54" s="93">
        <v>128.57597393287784</v>
      </c>
    </row>
    <row r="55" spans="1:5">
      <c r="A55" s="48" t="s">
        <v>412</v>
      </c>
      <c r="B55" s="118">
        <v>623.13161202971446</v>
      </c>
      <c r="C55" s="118">
        <v>482.09199397056398</v>
      </c>
      <c r="D55" s="81">
        <v>169.02533885953767</v>
      </c>
      <c r="E55" s="93">
        <v>129.78536545398518</v>
      </c>
    </row>
    <row r="56" spans="1:5">
      <c r="A56" s="46" t="s">
        <v>413</v>
      </c>
      <c r="B56" s="118">
        <v>953.35135098034391</v>
      </c>
      <c r="C56" s="118">
        <v>966.09949459793472</v>
      </c>
      <c r="D56" s="81">
        <v>146.71765913490685</v>
      </c>
      <c r="E56" s="93">
        <v>149.06652678012989</v>
      </c>
    </row>
    <row r="57" spans="1:5" ht="4.5" customHeight="1">
      <c r="A57" s="143"/>
      <c r="B57" s="138"/>
      <c r="C57" s="138"/>
      <c r="D57" s="107"/>
      <c r="E57" s="107"/>
    </row>
    <row r="58" spans="1:5">
      <c r="A58" s="144" t="s">
        <v>405</v>
      </c>
      <c r="B58" s="137"/>
      <c r="C58" s="137"/>
    </row>
    <row r="59" spans="1:5">
      <c r="A59" s="150" t="s">
        <v>624</v>
      </c>
    </row>
    <row r="60" spans="1:5">
      <c r="A60" s="150" t="s">
        <v>520</v>
      </c>
    </row>
  </sheetData>
  <customSheetViews>
    <customSheetView guid="{9B992861-3AC3-4AC1-AB34-7184421AE797}">
      <pane xSplit="1" ySplit="6" topLeftCell="B41" activePane="bottomRight" state="frozen"/>
      <selection pane="bottomRight" activeCell="A2" sqref="A2"/>
      <pageMargins left="0" right="0" top="0" bottom="0" header="0" footer="0"/>
      <printOptions horizontalCentered="1"/>
      <pageSetup paperSize="9" orientation="portrait" horizontalDpi="4294967294" r:id="rId1"/>
    </customSheetView>
    <customSheetView guid="{08F4DDD3-9D6E-4158-840D-C525428F9A47}">
      <pane xSplit="1" ySplit="6" topLeftCell="B7" activePane="bottomRight" state="frozen"/>
      <selection pane="bottomRight" activeCell="B47" sqref="B47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>
      <pane xSplit="1" ySplit="6" topLeftCell="B41" activePane="bottomRight" state="frozen"/>
      <selection pane="bottomRight" activeCell="B47" sqref="B47"/>
      <pageMargins left="0" right="0" top="0" bottom="0" header="0" footer="0"/>
      <printOptions horizontalCentered="1"/>
      <pageSetup paperSize="9" orientation="portrait" horizontalDpi="4294967294" r:id="rId3"/>
    </customSheetView>
    <customSheetView guid="{19B7ECBE-69EE-4DBE-BD16-EF1085DA02C7}">
      <pane xSplit="1" ySplit="6" topLeftCell="B41" activePane="bottomRight" state="frozen"/>
      <selection pane="bottomRight" activeCell="B47" sqref="B47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4">
    <mergeCell ref="A46:E46"/>
    <mergeCell ref="B6:C6"/>
    <mergeCell ref="D6:E6"/>
    <mergeCell ref="A5:A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E88"/>
  <sheetViews>
    <sheetView workbookViewId="0">
      <pane xSplit="1" ySplit="6" topLeftCell="B70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ColWidth="9.109375" defaultRowHeight="13.8"/>
  <cols>
    <col min="1" max="1" width="35" style="3" customWidth="1"/>
    <col min="2" max="5" width="12.88671875" style="3" customWidth="1"/>
    <col min="6" max="16384" width="9.109375" style="3"/>
  </cols>
  <sheetData>
    <row r="1" spans="1:5">
      <c r="A1" s="2" t="s">
        <v>519</v>
      </c>
    </row>
    <row r="3" spans="1:5">
      <c r="A3" s="4" t="s">
        <v>754</v>
      </c>
      <c r="B3" s="5"/>
    </row>
    <row r="4" spans="1:5">
      <c r="A4" s="146"/>
    </row>
    <row r="5" spans="1:5" s="27" customFormat="1" ht="45" customHeight="1">
      <c r="A5" s="495" t="s">
        <v>0</v>
      </c>
      <c r="B5" s="499" t="s">
        <v>148</v>
      </c>
      <c r="C5" s="499" t="s">
        <v>149</v>
      </c>
      <c r="D5" s="306" t="s">
        <v>148</v>
      </c>
      <c r="E5" s="305" t="s">
        <v>149</v>
      </c>
    </row>
    <row r="6" spans="1:5" s="27" customFormat="1" ht="18.75" customHeight="1">
      <c r="A6" s="495"/>
      <c r="B6" s="499"/>
      <c r="C6" s="499"/>
      <c r="D6" s="499" t="s">
        <v>616</v>
      </c>
      <c r="E6" s="496"/>
    </row>
    <row r="7" spans="1:5" s="27" customFormat="1" ht="7.5" customHeight="1">
      <c r="A7" s="145"/>
      <c r="B7" s="145"/>
      <c r="C7" s="145"/>
      <c r="D7" s="87"/>
      <c r="E7" s="88"/>
    </row>
    <row r="8" spans="1:5" s="28" customFormat="1">
      <c r="A8" s="45" t="s">
        <v>76</v>
      </c>
      <c r="B8" s="90">
        <v>820319</v>
      </c>
      <c r="C8" s="90">
        <v>706968</v>
      </c>
      <c r="D8" s="91">
        <v>110.37765425670048</v>
      </c>
      <c r="E8" s="92">
        <v>96.374413139139875</v>
      </c>
    </row>
    <row r="9" spans="1:5" s="27" customFormat="1">
      <c r="A9" s="83" t="s">
        <v>406</v>
      </c>
      <c r="B9" s="51">
        <v>659961</v>
      </c>
      <c r="C9" s="51">
        <v>564289</v>
      </c>
      <c r="D9" s="81">
        <v>108.19015050794998</v>
      </c>
      <c r="E9" s="93">
        <v>93.701782411020602</v>
      </c>
    </row>
    <row r="10" spans="1:5" s="27" customFormat="1">
      <c r="A10" s="59" t="s">
        <v>78</v>
      </c>
      <c r="B10" s="51">
        <v>517286</v>
      </c>
      <c r="C10" s="51">
        <v>443412</v>
      </c>
      <c r="D10" s="81">
        <v>115.0350140211752</v>
      </c>
      <c r="E10" s="93">
        <v>100.33807176897072</v>
      </c>
    </row>
    <row r="11" spans="1:5" s="27" customFormat="1">
      <c r="A11" s="59" t="s">
        <v>79</v>
      </c>
      <c r="B11" s="51">
        <v>17401</v>
      </c>
      <c r="C11" s="51">
        <v>16445</v>
      </c>
      <c r="D11" s="81">
        <v>47.978934597992726</v>
      </c>
      <c r="E11" s="93">
        <v>45.343002095511196</v>
      </c>
    </row>
    <row r="12" spans="1:5" s="27" customFormat="1">
      <c r="A12" s="59" t="s">
        <v>80</v>
      </c>
      <c r="B12" s="51">
        <v>81310</v>
      </c>
      <c r="C12" s="51">
        <v>72978</v>
      </c>
      <c r="D12" s="81">
        <v>136.26156321222683</v>
      </c>
      <c r="E12" s="93">
        <v>122.29856549135272</v>
      </c>
    </row>
    <row r="13" spans="1:5" s="27" customFormat="1">
      <c r="A13" s="59" t="s">
        <v>407</v>
      </c>
      <c r="B13" s="51">
        <v>4500</v>
      </c>
      <c r="C13" s="51">
        <v>3870</v>
      </c>
      <c r="D13" s="81">
        <v>43.566656985187336</v>
      </c>
      <c r="E13" s="93">
        <v>37.46732500726111</v>
      </c>
    </row>
    <row r="14" spans="1:5" s="27" customFormat="1">
      <c r="A14" s="59" t="s">
        <v>408</v>
      </c>
      <c r="B14" s="51">
        <v>39464</v>
      </c>
      <c r="C14" s="51">
        <v>27584</v>
      </c>
      <c r="D14" s="81">
        <v>73.007122375358435</v>
      </c>
      <c r="E14" s="93">
        <v>51.052173752105269</v>
      </c>
    </row>
    <row r="15" spans="1:5" s="27" customFormat="1">
      <c r="A15" s="83" t="s">
        <v>233</v>
      </c>
      <c r="B15" s="51">
        <v>151330</v>
      </c>
      <c r="C15" s="51">
        <v>133651</v>
      </c>
      <c r="D15" s="81">
        <v>117.97126530866795</v>
      </c>
      <c r="E15" s="93">
        <v>105.71062476765982</v>
      </c>
    </row>
    <row r="16" spans="1:5" s="27" customFormat="1">
      <c r="A16" s="83" t="s">
        <v>415</v>
      </c>
      <c r="B16" s="51">
        <v>818120</v>
      </c>
      <c r="C16" s="51">
        <v>704794</v>
      </c>
      <c r="D16" s="81">
        <v>110.75596782862146</v>
      </c>
      <c r="E16" s="93">
        <v>96.673991347549247</v>
      </c>
    </row>
    <row r="17" spans="1:5" s="27" customFormat="1">
      <c r="A17" s="59" t="s">
        <v>406</v>
      </c>
      <c r="B17" s="51">
        <v>659500</v>
      </c>
      <c r="C17" s="51">
        <v>563841</v>
      </c>
      <c r="D17" s="81">
        <v>108.90386076158394</v>
      </c>
      <c r="E17" s="93">
        <v>94.319810905708792</v>
      </c>
    </row>
    <row r="18" spans="1:5" s="27" customFormat="1">
      <c r="A18" s="94" t="s">
        <v>78</v>
      </c>
      <c r="B18" s="51">
        <v>517050</v>
      </c>
      <c r="C18" s="51">
        <v>443176</v>
      </c>
      <c r="D18" s="81">
        <v>115.92685431399015</v>
      </c>
      <c r="E18" s="93">
        <v>101.12286226055606</v>
      </c>
    </row>
    <row r="19" spans="1:5" s="27" customFormat="1">
      <c r="A19" s="94" t="s">
        <v>79</v>
      </c>
      <c r="B19" s="51">
        <v>17401</v>
      </c>
      <c r="C19" s="51">
        <v>16445</v>
      </c>
      <c r="D19" s="81">
        <v>47.992167245849195</v>
      </c>
      <c r="E19" s="93">
        <v>45.355507750013793</v>
      </c>
    </row>
    <row r="20" spans="1:5" s="27" customFormat="1">
      <c r="A20" s="94" t="s">
        <v>80</v>
      </c>
      <c r="B20" s="51">
        <v>81157</v>
      </c>
      <c r="C20" s="51">
        <v>72825</v>
      </c>
      <c r="D20" s="81">
        <v>137.0038995897834</v>
      </c>
      <c r="E20" s="93">
        <v>122.93836622381282</v>
      </c>
    </row>
    <row r="21" spans="1:5" s="27" customFormat="1">
      <c r="A21" s="94" t="s">
        <v>407</v>
      </c>
      <c r="B21" s="51">
        <v>4466</v>
      </c>
      <c r="C21" s="51">
        <v>3836</v>
      </c>
      <c r="D21" s="81">
        <v>44.266032312419469</v>
      </c>
      <c r="E21" s="93">
        <v>38.021607691545242</v>
      </c>
    </row>
    <row r="22" spans="1:5" s="27" customFormat="1">
      <c r="A22" s="94" t="s">
        <v>408</v>
      </c>
      <c r="B22" s="51">
        <v>39426</v>
      </c>
      <c r="C22" s="51">
        <v>27559</v>
      </c>
      <c r="D22" s="81">
        <v>73.035456263198839</v>
      </c>
      <c r="E22" s="93">
        <v>51.074910115274839</v>
      </c>
    </row>
    <row r="23" spans="1:5" s="27" customFormat="1">
      <c r="A23" s="59" t="s">
        <v>233</v>
      </c>
      <c r="B23" s="51">
        <v>149737</v>
      </c>
      <c r="C23" s="51">
        <v>132070</v>
      </c>
      <c r="D23" s="81">
        <v>116.73124147339699</v>
      </c>
      <c r="E23" s="93">
        <v>104.46014031368888</v>
      </c>
    </row>
    <row r="24" spans="1:5" s="27" customFormat="1" ht="7.5" customHeight="1">
      <c r="A24" s="94"/>
      <c r="B24" s="51"/>
      <c r="C24" s="51"/>
      <c r="D24" s="81"/>
      <c r="E24" s="93"/>
    </row>
    <row r="25" spans="1:5" s="27" customFormat="1">
      <c r="A25" s="46" t="s">
        <v>81</v>
      </c>
      <c r="B25" s="51">
        <v>7091</v>
      </c>
      <c r="C25" s="51">
        <v>7073</v>
      </c>
      <c r="D25" s="81">
        <v>118.12427119773447</v>
      </c>
      <c r="E25" s="93">
        <v>117.88333333333334</v>
      </c>
    </row>
    <row r="26" spans="1:5" s="27" customFormat="1">
      <c r="A26" s="48" t="s">
        <v>235</v>
      </c>
      <c r="B26" s="51">
        <v>7091</v>
      </c>
      <c r="C26" s="51">
        <v>7073</v>
      </c>
      <c r="D26" s="81">
        <v>118.12427119773447</v>
      </c>
      <c r="E26" s="93">
        <v>117.88333333333334</v>
      </c>
    </row>
    <row r="27" spans="1:5" s="27" customFormat="1" ht="15">
      <c r="A27" s="46" t="s">
        <v>558</v>
      </c>
      <c r="B27" s="51">
        <v>46227</v>
      </c>
      <c r="C27" s="51">
        <v>40255</v>
      </c>
      <c r="D27" s="81">
        <v>79.128723040054766</v>
      </c>
      <c r="E27" s="93">
        <v>89.160335777093621</v>
      </c>
    </row>
    <row r="28" spans="1:5" s="27" customFormat="1">
      <c r="A28" s="48" t="s">
        <v>416</v>
      </c>
      <c r="B28" s="51">
        <v>3066</v>
      </c>
      <c r="C28" s="51">
        <v>2944</v>
      </c>
      <c r="D28" s="81">
        <v>197.55154639175259</v>
      </c>
      <c r="E28" s="93">
        <v>194.96688741721854</v>
      </c>
    </row>
    <row r="29" spans="1:5" s="27" customFormat="1">
      <c r="A29" s="46" t="s">
        <v>83</v>
      </c>
      <c r="B29" s="51">
        <v>1685311</v>
      </c>
      <c r="C29" s="51">
        <v>1683933</v>
      </c>
      <c r="D29" s="81">
        <v>97.498482833309524</v>
      </c>
      <c r="E29" s="93">
        <v>102.82649780630113</v>
      </c>
    </row>
    <row r="30" spans="1:5" s="27" customFormat="1">
      <c r="A30" s="46" t="s">
        <v>84</v>
      </c>
      <c r="B30" s="51">
        <v>106740</v>
      </c>
      <c r="C30" s="51">
        <v>88885</v>
      </c>
      <c r="D30" s="81">
        <v>87.468143862725654</v>
      </c>
      <c r="E30" s="93">
        <v>76.69773060660971</v>
      </c>
    </row>
    <row r="31" spans="1:5" s="27" customFormat="1">
      <c r="A31" s="46" t="s">
        <v>417</v>
      </c>
      <c r="B31" s="51">
        <v>2179</v>
      </c>
      <c r="C31" s="51">
        <v>2179</v>
      </c>
      <c r="D31" s="81">
        <v>109.442491210447</v>
      </c>
      <c r="E31" s="93">
        <v>109.442491210447</v>
      </c>
    </row>
    <row r="32" spans="1:5" s="27" customFormat="1">
      <c r="A32" s="46" t="s">
        <v>418</v>
      </c>
      <c r="B32" s="51">
        <v>3006</v>
      </c>
      <c r="C32" s="51">
        <v>3006</v>
      </c>
      <c r="D32" s="81">
        <v>115.79352850539291</v>
      </c>
      <c r="E32" s="93">
        <v>116.87402799377915</v>
      </c>
    </row>
    <row r="33" spans="1:5" s="27" customFormat="1" ht="7.5" customHeight="1">
      <c r="A33" s="46"/>
      <c r="B33" s="51"/>
      <c r="C33" s="51"/>
      <c r="D33" s="81"/>
      <c r="E33" s="93"/>
    </row>
    <row r="34" spans="1:5" s="28" customFormat="1" ht="15">
      <c r="A34" s="45" t="s">
        <v>618</v>
      </c>
      <c r="B34" s="90">
        <v>119981</v>
      </c>
      <c r="C34" s="90">
        <v>113483</v>
      </c>
      <c r="D34" s="91">
        <v>91.265289356782091</v>
      </c>
      <c r="E34" s="92">
        <v>89.800036400180417</v>
      </c>
    </row>
    <row r="35" spans="1:5" s="27" customFormat="1">
      <c r="A35" s="83" t="s">
        <v>13</v>
      </c>
      <c r="B35" s="51"/>
      <c r="C35" s="51"/>
      <c r="D35" s="81"/>
      <c r="E35" s="93"/>
    </row>
    <row r="36" spans="1:5" s="27" customFormat="1">
      <c r="A36" s="59" t="s">
        <v>25</v>
      </c>
      <c r="B36" s="51">
        <v>2298</v>
      </c>
      <c r="C36" s="51">
        <v>2298</v>
      </c>
      <c r="D36" s="81">
        <v>111.44519883608149</v>
      </c>
      <c r="E36" s="93">
        <v>111.44519883608149</v>
      </c>
    </row>
    <row r="37" spans="1:5" s="27" customFormat="1">
      <c r="A37" s="59" t="s">
        <v>242</v>
      </c>
      <c r="B37" s="51">
        <v>15127</v>
      </c>
      <c r="C37" s="51">
        <v>13764</v>
      </c>
      <c r="D37" s="81">
        <v>156.33526250516744</v>
      </c>
      <c r="E37" s="93">
        <v>150.78878177037686</v>
      </c>
    </row>
    <row r="38" spans="1:5" s="27" customFormat="1">
      <c r="A38" s="59" t="s">
        <v>243</v>
      </c>
      <c r="B38" s="51">
        <v>14865</v>
      </c>
      <c r="C38" s="51">
        <v>14381</v>
      </c>
      <c r="D38" s="81">
        <v>72.069233006884517</v>
      </c>
      <c r="E38" s="93">
        <v>71.930175561446504</v>
      </c>
    </row>
    <row r="39" spans="1:5" s="27" customFormat="1">
      <c r="A39" s="59" t="s">
        <v>244</v>
      </c>
      <c r="B39" s="51">
        <v>13127</v>
      </c>
      <c r="C39" s="51">
        <v>13127</v>
      </c>
      <c r="D39" s="81">
        <v>109.2187369997504</v>
      </c>
      <c r="E39" s="93">
        <v>114.89715536105032</v>
      </c>
    </row>
    <row r="40" spans="1:5" s="27" customFormat="1">
      <c r="A40" s="59" t="s">
        <v>245</v>
      </c>
      <c r="B40" s="51">
        <v>4076</v>
      </c>
      <c r="C40" s="51">
        <v>4055</v>
      </c>
      <c r="D40" s="81">
        <v>103.34685598377283</v>
      </c>
      <c r="E40" s="93">
        <v>103.15441363520732</v>
      </c>
    </row>
    <row r="41" spans="1:5" s="27" customFormat="1">
      <c r="A41" s="59" t="s">
        <v>246</v>
      </c>
      <c r="B41" s="51">
        <v>19302</v>
      </c>
      <c r="C41" s="51">
        <v>17742</v>
      </c>
      <c r="D41" s="81">
        <v>92.477960904561129</v>
      </c>
      <c r="E41" s="93">
        <v>92.924108311946782</v>
      </c>
    </row>
    <row r="42" spans="1:5" s="27" customFormat="1">
      <c r="A42" s="59" t="s">
        <v>247</v>
      </c>
      <c r="B42" s="51">
        <v>17069</v>
      </c>
      <c r="C42" s="51">
        <v>16546</v>
      </c>
      <c r="D42" s="81">
        <v>99.719577028684938</v>
      </c>
      <c r="E42" s="93">
        <v>98.699594368885712</v>
      </c>
    </row>
    <row r="43" spans="1:5" s="27" customFormat="1" ht="7.5" customHeight="1">
      <c r="A43" s="59"/>
      <c r="B43" s="51"/>
      <c r="C43" s="51"/>
      <c r="D43" s="81"/>
      <c r="E43" s="93"/>
    </row>
    <row r="44" spans="1:5" s="28" customFormat="1">
      <c r="A44" s="45" t="s">
        <v>86</v>
      </c>
      <c r="B44" s="90">
        <v>545359</v>
      </c>
      <c r="C44" s="90">
        <v>531512</v>
      </c>
      <c r="D44" s="91">
        <v>113.46021416341247</v>
      </c>
      <c r="E44" s="92">
        <v>113.17073170731706</v>
      </c>
    </row>
    <row r="45" spans="1:5" s="27" customFormat="1">
      <c r="A45" s="83" t="s">
        <v>13</v>
      </c>
      <c r="B45" s="51"/>
      <c r="C45" s="51"/>
      <c r="D45" s="81"/>
      <c r="E45" s="93"/>
    </row>
    <row r="46" spans="1:5" s="27" customFormat="1">
      <c r="A46" s="59" t="s">
        <v>249</v>
      </c>
      <c r="B46" s="51">
        <v>317850</v>
      </c>
      <c r="C46" s="51">
        <v>311915</v>
      </c>
      <c r="D46" s="81">
        <v>108.64475199874212</v>
      </c>
      <c r="E46" s="93">
        <v>108.90734766274215</v>
      </c>
    </row>
    <row r="47" spans="1:5" s="27" customFormat="1">
      <c r="A47" s="59" t="s">
        <v>250</v>
      </c>
      <c r="B47" s="51">
        <v>3313</v>
      </c>
      <c r="C47" s="51">
        <v>3229</v>
      </c>
      <c r="D47" s="81">
        <v>167.40778170793328</v>
      </c>
      <c r="E47" s="93">
        <v>163.24570273003033</v>
      </c>
    </row>
    <row r="48" spans="1:5" s="27" customFormat="1">
      <c r="A48" s="59" t="s">
        <v>251</v>
      </c>
      <c r="B48" s="51">
        <v>4988</v>
      </c>
      <c r="C48" s="51">
        <v>4274</v>
      </c>
      <c r="D48" s="81">
        <v>334.98992612491605</v>
      </c>
      <c r="E48" s="93">
        <v>294.75862068965517</v>
      </c>
    </row>
    <row r="49" spans="1:5" s="27" customFormat="1">
      <c r="A49" s="59" t="s">
        <v>252</v>
      </c>
      <c r="B49" s="51">
        <v>34793</v>
      </c>
      <c r="C49" s="51">
        <v>33733</v>
      </c>
      <c r="D49" s="81">
        <v>120.49523809523809</v>
      </c>
      <c r="E49" s="93">
        <v>117.35666573893681</v>
      </c>
    </row>
    <row r="50" spans="1:5" s="27" customFormat="1">
      <c r="A50" s="59" t="s">
        <v>254</v>
      </c>
      <c r="B50" s="57">
        <v>37243</v>
      </c>
      <c r="C50" s="57">
        <v>35395</v>
      </c>
      <c r="D50" s="81">
        <v>96.041569962349783</v>
      </c>
      <c r="E50" s="93">
        <v>96.263156463325089</v>
      </c>
    </row>
    <row r="51" spans="1:5" s="27" customFormat="1">
      <c r="A51" s="59" t="s">
        <v>255</v>
      </c>
      <c r="B51" s="57">
        <v>47851</v>
      </c>
      <c r="C51" s="57">
        <v>46363</v>
      </c>
      <c r="D51" s="81">
        <v>82.651351584765521</v>
      </c>
      <c r="E51" s="93">
        <v>82.346985897481446</v>
      </c>
    </row>
    <row r="52" spans="1:5" s="27" customFormat="1">
      <c r="A52" s="59" t="s">
        <v>256</v>
      </c>
      <c r="B52" s="51">
        <v>74477</v>
      </c>
      <c r="C52" s="51">
        <v>72395</v>
      </c>
      <c r="D52" s="81">
        <v>153.87809917355372</v>
      </c>
      <c r="E52" s="93">
        <v>152.51005919652826</v>
      </c>
    </row>
    <row r="53" spans="1:5" s="27" customFormat="1" ht="7.5" customHeight="1">
      <c r="A53" s="59"/>
      <c r="B53" s="51"/>
      <c r="C53" s="51"/>
      <c r="D53" s="81"/>
      <c r="E53" s="93"/>
    </row>
    <row r="54" spans="1:5" s="28" customFormat="1" ht="15">
      <c r="A54" s="45" t="s">
        <v>617</v>
      </c>
      <c r="B54" s="90">
        <v>275178</v>
      </c>
      <c r="C54" s="90">
        <v>242084</v>
      </c>
      <c r="D54" s="91">
        <v>100.51723760054354</v>
      </c>
      <c r="E54" s="92">
        <v>90.046942070063466</v>
      </c>
    </row>
    <row r="55" spans="1:5" s="27" customFormat="1">
      <c r="A55" s="48" t="s">
        <v>497</v>
      </c>
      <c r="B55" s="51">
        <v>34379</v>
      </c>
      <c r="C55" s="51">
        <v>33817</v>
      </c>
      <c r="D55" s="81">
        <v>77.264861220361837</v>
      </c>
      <c r="E55" s="93">
        <v>77.483732013564293</v>
      </c>
    </row>
    <row r="56" spans="1:5" s="27" customFormat="1">
      <c r="A56" s="49" t="s">
        <v>496</v>
      </c>
      <c r="B56" s="51">
        <v>127</v>
      </c>
      <c r="C56" s="51">
        <v>127</v>
      </c>
      <c r="D56" s="81">
        <v>39.440993788819881</v>
      </c>
      <c r="E56" s="93">
        <v>42.05298013245033</v>
      </c>
    </row>
    <row r="57" spans="1:5" s="27" customFormat="1">
      <c r="A57" s="48" t="s">
        <v>62</v>
      </c>
      <c r="B57" s="51">
        <v>105633</v>
      </c>
      <c r="C57" s="51">
        <v>104306</v>
      </c>
      <c r="D57" s="81">
        <v>89.778937437850061</v>
      </c>
      <c r="E57" s="93">
        <v>89.967051355034585</v>
      </c>
    </row>
    <row r="58" spans="1:5" s="27" customFormat="1">
      <c r="A58" s="49" t="s">
        <v>259</v>
      </c>
      <c r="B58" s="51">
        <v>1030</v>
      </c>
      <c r="C58" s="51">
        <v>1030</v>
      </c>
      <c r="D58" s="81">
        <v>79.169869331283621</v>
      </c>
      <c r="E58" s="93">
        <v>79.169869331283621</v>
      </c>
    </row>
    <row r="59" spans="1:5" s="27" customFormat="1">
      <c r="A59" s="48" t="s">
        <v>410</v>
      </c>
      <c r="B59" s="51">
        <v>482</v>
      </c>
      <c r="C59" s="51">
        <v>482</v>
      </c>
      <c r="D59" s="81">
        <v>102.11864406779661</v>
      </c>
      <c r="E59" s="93">
        <v>104.32900432900433</v>
      </c>
    </row>
    <row r="60" spans="1:5" s="27" customFormat="1">
      <c r="A60" s="48" t="s">
        <v>411</v>
      </c>
      <c r="B60" s="51">
        <v>68</v>
      </c>
      <c r="C60" s="51">
        <v>68</v>
      </c>
      <c r="D60" s="81">
        <v>90.666666666666657</v>
      </c>
      <c r="E60" s="93">
        <v>93.150684931506845</v>
      </c>
    </row>
    <row r="61" spans="1:5" s="27" customFormat="1">
      <c r="A61" s="49" t="s">
        <v>419</v>
      </c>
      <c r="B61" s="51">
        <v>9</v>
      </c>
      <c r="C61" s="51">
        <v>9</v>
      </c>
      <c r="D61" s="81">
        <v>50</v>
      </c>
      <c r="E61" s="93">
        <v>56.25</v>
      </c>
    </row>
    <row r="62" spans="1:5" s="27" customFormat="1">
      <c r="A62" s="48" t="s">
        <v>412</v>
      </c>
      <c r="B62" s="51">
        <v>134489</v>
      </c>
      <c r="C62" s="51">
        <v>103284</v>
      </c>
      <c r="D62" s="81">
        <v>121.44682541832597</v>
      </c>
      <c r="E62" s="93">
        <v>95.260230762845524</v>
      </c>
    </row>
    <row r="63" spans="1:5" s="27" customFormat="1">
      <c r="A63" s="59" t="s">
        <v>13</v>
      </c>
      <c r="B63" s="51"/>
      <c r="C63" s="51"/>
      <c r="D63" s="81"/>
      <c r="E63" s="93"/>
    </row>
    <row r="64" spans="1:5" s="27" customFormat="1">
      <c r="A64" s="94" t="s">
        <v>260</v>
      </c>
      <c r="B64" s="51">
        <v>1310</v>
      </c>
      <c r="C64" s="51">
        <v>1297</v>
      </c>
      <c r="D64" s="81">
        <v>77.929803688280785</v>
      </c>
      <c r="E64" s="93">
        <v>77.156454491374177</v>
      </c>
    </row>
    <row r="65" spans="1:5" s="27" customFormat="1">
      <c r="A65" s="94" t="s">
        <v>261</v>
      </c>
      <c r="B65" s="51">
        <v>100187</v>
      </c>
      <c r="C65" s="51">
        <v>74809</v>
      </c>
      <c r="D65" s="81">
        <v>142.87731207484205</v>
      </c>
      <c r="E65" s="93">
        <v>110.32962170931346</v>
      </c>
    </row>
    <row r="66" spans="1:5" s="27" customFormat="1">
      <c r="A66" s="94" t="s">
        <v>262</v>
      </c>
      <c r="B66" s="51">
        <v>5790</v>
      </c>
      <c r="C66" s="51">
        <v>5790</v>
      </c>
      <c r="D66" s="81">
        <v>149.1499227202473</v>
      </c>
      <c r="E66" s="93">
        <v>149.1499227202473</v>
      </c>
    </row>
    <row r="67" spans="1:5" s="27" customFormat="1">
      <c r="A67" s="94" t="s">
        <v>263</v>
      </c>
      <c r="B67" s="51">
        <v>258</v>
      </c>
      <c r="C67" s="51">
        <v>258</v>
      </c>
      <c r="D67" s="81">
        <v>15.886699507389162</v>
      </c>
      <c r="E67" s="93">
        <v>15.886699507389162</v>
      </c>
    </row>
    <row r="68" spans="1:5" s="27" customFormat="1">
      <c r="A68" s="94" t="s">
        <v>264</v>
      </c>
      <c r="B68" s="51">
        <v>26903</v>
      </c>
      <c r="C68" s="51">
        <v>21089</v>
      </c>
      <c r="D68" s="81">
        <v>81.420616185460929</v>
      </c>
      <c r="E68" s="93">
        <v>63.824829005508143</v>
      </c>
    </row>
    <row r="69" spans="1:5" s="27" customFormat="1">
      <c r="A69" s="83"/>
      <c r="B69" s="51"/>
      <c r="C69" s="51"/>
      <c r="D69" s="81"/>
      <c r="E69" s="93"/>
    </row>
    <row r="70" spans="1:5" s="27" customFormat="1">
      <c r="A70" s="46" t="s">
        <v>87</v>
      </c>
      <c r="B70" s="51">
        <v>574957</v>
      </c>
      <c r="C70" s="51">
        <v>566524</v>
      </c>
      <c r="D70" s="81">
        <v>99.940726371376215</v>
      </c>
      <c r="E70" s="93">
        <v>101.38642070092362</v>
      </c>
    </row>
    <row r="71" spans="1:5" s="27" customFormat="1">
      <c r="A71" s="46" t="s">
        <v>420</v>
      </c>
      <c r="B71" s="57"/>
      <c r="C71" s="57"/>
      <c r="D71" s="81"/>
      <c r="E71" s="93"/>
    </row>
    <row r="72" spans="1:5" s="27" customFormat="1">
      <c r="A72" s="48" t="s">
        <v>267</v>
      </c>
      <c r="B72" s="57">
        <v>76</v>
      </c>
      <c r="C72" s="57">
        <v>76</v>
      </c>
      <c r="D72" s="81">
        <v>194.87179487179486</v>
      </c>
      <c r="E72" s="93">
        <v>194.87179487179486</v>
      </c>
    </row>
    <row r="73" spans="1:5" s="27" customFormat="1">
      <c r="A73" s="48" t="s">
        <v>268</v>
      </c>
      <c r="B73" s="51">
        <v>7108</v>
      </c>
      <c r="C73" s="51">
        <v>5374</v>
      </c>
      <c r="D73" s="81">
        <v>88.254283585795875</v>
      </c>
      <c r="E73" s="93">
        <v>71.056459077085805</v>
      </c>
    </row>
    <row r="74" spans="1:5" s="27" customFormat="1">
      <c r="A74" s="46" t="s">
        <v>421</v>
      </c>
      <c r="B74" s="51">
        <v>28323</v>
      </c>
      <c r="C74" s="51">
        <v>28323</v>
      </c>
      <c r="D74" s="81">
        <v>68.048147614242467</v>
      </c>
      <c r="E74" s="93">
        <v>72.64729268730602</v>
      </c>
    </row>
    <row r="75" spans="1:5" s="27" customFormat="1">
      <c r="A75" s="46" t="s">
        <v>422</v>
      </c>
      <c r="B75" s="51">
        <v>619351</v>
      </c>
      <c r="C75" s="51">
        <v>617905</v>
      </c>
      <c r="D75" s="81">
        <v>78.270754322355941</v>
      </c>
      <c r="E75" s="93">
        <v>78.212654677278891</v>
      </c>
    </row>
    <row r="76" spans="1:5" s="27" customFormat="1" ht="27" customHeight="1">
      <c r="A76" s="522" t="s">
        <v>597</v>
      </c>
      <c r="B76" s="522"/>
      <c r="C76" s="522"/>
      <c r="D76" s="522"/>
      <c r="E76" s="522"/>
    </row>
    <row r="77" spans="1:5" s="28" customFormat="1">
      <c r="A77" s="45" t="s">
        <v>594</v>
      </c>
      <c r="B77" s="91">
        <v>592.67064805730195</v>
      </c>
      <c r="C77" s="91">
        <v>524.50084382057912</v>
      </c>
      <c r="D77" s="91">
        <v>110.37765425670048</v>
      </c>
      <c r="E77" s="92">
        <v>96.374413139139847</v>
      </c>
    </row>
    <row r="78" spans="1:5" s="27" customFormat="1">
      <c r="A78" s="48" t="s">
        <v>595</v>
      </c>
      <c r="B78" s="81">
        <v>476.81391454122735</v>
      </c>
      <c r="C78" s="81">
        <v>418.647034460783</v>
      </c>
      <c r="D78" s="81">
        <v>108.19015050794998</v>
      </c>
      <c r="E78" s="93">
        <v>93.701782411020602</v>
      </c>
    </row>
    <row r="79" spans="1:5" s="27" customFormat="1">
      <c r="A79" s="46" t="s">
        <v>596</v>
      </c>
      <c r="B79" s="81">
        <v>33.398453586647264</v>
      </c>
      <c r="C79" s="81">
        <v>29.86525764673566</v>
      </c>
      <c r="D79" s="81">
        <v>79.128723040054766</v>
      </c>
      <c r="E79" s="93">
        <v>89.160335777093621</v>
      </c>
    </row>
    <row r="80" spans="1:5" s="28" customFormat="1">
      <c r="A80" s="45" t="s">
        <v>690</v>
      </c>
      <c r="B80" s="91">
        <v>198.81280768958447</v>
      </c>
      <c r="C80" s="91">
        <v>179.60255948707876</v>
      </c>
      <c r="D80" s="91">
        <v>100.51723760054354</v>
      </c>
      <c r="E80" s="92">
        <v>90.046942070063466</v>
      </c>
    </row>
    <row r="81" spans="1:5" s="27" customFormat="1">
      <c r="A81" s="49" t="s">
        <v>490</v>
      </c>
      <c r="B81" s="81">
        <v>24.838415554878022</v>
      </c>
      <c r="C81" s="81">
        <v>25.088893748345789</v>
      </c>
      <c r="D81" s="81">
        <v>77.264861220361837</v>
      </c>
      <c r="E81" s="93">
        <v>77.483732013564293</v>
      </c>
    </row>
    <row r="82" spans="1:5" s="27" customFormat="1">
      <c r="A82" s="49" t="s">
        <v>62</v>
      </c>
      <c r="B82" s="81">
        <v>76.318576756404497</v>
      </c>
      <c r="C82" s="81">
        <v>77.384810932813565</v>
      </c>
      <c r="D82" s="81">
        <v>89.778937437850047</v>
      </c>
      <c r="E82" s="93">
        <v>89.967051355034585</v>
      </c>
    </row>
    <row r="83" spans="1:5" s="27" customFormat="1">
      <c r="A83" s="49" t="s">
        <v>94</v>
      </c>
      <c r="B83" s="81">
        <v>97.166690990429913</v>
      </c>
      <c r="C83" s="81">
        <v>76.626587275753224</v>
      </c>
      <c r="D83" s="81">
        <v>121.44682541832594</v>
      </c>
      <c r="E83" s="93">
        <v>95.260230762845524</v>
      </c>
    </row>
    <row r="84" spans="1:5" s="27" customFormat="1">
      <c r="A84" s="46" t="s">
        <v>423</v>
      </c>
      <c r="B84" s="81">
        <v>415.39954309857768</v>
      </c>
      <c r="C84" s="81">
        <v>420.30518502196679</v>
      </c>
      <c r="D84" s="81">
        <v>99.940726371376215</v>
      </c>
      <c r="E84" s="93">
        <v>101.38642070092362</v>
      </c>
    </row>
    <row r="85" spans="1:5" s="27" customFormat="1" ht="6" customHeight="1">
      <c r="A85" s="143"/>
      <c r="B85" s="137"/>
      <c r="C85" s="137"/>
      <c r="D85" s="107"/>
      <c r="E85" s="107"/>
    </row>
    <row r="86" spans="1:5" s="148" customFormat="1">
      <c r="A86" s="150" t="s">
        <v>619</v>
      </c>
    </row>
    <row r="87" spans="1:5" s="148" customFormat="1">
      <c r="A87" s="151" t="s">
        <v>521</v>
      </c>
    </row>
    <row r="88" spans="1:5" s="148" customFormat="1" ht="15" customHeight="1">
      <c r="A88" s="150" t="s">
        <v>520</v>
      </c>
      <c r="B88" s="149"/>
      <c r="C88" s="149"/>
    </row>
  </sheetData>
  <customSheetViews>
    <customSheetView guid="{9B992861-3AC3-4AC1-AB34-7184421AE797}">
      <pane xSplit="1" ySplit="6" topLeftCell="B70" activePane="bottomRight" state="frozen"/>
      <selection pane="bottomRight" activeCell="A4" sqref="A4"/>
      <pageMargins left="0" right="0" top="0" bottom="0" header="0" footer="0"/>
      <printOptions horizontalCentered="1"/>
      <pageSetup paperSize="9" orientation="portrait" horizontalDpi="4294967294" r:id="rId1"/>
    </customSheetView>
    <customSheetView guid="{08F4DDD3-9D6E-4158-840D-C525428F9A47}">
      <pane xSplit="1" ySplit="6" topLeftCell="B7" activePane="bottomRight" state="frozen"/>
      <selection pane="bottomRight" activeCell="G77" sqref="G77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>
      <pane xSplit="1" ySplit="6" topLeftCell="F70" activePane="bottomRight" state="frozen"/>
      <selection pane="bottomRight" activeCell="G77" sqref="G77"/>
      <pageMargins left="0" right="0" top="0" bottom="0" header="0" footer="0"/>
      <printOptions horizontalCentered="1"/>
      <pageSetup paperSize="9" orientation="portrait" horizontalDpi="4294967294" r:id="rId3"/>
    </customSheetView>
    <customSheetView guid="{19B7ECBE-69EE-4DBE-BD16-EF1085DA02C7}">
      <pane xSplit="1" ySplit="6" topLeftCell="F70" activePane="bottomRight" state="frozen"/>
      <selection pane="bottomRight" activeCell="G77" sqref="G77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5">
    <mergeCell ref="A76:E76"/>
    <mergeCell ref="D6:E6"/>
    <mergeCell ref="A5:A6"/>
    <mergeCell ref="B5:B6"/>
    <mergeCell ref="C5:C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FF"/>
  </sheetPr>
  <dimension ref="A1:I23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4" sqref="A4"/>
    </sheetView>
  </sheetViews>
  <sheetFormatPr defaultRowHeight="13.8"/>
  <cols>
    <col min="1" max="1" width="15.6640625" style="152" customWidth="1"/>
    <col min="2" max="2" width="12.44140625" style="152" customWidth="1"/>
    <col min="3" max="3" width="10.6640625" style="152" customWidth="1"/>
    <col min="4" max="4" width="9.88671875" style="152" customWidth="1"/>
    <col min="5" max="9" width="10.6640625" style="152" customWidth="1"/>
    <col min="10" max="256" width="9.109375" style="152"/>
    <col min="257" max="257" width="20.88671875" style="152" customWidth="1"/>
    <col min="258" max="258" width="10.33203125" style="152" customWidth="1"/>
    <col min="259" max="261" width="9.109375" style="152" customWidth="1"/>
    <col min="262" max="262" width="10.33203125" style="152" customWidth="1"/>
    <col min="263" max="263" width="8.5546875" style="152" customWidth="1"/>
    <col min="264" max="264" width="11.109375" style="152" customWidth="1"/>
    <col min="265" max="265" width="9" style="152" customWidth="1"/>
    <col min="266" max="512" width="9.109375" style="152"/>
    <col min="513" max="513" width="20.88671875" style="152" customWidth="1"/>
    <col min="514" max="514" width="10.33203125" style="152" customWidth="1"/>
    <col min="515" max="517" width="9.109375" style="152" customWidth="1"/>
    <col min="518" max="518" width="10.33203125" style="152" customWidth="1"/>
    <col min="519" max="519" width="8.5546875" style="152" customWidth="1"/>
    <col min="520" max="520" width="11.109375" style="152" customWidth="1"/>
    <col min="521" max="521" width="9" style="152" customWidth="1"/>
    <col min="522" max="768" width="9.109375" style="152"/>
    <col min="769" max="769" width="20.88671875" style="152" customWidth="1"/>
    <col min="770" max="770" width="10.33203125" style="152" customWidth="1"/>
    <col min="771" max="773" width="9.109375" style="152" customWidth="1"/>
    <col min="774" max="774" width="10.33203125" style="152" customWidth="1"/>
    <col min="775" max="775" width="8.5546875" style="152" customWidth="1"/>
    <col min="776" max="776" width="11.109375" style="152" customWidth="1"/>
    <col min="777" max="777" width="9" style="152" customWidth="1"/>
    <col min="778" max="1024" width="9.109375" style="152"/>
    <col min="1025" max="1025" width="20.88671875" style="152" customWidth="1"/>
    <col min="1026" max="1026" width="10.33203125" style="152" customWidth="1"/>
    <col min="1027" max="1029" width="9.109375" style="152" customWidth="1"/>
    <col min="1030" max="1030" width="10.33203125" style="152" customWidth="1"/>
    <col min="1031" max="1031" width="8.5546875" style="152" customWidth="1"/>
    <col min="1032" max="1032" width="11.109375" style="152" customWidth="1"/>
    <col min="1033" max="1033" width="9" style="152" customWidth="1"/>
    <col min="1034" max="1280" width="9.109375" style="152"/>
    <col min="1281" max="1281" width="20.88671875" style="152" customWidth="1"/>
    <col min="1282" max="1282" width="10.33203125" style="152" customWidth="1"/>
    <col min="1283" max="1285" width="9.109375" style="152" customWidth="1"/>
    <col min="1286" max="1286" width="10.33203125" style="152" customWidth="1"/>
    <col min="1287" max="1287" width="8.5546875" style="152" customWidth="1"/>
    <col min="1288" max="1288" width="11.109375" style="152" customWidth="1"/>
    <col min="1289" max="1289" width="9" style="152" customWidth="1"/>
    <col min="1290" max="1536" width="9.109375" style="152"/>
    <col min="1537" max="1537" width="20.88671875" style="152" customWidth="1"/>
    <col min="1538" max="1538" width="10.33203125" style="152" customWidth="1"/>
    <col min="1539" max="1541" width="9.109375" style="152" customWidth="1"/>
    <col min="1542" max="1542" width="10.33203125" style="152" customWidth="1"/>
    <col min="1543" max="1543" width="8.5546875" style="152" customWidth="1"/>
    <col min="1544" max="1544" width="11.109375" style="152" customWidth="1"/>
    <col min="1545" max="1545" width="9" style="152" customWidth="1"/>
    <col min="1546" max="1792" width="9.109375" style="152"/>
    <col min="1793" max="1793" width="20.88671875" style="152" customWidth="1"/>
    <col min="1794" max="1794" width="10.33203125" style="152" customWidth="1"/>
    <col min="1795" max="1797" width="9.109375" style="152" customWidth="1"/>
    <col min="1798" max="1798" width="10.33203125" style="152" customWidth="1"/>
    <col min="1799" max="1799" width="8.5546875" style="152" customWidth="1"/>
    <col min="1800" max="1800" width="11.109375" style="152" customWidth="1"/>
    <col min="1801" max="1801" width="9" style="152" customWidth="1"/>
    <col min="1802" max="2048" width="9.109375" style="152"/>
    <col min="2049" max="2049" width="20.88671875" style="152" customWidth="1"/>
    <col min="2050" max="2050" width="10.33203125" style="152" customWidth="1"/>
    <col min="2051" max="2053" width="9.109375" style="152" customWidth="1"/>
    <col min="2054" max="2054" width="10.33203125" style="152" customWidth="1"/>
    <col min="2055" max="2055" width="8.5546875" style="152" customWidth="1"/>
    <col min="2056" max="2056" width="11.109375" style="152" customWidth="1"/>
    <col min="2057" max="2057" width="9" style="152" customWidth="1"/>
    <col min="2058" max="2304" width="9.109375" style="152"/>
    <col min="2305" max="2305" width="20.88671875" style="152" customWidth="1"/>
    <col min="2306" max="2306" width="10.33203125" style="152" customWidth="1"/>
    <col min="2307" max="2309" width="9.109375" style="152" customWidth="1"/>
    <col min="2310" max="2310" width="10.33203125" style="152" customWidth="1"/>
    <col min="2311" max="2311" width="8.5546875" style="152" customWidth="1"/>
    <col min="2312" max="2312" width="11.109375" style="152" customWidth="1"/>
    <col min="2313" max="2313" width="9" style="152" customWidth="1"/>
    <col min="2314" max="2560" width="9.109375" style="152"/>
    <col min="2561" max="2561" width="20.88671875" style="152" customWidth="1"/>
    <col min="2562" max="2562" width="10.33203125" style="152" customWidth="1"/>
    <col min="2563" max="2565" width="9.109375" style="152" customWidth="1"/>
    <col min="2566" max="2566" width="10.33203125" style="152" customWidth="1"/>
    <col min="2567" max="2567" width="8.5546875" style="152" customWidth="1"/>
    <col min="2568" max="2568" width="11.109375" style="152" customWidth="1"/>
    <col min="2569" max="2569" width="9" style="152" customWidth="1"/>
    <col min="2570" max="2816" width="9.109375" style="152"/>
    <col min="2817" max="2817" width="20.88671875" style="152" customWidth="1"/>
    <col min="2818" max="2818" width="10.33203125" style="152" customWidth="1"/>
    <col min="2819" max="2821" width="9.109375" style="152" customWidth="1"/>
    <col min="2822" max="2822" width="10.33203125" style="152" customWidth="1"/>
    <col min="2823" max="2823" width="8.5546875" style="152" customWidth="1"/>
    <col min="2824" max="2824" width="11.109375" style="152" customWidth="1"/>
    <col min="2825" max="2825" width="9" style="152" customWidth="1"/>
    <col min="2826" max="3072" width="9.109375" style="152"/>
    <col min="3073" max="3073" width="20.88671875" style="152" customWidth="1"/>
    <col min="3074" max="3074" width="10.33203125" style="152" customWidth="1"/>
    <col min="3075" max="3077" width="9.109375" style="152" customWidth="1"/>
    <col min="3078" max="3078" width="10.33203125" style="152" customWidth="1"/>
    <col min="3079" max="3079" width="8.5546875" style="152" customWidth="1"/>
    <col min="3080" max="3080" width="11.109375" style="152" customWidth="1"/>
    <col min="3081" max="3081" width="9" style="152" customWidth="1"/>
    <col min="3082" max="3328" width="9.109375" style="152"/>
    <col min="3329" max="3329" width="20.88671875" style="152" customWidth="1"/>
    <col min="3330" max="3330" width="10.33203125" style="152" customWidth="1"/>
    <col min="3331" max="3333" width="9.109375" style="152" customWidth="1"/>
    <col min="3334" max="3334" width="10.33203125" style="152" customWidth="1"/>
    <col min="3335" max="3335" width="8.5546875" style="152" customWidth="1"/>
    <col min="3336" max="3336" width="11.109375" style="152" customWidth="1"/>
    <col min="3337" max="3337" width="9" style="152" customWidth="1"/>
    <col min="3338" max="3584" width="9.109375" style="152"/>
    <col min="3585" max="3585" width="20.88671875" style="152" customWidth="1"/>
    <col min="3586" max="3586" width="10.33203125" style="152" customWidth="1"/>
    <col min="3587" max="3589" width="9.109375" style="152" customWidth="1"/>
    <col min="3590" max="3590" width="10.33203125" style="152" customWidth="1"/>
    <col min="3591" max="3591" width="8.5546875" style="152" customWidth="1"/>
    <col min="3592" max="3592" width="11.109375" style="152" customWidth="1"/>
    <col min="3593" max="3593" width="9" style="152" customWidth="1"/>
    <col min="3594" max="3840" width="9.109375" style="152"/>
    <col min="3841" max="3841" width="20.88671875" style="152" customWidth="1"/>
    <col min="3842" max="3842" width="10.33203125" style="152" customWidth="1"/>
    <col min="3843" max="3845" width="9.109375" style="152" customWidth="1"/>
    <col min="3846" max="3846" width="10.33203125" style="152" customWidth="1"/>
    <col min="3847" max="3847" width="8.5546875" style="152" customWidth="1"/>
    <col min="3848" max="3848" width="11.109375" style="152" customWidth="1"/>
    <col min="3849" max="3849" width="9" style="152" customWidth="1"/>
    <col min="3850" max="4096" width="9.109375" style="152"/>
    <col min="4097" max="4097" width="20.88671875" style="152" customWidth="1"/>
    <col min="4098" max="4098" width="10.33203125" style="152" customWidth="1"/>
    <col min="4099" max="4101" width="9.109375" style="152" customWidth="1"/>
    <col min="4102" max="4102" width="10.33203125" style="152" customWidth="1"/>
    <col min="4103" max="4103" width="8.5546875" style="152" customWidth="1"/>
    <col min="4104" max="4104" width="11.109375" style="152" customWidth="1"/>
    <col min="4105" max="4105" width="9" style="152" customWidth="1"/>
    <col min="4106" max="4352" width="9.109375" style="152"/>
    <col min="4353" max="4353" width="20.88671875" style="152" customWidth="1"/>
    <col min="4354" max="4354" width="10.33203125" style="152" customWidth="1"/>
    <col min="4355" max="4357" width="9.109375" style="152" customWidth="1"/>
    <col min="4358" max="4358" width="10.33203125" style="152" customWidth="1"/>
    <col min="4359" max="4359" width="8.5546875" style="152" customWidth="1"/>
    <col min="4360" max="4360" width="11.109375" style="152" customWidth="1"/>
    <col min="4361" max="4361" width="9" style="152" customWidth="1"/>
    <col min="4362" max="4608" width="9.109375" style="152"/>
    <col min="4609" max="4609" width="20.88671875" style="152" customWidth="1"/>
    <col min="4610" max="4610" width="10.33203125" style="152" customWidth="1"/>
    <col min="4611" max="4613" width="9.109375" style="152" customWidth="1"/>
    <col min="4614" max="4614" width="10.33203125" style="152" customWidth="1"/>
    <col min="4615" max="4615" width="8.5546875" style="152" customWidth="1"/>
    <col min="4616" max="4616" width="11.109375" style="152" customWidth="1"/>
    <col min="4617" max="4617" width="9" style="152" customWidth="1"/>
    <col min="4618" max="4864" width="9.109375" style="152"/>
    <col min="4865" max="4865" width="20.88671875" style="152" customWidth="1"/>
    <col min="4866" max="4866" width="10.33203125" style="152" customWidth="1"/>
    <col min="4867" max="4869" width="9.109375" style="152" customWidth="1"/>
    <col min="4870" max="4870" width="10.33203125" style="152" customWidth="1"/>
    <col min="4871" max="4871" width="8.5546875" style="152" customWidth="1"/>
    <col min="4872" max="4872" width="11.109375" style="152" customWidth="1"/>
    <col min="4873" max="4873" width="9" style="152" customWidth="1"/>
    <col min="4874" max="5120" width="9.109375" style="152"/>
    <col min="5121" max="5121" width="20.88671875" style="152" customWidth="1"/>
    <col min="5122" max="5122" width="10.33203125" style="152" customWidth="1"/>
    <col min="5123" max="5125" width="9.109375" style="152" customWidth="1"/>
    <col min="5126" max="5126" width="10.33203125" style="152" customWidth="1"/>
    <col min="5127" max="5127" width="8.5546875" style="152" customWidth="1"/>
    <col min="5128" max="5128" width="11.109375" style="152" customWidth="1"/>
    <col min="5129" max="5129" width="9" style="152" customWidth="1"/>
    <col min="5130" max="5376" width="9.109375" style="152"/>
    <col min="5377" max="5377" width="20.88671875" style="152" customWidth="1"/>
    <col min="5378" max="5378" width="10.33203125" style="152" customWidth="1"/>
    <col min="5379" max="5381" width="9.109375" style="152" customWidth="1"/>
    <col min="5382" max="5382" width="10.33203125" style="152" customWidth="1"/>
    <col min="5383" max="5383" width="8.5546875" style="152" customWidth="1"/>
    <col min="5384" max="5384" width="11.109375" style="152" customWidth="1"/>
    <col min="5385" max="5385" width="9" style="152" customWidth="1"/>
    <col min="5386" max="5632" width="9.109375" style="152"/>
    <col min="5633" max="5633" width="20.88671875" style="152" customWidth="1"/>
    <col min="5634" max="5634" width="10.33203125" style="152" customWidth="1"/>
    <col min="5635" max="5637" width="9.109375" style="152" customWidth="1"/>
    <col min="5638" max="5638" width="10.33203125" style="152" customWidth="1"/>
    <col min="5639" max="5639" width="8.5546875" style="152" customWidth="1"/>
    <col min="5640" max="5640" width="11.109375" style="152" customWidth="1"/>
    <col min="5641" max="5641" width="9" style="152" customWidth="1"/>
    <col min="5642" max="5888" width="9.109375" style="152"/>
    <col min="5889" max="5889" width="20.88671875" style="152" customWidth="1"/>
    <col min="5890" max="5890" width="10.33203125" style="152" customWidth="1"/>
    <col min="5891" max="5893" width="9.109375" style="152" customWidth="1"/>
    <col min="5894" max="5894" width="10.33203125" style="152" customWidth="1"/>
    <col min="5895" max="5895" width="8.5546875" style="152" customWidth="1"/>
    <col min="5896" max="5896" width="11.109375" style="152" customWidth="1"/>
    <col min="5897" max="5897" width="9" style="152" customWidth="1"/>
    <col min="5898" max="6144" width="9.109375" style="152"/>
    <col min="6145" max="6145" width="20.88671875" style="152" customWidth="1"/>
    <col min="6146" max="6146" width="10.33203125" style="152" customWidth="1"/>
    <col min="6147" max="6149" width="9.109375" style="152" customWidth="1"/>
    <col min="6150" max="6150" width="10.33203125" style="152" customWidth="1"/>
    <col min="6151" max="6151" width="8.5546875" style="152" customWidth="1"/>
    <col min="6152" max="6152" width="11.109375" style="152" customWidth="1"/>
    <col min="6153" max="6153" width="9" style="152" customWidth="1"/>
    <col min="6154" max="6400" width="9.109375" style="152"/>
    <col min="6401" max="6401" width="20.88671875" style="152" customWidth="1"/>
    <col min="6402" max="6402" width="10.33203125" style="152" customWidth="1"/>
    <col min="6403" max="6405" width="9.109375" style="152" customWidth="1"/>
    <col min="6406" max="6406" width="10.33203125" style="152" customWidth="1"/>
    <col min="6407" max="6407" width="8.5546875" style="152" customWidth="1"/>
    <col min="6408" max="6408" width="11.109375" style="152" customWidth="1"/>
    <col min="6409" max="6409" width="9" style="152" customWidth="1"/>
    <col min="6410" max="6656" width="9.109375" style="152"/>
    <col min="6657" max="6657" width="20.88671875" style="152" customWidth="1"/>
    <col min="6658" max="6658" width="10.33203125" style="152" customWidth="1"/>
    <col min="6659" max="6661" width="9.109375" style="152" customWidth="1"/>
    <col min="6662" max="6662" width="10.33203125" style="152" customWidth="1"/>
    <col min="6663" max="6663" width="8.5546875" style="152" customWidth="1"/>
    <col min="6664" max="6664" width="11.109375" style="152" customWidth="1"/>
    <col min="6665" max="6665" width="9" style="152" customWidth="1"/>
    <col min="6666" max="6912" width="9.109375" style="152"/>
    <col min="6913" max="6913" width="20.88671875" style="152" customWidth="1"/>
    <col min="6914" max="6914" width="10.33203125" style="152" customWidth="1"/>
    <col min="6915" max="6917" width="9.109375" style="152" customWidth="1"/>
    <col min="6918" max="6918" width="10.33203125" style="152" customWidth="1"/>
    <col min="6919" max="6919" width="8.5546875" style="152" customWidth="1"/>
    <col min="6920" max="6920" width="11.109375" style="152" customWidth="1"/>
    <col min="6921" max="6921" width="9" style="152" customWidth="1"/>
    <col min="6922" max="7168" width="9.109375" style="152"/>
    <col min="7169" max="7169" width="20.88671875" style="152" customWidth="1"/>
    <col min="7170" max="7170" width="10.33203125" style="152" customWidth="1"/>
    <col min="7171" max="7173" width="9.109375" style="152" customWidth="1"/>
    <col min="7174" max="7174" width="10.33203125" style="152" customWidth="1"/>
    <col min="7175" max="7175" width="8.5546875" style="152" customWidth="1"/>
    <col min="7176" max="7176" width="11.109375" style="152" customWidth="1"/>
    <col min="7177" max="7177" width="9" style="152" customWidth="1"/>
    <col min="7178" max="7424" width="9.109375" style="152"/>
    <col min="7425" max="7425" width="20.88671875" style="152" customWidth="1"/>
    <col min="7426" max="7426" width="10.33203125" style="152" customWidth="1"/>
    <col min="7427" max="7429" width="9.109375" style="152" customWidth="1"/>
    <col min="7430" max="7430" width="10.33203125" style="152" customWidth="1"/>
    <col min="7431" max="7431" width="8.5546875" style="152" customWidth="1"/>
    <col min="7432" max="7432" width="11.109375" style="152" customWidth="1"/>
    <col min="7433" max="7433" width="9" style="152" customWidth="1"/>
    <col min="7434" max="7680" width="9.109375" style="152"/>
    <col min="7681" max="7681" width="20.88671875" style="152" customWidth="1"/>
    <col min="7682" max="7682" width="10.33203125" style="152" customWidth="1"/>
    <col min="7683" max="7685" width="9.109375" style="152" customWidth="1"/>
    <col min="7686" max="7686" width="10.33203125" style="152" customWidth="1"/>
    <col min="7687" max="7687" width="8.5546875" style="152" customWidth="1"/>
    <col min="7688" max="7688" width="11.109375" style="152" customWidth="1"/>
    <col min="7689" max="7689" width="9" style="152" customWidth="1"/>
    <col min="7690" max="7936" width="9.109375" style="152"/>
    <col min="7937" max="7937" width="20.88671875" style="152" customWidth="1"/>
    <col min="7938" max="7938" width="10.33203125" style="152" customWidth="1"/>
    <col min="7939" max="7941" width="9.109375" style="152" customWidth="1"/>
    <col min="7942" max="7942" width="10.33203125" style="152" customWidth="1"/>
    <col min="7943" max="7943" width="8.5546875" style="152" customWidth="1"/>
    <col min="7944" max="7944" width="11.109375" style="152" customWidth="1"/>
    <col min="7945" max="7945" width="9" style="152" customWidth="1"/>
    <col min="7946" max="8192" width="9.109375" style="152"/>
    <col min="8193" max="8193" width="20.88671875" style="152" customWidth="1"/>
    <col min="8194" max="8194" width="10.33203125" style="152" customWidth="1"/>
    <col min="8195" max="8197" width="9.109375" style="152" customWidth="1"/>
    <col min="8198" max="8198" width="10.33203125" style="152" customWidth="1"/>
    <col min="8199" max="8199" width="8.5546875" style="152" customWidth="1"/>
    <col min="8200" max="8200" width="11.109375" style="152" customWidth="1"/>
    <col min="8201" max="8201" width="9" style="152" customWidth="1"/>
    <col min="8202" max="8448" width="9.109375" style="152"/>
    <col min="8449" max="8449" width="20.88671875" style="152" customWidth="1"/>
    <col min="8450" max="8450" width="10.33203125" style="152" customWidth="1"/>
    <col min="8451" max="8453" width="9.109375" style="152" customWidth="1"/>
    <col min="8454" max="8454" width="10.33203125" style="152" customWidth="1"/>
    <col min="8455" max="8455" width="8.5546875" style="152" customWidth="1"/>
    <col min="8456" max="8456" width="11.109375" style="152" customWidth="1"/>
    <col min="8457" max="8457" width="9" style="152" customWidth="1"/>
    <col min="8458" max="8704" width="9.109375" style="152"/>
    <col min="8705" max="8705" width="20.88671875" style="152" customWidth="1"/>
    <col min="8706" max="8706" width="10.33203125" style="152" customWidth="1"/>
    <col min="8707" max="8709" width="9.109375" style="152" customWidth="1"/>
    <col min="8710" max="8710" width="10.33203125" style="152" customWidth="1"/>
    <col min="8711" max="8711" width="8.5546875" style="152" customWidth="1"/>
    <col min="8712" max="8712" width="11.109375" style="152" customWidth="1"/>
    <col min="8713" max="8713" width="9" style="152" customWidth="1"/>
    <col min="8714" max="8960" width="9.109375" style="152"/>
    <col min="8961" max="8961" width="20.88671875" style="152" customWidth="1"/>
    <col min="8962" max="8962" width="10.33203125" style="152" customWidth="1"/>
    <col min="8963" max="8965" width="9.109375" style="152" customWidth="1"/>
    <col min="8966" max="8966" width="10.33203125" style="152" customWidth="1"/>
    <col min="8967" max="8967" width="8.5546875" style="152" customWidth="1"/>
    <col min="8968" max="8968" width="11.109375" style="152" customWidth="1"/>
    <col min="8969" max="8969" width="9" style="152" customWidth="1"/>
    <col min="8970" max="9216" width="9.109375" style="152"/>
    <col min="9217" max="9217" width="20.88671875" style="152" customWidth="1"/>
    <col min="9218" max="9218" width="10.33203125" style="152" customWidth="1"/>
    <col min="9219" max="9221" width="9.109375" style="152" customWidth="1"/>
    <col min="9222" max="9222" width="10.33203125" style="152" customWidth="1"/>
    <col min="9223" max="9223" width="8.5546875" style="152" customWidth="1"/>
    <col min="9224" max="9224" width="11.109375" style="152" customWidth="1"/>
    <col min="9225" max="9225" width="9" style="152" customWidth="1"/>
    <col min="9226" max="9472" width="9.109375" style="152"/>
    <col min="9473" max="9473" width="20.88671875" style="152" customWidth="1"/>
    <col min="9474" max="9474" width="10.33203125" style="152" customWidth="1"/>
    <col min="9475" max="9477" width="9.109375" style="152" customWidth="1"/>
    <col min="9478" max="9478" width="10.33203125" style="152" customWidth="1"/>
    <col min="9479" max="9479" width="8.5546875" style="152" customWidth="1"/>
    <col min="9480" max="9480" width="11.109375" style="152" customWidth="1"/>
    <col min="9481" max="9481" width="9" style="152" customWidth="1"/>
    <col min="9482" max="9728" width="9.109375" style="152"/>
    <col min="9729" max="9729" width="20.88671875" style="152" customWidth="1"/>
    <col min="9730" max="9730" width="10.33203125" style="152" customWidth="1"/>
    <col min="9731" max="9733" width="9.109375" style="152" customWidth="1"/>
    <col min="9734" max="9734" width="10.33203125" style="152" customWidth="1"/>
    <col min="9735" max="9735" width="8.5546875" style="152" customWidth="1"/>
    <col min="9736" max="9736" width="11.109375" style="152" customWidth="1"/>
    <col min="9737" max="9737" width="9" style="152" customWidth="1"/>
    <col min="9738" max="9984" width="9.109375" style="152"/>
    <col min="9985" max="9985" width="20.88671875" style="152" customWidth="1"/>
    <col min="9986" max="9986" width="10.33203125" style="152" customWidth="1"/>
    <col min="9987" max="9989" width="9.109375" style="152" customWidth="1"/>
    <col min="9990" max="9990" width="10.33203125" style="152" customWidth="1"/>
    <col min="9991" max="9991" width="8.5546875" style="152" customWidth="1"/>
    <col min="9992" max="9992" width="11.109375" style="152" customWidth="1"/>
    <col min="9993" max="9993" width="9" style="152" customWidth="1"/>
    <col min="9994" max="10240" width="9.109375" style="152"/>
    <col min="10241" max="10241" width="20.88671875" style="152" customWidth="1"/>
    <col min="10242" max="10242" width="10.33203125" style="152" customWidth="1"/>
    <col min="10243" max="10245" width="9.109375" style="152" customWidth="1"/>
    <col min="10246" max="10246" width="10.33203125" style="152" customWidth="1"/>
    <col min="10247" max="10247" width="8.5546875" style="152" customWidth="1"/>
    <col min="10248" max="10248" width="11.109375" style="152" customWidth="1"/>
    <col min="10249" max="10249" width="9" style="152" customWidth="1"/>
    <col min="10250" max="10496" width="9.109375" style="152"/>
    <col min="10497" max="10497" width="20.88671875" style="152" customWidth="1"/>
    <col min="10498" max="10498" width="10.33203125" style="152" customWidth="1"/>
    <col min="10499" max="10501" width="9.109375" style="152" customWidth="1"/>
    <col min="10502" max="10502" width="10.33203125" style="152" customWidth="1"/>
    <col min="10503" max="10503" width="8.5546875" style="152" customWidth="1"/>
    <col min="10504" max="10504" width="11.109375" style="152" customWidth="1"/>
    <col min="10505" max="10505" width="9" style="152" customWidth="1"/>
    <col min="10506" max="10752" width="9.109375" style="152"/>
    <col min="10753" max="10753" width="20.88671875" style="152" customWidth="1"/>
    <col min="10754" max="10754" width="10.33203125" style="152" customWidth="1"/>
    <col min="10755" max="10757" width="9.109375" style="152" customWidth="1"/>
    <col min="10758" max="10758" width="10.33203125" style="152" customWidth="1"/>
    <col min="10759" max="10759" width="8.5546875" style="152" customWidth="1"/>
    <col min="10760" max="10760" width="11.109375" style="152" customWidth="1"/>
    <col min="10761" max="10761" width="9" style="152" customWidth="1"/>
    <col min="10762" max="11008" width="9.109375" style="152"/>
    <col min="11009" max="11009" width="20.88671875" style="152" customWidth="1"/>
    <col min="11010" max="11010" width="10.33203125" style="152" customWidth="1"/>
    <col min="11011" max="11013" width="9.109375" style="152" customWidth="1"/>
    <col min="11014" max="11014" width="10.33203125" style="152" customWidth="1"/>
    <col min="11015" max="11015" width="8.5546875" style="152" customWidth="1"/>
    <col min="11016" max="11016" width="11.109375" style="152" customWidth="1"/>
    <col min="11017" max="11017" width="9" style="152" customWidth="1"/>
    <col min="11018" max="11264" width="9.109375" style="152"/>
    <col min="11265" max="11265" width="20.88671875" style="152" customWidth="1"/>
    <col min="11266" max="11266" width="10.33203125" style="152" customWidth="1"/>
    <col min="11267" max="11269" width="9.109375" style="152" customWidth="1"/>
    <col min="11270" max="11270" width="10.33203125" style="152" customWidth="1"/>
    <col min="11271" max="11271" width="8.5546875" style="152" customWidth="1"/>
    <col min="11272" max="11272" width="11.109375" style="152" customWidth="1"/>
    <col min="11273" max="11273" width="9" style="152" customWidth="1"/>
    <col min="11274" max="11520" width="9.109375" style="152"/>
    <col min="11521" max="11521" width="20.88671875" style="152" customWidth="1"/>
    <col min="11522" max="11522" width="10.33203125" style="152" customWidth="1"/>
    <col min="11523" max="11525" width="9.109375" style="152" customWidth="1"/>
    <col min="11526" max="11526" width="10.33203125" style="152" customWidth="1"/>
    <col min="11527" max="11527" width="8.5546875" style="152" customWidth="1"/>
    <col min="11528" max="11528" width="11.109375" style="152" customWidth="1"/>
    <col min="11529" max="11529" width="9" style="152" customWidth="1"/>
    <col min="11530" max="11776" width="9.109375" style="152"/>
    <col min="11777" max="11777" width="20.88671875" style="152" customWidth="1"/>
    <col min="11778" max="11778" width="10.33203125" style="152" customWidth="1"/>
    <col min="11779" max="11781" width="9.109375" style="152" customWidth="1"/>
    <col min="11782" max="11782" width="10.33203125" style="152" customWidth="1"/>
    <col min="11783" max="11783" width="8.5546875" style="152" customWidth="1"/>
    <col min="11784" max="11784" width="11.109375" style="152" customWidth="1"/>
    <col min="11785" max="11785" width="9" style="152" customWidth="1"/>
    <col min="11786" max="12032" width="9.109375" style="152"/>
    <col min="12033" max="12033" width="20.88671875" style="152" customWidth="1"/>
    <col min="12034" max="12034" width="10.33203125" style="152" customWidth="1"/>
    <col min="12035" max="12037" width="9.109375" style="152" customWidth="1"/>
    <col min="12038" max="12038" width="10.33203125" style="152" customWidth="1"/>
    <col min="12039" max="12039" width="8.5546875" style="152" customWidth="1"/>
    <col min="12040" max="12040" width="11.109375" style="152" customWidth="1"/>
    <col min="12041" max="12041" width="9" style="152" customWidth="1"/>
    <col min="12042" max="12288" width="9.109375" style="152"/>
    <col min="12289" max="12289" width="20.88671875" style="152" customWidth="1"/>
    <col min="12290" max="12290" width="10.33203125" style="152" customWidth="1"/>
    <col min="12291" max="12293" width="9.109375" style="152" customWidth="1"/>
    <col min="12294" max="12294" width="10.33203125" style="152" customWidth="1"/>
    <col min="12295" max="12295" width="8.5546875" style="152" customWidth="1"/>
    <col min="12296" max="12296" width="11.109375" style="152" customWidth="1"/>
    <col min="12297" max="12297" width="9" style="152" customWidth="1"/>
    <col min="12298" max="12544" width="9.109375" style="152"/>
    <col min="12545" max="12545" width="20.88671875" style="152" customWidth="1"/>
    <col min="12546" max="12546" width="10.33203125" style="152" customWidth="1"/>
    <col min="12547" max="12549" width="9.109375" style="152" customWidth="1"/>
    <col min="12550" max="12550" width="10.33203125" style="152" customWidth="1"/>
    <col min="12551" max="12551" width="8.5546875" style="152" customWidth="1"/>
    <col min="12552" max="12552" width="11.109375" style="152" customWidth="1"/>
    <col min="12553" max="12553" width="9" style="152" customWidth="1"/>
    <col min="12554" max="12800" width="9.109375" style="152"/>
    <col min="12801" max="12801" width="20.88671875" style="152" customWidth="1"/>
    <col min="12802" max="12802" width="10.33203125" style="152" customWidth="1"/>
    <col min="12803" max="12805" width="9.109375" style="152" customWidth="1"/>
    <col min="12806" max="12806" width="10.33203125" style="152" customWidth="1"/>
    <col min="12807" max="12807" width="8.5546875" style="152" customWidth="1"/>
    <col min="12808" max="12808" width="11.109375" style="152" customWidth="1"/>
    <col min="12809" max="12809" width="9" style="152" customWidth="1"/>
    <col min="12810" max="13056" width="9.109375" style="152"/>
    <col min="13057" max="13057" width="20.88671875" style="152" customWidth="1"/>
    <col min="13058" max="13058" width="10.33203125" style="152" customWidth="1"/>
    <col min="13059" max="13061" width="9.109375" style="152" customWidth="1"/>
    <col min="13062" max="13062" width="10.33203125" style="152" customWidth="1"/>
    <col min="13063" max="13063" width="8.5546875" style="152" customWidth="1"/>
    <col min="13064" max="13064" width="11.109375" style="152" customWidth="1"/>
    <col min="13065" max="13065" width="9" style="152" customWidth="1"/>
    <col min="13066" max="13312" width="9.109375" style="152"/>
    <col min="13313" max="13313" width="20.88671875" style="152" customWidth="1"/>
    <col min="13314" max="13314" width="10.33203125" style="152" customWidth="1"/>
    <col min="13315" max="13317" width="9.109375" style="152" customWidth="1"/>
    <col min="13318" max="13318" width="10.33203125" style="152" customWidth="1"/>
    <col min="13319" max="13319" width="8.5546875" style="152" customWidth="1"/>
    <col min="13320" max="13320" width="11.109375" style="152" customWidth="1"/>
    <col min="13321" max="13321" width="9" style="152" customWidth="1"/>
    <col min="13322" max="13568" width="9.109375" style="152"/>
    <col min="13569" max="13569" width="20.88671875" style="152" customWidth="1"/>
    <col min="13570" max="13570" width="10.33203125" style="152" customWidth="1"/>
    <col min="13571" max="13573" width="9.109375" style="152" customWidth="1"/>
    <col min="13574" max="13574" width="10.33203125" style="152" customWidth="1"/>
    <col min="13575" max="13575" width="8.5546875" style="152" customWidth="1"/>
    <col min="13576" max="13576" width="11.109375" style="152" customWidth="1"/>
    <col min="13577" max="13577" width="9" style="152" customWidth="1"/>
    <col min="13578" max="13824" width="9.109375" style="152"/>
    <col min="13825" max="13825" width="20.88671875" style="152" customWidth="1"/>
    <col min="13826" max="13826" width="10.33203125" style="152" customWidth="1"/>
    <col min="13827" max="13829" width="9.109375" style="152" customWidth="1"/>
    <col min="13830" max="13830" width="10.33203125" style="152" customWidth="1"/>
    <col min="13831" max="13831" width="8.5546875" style="152" customWidth="1"/>
    <col min="13832" max="13832" width="11.109375" style="152" customWidth="1"/>
    <col min="13833" max="13833" width="9" style="152" customWidth="1"/>
    <col min="13834" max="14080" width="9.109375" style="152"/>
    <col min="14081" max="14081" width="20.88671875" style="152" customWidth="1"/>
    <col min="14082" max="14082" width="10.33203125" style="152" customWidth="1"/>
    <col min="14083" max="14085" width="9.109375" style="152" customWidth="1"/>
    <col min="14086" max="14086" width="10.33203125" style="152" customWidth="1"/>
    <col min="14087" max="14087" width="8.5546875" style="152" customWidth="1"/>
    <col min="14088" max="14088" width="11.109375" style="152" customWidth="1"/>
    <col min="14089" max="14089" width="9" style="152" customWidth="1"/>
    <col min="14090" max="14336" width="9.109375" style="152"/>
    <col min="14337" max="14337" width="20.88671875" style="152" customWidth="1"/>
    <col min="14338" max="14338" width="10.33203125" style="152" customWidth="1"/>
    <col min="14339" max="14341" width="9.109375" style="152" customWidth="1"/>
    <col min="14342" max="14342" width="10.33203125" style="152" customWidth="1"/>
    <col min="14343" max="14343" width="8.5546875" style="152" customWidth="1"/>
    <col min="14344" max="14344" width="11.109375" style="152" customWidth="1"/>
    <col min="14345" max="14345" width="9" style="152" customWidth="1"/>
    <col min="14346" max="14592" width="9.109375" style="152"/>
    <col min="14593" max="14593" width="20.88671875" style="152" customWidth="1"/>
    <col min="14594" max="14594" width="10.33203125" style="152" customWidth="1"/>
    <col min="14595" max="14597" width="9.109375" style="152" customWidth="1"/>
    <col min="14598" max="14598" width="10.33203125" style="152" customWidth="1"/>
    <col min="14599" max="14599" width="8.5546875" style="152" customWidth="1"/>
    <col min="14600" max="14600" width="11.109375" style="152" customWidth="1"/>
    <col min="14601" max="14601" width="9" style="152" customWidth="1"/>
    <col min="14602" max="14848" width="9.109375" style="152"/>
    <col min="14849" max="14849" width="20.88671875" style="152" customWidth="1"/>
    <col min="14850" max="14850" width="10.33203125" style="152" customWidth="1"/>
    <col min="14851" max="14853" width="9.109375" style="152" customWidth="1"/>
    <col min="14854" max="14854" width="10.33203125" style="152" customWidth="1"/>
    <col min="14855" max="14855" width="8.5546875" style="152" customWidth="1"/>
    <col min="14856" max="14856" width="11.109375" style="152" customWidth="1"/>
    <col min="14857" max="14857" width="9" style="152" customWidth="1"/>
    <col min="14858" max="15104" width="9.109375" style="152"/>
    <col min="15105" max="15105" width="20.88671875" style="152" customWidth="1"/>
    <col min="15106" max="15106" width="10.33203125" style="152" customWidth="1"/>
    <col min="15107" max="15109" width="9.109375" style="152" customWidth="1"/>
    <col min="15110" max="15110" width="10.33203125" style="152" customWidth="1"/>
    <col min="15111" max="15111" width="8.5546875" style="152" customWidth="1"/>
    <col min="15112" max="15112" width="11.109375" style="152" customWidth="1"/>
    <col min="15113" max="15113" width="9" style="152" customWidth="1"/>
    <col min="15114" max="15360" width="9.109375" style="152"/>
    <col min="15361" max="15361" width="20.88671875" style="152" customWidth="1"/>
    <col min="15362" max="15362" width="10.33203125" style="152" customWidth="1"/>
    <col min="15363" max="15365" width="9.109375" style="152" customWidth="1"/>
    <col min="15366" max="15366" width="10.33203125" style="152" customWidth="1"/>
    <col min="15367" max="15367" width="8.5546875" style="152" customWidth="1"/>
    <col min="15368" max="15368" width="11.109375" style="152" customWidth="1"/>
    <col min="15369" max="15369" width="9" style="152" customWidth="1"/>
    <col min="15370" max="15616" width="9.109375" style="152"/>
    <col min="15617" max="15617" width="20.88671875" style="152" customWidth="1"/>
    <col min="15618" max="15618" width="10.33203125" style="152" customWidth="1"/>
    <col min="15619" max="15621" width="9.109375" style="152" customWidth="1"/>
    <col min="15622" max="15622" width="10.33203125" style="152" customWidth="1"/>
    <col min="15623" max="15623" width="8.5546875" style="152" customWidth="1"/>
    <col min="15624" max="15624" width="11.109375" style="152" customWidth="1"/>
    <col min="15625" max="15625" width="9" style="152" customWidth="1"/>
    <col min="15626" max="15872" width="9.109375" style="152"/>
    <col min="15873" max="15873" width="20.88671875" style="152" customWidth="1"/>
    <col min="15874" max="15874" width="10.33203125" style="152" customWidth="1"/>
    <col min="15875" max="15877" width="9.109375" style="152" customWidth="1"/>
    <col min="15878" max="15878" width="10.33203125" style="152" customWidth="1"/>
    <col min="15879" max="15879" width="8.5546875" style="152" customWidth="1"/>
    <col min="15880" max="15880" width="11.109375" style="152" customWidth="1"/>
    <col min="15881" max="15881" width="9" style="152" customWidth="1"/>
    <col min="15882" max="16128" width="9.109375" style="152"/>
    <col min="16129" max="16129" width="20.88671875" style="152" customWidth="1"/>
    <col min="16130" max="16130" width="10.33203125" style="152" customWidth="1"/>
    <col min="16131" max="16133" width="9.109375" style="152" customWidth="1"/>
    <col min="16134" max="16134" width="10.33203125" style="152" customWidth="1"/>
    <col min="16135" max="16135" width="8.5546875" style="152" customWidth="1"/>
    <col min="16136" max="16136" width="11.109375" style="152" customWidth="1"/>
    <col min="16137" max="16137" width="9" style="152" customWidth="1"/>
    <col min="16138" max="16384" width="9.109375" style="152"/>
  </cols>
  <sheetData>
    <row r="1" spans="1:9" ht="15.6">
      <c r="A1" s="25" t="s">
        <v>518</v>
      </c>
      <c r="B1" s="25"/>
      <c r="F1" s="2" t="s">
        <v>519</v>
      </c>
      <c r="I1" s="153"/>
    </row>
    <row r="2" spans="1:9">
      <c r="I2" s="153"/>
    </row>
    <row r="3" spans="1:9">
      <c r="A3" s="154" t="s">
        <v>757</v>
      </c>
      <c r="B3" s="154"/>
      <c r="I3" s="153"/>
    </row>
    <row r="4" spans="1:9">
      <c r="A4" s="154"/>
      <c r="B4" s="154"/>
    </row>
    <row r="5" spans="1:9" ht="15" customHeight="1">
      <c r="A5" s="495" t="s">
        <v>191</v>
      </c>
      <c r="B5" s="524" t="s">
        <v>221</v>
      </c>
      <c r="C5" s="525"/>
      <c r="D5" s="525"/>
      <c r="E5" s="525"/>
      <c r="F5" s="525"/>
      <c r="G5" s="525"/>
      <c r="H5" s="525"/>
      <c r="I5" s="526"/>
    </row>
    <row r="6" spans="1:9" s="155" customFormat="1" ht="16.5" customHeight="1">
      <c r="A6" s="495"/>
      <c r="B6" s="471" t="s">
        <v>120</v>
      </c>
      <c r="C6" s="496" t="s">
        <v>222</v>
      </c>
      <c r="D6" s="497"/>
      <c r="E6" s="497"/>
      <c r="F6" s="495"/>
      <c r="G6" s="508" t="s">
        <v>223</v>
      </c>
      <c r="H6" s="508"/>
      <c r="I6" s="508"/>
    </row>
    <row r="7" spans="1:9" s="155" customFormat="1" ht="42.75" customHeight="1">
      <c r="A7" s="495"/>
      <c r="B7" s="507"/>
      <c r="C7" s="422" t="s">
        <v>120</v>
      </c>
      <c r="D7" s="424" t="s">
        <v>224</v>
      </c>
      <c r="E7" s="424" t="s">
        <v>225</v>
      </c>
      <c r="F7" s="424" t="s">
        <v>226</v>
      </c>
      <c r="G7" s="424" t="s">
        <v>120</v>
      </c>
      <c r="H7" s="424" t="s">
        <v>227</v>
      </c>
      <c r="I7" s="424" t="s">
        <v>228</v>
      </c>
    </row>
    <row r="8" spans="1:9" s="155" customFormat="1">
      <c r="A8" s="495"/>
      <c r="B8" s="423"/>
      <c r="C8" s="499" t="s">
        <v>220</v>
      </c>
      <c r="D8" s="499"/>
      <c r="E8" s="499"/>
      <c r="F8" s="499"/>
      <c r="G8" s="499"/>
      <c r="H8" s="499"/>
      <c r="I8" s="499"/>
    </row>
    <row r="9" spans="1:9" ht="18.75" customHeight="1">
      <c r="A9" s="143"/>
      <c r="B9" s="143"/>
      <c r="C9" s="472" t="s">
        <v>219</v>
      </c>
      <c r="D9" s="473"/>
      <c r="E9" s="473"/>
      <c r="F9" s="473"/>
      <c r="G9" s="473"/>
      <c r="H9" s="473"/>
      <c r="I9" s="473"/>
    </row>
    <row r="10" spans="1:9" s="154" customFormat="1">
      <c r="A10" s="45" t="s">
        <v>214</v>
      </c>
      <c r="B10" s="320">
        <v>47900</v>
      </c>
      <c r="C10" s="90">
        <v>48508</v>
      </c>
      <c r="D10" s="157">
        <v>69333</v>
      </c>
      <c r="E10" s="157">
        <v>47795</v>
      </c>
      <c r="F10" s="157">
        <v>31105</v>
      </c>
      <c r="G10" s="157">
        <v>27378</v>
      </c>
      <c r="H10" s="157">
        <v>29044</v>
      </c>
      <c r="I10" s="157">
        <v>24643</v>
      </c>
    </row>
    <row r="11" spans="1:9" ht="15" customHeight="1">
      <c r="A11" s="46" t="s">
        <v>215</v>
      </c>
      <c r="B11" s="357">
        <v>45018</v>
      </c>
      <c r="C11" s="51">
        <v>45691</v>
      </c>
      <c r="D11" s="158">
        <v>65779</v>
      </c>
      <c r="E11" s="158">
        <v>46529</v>
      </c>
      <c r="F11" s="158">
        <v>30071</v>
      </c>
      <c r="G11" s="158">
        <v>25667</v>
      </c>
      <c r="H11" s="158">
        <v>28000</v>
      </c>
      <c r="I11" s="158">
        <v>21000</v>
      </c>
    </row>
    <row r="12" spans="1:9" ht="15" customHeight="1">
      <c r="A12" s="46" t="s">
        <v>216</v>
      </c>
      <c r="B12" s="319">
        <v>46181</v>
      </c>
      <c r="C12" s="51">
        <v>47037</v>
      </c>
      <c r="D12" s="158">
        <v>69556</v>
      </c>
      <c r="E12" s="158">
        <v>47500</v>
      </c>
      <c r="F12" s="158">
        <v>30817</v>
      </c>
      <c r="G12" s="158">
        <v>26200</v>
      </c>
      <c r="H12" s="158">
        <v>28300</v>
      </c>
      <c r="I12" s="158">
        <v>22000</v>
      </c>
    </row>
    <row r="13" spans="1:9" ht="15" customHeight="1">
      <c r="A13" s="156" t="s">
        <v>217</v>
      </c>
      <c r="B13" s="358">
        <v>51110</v>
      </c>
      <c r="C13" s="51">
        <v>51588</v>
      </c>
      <c r="D13" s="158">
        <v>70678</v>
      </c>
      <c r="E13" s="158">
        <v>48888</v>
      </c>
      <c r="F13" s="158">
        <v>32892</v>
      </c>
      <c r="G13" s="158">
        <v>33571</v>
      </c>
      <c r="H13" s="158">
        <v>35000</v>
      </c>
      <c r="I13" s="158">
        <v>32500</v>
      </c>
    </row>
    <row r="14" spans="1:9" ht="15" customHeight="1">
      <c r="A14" s="156" t="s">
        <v>218</v>
      </c>
      <c r="B14" s="358">
        <v>52995</v>
      </c>
      <c r="C14" s="51">
        <v>52995</v>
      </c>
      <c r="D14" s="158">
        <v>72940</v>
      </c>
      <c r="E14" s="158">
        <v>49203</v>
      </c>
      <c r="F14" s="158">
        <v>34039</v>
      </c>
      <c r="G14" s="158" t="s">
        <v>56</v>
      </c>
      <c r="H14" s="158" t="s">
        <v>56</v>
      </c>
      <c r="I14" s="158" t="s">
        <v>56</v>
      </c>
    </row>
    <row r="15" spans="1:9" ht="18.75" customHeight="1">
      <c r="A15" s="143"/>
      <c r="B15" s="143"/>
      <c r="C15" s="472" t="s">
        <v>229</v>
      </c>
      <c r="D15" s="473"/>
      <c r="E15" s="473"/>
      <c r="F15" s="473"/>
      <c r="G15" s="473"/>
      <c r="H15" s="473"/>
      <c r="I15" s="473"/>
    </row>
    <row r="16" spans="1:9" s="154" customFormat="1">
      <c r="A16" s="45" t="s">
        <v>214</v>
      </c>
      <c r="B16" s="320">
        <v>989</v>
      </c>
      <c r="C16" s="90">
        <v>990</v>
      </c>
      <c r="D16" s="157">
        <v>1097</v>
      </c>
      <c r="E16" s="157">
        <v>994</v>
      </c>
      <c r="F16" s="157">
        <v>897</v>
      </c>
      <c r="G16" s="157">
        <v>900</v>
      </c>
      <c r="H16" s="157">
        <v>900</v>
      </c>
      <c r="I16" s="157" t="s">
        <v>56</v>
      </c>
    </row>
    <row r="17" spans="1:9" ht="15" customHeight="1">
      <c r="A17" s="46" t="s">
        <v>215</v>
      </c>
      <c r="B17" s="357">
        <v>944</v>
      </c>
      <c r="C17" s="51">
        <v>944</v>
      </c>
      <c r="D17" s="158">
        <v>1044</v>
      </c>
      <c r="E17" s="158">
        <v>954</v>
      </c>
      <c r="F17" s="158">
        <v>851</v>
      </c>
      <c r="G17" s="158" t="s">
        <v>56</v>
      </c>
      <c r="H17" s="158" t="s">
        <v>56</v>
      </c>
      <c r="I17" s="158" t="s">
        <v>56</v>
      </c>
    </row>
    <row r="18" spans="1:9" ht="15" customHeight="1">
      <c r="A18" s="46" t="s">
        <v>216</v>
      </c>
      <c r="B18" s="319">
        <v>975</v>
      </c>
      <c r="C18" s="51">
        <v>976</v>
      </c>
      <c r="D18" s="158">
        <v>1044</v>
      </c>
      <c r="E18" s="158">
        <v>1002</v>
      </c>
      <c r="F18" s="158">
        <v>867</v>
      </c>
      <c r="G18" s="158">
        <v>900</v>
      </c>
      <c r="H18" s="158">
        <v>900</v>
      </c>
      <c r="I18" s="425" t="s">
        <v>56</v>
      </c>
    </row>
    <row r="19" spans="1:9" ht="15" customHeight="1">
      <c r="A19" s="156" t="s">
        <v>217</v>
      </c>
      <c r="B19" s="358">
        <v>1073</v>
      </c>
      <c r="C19" s="51">
        <v>1073</v>
      </c>
      <c r="D19" s="158">
        <v>1192</v>
      </c>
      <c r="E19" s="158">
        <v>1044</v>
      </c>
      <c r="F19" s="158">
        <v>1000</v>
      </c>
      <c r="G19" s="158" t="s">
        <v>56</v>
      </c>
      <c r="H19" s="158" t="s">
        <v>56</v>
      </c>
      <c r="I19" s="158" t="s">
        <v>56</v>
      </c>
    </row>
    <row r="20" spans="1:9" ht="15" customHeight="1">
      <c r="A20" s="156" t="s">
        <v>218</v>
      </c>
      <c r="B20" s="358">
        <v>1098</v>
      </c>
      <c r="C20" s="51">
        <v>1098</v>
      </c>
      <c r="D20" s="158">
        <v>1208</v>
      </c>
      <c r="E20" s="158">
        <v>1084</v>
      </c>
      <c r="F20" s="158">
        <v>1000</v>
      </c>
      <c r="G20" s="158" t="s">
        <v>56</v>
      </c>
      <c r="H20" s="158" t="s">
        <v>56</v>
      </c>
      <c r="I20" s="425" t="s">
        <v>56</v>
      </c>
    </row>
    <row r="23" spans="1:9">
      <c r="A23" s="459" t="s">
        <v>706</v>
      </c>
    </row>
  </sheetData>
  <customSheetViews>
    <customSheetView guid="{9B992861-3AC3-4AC1-AB34-7184421AE797}">
      <pane xSplit="1" ySplit="8" topLeftCell="B9" activePane="bottomRight" state="frozen"/>
      <selection pane="bottomRight" activeCell="A4" sqref="A4"/>
      <pageMargins left="0" right="0" top="0" bottom="0" header="0" footer="0"/>
      <printOptions horizontalCentered="1"/>
      <pageSetup paperSize="9" orientation="portrait" horizontalDpi="4294967294" r:id="rId1"/>
    </customSheetView>
    <customSheetView guid="{08F4DDD3-9D6E-4158-840D-C525428F9A47}">
      <pane xSplit="1" ySplit="8" topLeftCell="B9" activePane="bottomRight" state="frozen"/>
      <selection pane="bottomRight" activeCell="A4" sqref="A4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>
      <pane xSplit="1" ySplit="8" topLeftCell="B9" activePane="bottomRight" state="frozen"/>
      <selection pane="bottomRight" activeCell="A4" sqref="A4"/>
      <pageMargins left="0" right="0" top="0" bottom="0" header="0" footer="0"/>
      <printOptions horizontalCentered="1"/>
      <pageSetup paperSize="9" orientation="portrait" horizontalDpi="4294967294" r:id="rId3"/>
    </customSheetView>
    <customSheetView guid="{19B7ECBE-69EE-4DBE-BD16-EF1085DA02C7}">
      <pane xSplit="1" ySplit="8" topLeftCell="B9" activePane="bottomRight" state="frozen"/>
      <selection pane="bottomRight" activeCell="A4" sqref="A4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8">
    <mergeCell ref="A5:A8"/>
    <mergeCell ref="C15:I15"/>
    <mergeCell ref="G6:I6"/>
    <mergeCell ref="C9:I9"/>
    <mergeCell ref="C8:I8"/>
    <mergeCell ref="B5:I5"/>
    <mergeCell ref="B6:B7"/>
    <mergeCell ref="C6:F6"/>
  </mergeCells>
  <hyperlinks>
    <hyperlink ref="F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FF"/>
  </sheetPr>
  <dimension ref="A1:H71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ColWidth="9.109375" defaultRowHeight="13.8"/>
  <cols>
    <col min="1" max="1" width="41.44140625" style="3" customWidth="1"/>
    <col min="2" max="2" width="14" style="3" customWidth="1"/>
    <col min="3" max="3" width="14.6640625" style="3" customWidth="1"/>
    <col min="4" max="4" width="10.33203125" style="3" customWidth="1"/>
    <col min="5" max="5" width="13" style="3" customWidth="1"/>
    <col min="6" max="16384" width="9.109375" style="3"/>
  </cols>
  <sheetData>
    <row r="1" spans="1:8">
      <c r="A1" s="2" t="s">
        <v>519</v>
      </c>
    </row>
    <row r="3" spans="1:8" s="27" customFormat="1">
      <c r="A3" s="37" t="s">
        <v>755</v>
      </c>
      <c r="B3" s="38"/>
    </row>
    <row r="4" spans="1:8" s="27" customFormat="1">
      <c r="A4" s="38"/>
    </row>
    <row r="5" spans="1:8" s="27" customFormat="1" ht="41.4">
      <c r="A5" s="527" t="s">
        <v>0</v>
      </c>
      <c r="B5" s="310" t="s">
        <v>148</v>
      </c>
      <c r="C5" s="310" t="s">
        <v>149</v>
      </c>
      <c r="D5" s="310" t="s">
        <v>148</v>
      </c>
      <c r="E5" s="311" t="s">
        <v>149</v>
      </c>
    </row>
    <row r="6" spans="1:8" s="27" customFormat="1" ht="18.75" customHeight="1">
      <c r="A6" s="527"/>
      <c r="B6" s="528" t="s">
        <v>99</v>
      </c>
      <c r="C6" s="528"/>
      <c r="D6" s="528" t="s">
        <v>611</v>
      </c>
      <c r="E6" s="529"/>
    </row>
    <row r="7" spans="1:8" s="27" customFormat="1" ht="6.75" customHeight="1">
      <c r="A7" s="162"/>
      <c r="B7" s="118"/>
      <c r="C7" s="163"/>
      <c r="D7" s="63"/>
      <c r="E7" s="64"/>
    </row>
    <row r="8" spans="1:8" s="27" customFormat="1">
      <c r="A8" s="164" t="s">
        <v>560</v>
      </c>
      <c r="B8" s="118">
        <v>1341.31</v>
      </c>
      <c r="C8" s="163">
        <v>1329.79</v>
      </c>
      <c r="D8" s="330">
        <v>154.7730865536619</v>
      </c>
      <c r="E8" s="82">
        <v>153.62993599667274</v>
      </c>
    </row>
    <row r="9" spans="1:8" s="27" customFormat="1">
      <c r="A9" s="166" t="s">
        <v>612</v>
      </c>
      <c r="B9" s="118">
        <v>1393.56</v>
      </c>
      <c r="C9" s="163">
        <v>1382.83</v>
      </c>
      <c r="D9" s="330">
        <v>157.00315457413248</v>
      </c>
      <c r="E9" s="82">
        <v>159.5640584793972</v>
      </c>
    </row>
    <row r="10" spans="1:8" s="27" customFormat="1">
      <c r="A10" s="165" t="s">
        <v>101</v>
      </c>
      <c r="B10" s="118">
        <v>1429.18</v>
      </c>
      <c r="C10" s="163">
        <v>1417.73</v>
      </c>
      <c r="D10" s="330">
        <v>153.95669503393302</v>
      </c>
      <c r="E10" s="82">
        <v>152.82532769920664</v>
      </c>
    </row>
    <row r="11" spans="1:8" s="27" customFormat="1">
      <c r="A11" s="165" t="s">
        <v>102</v>
      </c>
      <c r="B11" s="118">
        <v>1084.05</v>
      </c>
      <c r="C11" s="163">
        <v>1088.19</v>
      </c>
      <c r="D11" s="330">
        <v>151.50731645958825</v>
      </c>
      <c r="E11" s="82">
        <v>152.08592472502133</v>
      </c>
      <c r="H11" s="23"/>
    </row>
    <row r="12" spans="1:8" s="27" customFormat="1">
      <c r="A12" s="165" t="s">
        <v>103</v>
      </c>
      <c r="B12" s="118">
        <v>1334.99</v>
      </c>
      <c r="C12" s="163">
        <v>1337.71</v>
      </c>
      <c r="D12" s="330">
        <v>163.13191177369094</v>
      </c>
      <c r="E12" s="82">
        <v>163.46428789637685</v>
      </c>
    </row>
    <row r="13" spans="1:8" s="27" customFormat="1">
      <c r="A13" s="165" t="s">
        <v>230</v>
      </c>
      <c r="B13" s="118">
        <v>1001.18</v>
      </c>
      <c r="C13" s="163">
        <v>983.91</v>
      </c>
      <c r="D13" s="330">
        <v>168.09039320372048</v>
      </c>
      <c r="E13" s="82">
        <v>165.19089352271581</v>
      </c>
    </row>
    <row r="14" spans="1:8" s="27" customFormat="1">
      <c r="A14" s="165" t="s">
        <v>231</v>
      </c>
      <c r="B14" s="118">
        <v>1228.04</v>
      </c>
      <c r="C14" s="163">
        <v>1172.18</v>
      </c>
      <c r="D14" s="330">
        <v>153.98234527033804</v>
      </c>
      <c r="E14" s="82">
        <v>146.97260359852049</v>
      </c>
    </row>
    <row r="15" spans="1:8" s="27" customFormat="1">
      <c r="A15" s="165" t="s">
        <v>232</v>
      </c>
      <c r="B15" s="118">
        <v>3200.6</v>
      </c>
      <c r="C15" s="163">
        <v>3200.6</v>
      </c>
      <c r="D15" s="330">
        <v>151.23707637930707</v>
      </c>
      <c r="E15" s="82">
        <v>151.23707637930707</v>
      </c>
    </row>
    <row r="16" spans="1:8" s="27" customFormat="1">
      <c r="A16" s="165" t="s">
        <v>233</v>
      </c>
      <c r="B16" s="118">
        <v>1003.02</v>
      </c>
      <c r="C16" s="163">
        <v>981.09</v>
      </c>
      <c r="D16" s="330">
        <v>139.55643365983971</v>
      </c>
      <c r="E16" s="82">
        <v>136.91092535480541</v>
      </c>
    </row>
    <row r="17" spans="1:5" s="27" customFormat="1">
      <c r="A17" s="164"/>
      <c r="B17" s="118"/>
      <c r="C17" s="163"/>
      <c r="D17" s="330"/>
      <c r="E17" s="82"/>
    </row>
    <row r="18" spans="1:5" s="27" customFormat="1">
      <c r="A18" s="164" t="s">
        <v>234</v>
      </c>
      <c r="B18" s="118">
        <v>4603.12</v>
      </c>
      <c r="C18" s="163">
        <v>4605.18</v>
      </c>
      <c r="D18" s="330">
        <v>112.55397706433234</v>
      </c>
      <c r="E18" s="82">
        <v>112.6484185807588</v>
      </c>
    </row>
    <row r="19" spans="1:5" s="27" customFormat="1">
      <c r="A19" s="166" t="s">
        <v>235</v>
      </c>
      <c r="B19" s="118">
        <v>4603.12</v>
      </c>
      <c r="C19" s="163">
        <v>4605.18</v>
      </c>
      <c r="D19" s="330">
        <v>112.55397706433234</v>
      </c>
      <c r="E19" s="82">
        <v>112.6484185807588</v>
      </c>
    </row>
    <row r="20" spans="1:5" s="27" customFormat="1">
      <c r="A20" s="167" t="s">
        <v>236</v>
      </c>
      <c r="B20" s="118">
        <v>6568.11</v>
      </c>
      <c r="C20" s="163">
        <v>6568.11</v>
      </c>
      <c r="D20" s="330">
        <v>135.38698426832889</v>
      </c>
      <c r="E20" s="82">
        <v>135.41266359340597</v>
      </c>
    </row>
    <row r="21" spans="1:5" s="27" customFormat="1">
      <c r="A21" s="164"/>
      <c r="B21" s="118"/>
      <c r="C21" s="163"/>
      <c r="D21" s="330"/>
      <c r="E21" s="82"/>
    </row>
    <row r="22" spans="1:5" s="27" customFormat="1">
      <c r="A22" s="164" t="s">
        <v>237</v>
      </c>
      <c r="B22" s="118">
        <v>423.1</v>
      </c>
      <c r="C22" s="163">
        <v>426.05</v>
      </c>
      <c r="D22" s="330">
        <v>176.40927284856571</v>
      </c>
      <c r="E22" s="82">
        <v>176.72556827609091</v>
      </c>
    </row>
    <row r="23" spans="1:5" s="27" customFormat="1">
      <c r="A23" s="165" t="s">
        <v>598</v>
      </c>
      <c r="B23" s="118">
        <v>786.37</v>
      </c>
      <c r="C23" s="163">
        <v>789.15</v>
      </c>
      <c r="D23" s="330">
        <v>130.42043287171404</v>
      </c>
      <c r="E23" s="82">
        <v>135.85889887408325</v>
      </c>
    </row>
    <row r="24" spans="1:5" s="27" customFormat="1">
      <c r="A24" s="164" t="s">
        <v>238</v>
      </c>
      <c r="B24" s="118">
        <v>237.37</v>
      </c>
      <c r="C24" s="163">
        <v>237.47</v>
      </c>
      <c r="D24" s="330">
        <v>174.43415637860079</v>
      </c>
      <c r="E24" s="82">
        <v>174.57178563552159</v>
      </c>
    </row>
    <row r="25" spans="1:5" s="27" customFormat="1">
      <c r="A25" s="164" t="s">
        <v>614</v>
      </c>
      <c r="B25" s="118">
        <v>2986.23</v>
      </c>
      <c r="C25" s="163">
        <v>2996.36</v>
      </c>
      <c r="D25" s="330">
        <v>129.47075426297101</v>
      </c>
      <c r="E25" s="82">
        <v>130.6896145642967</v>
      </c>
    </row>
    <row r="26" spans="1:5" s="27" customFormat="1">
      <c r="A26" s="164" t="s">
        <v>239</v>
      </c>
      <c r="B26" s="118">
        <v>17998.740000000002</v>
      </c>
      <c r="C26" s="163">
        <v>17998.740000000002</v>
      </c>
      <c r="D26" s="330">
        <v>150.58040259652253</v>
      </c>
      <c r="E26" s="82">
        <v>150.58040259652253</v>
      </c>
    </row>
    <row r="27" spans="1:5" s="27" customFormat="1">
      <c r="A27" s="164" t="s">
        <v>240</v>
      </c>
      <c r="B27" s="118">
        <v>16980.36</v>
      </c>
      <c r="C27" s="163">
        <v>16980.36</v>
      </c>
      <c r="D27" s="330">
        <v>110.51770393598702</v>
      </c>
      <c r="E27" s="82">
        <v>110.51770393598702</v>
      </c>
    </row>
    <row r="28" spans="1:5" s="27" customFormat="1">
      <c r="A28" s="164" t="s">
        <v>613</v>
      </c>
      <c r="B28" s="118">
        <v>8195.5300000000007</v>
      </c>
      <c r="C28" s="163">
        <v>8195.5300000000007</v>
      </c>
      <c r="D28" s="330">
        <v>68.158630095973123</v>
      </c>
      <c r="E28" s="82">
        <v>67.682038043186523</v>
      </c>
    </row>
    <row r="29" spans="1:5" s="27" customFormat="1">
      <c r="A29" s="164"/>
      <c r="B29" s="118"/>
      <c r="C29" s="163"/>
      <c r="D29" s="330"/>
      <c r="E29" s="82"/>
    </row>
    <row r="30" spans="1:5" s="27" customFormat="1">
      <c r="A30" s="164" t="s">
        <v>241</v>
      </c>
      <c r="B30" s="118"/>
      <c r="C30" s="163"/>
      <c r="D30" s="330"/>
      <c r="E30" s="82"/>
    </row>
    <row r="31" spans="1:5" s="27" customFormat="1">
      <c r="A31" s="165" t="s">
        <v>25</v>
      </c>
      <c r="B31" s="118">
        <v>1124.54</v>
      </c>
      <c r="C31" s="163">
        <v>1124.54</v>
      </c>
      <c r="D31" s="330">
        <v>181.34816965005643</v>
      </c>
      <c r="E31" s="82">
        <v>181.34816965005643</v>
      </c>
    </row>
    <row r="32" spans="1:5" s="27" customFormat="1">
      <c r="A32" s="165" t="s">
        <v>242</v>
      </c>
      <c r="B32" s="118">
        <v>1112.5999999999999</v>
      </c>
      <c r="C32" s="163">
        <v>1041.81</v>
      </c>
      <c r="D32" s="330">
        <v>95.403875836048684</v>
      </c>
      <c r="E32" s="82">
        <v>92.573241276357521</v>
      </c>
    </row>
    <row r="33" spans="1:5" s="27" customFormat="1">
      <c r="A33" s="165" t="s">
        <v>243</v>
      </c>
      <c r="B33" s="118">
        <v>388.52</v>
      </c>
      <c r="C33" s="163">
        <v>389.69</v>
      </c>
      <c r="D33" s="330">
        <v>132.96372347707052</v>
      </c>
      <c r="E33" s="82">
        <v>133.99697407330996</v>
      </c>
    </row>
    <row r="34" spans="1:5" s="27" customFormat="1">
      <c r="A34" s="165" t="s">
        <v>244</v>
      </c>
      <c r="B34" s="118">
        <v>432.66</v>
      </c>
      <c r="C34" s="163">
        <v>432.66</v>
      </c>
      <c r="D34" s="330">
        <v>161.56689943612531</v>
      </c>
      <c r="E34" s="82">
        <v>165.14370777510592</v>
      </c>
    </row>
    <row r="35" spans="1:5" s="27" customFormat="1">
      <c r="A35" s="165" t="s">
        <v>245</v>
      </c>
      <c r="B35" s="118">
        <v>3822.67</v>
      </c>
      <c r="C35" s="163">
        <v>3830.45</v>
      </c>
      <c r="D35" s="330">
        <v>143.50385350306516</v>
      </c>
      <c r="E35" s="82">
        <v>143.43353778636529</v>
      </c>
    </row>
    <row r="36" spans="1:5" s="27" customFormat="1">
      <c r="A36" s="165" t="s">
        <v>246</v>
      </c>
      <c r="B36" s="118">
        <v>1792.74</v>
      </c>
      <c r="C36" s="163">
        <v>1577.86</v>
      </c>
      <c r="D36" s="330">
        <v>100.53330192964451</v>
      </c>
      <c r="E36" s="82">
        <v>94.936853568871427</v>
      </c>
    </row>
    <row r="37" spans="1:5" s="27" customFormat="1">
      <c r="A37" s="165" t="s">
        <v>247</v>
      </c>
      <c r="B37" s="118">
        <v>1726.28</v>
      </c>
      <c r="C37" s="163">
        <v>1718.91</v>
      </c>
      <c r="D37" s="330">
        <v>104.18042136136776</v>
      </c>
      <c r="E37" s="82">
        <v>103.53943920730056</v>
      </c>
    </row>
    <row r="38" spans="1:5" s="27" customFormat="1" ht="15">
      <c r="A38" s="162"/>
      <c r="B38" s="118"/>
      <c r="C38" s="163"/>
      <c r="D38" s="330"/>
      <c r="E38" s="82"/>
    </row>
    <row r="39" spans="1:5" s="27" customFormat="1">
      <c r="A39" s="164" t="s">
        <v>248</v>
      </c>
      <c r="B39" s="118"/>
      <c r="C39" s="163"/>
      <c r="D39" s="330"/>
      <c r="E39" s="82"/>
    </row>
    <row r="40" spans="1:5" s="27" customFormat="1">
      <c r="A40" s="165" t="s">
        <v>249</v>
      </c>
      <c r="B40" s="118">
        <v>566.94000000000005</v>
      </c>
      <c r="C40" s="163">
        <v>560.52</v>
      </c>
      <c r="D40" s="330">
        <v>109.53245749613603</v>
      </c>
      <c r="E40" s="82">
        <v>109.45732195512508</v>
      </c>
    </row>
    <row r="41" spans="1:5" s="27" customFormat="1">
      <c r="A41" s="165" t="s">
        <v>250</v>
      </c>
      <c r="B41" s="118">
        <v>1890.66</v>
      </c>
      <c r="C41" s="163">
        <v>1889.6</v>
      </c>
      <c r="D41" s="330">
        <v>111.40862084204946</v>
      </c>
      <c r="E41" s="82">
        <v>111.33041495560569</v>
      </c>
    </row>
    <row r="42" spans="1:5" s="27" customFormat="1">
      <c r="A42" s="165" t="s">
        <v>251</v>
      </c>
      <c r="B42" s="118">
        <v>1114.28</v>
      </c>
      <c r="C42" s="163">
        <v>1054.69</v>
      </c>
      <c r="D42" s="330">
        <v>66.752932437127839</v>
      </c>
      <c r="E42" s="82">
        <v>63.053901523303921</v>
      </c>
    </row>
    <row r="43" spans="1:5" s="27" customFormat="1">
      <c r="A43" s="165" t="s">
        <v>252</v>
      </c>
      <c r="B43" s="118">
        <v>2302.9899999999998</v>
      </c>
      <c r="C43" s="163">
        <v>2288.0300000000002</v>
      </c>
      <c r="D43" s="330">
        <v>137.72298602431542</v>
      </c>
      <c r="E43" s="82">
        <v>136.94054416394349</v>
      </c>
    </row>
    <row r="44" spans="1:5" s="27" customFormat="1">
      <c r="A44" s="165" t="s">
        <v>253</v>
      </c>
      <c r="B44" s="118">
        <v>7468.43</v>
      </c>
      <c r="C44" s="163">
        <v>7468.43</v>
      </c>
      <c r="D44" s="330">
        <v>161.77408384561733</v>
      </c>
      <c r="E44" s="82">
        <v>161.77408384561733</v>
      </c>
    </row>
    <row r="45" spans="1:5" s="27" customFormat="1">
      <c r="A45" s="165" t="s">
        <v>254</v>
      </c>
      <c r="B45" s="118">
        <v>5580.78</v>
      </c>
      <c r="C45" s="163">
        <v>5600.64</v>
      </c>
      <c r="D45" s="330">
        <v>133.29718729697711</v>
      </c>
      <c r="E45" s="82">
        <v>134.63950785267315</v>
      </c>
    </row>
    <row r="46" spans="1:5" s="27" customFormat="1">
      <c r="A46" s="165" t="s">
        <v>255</v>
      </c>
      <c r="B46" s="118">
        <v>12537.95</v>
      </c>
      <c r="C46" s="163">
        <v>12474.02</v>
      </c>
      <c r="D46" s="330">
        <v>112.68264493411391</v>
      </c>
      <c r="E46" s="82">
        <v>113.26539599694544</v>
      </c>
    </row>
    <row r="47" spans="1:5" s="27" customFormat="1">
      <c r="A47" s="165" t="s">
        <v>256</v>
      </c>
      <c r="B47" s="118">
        <v>3953.82</v>
      </c>
      <c r="C47" s="163">
        <v>3871.72</v>
      </c>
      <c r="D47" s="330">
        <v>124.63300308602088</v>
      </c>
      <c r="E47" s="82">
        <v>122.42321909080272</v>
      </c>
    </row>
    <row r="48" spans="1:5" s="27" customFormat="1">
      <c r="A48" s="164"/>
      <c r="B48" s="118"/>
      <c r="C48" s="163"/>
      <c r="D48" s="330"/>
      <c r="E48" s="82"/>
    </row>
    <row r="49" spans="1:5" s="27" customFormat="1">
      <c r="A49" s="164" t="s">
        <v>257</v>
      </c>
      <c r="B49" s="118">
        <v>3059.8</v>
      </c>
      <c r="C49" s="163">
        <v>3059.8</v>
      </c>
      <c r="D49" s="330">
        <v>64.173926904055804</v>
      </c>
      <c r="E49" s="82">
        <v>66.03875390107352</v>
      </c>
    </row>
    <row r="50" spans="1:5" s="27" customFormat="1">
      <c r="A50" s="164"/>
      <c r="B50" s="118"/>
      <c r="C50" s="163"/>
      <c r="D50" s="330"/>
      <c r="E50" s="82"/>
    </row>
    <row r="51" spans="1:5" s="27" customFormat="1">
      <c r="A51" s="164" t="s">
        <v>258</v>
      </c>
      <c r="B51" s="118"/>
      <c r="C51" s="163"/>
      <c r="D51" s="330"/>
      <c r="E51" s="82"/>
    </row>
    <row r="52" spans="1:5" s="27" customFormat="1">
      <c r="A52" s="165" t="s">
        <v>490</v>
      </c>
      <c r="B52" s="118">
        <v>11084.48</v>
      </c>
      <c r="C52" s="163">
        <v>11059.12</v>
      </c>
      <c r="D52" s="330">
        <v>140.600328780468</v>
      </c>
      <c r="E52" s="82">
        <v>140.66243797831896</v>
      </c>
    </row>
    <row r="53" spans="1:5" s="27" customFormat="1">
      <c r="A53" s="168" t="s">
        <v>495</v>
      </c>
      <c r="B53" s="118">
        <v>12030.31</v>
      </c>
      <c r="C53" s="163">
        <v>12030.31</v>
      </c>
      <c r="D53" s="330">
        <v>114.55779734743162</v>
      </c>
      <c r="E53" s="82">
        <v>115.27039457294521</v>
      </c>
    </row>
    <row r="54" spans="1:5" s="27" customFormat="1">
      <c r="A54" s="165" t="s">
        <v>62</v>
      </c>
      <c r="B54" s="118">
        <v>6565.01</v>
      </c>
      <c r="C54" s="163">
        <v>6565.1</v>
      </c>
      <c r="D54" s="330">
        <v>143.0104692653216</v>
      </c>
      <c r="E54" s="82">
        <v>142.91467481692396</v>
      </c>
    </row>
    <row r="55" spans="1:5" s="27" customFormat="1">
      <c r="A55" s="168" t="s">
        <v>259</v>
      </c>
      <c r="B55" s="118">
        <v>3305.6</v>
      </c>
      <c r="C55" s="163">
        <v>3305.6</v>
      </c>
      <c r="D55" s="330">
        <v>121.28550305084995</v>
      </c>
      <c r="E55" s="82">
        <v>121.28550305084995</v>
      </c>
    </row>
    <row r="56" spans="1:5" s="27" customFormat="1">
      <c r="A56" s="165" t="s">
        <v>63</v>
      </c>
      <c r="B56" s="118">
        <v>11321.79</v>
      </c>
      <c r="C56" s="163">
        <v>11321.79</v>
      </c>
      <c r="D56" s="330">
        <v>116.14033935929801</v>
      </c>
      <c r="E56" s="82">
        <v>115.90100834314379</v>
      </c>
    </row>
    <row r="57" spans="1:5" s="27" customFormat="1">
      <c r="A57" s="165" t="s">
        <v>64</v>
      </c>
      <c r="B57" s="118">
        <v>11195.57</v>
      </c>
      <c r="C57" s="163">
        <v>11195.57</v>
      </c>
      <c r="D57" s="330">
        <v>89.981498270385657</v>
      </c>
      <c r="E57" s="82">
        <v>90.198838230436422</v>
      </c>
    </row>
    <row r="58" spans="1:5" s="27" customFormat="1">
      <c r="A58" s="165" t="s">
        <v>94</v>
      </c>
      <c r="B58" s="118">
        <v>6413.02</v>
      </c>
      <c r="C58" s="163">
        <v>6291.45</v>
      </c>
      <c r="D58" s="330">
        <v>139.1765755247047</v>
      </c>
      <c r="E58" s="82">
        <v>136.24315422245607</v>
      </c>
    </row>
    <row r="59" spans="1:5" s="27" customFormat="1">
      <c r="A59" s="167" t="s">
        <v>121</v>
      </c>
      <c r="B59" s="118"/>
      <c r="C59" s="163"/>
      <c r="D59" s="330"/>
      <c r="E59" s="82"/>
    </row>
    <row r="60" spans="1:5" s="27" customFormat="1">
      <c r="A60" s="168" t="s">
        <v>260</v>
      </c>
      <c r="B60" s="118">
        <v>2318.2199999999998</v>
      </c>
      <c r="C60" s="163">
        <v>2318.73</v>
      </c>
      <c r="D60" s="330">
        <v>153.82400169867159</v>
      </c>
      <c r="E60" s="82">
        <v>153.85784242166869</v>
      </c>
    </row>
    <row r="61" spans="1:5" s="27" customFormat="1">
      <c r="A61" s="168" t="s">
        <v>261</v>
      </c>
      <c r="B61" s="118">
        <v>5887.71</v>
      </c>
      <c r="C61" s="163">
        <v>5759.93</v>
      </c>
      <c r="D61" s="330">
        <v>143.13174457698938</v>
      </c>
      <c r="E61" s="82">
        <v>140.05704476044119</v>
      </c>
    </row>
    <row r="62" spans="1:5" s="27" customFormat="1">
      <c r="A62" s="168" t="s">
        <v>262</v>
      </c>
      <c r="B62" s="118">
        <v>6917.26</v>
      </c>
      <c r="C62" s="163">
        <v>6917.26</v>
      </c>
      <c r="D62" s="330">
        <v>142.73486813461187</v>
      </c>
      <c r="E62" s="82">
        <v>142.73486813461187</v>
      </c>
    </row>
    <row r="63" spans="1:5" s="27" customFormat="1">
      <c r="A63" s="168" t="s">
        <v>263</v>
      </c>
      <c r="B63" s="118">
        <v>12817.18</v>
      </c>
      <c r="C63" s="163">
        <v>12817.18</v>
      </c>
      <c r="D63" s="330">
        <v>144.78419358810567</v>
      </c>
      <c r="E63" s="82">
        <v>144.78419358810567</v>
      </c>
    </row>
    <row r="64" spans="1:5" s="27" customFormat="1">
      <c r="A64" s="168" t="s">
        <v>264</v>
      </c>
      <c r="B64" s="118">
        <v>8395.0400000000009</v>
      </c>
      <c r="C64" s="163">
        <v>8164.62</v>
      </c>
      <c r="D64" s="330">
        <v>151.29033188201032</v>
      </c>
      <c r="E64" s="82">
        <v>147.13784204607708</v>
      </c>
    </row>
    <row r="65" spans="1:5" s="27" customFormat="1">
      <c r="A65" s="164"/>
      <c r="B65" s="118"/>
      <c r="C65" s="163"/>
      <c r="D65" s="330"/>
      <c r="E65" s="82"/>
    </row>
    <row r="66" spans="1:5" s="27" customFormat="1">
      <c r="A66" s="164" t="s">
        <v>265</v>
      </c>
      <c r="B66" s="118">
        <v>2295.02</v>
      </c>
      <c r="C66" s="163">
        <v>2298.5700000000002</v>
      </c>
      <c r="D66" s="330">
        <v>146.80423713635085</v>
      </c>
      <c r="E66" s="82">
        <v>147.02849649790514</v>
      </c>
    </row>
    <row r="67" spans="1:5" s="27" customFormat="1">
      <c r="A67" s="164" t="s">
        <v>266</v>
      </c>
      <c r="B67" s="213"/>
      <c r="C67" s="369"/>
      <c r="D67" s="330"/>
      <c r="E67" s="82"/>
    </row>
    <row r="68" spans="1:5" s="27" customFormat="1">
      <c r="A68" s="165" t="s">
        <v>267</v>
      </c>
      <c r="B68" s="213">
        <v>316.01</v>
      </c>
      <c r="C68" s="369">
        <v>316.01</v>
      </c>
      <c r="D68" s="330">
        <v>222.49524748292612</v>
      </c>
      <c r="E68" s="82">
        <v>222.49524748292612</v>
      </c>
    </row>
    <row r="69" spans="1:5" s="27" customFormat="1">
      <c r="A69" s="165" t="s">
        <v>268</v>
      </c>
      <c r="B69" s="118">
        <v>1154.48</v>
      </c>
      <c r="C69" s="163">
        <v>1161.68</v>
      </c>
      <c r="D69" s="330">
        <v>137.32855936336495</v>
      </c>
      <c r="E69" s="82">
        <v>139.55455178876051</v>
      </c>
    </row>
    <row r="70" spans="1:5" s="27" customFormat="1">
      <c r="A70" s="164" t="s">
        <v>269</v>
      </c>
      <c r="B70" s="118">
        <v>1.02</v>
      </c>
      <c r="C70" s="163">
        <v>1.02</v>
      </c>
      <c r="D70" s="330">
        <v>87.931034482758633</v>
      </c>
      <c r="E70" s="82">
        <v>87.931034482758633</v>
      </c>
    </row>
    <row r="71" spans="1:5" s="27" customFormat="1">
      <c r="A71" s="164" t="s">
        <v>270</v>
      </c>
      <c r="B71" s="118">
        <v>16.27</v>
      </c>
      <c r="C71" s="163">
        <v>16.23</v>
      </c>
      <c r="D71" s="330">
        <v>113.53803210048848</v>
      </c>
      <c r="E71" s="82">
        <v>113.2588974180042</v>
      </c>
    </row>
  </sheetData>
  <customSheetViews>
    <customSheetView guid="{9B992861-3AC3-4AC1-AB34-7184421AE797}">
      <pane xSplit="1" ySplit="6" topLeftCell="B7" activePane="bottomRight" state="frozen"/>
      <selection pane="bottomRight" activeCell="A4" sqref="A4"/>
      <pageMargins left="0" right="0" top="0" bottom="0" header="0" footer="0"/>
      <printOptions horizontalCentered="1"/>
      <pageSetup paperSize="9" orientation="portrait" horizontalDpi="4294967294" r:id="rId1"/>
    </customSheetView>
    <customSheetView guid="{08F4DDD3-9D6E-4158-840D-C525428F9A47}">
      <pane xSplit="1" ySplit="6" topLeftCell="B7" activePane="bottomRight" state="frozen"/>
      <selection pane="bottomRight" activeCell="L22" sqref="L22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>
      <pane xSplit="1" ySplit="6" topLeftCell="B7" activePane="bottomRight" state="frozen"/>
      <selection pane="bottomRight" activeCell="A4" sqref="A4"/>
      <pageMargins left="0" right="0" top="0" bottom="0" header="0" footer="0"/>
      <printOptions horizontalCentered="1"/>
      <pageSetup paperSize="9" orientation="portrait" horizontalDpi="4294967294" r:id="rId3"/>
    </customSheetView>
    <customSheetView guid="{19B7ECBE-69EE-4DBE-BD16-EF1085DA02C7}">
      <pane xSplit="1" ySplit="6" topLeftCell="B7" activePane="bottomRight" state="frozen"/>
      <selection pane="bottomRight" activeCell="A4" sqref="A4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3">
    <mergeCell ref="A5:A6"/>
    <mergeCell ref="B6:C6"/>
    <mergeCell ref="D6:E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FF"/>
  </sheetPr>
  <dimension ref="A1:G23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ColWidth="9.109375" defaultRowHeight="13.8"/>
  <cols>
    <col min="1" max="1" width="8.6640625" style="3" customWidth="1"/>
    <col min="2" max="2" width="11.6640625" style="3" customWidth="1"/>
    <col min="3" max="5" width="9.109375" style="3"/>
    <col min="6" max="6" width="9.88671875" style="3" customWidth="1"/>
    <col min="7" max="7" width="12" style="3" hidden="1" customWidth="1"/>
    <col min="8" max="16384" width="9.109375" style="3"/>
  </cols>
  <sheetData>
    <row r="1" spans="1:7">
      <c r="A1" s="2" t="s">
        <v>519</v>
      </c>
    </row>
    <row r="3" spans="1:7" s="27" customFormat="1" ht="30" customHeight="1">
      <c r="A3" s="515" t="s">
        <v>756</v>
      </c>
      <c r="B3" s="515"/>
      <c r="C3" s="515"/>
      <c r="D3" s="515"/>
      <c r="E3" s="515"/>
      <c r="F3" s="515"/>
      <c r="G3" s="515"/>
    </row>
    <row r="4" spans="1:7" s="27" customFormat="1">
      <c r="A4" s="28"/>
    </row>
    <row r="5" spans="1:7" s="27" customFormat="1" ht="40.5" customHeight="1">
      <c r="A5" s="495" t="s">
        <v>271</v>
      </c>
      <c r="B5" s="306" t="s">
        <v>272</v>
      </c>
      <c r="C5" s="306" t="s">
        <v>273</v>
      </c>
      <c r="D5" s="306" t="s">
        <v>274</v>
      </c>
      <c r="E5" s="306" t="s">
        <v>275</v>
      </c>
      <c r="F5" s="306" t="s">
        <v>291</v>
      </c>
      <c r="G5" s="496" t="s">
        <v>276</v>
      </c>
    </row>
    <row r="6" spans="1:7" s="27" customFormat="1">
      <c r="A6" s="495"/>
      <c r="B6" s="499" t="s">
        <v>277</v>
      </c>
      <c r="C6" s="499"/>
      <c r="D6" s="499"/>
      <c r="E6" s="499"/>
      <c r="F6" s="499"/>
      <c r="G6" s="496"/>
    </row>
    <row r="7" spans="1:7" s="27" customFormat="1" ht="6" customHeight="1">
      <c r="A7" s="46"/>
      <c r="B7" s="99"/>
      <c r="C7" s="99"/>
      <c r="D7" s="99"/>
      <c r="E7" s="99"/>
      <c r="F7" s="99"/>
      <c r="G7" s="100"/>
    </row>
    <row r="8" spans="1:7" s="28" customFormat="1">
      <c r="A8" s="324" t="s">
        <v>278</v>
      </c>
      <c r="B8" s="331">
        <v>85.57</v>
      </c>
      <c r="C8" s="331">
        <v>66.8</v>
      </c>
      <c r="D8" s="331">
        <v>81.08</v>
      </c>
      <c r="E8" s="331">
        <v>69.22</v>
      </c>
      <c r="F8" s="331">
        <v>183.09</v>
      </c>
      <c r="G8" s="332"/>
    </row>
    <row r="9" spans="1:7" s="27" customFormat="1" ht="6" customHeight="1">
      <c r="A9" s="83"/>
      <c r="B9" s="160"/>
      <c r="C9" s="160"/>
      <c r="D9" s="160"/>
      <c r="E9" s="160"/>
      <c r="F9" s="160"/>
      <c r="G9" s="161"/>
    </row>
    <row r="10" spans="1:7" s="27" customFormat="1">
      <c r="A10" s="83" t="s">
        <v>279</v>
      </c>
      <c r="B10" s="160">
        <v>138.1</v>
      </c>
      <c r="C10" s="160">
        <v>99.29</v>
      </c>
      <c r="D10" s="160">
        <v>124.03</v>
      </c>
      <c r="E10" s="160">
        <v>92.59</v>
      </c>
      <c r="F10" s="160">
        <v>120.38</v>
      </c>
      <c r="G10" s="161"/>
    </row>
    <row r="11" spans="1:7" s="27" customFormat="1">
      <c r="A11" s="83" t="s">
        <v>280</v>
      </c>
      <c r="B11" s="160">
        <v>138.19999999999999</v>
      </c>
      <c r="C11" s="160">
        <v>98.13</v>
      </c>
      <c r="D11" s="160">
        <v>122.73</v>
      </c>
      <c r="E11" s="160">
        <v>94.53</v>
      </c>
      <c r="F11" s="160">
        <v>127</v>
      </c>
      <c r="G11" s="161"/>
    </row>
    <row r="12" spans="1:7" s="27" customFormat="1">
      <c r="A12" s="83" t="s">
        <v>281</v>
      </c>
      <c r="B12" s="160">
        <v>160.58000000000001</v>
      </c>
      <c r="C12" s="160">
        <v>110.71</v>
      </c>
      <c r="D12" s="160">
        <v>137.78</v>
      </c>
      <c r="E12" s="160">
        <v>110.31</v>
      </c>
      <c r="F12" s="160">
        <v>130.83000000000001</v>
      </c>
      <c r="G12" s="161"/>
    </row>
    <row r="13" spans="1:7" s="27" customFormat="1">
      <c r="A13" s="83" t="s">
        <v>282</v>
      </c>
      <c r="B13" s="160">
        <v>168.84</v>
      </c>
      <c r="C13" s="160">
        <v>115.59</v>
      </c>
      <c r="D13" s="160">
        <v>143.91999999999999</v>
      </c>
      <c r="E13" s="160">
        <v>109.57</v>
      </c>
      <c r="F13" s="160">
        <v>128.78</v>
      </c>
      <c r="G13" s="161"/>
    </row>
    <row r="14" spans="1:7" s="27" customFormat="1">
      <c r="A14" s="83" t="s">
        <v>283</v>
      </c>
      <c r="B14" s="160">
        <v>173.84</v>
      </c>
      <c r="C14" s="160">
        <v>125</v>
      </c>
      <c r="D14" s="160">
        <v>147.78</v>
      </c>
      <c r="E14" s="160">
        <v>116.43</v>
      </c>
      <c r="F14" s="160">
        <v>122.46</v>
      </c>
      <c r="G14" s="161"/>
    </row>
    <row r="15" spans="1:7" s="27" customFormat="1">
      <c r="A15" s="83" t="s">
        <v>284</v>
      </c>
      <c r="B15" s="160">
        <v>174.19</v>
      </c>
      <c r="C15" s="160">
        <v>125</v>
      </c>
      <c r="D15" s="160">
        <v>153.03</v>
      </c>
      <c r="E15" s="160">
        <v>116.35</v>
      </c>
      <c r="F15" s="160">
        <v>120.74</v>
      </c>
      <c r="G15" s="161"/>
    </row>
    <row r="16" spans="1:7" s="27" customFormat="1">
      <c r="A16" s="83" t="s">
        <v>285</v>
      </c>
      <c r="B16" s="160">
        <v>164.53</v>
      </c>
      <c r="C16" s="160">
        <v>115</v>
      </c>
      <c r="D16" s="160">
        <v>144.35</v>
      </c>
      <c r="E16" s="160">
        <v>116.92</v>
      </c>
      <c r="F16" s="160">
        <v>126.79</v>
      </c>
      <c r="G16" s="161"/>
    </row>
    <row r="17" spans="1:7" s="27" customFormat="1">
      <c r="A17" s="83" t="s">
        <v>286</v>
      </c>
      <c r="B17" s="160">
        <v>162.33000000000001</v>
      </c>
      <c r="C17" s="160">
        <v>123.13</v>
      </c>
      <c r="D17" s="160">
        <v>145.63999999999999</v>
      </c>
      <c r="E17" s="160">
        <v>116.17</v>
      </c>
      <c r="F17" s="160">
        <v>190.39</v>
      </c>
      <c r="G17" s="161"/>
    </row>
    <row r="18" spans="1:7" s="27" customFormat="1">
      <c r="A18" s="83" t="s">
        <v>287</v>
      </c>
      <c r="B18" s="160">
        <v>166</v>
      </c>
      <c r="C18" s="160">
        <v>129.57</v>
      </c>
      <c r="D18" s="160">
        <v>143.61000000000001</v>
      </c>
      <c r="E18" s="160">
        <v>114.38</v>
      </c>
      <c r="F18" s="160">
        <v>162.56</v>
      </c>
      <c r="G18" s="161"/>
    </row>
    <row r="19" spans="1:7" s="27" customFormat="1">
      <c r="A19" s="83" t="s">
        <v>288</v>
      </c>
      <c r="B19" s="160">
        <v>168.56</v>
      </c>
      <c r="C19" s="160">
        <v>133.63999999999999</v>
      </c>
      <c r="D19" s="160">
        <v>147.26</v>
      </c>
      <c r="E19" s="160">
        <v>124.84</v>
      </c>
      <c r="F19" s="160">
        <v>150.47999999999999</v>
      </c>
      <c r="G19" s="161"/>
    </row>
    <row r="20" spans="1:7" s="27" customFormat="1">
      <c r="A20" s="83" t="s">
        <v>289</v>
      </c>
      <c r="B20" s="160">
        <v>166.56</v>
      </c>
      <c r="C20" s="160">
        <v>135.47</v>
      </c>
      <c r="D20" s="160">
        <v>149.43</v>
      </c>
      <c r="E20" s="160">
        <v>131.81</v>
      </c>
      <c r="F20" s="160">
        <v>154.38999999999999</v>
      </c>
      <c r="G20" s="161"/>
    </row>
    <row r="21" spans="1:7" s="27" customFormat="1">
      <c r="A21" s="83" t="s">
        <v>290</v>
      </c>
      <c r="B21" s="160">
        <v>165.5</v>
      </c>
      <c r="C21" s="160">
        <v>141.82</v>
      </c>
      <c r="D21" s="160">
        <v>147.69</v>
      </c>
      <c r="E21" s="160">
        <v>135</v>
      </c>
      <c r="F21" s="160">
        <v>162.63</v>
      </c>
      <c r="G21" s="161"/>
    </row>
    <row r="22" spans="1:7" ht="6" customHeight="1"/>
    <row r="23" spans="1:7">
      <c r="A23" s="159"/>
    </row>
  </sheetData>
  <customSheetViews>
    <customSheetView guid="{9B992861-3AC3-4AC1-AB34-7184421AE797}" hiddenColumns="1">
      <pane xSplit="1" ySplit="6" topLeftCell="B7" activePane="bottomRight" state="frozen"/>
      <selection pane="bottomRight" activeCell="A4" sqref="A4"/>
      <pageMargins left="0" right="0" top="0" bottom="0" header="0" footer="0"/>
      <printOptions horizontalCentered="1"/>
      <pageSetup paperSize="9" orientation="portrait" horizontalDpi="4294967294" r:id="rId1"/>
    </customSheetView>
    <customSheetView guid="{08F4DDD3-9D6E-4158-840D-C525428F9A47}" hiddenColumns="1">
      <pane xSplit="1" ySplit="6" topLeftCell="B7" activePane="bottomRight" state="frozen"/>
      <selection pane="bottomRight" activeCell="A4" sqref="A4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 hiddenColumns="1">
      <pane xSplit="1" ySplit="6" topLeftCell="B7" activePane="bottomRight" state="frozen"/>
      <selection pane="bottomRight" activeCell="A4" sqref="A4"/>
      <pageMargins left="0" right="0" top="0" bottom="0" header="0" footer="0"/>
      <printOptions horizontalCentered="1"/>
      <pageSetup paperSize="9" orientation="portrait" horizontalDpi="4294967294" r:id="rId3"/>
    </customSheetView>
    <customSheetView guid="{19B7ECBE-69EE-4DBE-BD16-EF1085DA02C7}" hiddenColumns="1">
      <pane xSplit="1" ySplit="6" topLeftCell="B7" activePane="bottomRight" state="frozen"/>
      <selection pane="bottomRight" activeCell="A4" sqref="A4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4">
    <mergeCell ref="A5:A6"/>
    <mergeCell ref="G5:G6"/>
    <mergeCell ref="B6:F6"/>
    <mergeCell ref="A3:G3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8" sqref="D28"/>
    </sheetView>
  </sheetViews>
  <sheetFormatPr defaultRowHeight="14.4"/>
  <sheetData/>
  <customSheetViews>
    <customSheetView guid="{9B992861-3AC3-4AC1-AB34-7184421AE797}">
      <selection activeCell="D28" sqref="D28"/>
      <pageMargins left="0.7" right="0.7" top="0.75" bottom="0.75" header="0.3" footer="0.3"/>
    </customSheetView>
    <customSheetView guid="{08F4DDD3-9D6E-4158-840D-C525428F9A47}">
      <pageMargins left="0.7" right="0.7" top="0.75" bottom="0.75" header="0.3" footer="0.3"/>
    </customSheetView>
    <customSheetView guid="{29E01DBE-1661-4C34-BC41-66AA3D6D32EB}">
      <pageMargins left="0.7" right="0.7" top="0.75" bottom="0.75" header="0.3" footer="0.3"/>
    </customSheetView>
    <customSheetView guid="{19B7ECBE-69EE-4DBE-BD16-EF1085DA02C7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32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9.109375" defaultRowHeight="13.8"/>
  <cols>
    <col min="1" max="1" width="49.5546875" style="3" customWidth="1"/>
    <col min="2" max="2" width="9.109375" style="3"/>
    <col min="3" max="3" width="9.109375" style="3" customWidth="1"/>
    <col min="4" max="16384" width="9.109375" style="3"/>
  </cols>
  <sheetData>
    <row r="1" spans="1:5">
      <c r="A1" s="2" t="s">
        <v>519</v>
      </c>
    </row>
    <row r="3" spans="1:5">
      <c r="A3" s="4" t="s">
        <v>57</v>
      </c>
    </row>
    <row r="4" spans="1:5">
      <c r="A4" s="175"/>
    </row>
    <row r="5" spans="1:5" s="27" customFormat="1" ht="22.5" customHeight="1">
      <c r="A5" s="41" t="s">
        <v>0</v>
      </c>
      <c r="B5" s="43">
        <v>2010</v>
      </c>
      <c r="C5" s="44">
        <v>2015</v>
      </c>
      <c r="D5" s="44">
        <v>2020</v>
      </c>
      <c r="E5" s="321">
        <v>2021</v>
      </c>
    </row>
    <row r="6" spans="1:5" s="27" customFormat="1">
      <c r="A6" s="46" t="s">
        <v>58</v>
      </c>
      <c r="B6" s="81"/>
      <c r="C6" s="93"/>
      <c r="D6" s="93"/>
    </row>
    <row r="7" spans="1:5" s="27" customFormat="1">
      <c r="A7" s="48" t="s">
        <v>59</v>
      </c>
      <c r="B7" s="81"/>
      <c r="C7" s="93"/>
      <c r="D7" s="93"/>
    </row>
    <row r="8" spans="1:5" s="27" customFormat="1">
      <c r="A8" s="59" t="s">
        <v>60</v>
      </c>
      <c r="B8" s="81">
        <v>80.5</v>
      </c>
      <c r="C8" s="93">
        <v>71.2</v>
      </c>
      <c r="D8" s="93">
        <v>87.563000000000002</v>
      </c>
      <c r="E8" s="93">
        <v>82.838999999999999</v>
      </c>
    </row>
    <row r="9" spans="1:5" s="27" customFormat="1">
      <c r="A9" s="59" t="s">
        <v>62</v>
      </c>
      <c r="B9" s="81">
        <v>1278.5999999999999</v>
      </c>
      <c r="C9" s="93">
        <v>1088.7</v>
      </c>
      <c r="D9" s="93">
        <v>656.84500000000003</v>
      </c>
      <c r="E9" s="93">
        <v>576.50900000000001</v>
      </c>
    </row>
    <row r="10" spans="1:5" s="27" customFormat="1">
      <c r="A10" s="59" t="s">
        <v>63</v>
      </c>
      <c r="B10" s="81">
        <v>14.2</v>
      </c>
      <c r="C10" s="93">
        <v>7.2</v>
      </c>
      <c r="D10" s="93">
        <v>12.888999999999999</v>
      </c>
      <c r="E10" s="93">
        <v>12.962</v>
      </c>
    </row>
    <row r="11" spans="1:5" s="27" customFormat="1">
      <c r="A11" s="59" t="s">
        <v>64</v>
      </c>
      <c r="B11" s="81">
        <v>6</v>
      </c>
      <c r="C11" s="93">
        <v>4.4000000000000004</v>
      </c>
      <c r="D11" s="93">
        <v>0.71599999999999997</v>
      </c>
      <c r="E11" s="93">
        <v>0.22700000000000001</v>
      </c>
    </row>
    <row r="12" spans="1:5" s="27" customFormat="1">
      <c r="A12" s="48" t="s">
        <v>65</v>
      </c>
      <c r="B12" s="81"/>
      <c r="C12" s="93"/>
      <c r="D12" s="93"/>
      <c r="E12" s="93"/>
    </row>
    <row r="13" spans="1:5" s="27" customFormat="1">
      <c r="A13" s="59" t="s">
        <v>60</v>
      </c>
      <c r="B13" s="81">
        <v>5.8201073502533376</v>
      </c>
      <c r="C13" s="93">
        <v>4.9308913417149256</v>
      </c>
      <c r="D13" s="93">
        <v>6.3263218279524835</v>
      </c>
      <c r="E13" s="192">
        <v>5.9850184884683681</v>
      </c>
    </row>
    <row r="14" spans="1:5" s="27" customFormat="1" hidden="1">
      <c r="A14" s="59" t="s">
        <v>61</v>
      </c>
      <c r="B14" s="81" t="e">
        <v>#REF!</v>
      </c>
      <c r="C14" s="93" t="e">
        <v>#REF!</v>
      </c>
      <c r="D14" s="93" t="e">
        <v>#REF!</v>
      </c>
      <c r="E14" s="192" t="e">
        <v>#REF!</v>
      </c>
    </row>
    <row r="15" spans="1:5" s="27" customFormat="1">
      <c r="A15" s="59" t="s">
        <v>62</v>
      </c>
      <c r="B15" s="81">
        <v>92.442102584272249</v>
      </c>
      <c r="C15" s="93">
        <v>75.396929827598868</v>
      </c>
      <c r="D15" s="93">
        <v>47.456264187858444</v>
      </c>
      <c r="E15" s="192">
        <v>41.652084450179395</v>
      </c>
    </row>
    <row r="16" spans="1:5" s="27" customFormat="1">
      <c r="A16" s="59" t="s">
        <v>63</v>
      </c>
      <c r="B16" s="81">
        <v>1.0266524766906509</v>
      </c>
      <c r="C16" s="93">
        <v>0.49862946152173399</v>
      </c>
      <c r="D16" s="93">
        <v>0.93121480580244576</v>
      </c>
      <c r="E16" s="192">
        <v>0.93648896833046014</v>
      </c>
    </row>
    <row r="17" spans="1:5" s="27" customFormat="1">
      <c r="A17" s="59" t="s">
        <v>64</v>
      </c>
      <c r="B17" s="81">
        <v>0.43379682113689472</v>
      </c>
      <c r="C17" s="93">
        <v>0.30471800426328194</v>
      </c>
      <c r="D17" s="93">
        <v>5.1730142055594008E-2</v>
      </c>
      <c r="E17" s="192">
        <v>1.6400477998072403E-2</v>
      </c>
    </row>
    <row r="18" spans="1:5" s="27" customFormat="1" ht="15">
      <c r="A18" s="48" t="s">
        <v>562</v>
      </c>
      <c r="B18" s="81">
        <v>235.9</v>
      </c>
      <c r="C18" s="93">
        <v>245.3</v>
      </c>
      <c r="D18" s="93">
        <v>215.649</v>
      </c>
      <c r="E18" s="93">
        <v>205.285</v>
      </c>
    </row>
    <row r="19" spans="1:5" s="27" customFormat="1">
      <c r="A19" s="113" t="s">
        <v>66</v>
      </c>
      <c r="B19" s="93">
        <v>170.55445017698912</v>
      </c>
      <c r="C19" s="93">
        <v>169.88028737677968</v>
      </c>
      <c r="D19" s="192">
        <v>155.80381849367029</v>
      </c>
      <c r="E19" s="192">
        <v>148.31595267992481</v>
      </c>
    </row>
    <row r="20" spans="1:5" s="27" customFormat="1">
      <c r="A20" s="46" t="s">
        <v>67</v>
      </c>
      <c r="B20" s="81">
        <v>742.43299999999999</v>
      </c>
      <c r="C20" s="93">
        <v>782.7</v>
      </c>
      <c r="D20" s="93">
        <v>774.226</v>
      </c>
      <c r="E20" s="93">
        <v>784.57299999999998</v>
      </c>
    </row>
    <row r="21" spans="1:5" s="27" customFormat="1">
      <c r="A21" s="83" t="s">
        <v>68</v>
      </c>
      <c r="B21" s="93">
        <v>53.677512551188023</v>
      </c>
      <c r="C21" s="93">
        <v>54.20517771292517</v>
      </c>
      <c r="D21" s="192">
        <v>55.936900786500452</v>
      </c>
      <c r="E21" s="192">
        <v>56.684459138245195</v>
      </c>
    </row>
    <row r="22" spans="1:5" s="27" customFormat="1">
      <c r="A22" s="83" t="s">
        <v>69</v>
      </c>
      <c r="B22" s="51">
        <v>4078</v>
      </c>
      <c r="C22" s="181">
        <v>5370</v>
      </c>
      <c r="D22" s="74">
        <v>5547</v>
      </c>
      <c r="E22" s="74">
        <v>5984</v>
      </c>
    </row>
    <row r="23" spans="1:5" s="27" customFormat="1">
      <c r="A23" s="46" t="s">
        <v>70</v>
      </c>
      <c r="B23" s="81">
        <v>462.423</v>
      </c>
      <c r="C23" s="93">
        <v>254.6</v>
      </c>
      <c r="D23" s="93">
        <v>301.94600000000003</v>
      </c>
      <c r="E23" s="93">
        <v>286.238</v>
      </c>
    </row>
    <row r="24" spans="1:5" s="27" customFormat="1">
      <c r="A24" s="83" t="s">
        <v>71</v>
      </c>
      <c r="B24" s="51">
        <v>191</v>
      </c>
      <c r="C24" s="74">
        <v>179</v>
      </c>
      <c r="D24" s="74">
        <v>204</v>
      </c>
      <c r="E24" s="74">
        <v>230</v>
      </c>
    </row>
    <row r="25" spans="1:5" s="27" customFormat="1">
      <c r="A25" s="46" t="s">
        <v>586</v>
      </c>
      <c r="B25" s="81">
        <v>50.618000000000002</v>
      </c>
      <c r="C25" s="93">
        <v>53.4</v>
      </c>
      <c r="D25" s="93">
        <v>87.790999999999997</v>
      </c>
      <c r="E25" s="93">
        <v>63.268999999999998</v>
      </c>
    </row>
    <row r="26" spans="1:5" s="27" customFormat="1" ht="21" customHeight="1">
      <c r="A26" s="83" t="s">
        <v>72</v>
      </c>
      <c r="B26" s="81">
        <v>3.9</v>
      </c>
      <c r="C26" s="93">
        <v>4.0999999999999996</v>
      </c>
      <c r="D26" s="93">
        <v>4.5999999999999996</v>
      </c>
      <c r="E26" s="93">
        <v>3.5</v>
      </c>
    </row>
    <row r="27" spans="1:5" ht="6" customHeight="1">
      <c r="A27" s="194"/>
      <c r="B27" s="107"/>
      <c r="C27" s="107"/>
      <c r="D27" s="107"/>
    </row>
    <row r="28" spans="1:5" ht="30.75" customHeight="1">
      <c r="A28" s="477" t="s">
        <v>73</v>
      </c>
      <c r="B28" s="477"/>
      <c r="C28" s="477"/>
      <c r="D28" s="477"/>
    </row>
    <row r="30" spans="1:5">
      <c r="B30" s="478"/>
      <c r="C30" s="478"/>
      <c r="D30" s="478"/>
    </row>
    <row r="31" spans="1:5">
      <c r="B31" s="195"/>
      <c r="C31" s="195"/>
      <c r="D31" s="195"/>
    </row>
    <row r="32" spans="1:5">
      <c r="B32" s="114"/>
      <c r="C32" s="114"/>
      <c r="D32" s="114"/>
    </row>
  </sheetData>
  <customSheetViews>
    <customSheetView guid="{9B992861-3AC3-4AC1-AB34-7184421AE797}" hiddenRows="1">
      <pane xSplit="1" ySplit="5" topLeftCell="B6" activePane="bottomRight" state="frozen"/>
      <selection pane="bottomRight" activeCell="A4" sqref="A4"/>
      <pageMargins left="0" right="0" top="0" bottom="0" header="0" footer="0"/>
      <printOptions horizontalCentered="1"/>
      <pageSetup paperSize="9" orientation="portrait" horizontalDpi="4294967294" r:id="rId1"/>
    </customSheetView>
    <customSheetView guid="{08F4DDD3-9D6E-4158-840D-C525428F9A47}" hiddenRows="1">
      <pane xSplit="1" ySplit="5" topLeftCell="B6" activePane="bottomRight" state="frozen"/>
      <selection pane="bottomRight" activeCell="E18" sqref="E18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 hiddenRows="1">
      <pane xSplit="1" ySplit="5" topLeftCell="B6" activePane="bottomRight" state="frozen"/>
      <selection pane="bottomRight" activeCell="E5" sqref="E5"/>
      <pageMargins left="0" right="0" top="0" bottom="0" header="0" footer="0"/>
      <printOptions horizontalCentered="1"/>
      <pageSetup paperSize="9" orientation="portrait" horizontalDpi="4294967294" r:id="rId3"/>
    </customSheetView>
    <customSheetView guid="{19B7ECBE-69EE-4DBE-BD16-EF1085DA02C7}" hiddenRows="1">
      <pane xSplit="1" ySplit="5" topLeftCell="B6" activePane="bottomRight" state="frozen"/>
      <selection pane="bottomRight" activeCell="E5" sqref="E5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2">
    <mergeCell ref="A28:D28"/>
    <mergeCell ref="B30:D30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8" sqref="D28"/>
    </sheetView>
  </sheetViews>
  <sheetFormatPr defaultRowHeight="14.4"/>
  <sheetData/>
  <customSheetViews>
    <customSheetView guid="{9B992861-3AC3-4AC1-AB34-7184421AE797}">
      <selection activeCell="D28" sqref="D28"/>
      <pageMargins left="0.7" right="0.7" top="0.75" bottom="0.75" header="0.3" footer="0.3"/>
    </customSheetView>
    <customSheetView guid="{19B7ECBE-69EE-4DBE-BD16-EF1085DA02C7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8" sqref="D28"/>
    </sheetView>
  </sheetViews>
  <sheetFormatPr defaultRowHeight="14.4"/>
  <sheetData/>
  <customSheetViews>
    <customSheetView guid="{9B992861-3AC3-4AC1-AB34-7184421AE797}">
      <selection activeCell="D28" sqref="D28"/>
      <pageMargins left="0.7" right="0.7" top="0.75" bottom="0.75" header="0.3" footer="0.3"/>
    </customSheetView>
    <customSheetView guid="{19B7ECBE-69EE-4DBE-BD16-EF1085DA02C7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88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ColWidth="9.109375" defaultRowHeight="13.8"/>
  <cols>
    <col min="1" max="1" width="32.109375" style="114" customWidth="1"/>
    <col min="2" max="2" width="9.33203125" style="114" bestFit="1" customWidth="1"/>
    <col min="3" max="3" width="9.109375" style="114" customWidth="1"/>
    <col min="4" max="5" width="9.109375" style="197" customWidth="1"/>
    <col min="6" max="16384" width="9.109375" style="114"/>
  </cols>
  <sheetData>
    <row r="1" spans="1:6">
      <c r="A1" s="2" t="s">
        <v>519</v>
      </c>
    </row>
    <row r="3" spans="1:6">
      <c r="A3" s="4" t="s">
        <v>74</v>
      </c>
    </row>
    <row r="4" spans="1:6" s="172" customFormat="1">
      <c r="A4" s="175"/>
      <c r="D4" s="199"/>
      <c r="E4" s="199"/>
    </row>
    <row r="5" spans="1:6" s="206" customFormat="1" ht="22.5" customHeight="1">
      <c r="A5" s="203" t="s">
        <v>0</v>
      </c>
      <c r="B5" s="204">
        <v>2010</v>
      </c>
      <c r="C5" s="204">
        <v>2015</v>
      </c>
      <c r="D5" s="205">
        <v>2020</v>
      </c>
      <c r="E5" s="205">
        <v>2021</v>
      </c>
      <c r="F5" s="205">
        <v>2022</v>
      </c>
    </row>
    <row r="6" spans="1:6" s="206" customFormat="1" ht="22.5" customHeight="1">
      <c r="A6" s="480" t="s">
        <v>75</v>
      </c>
      <c r="B6" s="481"/>
      <c r="C6" s="481"/>
      <c r="D6" s="481"/>
      <c r="E6" s="481"/>
      <c r="F6" s="482"/>
    </row>
    <row r="7" spans="1:6" s="206" customFormat="1">
      <c r="A7" s="189" t="s">
        <v>76</v>
      </c>
      <c r="B7" s="57">
        <v>527381</v>
      </c>
      <c r="C7" s="123">
        <v>778729</v>
      </c>
      <c r="D7" s="123">
        <v>835218</v>
      </c>
      <c r="E7" s="123">
        <v>743193</v>
      </c>
      <c r="F7" s="187">
        <v>820319</v>
      </c>
    </row>
    <row r="8" spans="1:6" s="206" customFormat="1">
      <c r="A8" s="112" t="s">
        <v>77</v>
      </c>
      <c r="B8" s="57">
        <v>470249</v>
      </c>
      <c r="C8" s="123">
        <v>685231</v>
      </c>
      <c r="D8" s="123">
        <v>735150</v>
      </c>
      <c r="E8" s="123">
        <v>610001</v>
      </c>
      <c r="F8" s="187">
        <v>659961</v>
      </c>
    </row>
    <row r="9" spans="1:6" s="206" customFormat="1">
      <c r="A9" s="52" t="s">
        <v>13</v>
      </c>
      <c r="B9" s="57"/>
      <c r="C9" s="123"/>
      <c r="D9" s="123"/>
      <c r="E9" s="123"/>
      <c r="F9" s="187"/>
    </row>
    <row r="10" spans="1:6" s="206" customFormat="1">
      <c r="A10" s="113" t="s">
        <v>78</v>
      </c>
      <c r="B10" s="57">
        <v>332129</v>
      </c>
      <c r="C10" s="123">
        <v>512070</v>
      </c>
      <c r="D10" s="123">
        <v>547761</v>
      </c>
      <c r="E10" s="123">
        <v>449677</v>
      </c>
      <c r="F10" s="187">
        <v>517286</v>
      </c>
    </row>
    <row r="11" spans="1:6" s="206" customFormat="1">
      <c r="A11" s="113" t="s">
        <v>79</v>
      </c>
      <c r="B11" s="57">
        <v>40666</v>
      </c>
      <c r="C11" s="123">
        <v>26753</v>
      </c>
      <c r="D11" s="123">
        <v>41197</v>
      </c>
      <c r="E11" s="123">
        <v>36268</v>
      </c>
      <c r="F11" s="187">
        <v>17401</v>
      </c>
    </row>
    <row r="12" spans="1:6" s="206" customFormat="1">
      <c r="A12" s="113" t="s">
        <v>80</v>
      </c>
      <c r="B12" s="57">
        <v>67738</v>
      </c>
      <c r="C12" s="123">
        <v>103477</v>
      </c>
      <c r="D12" s="123">
        <v>75532</v>
      </c>
      <c r="E12" s="123">
        <v>59672</v>
      </c>
      <c r="F12" s="187">
        <v>81310</v>
      </c>
    </row>
    <row r="13" spans="1:6" s="206" customFormat="1">
      <c r="A13" s="189" t="s">
        <v>81</v>
      </c>
      <c r="B13" s="57">
        <v>1585</v>
      </c>
      <c r="C13" s="123">
        <v>5013</v>
      </c>
      <c r="D13" s="123">
        <v>7459</v>
      </c>
      <c r="E13" s="123">
        <v>6003</v>
      </c>
      <c r="F13" s="187">
        <v>7091</v>
      </c>
    </row>
    <row r="14" spans="1:6" s="206" customFormat="1">
      <c r="A14" s="189" t="s">
        <v>82</v>
      </c>
      <c r="B14" s="57">
        <v>25369</v>
      </c>
      <c r="C14" s="123">
        <v>26138</v>
      </c>
      <c r="D14" s="123">
        <v>62150</v>
      </c>
      <c r="E14" s="123">
        <v>58420</v>
      </c>
      <c r="F14" s="187">
        <v>46227</v>
      </c>
    </row>
    <row r="15" spans="1:6" s="206" customFormat="1">
      <c r="A15" s="189" t="s">
        <v>83</v>
      </c>
      <c r="B15" s="57">
        <v>1613298</v>
      </c>
      <c r="C15" s="123">
        <v>1688759</v>
      </c>
      <c r="D15" s="123">
        <v>1931090</v>
      </c>
      <c r="E15" s="123">
        <v>1728551</v>
      </c>
      <c r="F15" s="187">
        <v>1685311</v>
      </c>
    </row>
    <row r="16" spans="1:6" s="206" customFormat="1">
      <c r="A16" s="189" t="s">
        <v>84</v>
      </c>
      <c r="B16" s="57">
        <v>99727</v>
      </c>
      <c r="C16" s="123">
        <v>95610</v>
      </c>
      <c r="D16" s="123">
        <v>129452</v>
      </c>
      <c r="E16" s="123">
        <v>122033</v>
      </c>
      <c r="F16" s="187">
        <v>106740</v>
      </c>
    </row>
    <row r="17" spans="1:11" s="206" customFormat="1">
      <c r="A17" s="189" t="s">
        <v>85</v>
      </c>
      <c r="B17" s="57">
        <v>166031</v>
      </c>
      <c r="C17" s="123">
        <v>158249</v>
      </c>
      <c r="D17" s="123">
        <v>116490</v>
      </c>
      <c r="E17" s="123">
        <v>131464</v>
      </c>
      <c r="F17" s="187">
        <v>119981</v>
      </c>
    </row>
    <row r="18" spans="1:11" s="206" customFormat="1">
      <c r="A18" s="189" t="s">
        <v>86</v>
      </c>
      <c r="B18" s="57">
        <v>340625</v>
      </c>
      <c r="C18" s="123">
        <v>547353</v>
      </c>
      <c r="D18" s="123">
        <v>374804</v>
      </c>
      <c r="E18" s="123">
        <v>480661</v>
      </c>
      <c r="F18" s="187">
        <v>545359</v>
      </c>
    </row>
    <row r="19" spans="1:11" s="206" customFormat="1">
      <c r="A19" s="189" t="s">
        <v>691</v>
      </c>
      <c r="B19" s="57">
        <v>250038</v>
      </c>
      <c r="C19" s="123">
        <v>278810</v>
      </c>
      <c r="D19" s="123">
        <v>232323</v>
      </c>
      <c r="E19" s="123">
        <v>273762</v>
      </c>
      <c r="F19" s="187">
        <v>275178</v>
      </c>
    </row>
    <row r="20" spans="1:11" s="206" customFormat="1">
      <c r="A20" s="189" t="s">
        <v>87</v>
      </c>
      <c r="B20" s="57">
        <v>507491</v>
      </c>
      <c r="C20" s="123">
        <v>544591</v>
      </c>
      <c r="D20" s="123">
        <v>580710</v>
      </c>
      <c r="E20" s="123">
        <v>575298</v>
      </c>
      <c r="F20" s="187">
        <v>574957</v>
      </c>
    </row>
    <row r="21" spans="1:11" s="206" customFormat="1">
      <c r="A21" s="189" t="s">
        <v>88</v>
      </c>
      <c r="B21" s="123">
        <v>11919</v>
      </c>
      <c r="C21" s="123">
        <v>3828</v>
      </c>
      <c r="D21" s="57">
        <v>5</v>
      </c>
      <c r="E21" s="123">
        <v>39</v>
      </c>
      <c r="F21" s="187">
        <v>76</v>
      </c>
      <c r="H21" s="407"/>
    </row>
    <row r="22" spans="1:11" s="206" customFormat="1" ht="22.5" customHeight="1">
      <c r="A22" s="467" t="s">
        <v>93</v>
      </c>
      <c r="B22" s="468"/>
      <c r="C22" s="468"/>
      <c r="D22" s="468"/>
      <c r="E22" s="468"/>
      <c r="F22" s="479"/>
    </row>
    <row r="23" spans="1:11" s="206" customFormat="1">
      <c r="A23" s="189" t="s">
        <v>89</v>
      </c>
      <c r="B23" s="234">
        <v>381.29366887999441</v>
      </c>
      <c r="C23" s="234">
        <v>539.30169714077556</v>
      </c>
      <c r="D23" s="234">
        <v>603.43499703057421</v>
      </c>
      <c r="E23" s="234">
        <v>536.94803721680273</v>
      </c>
      <c r="F23" s="208">
        <v>592.67064805730195</v>
      </c>
    </row>
    <row r="24" spans="1:11" s="206" customFormat="1">
      <c r="A24" s="112" t="s">
        <v>90</v>
      </c>
      <c r="B24" s="234">
        <v>339.98753557133932</v>
      </c>
      <c r="C24" s="234">
        <v>474.55050631666575</v>
      </c>
      <c r="D24" s="234">
        <v>531.13706609175881</v>
      </c>
      <c r="E24" s="234">
        <v>440.71841318511736</v>
      </c>
      <c r="F24" s="208">
        <v>476.81391454122735</v>
      </c>
    </row>
    <row r="25" spans="1:11" s="206" customFormat="1">
      <c r="A25" s="209" t="s">
        <v>35</v>
      </c>
      <c r="B25" s="234">
        <v>18.341652592369801</v>
      </c>
      <c r="C25" s="234">
        <v>18.101634535076506</v>
      </c>
      <c r="D25" s="234">
        <v>44.90263028987664</v>
      </c>
      <c r="E25" s="234">
        <v>42.20774998446651</v>
      </c>
      <c r="F25" s="208">
        <v>33.398453586647264</v>
      </c>
    </row>
    <row r="26" spans="1:11" s="206" customFormat="1" ht="15">
      <c r="A26" s="189" t="s">
        <v>559</v>
      </c>
      <c r="B26" s="234">
        <v>180.77614927237815</v>
      </c>
      <c r="C26" s="234">
        <v>193.08733356510368</v>
      </c>
      <c r="D26" s="234">
        <v>167.85058369806939</v>
      </c>
      <c r="E26" s="234">
        <v>197.78976465675316</v>
      </c>
      <c r="F26" s="208">
        <v>198.81280768958447</v>
      </c>
    </row>
    <row r="27" spans="1:11" s="206" customFormat="1">
      <c r="A27" s="112" t="s">
        <v>13</v>
      </c>
      <c r="B27" s="124"/>
      <c r="C27" s="234"/>
      <c r="D27" s="234"/>
      <c r="E27" s="234"/>
      <c r="F27" s="208"/>
    </row>
    <row r="28" spans="1:11" s="206" customFormat="1">
      <c r="A28" s="112" t="s">
        <v>490</v>
      </c>
      <c r="B28" s="124">
        <v>28.040626518288871</v>
      </c>
      <c r="C28" s="234">
        <v>26.848426339270254</v>
      </c>
      <c r="D28" s="234">
        <v>35.6</v>
      </c>
      <c r="E28" s="234">
        <v>32.1</v>
      </c>
      <c r="F28" s="208">
        <v>24.8</v>
      </c>
      <c r="K28" s="199"/>
    </row>
    <row r="29" spans="1:11" s="206" customFormat="1">
      <c r="A29" s="112" t="s">
        <v>62</v>
      </c>
      <c r="B29" s="124">
        <v>88.426590009948399</v>
      </c>
      <c r="C29" s="234">
        <v>91.307364895654857</v>
      </c>
      <c r="D29" s="234">
        <v>74.099999999999994</v>
      </c>
      <c r="E29" s="234">
        <v>85</v>
      </c>
      <c r="F29" s="208">
        <v>76.3</v>
      </c>
    </row>
    <row r="30" spans="1:11" s="206" customFormat="1">
      <c r="A30" s="112" t="s">
        <v>94</v>
      </c>
      <c r="B30" s="124">
        <v>61.227529324665113</v>
      </c>
      <c r="C30" s="234">
        <v>72.040183994271302</v>
      </c>
      <c r="D30" s="234">
        <v>57.4</v>
      </c>
      <c r="E30" s="234">
        <v>80</v>
      </c>
      <c r="F30" s="208">
        <v>97.2</v>
      </c>
      <c r="K30" s="408"/>
    </row>
    <row r="31" spans="1:11" s="206" customFormat="1">
      <c r="A31" s="189" t="s">
        <v>423</v>
      </c>
      <c r="B31" s="124">
        <v>366.91330425930641</v>
      </c>
      <c r="C31" s="234">
        <v>377.15155149942035</v>
      </c>
      <c r="D31" s="234">
        <v>419.6</v>
      </c>
      <c r="E31" s="234">
        <v>415.64591151255757</v>
      </c>
      <c r="F31" s="208">
        <v>415.39954309857768</v>
      </c>
    </row>
    <row r="32" spans="1:11" s="206" customFormat="1" ht="22.5" customHeight="1">
      <c r="A32" s="467" t="s">
        <v>95</v>
      </c>
      <c r="B32" s="468"/>
      <c r="C32" s="468"/>
      <c r="D32" s="468"/>
      <c r="E32" s="468"/>
      <c r="F32" s="479"/>
    </row>
    <row r="33" spans="1:6" s="206" customFormat="1">
      <c r="A33" s="115" t="s">
        <v>549</v>
      </c>
      <c r="B33" s="210">
        <v>3015.8324619999999</v>
      </c>
      <c r="C33" s="396">
        <v>4045.655941</v>
      </c>
      <c r="D33" s="396">
        <v>4043.7076529999999</v>
      </c>
      <c r="E33" s="396">
        <v>5069.0400810000001</v>
      </c>
      <c r="F33" s="211">
        <v>7025.8385159999998</v>
      </c>
    </row>
    <row r="34" spans="1:6" s="206" customFormat="1">
      <c r="A34" s="112" t="s">
        <v>96</v>
      </c>
      <c r="B34" s="124">
        <v>1497.832204</v>
      </c>
      <c r="C34" s="234">
        <v>2131.4787510000001</v>
      </c>
      <c r="D34" s="234">
        <v>2052.2972829999999</v>
      </c>
      <c r="E34" s="234">
        <v>2740.9986439999998</v>
      </c>
      <c r="F34" s="208">
        <v>3740.7387720000002</v>
      </c>
    </row>
    <row r="35" spans="1:6" s="206" customFormat="1">
      <c r="A35" s="112" t="s">
        <v>97</v>
      </c>
      <c r="B35" s="124">
        <v>1518.000258</v>
      </c>
      <c r="C35" s="234">
        <v>1914.1771900000001</v>
      </c>
      <c r="D35" s="234">
        <v>1991.4103700000001</v>
      </c>
      <c r="E35" s="234">
        <v>2328.0414369999999</v>
      </c>
      <c r="F35" s="208">
        <v>3285.0997440000001</v>
      </c>
    </row>
    <row r="36" spans="1:6" s="206" customFormat="1"/>
    <row r="37" spans="1:6" s="172" customFormat="1">
      <c r="A37" s="348" t="s">
        <v>599</v>
      </c>
      <c r="D37" s="199"/>
      <c r="E37" s="199"/>
    </row>
    <row r="38" spans="1:6" s="172" customFormat="1">
      <c r="D38" s="199"/>
      <c r="E38" s="199"/>
    </row>
    <row r="39" spans="1:6" s="172" customFormat="1">
      <c r="D39" s="199"/>
      <c r="E39" s="199"/>
    </row>
    <row r="40" spans="1:6" s="172" customFormat="1">
      <c r="D40" s="199"/>
      <c r="E40" s="199"/>
    </row>
    <row r="41" spans="1:6" s="172" customFormat="1">
      <c r="D41" s="199"/>
      <c r="E41" s="199"/>
    </row>
    <row r="42" spans="1:6" s="172" customFormat="1">
      <c r="D42" s="199"/>
      <c r="E42" s="199"/>
    </row>
    <row r="43" spans="1:6" s="172" customFormat="1">
      <c r="D43" s="199"/>
      <c r="E43" s="199"/>
    </row>
    <row r="44" spans="1:6" s="172" customFormat="1">
      <c r="D44" s="199"/>
      <c r="E44" s="199"/>
    </row>
    <row r="45" spans="1:6" s="172" customFormat="1">
      <c r="D45" s="199"/>
      <c r="E45" s="199"/>
    </row>
    <row r="46" spans="1:6" s="172" customFormat="1">
      <c r="D46" s="199"/>
      <c r="E46" s="199"/>
    </row>
    <row r="47" spans="1:6" s="172" customFormat="1">
      <c r="D47" s="199"/>
      <c r="E47" s="199"/>
    </row>
    <row r="48" spans="1:6" s="172" customFormat="1">
      <c r="D48" s="199"/>
      <c r="E48" s="199"/>
    </row>
    <row r="49" spans="4:5" s="172" customFormat="1">
      <c r="D49" s="199"/>
      <c r="E49" s="199"/>
    </row>
    <row r="50" spans="4:5" s="172" customFormat="1">
      <c r="D50" s="199"/>
      <c r="E50" s="199"/>
    </row>
    <row r="51" spans="4:5" s="172" customFormat="1">
      <c r="D51" s="199"/>
      <c r="E51" s="199"/>
    </row>
    <row r="52" spans="4:5" s="172" customFormat="1">
      <c r="D52" s="199"/>
      <c r="E52" s="199"/>
    </row>
    <row r="53" spans="4:5" s="172" customFormat="1">
      <c r="D53" s="199"/>
      <c r="E53" s="199"/>
    </row>
    <row r="54" spans="4:5" s="172" customFormat="1">
      <c r="D54" s="199"/>
      <c r="E54" s="199"/>
    </row>
    <row r="55" spans="4:5" s="172" customFormat="1">
      <c r="D55" s="199"/>
      <c r="E55" s="199"/>
    </row>
    <row r="56" spans="4:5" s="172" customFormat="1">
      <c r="D56" s="199"/>
      <c r="E56" s="199"/>
    </row>
    <row r="57" spans="4:5" s="172" customFormat="1">
      <c r="D57" s="199"/>
      <c r="E57" s="199"/>
    </row>
    <row r="58" spans="4:5" s="172" customFormat="1">
      <c r="D58" s="199"/>
      <c r="E58" s="199"/>
    </row>
    <row r="59" spans="4:5" s="172" customFormat="1">
      <c r="D59" s="199"/>
      <c r="E59" s="199"/>
    </row>
    <row r="60" spans="4:5" s="172" customFormat="1">
      <c r="D60" s="199"/>
      <c r="E60" s="199"/>
    </row>
    <row r="61" spans="4:5" s="172" customFormat="1">
      <c r="D61" s="199"/>
      <c r="E61" s="199"/>
    </row>
    <row r="62" spans="4:5" s="172" customFormat="1">
      <c r="D62" s="199"/>
      <c r="E62" s="199"/>
    </row>
    <row r="63" spans="4:5" s="172" customFormat="1">
      <c r="D63" s="199"/>
      <c r="E63" s="199"/>
    </row>
    <row r="64" spans="4:5" s="172" customFormat="1">
      <c r="D64" s="199"/>
      <c r="E64" s="199"/>
    </row>
    <row r="65" spans="4:5" s="172" customFormat="1">
      <c r="D65" s="199"/>
      <c r="E65" s="199"/>
    </row>
    <row r="66" spans="4:5" s="172" customFormat="1">
      <c r="D66" s="199"/>
      <c r="E66" s="199"/>
    </row>
    <row r="67" spans="4:5" s="172" customFormat="1">
      <c r="D67" s="199"/>
      <c r="E67" s="199"/>
    </row>
    <row r="68" spans="4:5" s="172" customFormat="1">
      <c r="D68" s="199"/>
      <c r="E68" s="199"/>
    </row>
    <row r="69" spans="4:5" s="172" customFormat="1">
      <c r="D69" s="199"/>
      <c r="E69" s="199"/>
    </row>
    <row r="70" spans="4:5" s="172" customFormat="1">
      <c r="D70" s="199"/>
      <c r="E70" s="199"/>
    </row>
    <row r="71" spans="4:5" s="172" customFormat="1">
      <c r="D71" s="199"/>
      <c r="E71" s="199"/>
    </row>
    <row r="72" spans="4:5" s="172" customFormat="1">
      <c r="D72" s="199"/>
      <c r="E72" s="199"/>
    </row>
    <row r="73" spans="4:5" s="172" customFormat="1">
      <c r="D73" s="199"/>
      <c r="E73" s="199"/>
    </row>
    <row r="74" spans="4:5" s="172" customFormat="1">
      <c r="D74" s="199"/>
      <c r="E74" s="199"/>
    </row>
    <row r="75" spans="4:5" s="172" customFormat="1">
      <c r="D75" s="199"/>
      <c r="E75" s="199"/>
    </row>
    <row r="76" spans="4:5" s="172" customFormat="1">
      <c r="D76" s="199"/>
      <c r="E76" s="199"/>
    </row>
    <row r="77" spans="4:5" s="172" customFormat="1">
      <c r="D77" s="199"/>
      <c r="E77" s="199"/>
    </row>
    <row r="78" spans="4:5" s="172" customFormat="1">
      <c r="D78" s="199"/>
      <c r="E78" s="199"/>
    </row>
    <row r="79" spans="4:5" s="172" customFormat="1">
      <c r="D79" s="199"/>
      <c r="E79" s="199"/>
    </row>
    <row r="80" spans="4:5" s="172" customFormat="1">
      <c r="D80" s="199"/>
      <c r="E80" s="199"/>
    </row>
    <row r="81" spans="4:5" s="172" customFormat="1">
      <c r="D81" s="199"/>
      <c r="E81" s="199"/>
    </row>
    <row r="82" spans="4:5" s="172" customFormat="1">
      <c r="D82" s="199"/>
      <c r="E82" s="199"/>
    </row>
    <row r="83" spans="4:5" s="172" customFormat="1">
      <c r="D83" s="199"/>
      <c r="E83" s="199"/>
    </row>
    <row r="84" spans="4:5" s="172" customFormat="1">
      <c r="D84" s="199"/>
      <c r="E84" s="199"/>
    </row>
    <row r="85" spans="4:5" s="172" customFormat="1">
      <c r="D85" s="199"/>
      <c r="E85" s="199"/>
    </row>
    <row r="86" spans="4:5" s="172" customFormat="1">
      <c r="D86" s="199"/>
      <c r="E86" s="199"/>
    </row>
    <row r="87" spans="4:5" s="172" customFormat="1">
      <c r="D87" s="199"/>
      <c r="E87" s="199"/>
    </row>
    <row r="88" spans="4:5" s="172" customFormat="1">
      <c r="D88" s="199"/>
      <c r="E88" s="199"/>
    </row>
  </sheetData>
  <customSheetViews>
    <customSheetView guid="{9B992861-3AC3-4AC1-AB34-7184421AE797}" showPageBreaks="1" printArea="1">
      <pane xSplit="1" ySplit="6" topLeftCell="B7" activePane="bottomRight" state="frozen"/>
      <selection pane="bottomRight" activeCell="A4" sqref="A4"/>
      <colBreaks count="1" manualBreakCount="1">
        <brk id="5" max="1048575" man="1"/>
      </colBreaks>
      <pageMargins left="0" right="0" top="0" bottom="0" header="0" footer="0"/>
      <printOptions horizontalCentered="1"/>
      <pageSetup paperSize="9" orientation="portrait" horizontalDpi="4294967294" r:id="rId1"/>
    </customSheetView>
    <customSheetView guid="{08F4DDD3-9D6E-4158-840D-C525428F9A47}" showPageBreaks="1" printArea="1">
      <pane xSplit="1" ySplit="6" topLeftCell="B7" activePane="bottomRight" state="frozen"/>
      <selection pane="bottomRight" activeCell="H13" sqref="H13"/>
      <colBreaks count="1" manualBreakCount="1">
        <brk id="5" max="1048575" man="1"/>
      </colBreaks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 showPageBreaks="1" printArea="1">
      <pane xSplit="1" ySplit="6" topLeftCell="B7" activePane="bottomRight" state="frozen"/>
      <selection pane="bottomRight" activeCell="A4" sqref="A4"/>
      <colBreaks count="1" manualBreakCount="1">
        <brk id="5" max="1048575" man="1"/>
      </colBreaks>
      <pageMargins left="0" right="0" top="0" bottom="0" header="0" footer="0"/>
      <printOptions horizontalCentered="1"/>
      <pageSetup paperSize="9" orientation="portrait" horizontalDpi="4294967294" r:id="rId3"/>
    </customSheetView>
    <customSheetView guid="{19B7ECBE-69EE-4DBE-BD16-EF1085DA02C7}" showPageBreaks="1" printArea="1">
      <pane xSplit="1" ySplit="6" topLeftCell="B7" activePane="bottomRight" state="frozen"/>
      <selection pane="bottomRight" activeCell="A4" sqref="A4"/>
      <colBreaks count="1" manualBreakCount="1">
        <brk id="5" max="1048575" man="1"/>
      </colBreaks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3">
    <mergeCell ref="A22:F22"/>
    <mergeCell ref="A32:F32"/>
    <mergeCell ref="A6:F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  <colBreaks count="1" manualBreakCount="1">
    <brk id="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2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ColWidth="9.109375" defaultRowHeight="13.8"/>
  <cols>
    <col min="1" max="1" width="24.5546875" style="3" customWidth="1"/>
    <col min="2" max="3" width="9.109375" style="3"/>
    <col min="4" max="5" width="9.109375" style="23"/>
    <col min="6" max="16384" width="9.109375" style="3"/>
  </cols>
  <sheetData>
    <row r="1" spans="1:8">
      <c r="A1" s="2" t="s">
        <v>519</v>
      </c>
    </row>
    <row r="3" spans="1:8">
      <c r="A3" s="4" t="s">
        <v>98</v>
      </c>
    </row>
    <row r="4" spans="1:8">
      <c r="A4" s="212"/>
    </row>
    <row r="5" spans="1:8" ht="22.5" customHeight="1">
      <c r="A5" s="483" t="s">
        <v>0</v>
      </c>
      <c r="B5" s="22">
        <v>2010</v>
      </c>
      <c r="C5" s="22">
        <v>2015</v>
      </c>
      <c r="D5" s="44">
        <v>2020</v>
      </c>
      <c r="E5" s="355">
        <v>2021</v>
      </c>
      <c r="F5" s="321">
        <v>2022</v>
      </c>
    </row>
    <row r="6" spans="1:8" ht="22.5" customHeight="1">
      <c r="A6" s="483"/>
      <c r="B6" s="484"/>
      <c r="C6" s="484"/>
    </row>
    <row r="7" spans="1:8">
      <c r="A7" s="111" t="s">
        <v>563</v>
      </c>
      <c r="B7" s="214"/>
      <c r="C7" s="214"/>
      <c r="D7" s="214"/>
      <c r="E7" s="214"/>
      <c r="F7" s="325"/>
    </row>
    <row r="8" spans="1:8">
      <c r="A8" s="46" t="s">
        <v>100</v>
      </c>
      <c r="B8" s="147"/>
      <c r="C8" s="147"/>
      <c r="D8" s="147"/>
      <c r="E8" s="147"/>
      <c r="F8" s="325"/>
    </row>
    <row r="9" spans="1:8">
      <c r="A9" s="83" t="s">
        <v>101</v>
      </c>
      <c r="B9" s="118">
        <v>59</v>
      </c>
      <c r="C9" s="135">
        <v>62.72</v>
      </c>
      <c r="D9" s="397">
        <v>72.058000000000007</v>
      </c>
      <c r="E9" s="326">
        <v>92.8</v>
      </c>
      <c r="F9" s="326">
        <v>142.92699999999999</v>
      </c>
      <c r="H9" s="23"/>
    </row>
    <row r="10" spans="1:8">
      <c r="A10" s="83" t="s">
        <v>102</v>
      </c>
      <c r="B10" s="118">
        <v>39.6</v>
      </c>
      <c r="C10" s="135">
        <v>44.83</v>
      </c>
      <c r="D10" s="397">
        <v>51.228999999999999</v>
      </c>
      <c r="E10" s="326">
        <v>71.55</v>
      </c>
      <c r="F10" s="326">
        <v>108.405</v>
      </c>
    </row>
    <row r="11" spans="1:8">
      <c r="A11" s="83" t="s">
        <v>103</v>
      </c>
      <c r="B11" s="118">
        <v>50.24</v>
      </c>
      <c r="C11" s="135">
        <v>61.465000000000003</v>
      </c>
      <c r="D11" s="397">
        <v>67.433000000000007</v>
      </c>
      <c r="E11" s="326">
        <v>81.790000000000006</v>
      </c>
      <c r="F11" s="326">
        <v>133.45599999999999</v>
      </c>
      <c r="H11" s="23"/>
    </row>
    <row r="12" spans="1:8">
      <c r="A12" s="46" t="s">
        <v>104</v>
      </c>
      <c r="B12" s="118">
        <v>24.9</v>
      </c>
      <c r="C12" s="135">
        <v>29.532</v>
      </c>
      <c r="D12" s="397">
        <v>28.401999999999997</v>
      </c>
      <c r="E12" s="326">
        <v>23.984000000000002</v>
      </c>
      <c r="F12" s="326">
        <v>42.31</v>
      </c>
    </row>
    <row r="13" spans="1:8">
      <c r="A13" s="46" t="s">
        <v>105</v>
      </c>
      <c r="B13" s="118">
        <v>10.83</v>
      </c>
      <c r="C13" s="135">
        <v>11.31</v>
      </c>
      <c r="D13" s="397">
        <v>9.8790000000000013</v>
      </c>
      <c r="E13" s="326">
        <v>13.608000000000001</v>
      </c>
      <c r="F13" s="326">
        <v>23.737000000000002</v>
      </c>
    </row>
    <row r="14" spans="1:8" ht="27.6">
      <c r="A14" s="46" t="s">
        <v>106</v>
      </c>
      <c r="B14" s="118">
        <v>128.75</v>
      </c>
      <c r="C14" s="135">
        <v>147.14099999999999</v>
      </c>
      <c r="D14" s="397">
        <v>157.041</v>
      </c>
      <c r="E14" s="327">
        <v>230.64899999999997</v>
      </c>
      <c r="F14" s="327">
        <v>298.62299999999999</v>
      </c>
    </row>
    <row r="15" spans="1:8">
      <c r="A15" s="46" t="s">
        <v>107</v>
      </c>
      <c r="B15" s="118">
        <v>671.11</v>
      </c>
      <c r="C15" s="135">
        <v>835.25699999999995</v>
      </c>
      <c r="D15" s="397">
        <v>1069.3420000000001</v>
      </c>
      <c r="E15" s="327">
        <v>1195.2909999999999</v>
      </c>
      <c r="F15" s="327">
        <v>1799.8740000000003</v>
      </c>
    </row>
    <row r="16" spans="1:8">
      <c r="A16" s="46" t="s">
        <v>108</v>
      </c>
      <c r="B16" s="118">
        <v>741.2</v>
      </c>
      <c r="C16" s="135">
        <v>1465.7809999999999</v>
      </c>
      <c r="D16" s="397">
        <v>1701.325</v>
      </c>
      <c r="E16" s="327">
        <v>1536.4379999999999</v>
      </c>
      <c r="F16" s="327">
        <v>1698.0360000000001</v>
      </c>
    </row>
    <row r="17" spans="1:6">
      <c r="A17" s="46" t="s">
        <v>109</v>
      </c>
      <c r="B17" s="118"/>
      <c r="C17" s="135"/>
      <c r="D17" s="397"/>
      <c r="E17" s="328"/>
      <c r="F17" s="328"/>
    </row>
    <row r="18" spans="1:6">
      <c r="A18" s="83" t="s">
        <v>490</v>
      </c>
      <c r="B18" s="213">
        <v>4.7645200000000001</v>
      </c>
      <c r="C18" s="135">
        <v>6.52</v>
      </c>
      <c r="D18" s="397">
        <v>6.7881299999999998</v>
      </c>
      <c r="E18" s="329">
        <v>7.88368</v>
      </c>
      <c r="F18" s="329">
        <v>11.084479999999999</v>
      </c>
    </row>
    <row r="19" spans="1:6">
      <c r="A19" s="83" t="s">
        <v>61</v>
      </c>
      <c r="B19" s="118">
        <v>8.7178199999999997</v>
      </c>
      <c r="C19" s="135">
        <v>10.61476</v>
      </c>
      <c r="D19" s="397">
        <v>10.34277</v>
      </c>
      <c r="E19" s="329">
        <v>10.501520000000001</v>
      </c>
      <c r="F19" s="329">
        <v>12.03031</v>
      </c>
    </row>
    <row r="20" spans="1:6">
      <c r="A20" s="83" t="s">
        <v>62</v>
      </c>
      <c r="B20" s="118">
        <v>3.84</v>
      </c>
      <c r="C20" s="135">
        <v>4.2425699999999997</v>
      </c>
      <c r="D20" s="397">
        <v>5.0344899999999999</v>
      </c>
      <c r="E20" s="329">
        <v>4.5905800000000001</v>
      </c>
      <c r="F20" s="329">
        <v>6.56501</v>
      </c>
    </row>
    <row r="21" spans="1:6">
      <c r="A21" s="46" t="s">
        <v>110</v>
      </c>
      <c r="B21" s="118">
        <v>1.02</v>
      </c>
      <c r="C21" s="135">
        <v>1.1109199999999999</v>
      </c>
      <c r="D21" s="397">
        <v>1.3738699999999999</v>
      </c>
      <c r="E21" s="326">
        <v>1.56332</v>
      </c>
      <c r="F21" s="326">
        <v>2.2950200000000001</v>
      </c>
    </row>
    <row r="22" spans="1:6" ht="27.6">
      <c r="A22" s="46" t="s">
        <v>111</v>
      </c>
      <c r="B22" s="135">
        <v>0.19</v>
      </c>
      <c r="C22" s="135">
        <v>0.28351999999999999</v>
      </c>
      <c r="D22" s="397">
        <v>0.19119999999999998</v>
      </c>
      <c r="E22" s="327">
        <v>0.14202999999999999</v>
      </c>
      <c r="F22" s="395">
        <v>0.31601000000000001</v>
      </c>
    </row>
  </sheetData>
  <customSheetViews>
    <customSheetView guid="{9B992861-3AC3-4AC1-AB34-7184421AE797}">
      <pane xSplit="1" ySplit="6" topLeftCell="B7" activePane="bottomRight" state="frozen"/>
      <selection pane="bottomRight" activeCell="A4" sqref="A4"/>
      <pageMargins left="0" right="0" top="0" bottom="0" header="0" footer="0"/>
      <printOptions horizontalCentered="1"/>
      <pageSetup paperSize="9" orientation="portrait" horizontalDpi="4294967294" r:id="rId1"/>
    </customSheetView>
    <customSheetView guid="{08F4DDD3-9D6E-4158-840D-C525428F9A47}">
      <pane xSplit="1" ySplit="6" topLeftCell="B7" activePane="bottomRight" state="frozen"/>
      <selection pane="bottomRight" activeCell="I25" sqref="I25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>
      <pane xSplit="1" ySplit="6" topLeftCell="B7" activePane="bottomRight" state="frozen"/>
      <selection pane="bottomRight" activeCell="F5" sqref="F5"/>
      <pageMargins left="0" right="0" top="0" bottom="0" header="0" footer="0"/>
      <printOptions horizontalCentered="1"/>
      <pageSetup paperSize="9" orientation="portrait" horizontalDpi="4294967294" r:id="rId3"/>
    </customSheetView>
    <customSheetView guid="{19B7ECBE-69EE-4DBE-BD16-EF1085DA02C7}">
      <pane xSplit="1" ySplit="6" topLeftCell="B7" activePane="bottomRight" state="frozen"/>
      <selection pane="bottomRight" activeCell="F5" sqref="F5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2">
    <mergeCell ref="A5:A6"/>
    <mergeCell ref="B6:C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1"/>
  <sheetViews>
    <sheetView workbookViewId="0">
      <selection activeCell="A2" sqref="A2"/>
    </sheetView>
  </sheetViews>
  <sheetFormatPr defaultColWidth="9.109375" defaultRowHeight="13.8"/>
  <cols>
    <col min="1" max="1" width="24.109375" style="114" customWidth="1"/>
    <col min="2" max="3" width="9.109375" style="114"/>
    <col min="4" max="4" width="9.109375" style="197"/>
    <col min="5" max="16384" width="9.109375" style="114"/>
  </cols>
  <sheetData>
    <row r="1" spans="1:6">
      <c r="A1" s="2" t="s">
        <v>519</v>
      </c>
    </row>
    <row r="3" spans="1:6" ht="15">
      <c r="A3" s="4" t="s">
        <v>564</v>
      </c>
    </row>
    <row r="4" spans="1:6">
      <c r="A4" s="4"/>
    </row>
    <row r="5" spans="1:6" ht="22.5" customHeight="1">
      <c r="A5" s="41" t="s">
        <v>0</v>
      </c>
      <c r="B5" s="43" t="s">
        <v>565</v>
      </c>
      <c r="C5" s="43">
        <v>2015</v>
      </c>
      <c r="D5" s="44" t="s">
        <v>675</v>
      </c>
    </row>
    <row r="6" spans="1:6" ht="18.75" customHeight="1">
      <c r="A6" s="475" t="s">
        <v>112</v>
      </c>
      <c r="B6" s="475"/>
      <c r="C6" s="475"/>
      <c r="D6" s="475"/>
    </row>
    <row r="7" spans="1:6" s="343" customFormat="1">
      <c r="A7" s="115" t="s">
        <v>113</v>
      </c>
      <c r="B7" s="184">
        <v>146642</v>
      </c>
      <c r="C7" s="342">
        <v>183822</v>
      </c>
      <c r="D7" s="342">
        <v>191340</v>
      </c>
    </row>
    <row r="8" spans="1:6">
      <c r="A8" s="52" t="s">
        <v>492</v>
      </c>
      <c r="B8" s="57">
        <v>79966</v>
      </c>
      <c r="C8" s="181">
        <v>96611</v>
      </c>
      <c r="D8" s="181">
        <v>92550</v>
      </c>
      <c r="F8" s="174"/>
    </row>
    <row r="9" spans="1:6">
      <c r="A9" s="52" t="s">
        <v>493</v>
      </c>
      <c r="B9" s="57">
        <v>32065</v>
      </c>
      <c r="C9" s="181">
        <v>34960</v>
      </c>
      <c r="D9" s="181">
        <v>39316</v>
      </c>
      <c r="F9" s="174"/>
    </row>
    <row r="10" spans="1:6">
      <c r="A10" s="52" t="s">
        <v>494</v>
      </c>
      <c r="B10" s="57">
        <v>34611</v>
      </c>
      <c r="C10" s="181">
        <v>52251</v>
      </c>
      <c r="D10" s="181">
        <v>59474</v>
      </c>
    </row>
    <row r="11" spans="1:6" s="343" customFormat="1">
      <c r="A11" s="115" t="s">
        <v>114</v>
      </c>
      <c r="B11" s="184">
        <v>37907</v>
      </c>
      <c r="C11" s="342">
        <v>34912</v>
      </c>
      <c r="D11" s="342">
        <v>121327</v>
      </c>
    </row>
    <row r="12" spans="1:6" ht="18.75" customHeight="1">
      <c r="A12" s="474" t="s">
        <v>115</v>
      </c>
      <c r="B12" s="474"/>
      <c r="C12" s="474"/>
      <c r="D12" s="474"/>
    </row>
    <row r="13" spans="1:6" s="343" customFormat="1">
      <c r="A13" s="115" t="s">
        <v>113</v>
      </c>
      <c r="B13" s="210">
        <v>106</v>
      </c>
      <c r="C13" s="344">
        <v>127.3</v>
      </c>
      <c r="D13" s="344">
        <v>138.19999999999999</v>
      </c>
    </row>
    <row r="14" spans="1:6">
      <c r="A14" s="52" t="s">
        <v>492</v>
      </c>
      <c r="B14" s="124">
        <v>57.8</v>
      </c>
      <c r="C14" s="192">
        <v>66.900000000000006</v>
      </c>
      <c r="D14" s="192">
        <v>66.900000000000006</v>
      </c>
    </row>
    <row r="15" spans="1:6" ht="15">
      <c r="A15" s="52" t="s">
        <v>566</v>
      </c>
      <c r="B15" s="124">
        <v>23.2</v>
      </c>
      <c r="C15" s="192">
        <v>24.2</v>
      </c>
      <c r="D15" s="192">
        <v>28.4</v>
      </c>
    </row>
    <row r="16" spans="1:6" ht="15">
      <c r="A16" s="52" t="s">
        <v>567</v>
      </c>
      <c r="B16" s="124">
        <v>25</v>
      </c>
      <c r="C16" s="192">
        <v>36.200000000000003</v>
      </c>
      <c r="D16" s="192">
        <v>43</v>
      </c>
    </row>
    <row r="17" spans="1:4" s="343" customFormat="1">
      <c r="A17" s="115" t="s">
        <v>114</v>
      </c>
      <c r="B17" s="210">
        <v>27.4</v>
      </c>
      <c r="C17" s="344">
        <v>24.2</v>
      </c>
      <c r="D17" s="344">
        <v>87.7</v>
      </c>
    </row>
    <row r="18" spans="1:4" ht="4.5" customHeight="1">
      <c r="A18" s="207"/>
      <c r="B18" s="182"/>
      <c r="C18" s="182"/>
      <c r="D18" s="182"/>
    </row>
    <row r="19" spans="1:4">
      <c r="A19" s="217" t="s">
        <v>674</v>
      </c>
    </row>
    <row r="20" spans="1:4">
      <c r="A20" s="216"/>
    </row>
    <row r="21" spans="1:4">
      <c r="A21" s="216"/>
    </row>
  </sheetData>
  <customSheetViews>
    <customSheetView guid="{9B992861-3AC3-4AC1-AB34-7184421AE797}">
      <selection activeCell="A2" sqref="A2"/>
      <pageMargins left="0" right="0" top="0" bottom="0" header="0" footer="0"/>
      <printOptions horizontalCentered="1"/>
      <pageSetup paperSize="9" orientation="portrait" horizontalDpi="4294967294" r:id="rId1"/>
    </customSheetView>
    <customSheetView guid="{08F4DDD3-9D6E-4158-840D-C525428F9A47}">
      <selection activeCell="E23" sqref="E23:E24"/>
      <pageMargins left="0" right="0" top="0" bottom="0" header="0" footer="0"/>
      <printOptions horizontalCentered="1"/>
      <pageSetup paperSize="9" orientation="portrait" horizontalDpi="4294967294" r:id="rId2"/>
    </customSheetView>
    <customSheetView guid="{29E01DBE-1661-4C34-BC41-66AA3D6D32EB}">
      <selection activeCell="E23" sqref="E23:E24"/>
      <pageMargins left="0" right="0" top="0" bottom="0" header="0" footer="0"/>
      <printOptions horizontalCentered="1"/>
      <pageSetup paperSize="9" orientation="portrait" horizontalDpi="4294967294" r:id="rId3"/>
    </customSheetView>
    <customSheetView guid="{19B7ECBE-69EE-4DBE-BD16-EF1085DA02C7}">
      <selection activeCell="H9" sqref="H9"/>
      <pageMargins left="0" right="0" top="0" bottom="0" header="0" footer="0"/>
      <printOptions horizontalCentered="1"/>
      <pageSetup paperSize="9" orientation="portrait" horizontalDpi="4294967294" r:id="rId4"/>
    </customSheetView>
  </customSheetViews>
  <mergeCells count="2">
    <mergeCell ref="A6:D6"/>
    <mergeCell ref="A12:D12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08"/>
  <sheetViews>
    <sheetView workbookViewId="0">
      <pane xSplit="1" ySplit="9" topLeftCell="C10" activePane="bottomRight" state="frozen"/>
      <selection pane="topRight" activeCell="B1" sqref="B1"/>
      <selection pane="bottomLeft" activeCell="A10" sqref="A10"/>
      <selection pane="bottomRight" activeCell="J91" sqref="J91"/>
    </sheetView>
  </sheetViews>
  <sheetFormatPr defaultColWidth="9.109375" defaultRowHeight="13.8"/>
  <cols>
    <col min="1" max="1" width="29" style="3" customWidth="1"/>
    <col min="2" max="2" width="12" style="3" customWidth="1"/>
    <col min="3" max="3" width="11.109375" style="3" customWidth="1"/>
    <col min="4" max="4" width="13.109375" style="3" bestFit="1" customWidth="1"/>
    <col min="5" max="6" width="11.5546875" style="3" customWidth="1"/>
    <col min="7" max="7" width="11.88671875" style="3" customWidth="1"/>
    <col min="8" max="8" width="13.33203125" style="3" customWidth="1"/>
    <col min="9" max="9" width="9.5546875" style="3" bestFit="1" customWidth="1"/>
    <col min="10" max="16384" width="9.109375" style="3"/>
  </cols>
  <sheetData>
    <row r="1" spans="1:9">
      <c r="A1" s="2" t="s">
        <v>519</v>
      </c>
    </row>
    <row r="3" spans="1:9">
      <c r="A3" s="4" t="s">
        <v>666</v>
      </c>
      <c r="B3" s="5"/>
      <c r="E3" s="26"/>
    </row>
    <row r="4" spans="1:9">
      <c r="A4" s="175"/>
    </row>
    <row r="5" spans="1:9" ht="21.75" customHeight="1">
      <c r="A5" s="483" t="s">
        <v>0</v>
      </c>
      <c r="B5" s="485" t="s">
        <v>116</v>
      </c>
      <c r="C5" s="485"/>
      <c r="D5" s="485"/>
      <c r="E5" s="485"/>
      <c r="F5" s="485"/>
      <c r="G5" s="485"/>
      <c r="H5" s="486"/>
      <c r="I5" s="215"/>
    </row>
    <row r="6" spans="1:9" ht="18.75" customHeight="1">
      <c r="A6" s="483"/>
      <c r="B6" s="485" t="s">
        <v>117</v>
      </c>
      <c r="C6" s="485"/>
      <c r="D6" s="485"/>
      <c r="E6" s="485" t="s">
        <v>573</v>
      </c>
      <c r="F6" s="485" t="s">
        <v>574</v>
      </c>
      <c r="G6" s="485" t="s">
        <v>118</v>
      </c>
      <c r="H6" s="486" t="s">
        <v>119</v>
      </c>
      <c r="I6" s="215"/>
    </row>
    <row r="7" spans="1:9" ht="18.75" customHeight="1">
      <c r="A7" s="483"/>
      <c r="B7" s="485" t="s">
        <v>120</v>
      </c>
      <c r="C7" s="485" t="s">
        <v>121</v>
      </c>
      <c r="D7" s="485"/>
      <c r="E7" s="485"/>
      <c r="F7" s="485"/>
      <c r="G7" s="485"/>
      <c r="H7" s="486"/>
      <c r="I7" s="215"/>
    </row>
    <row r="8" spans="1:9" ht="18.75" customHeight="1">
      <c r="A8" s="483"/>
      <c r="B8" s="485"/>
      <c r="C8" s="22" t="s">
        <v>122</v>
      </c>
      <c r="D8" s="22" t="s">
        <v>123</v>
      </c>
      <c r="E8" s="485"/>
      <c r="F8" s="485"/>
      <c r="G8" s="485"/>
      <c r="H8" s="486"/>
      <c r="I8" s="215"/>
    </row>
    <row r="9" spans="1:9" ht="18.75" customHeight="1">
      <c r="A9" s="483"/>
      <c r="B9" s="485" t="s">
        <v>124</v>
      </c>
      <c r="C9" s="485"/>
      <c r="D9" s="485"/>
      <c r="E9" s="485"/>
      <c r="F9" s="485"/>
      <c r="G9" s="485"/>
      <c r="H9" s="486"/>
      <c r="I9" s="268"/>
    </row>
    <row r="10" spans="1:9" ht="6" customHeight="1">
      <c r="A10" s="269"/>
      <c r="B10" s="270"/>
      <c r="C10" s="270"/>
      <c r="D10" s="270"/>
      <c r="E10" s="270"/>
      <c r="F10" s="271"/>
      <c r="G10" s="271"/>
      <c r="H10" s="272"/>
      <c r="I10" s="14"/>
    </row>
    <row r="11" spans="1:9" s="68" customFormat="1">
      <c r="A11" s="6" t="s">
        <v>522</v>
      </c>
      <c r="B11" s="91">
        <v>35822.9061</v>
      </c>
      <c r="C11" s="91">
        <v>13444.778700000001</v>
      </c>
      <c r="D11" s="91">
        <v>2380.4996000000001</v>
      </c>
      <c r="E11" s="91">
        <v>6030.8966</v>
      </c>
      <c r="F11" s="91">
        <v>3985.3311299999996</v>
      </c>
      <c r="G11" s="91">
        <v>4763.4083000000001</v>
      </c>
      <c r="H11" s="92">
        <v>599.63900000000001</v>
      </c>
      <c r="I11" s="273"/>
    </row>
    <row r="12" spans="1:9">
      <c r="A12" s="122" t="s">
        <v>132</v>
      </c>
      <c r="B12" s="81">
        <v>2705.3508000000002</v>
      </c>
      <c r="C12" s="81">
        <v>1387.9158</v>
      </c>
      <c r="D12" s="81">
        <v>58.209099999999999</v>
      </c>
      <c r="E12" s="81">
        <v>282.41640000000001</v>
      </c>
      <c r="F12" s="81">
        <v>89.017409999999998</v>
      </c>
      <c r="G12" s="81">
        <v>31.017900000000001</v>
      </c>
      <c r="H12" s="93">
        <v>8.8125</v>
      </c>
      <c r="I12" s="274"/>
    </row>
    <row r="13" spans="1:9">
      <c r="A13" s="122" t="s">
        <v>133</v>
      </c>
      <c r="B13" s="81">
        <v>3379.8797</v>
      </c>
      <c r="C13" s="81">
        <v>1279.9840999999999</v>
      </c>
      <c r="D13" s="81">
        <v>184.55080000000001</v>
      </c>
      <c r="E13" s="81">
        <v>498.38310000000001</v>
      </c>
      <c r="F13" s="81">
        <v>647.78507000000002</v>
      </c>
      <c r="G13" s="81">
        <v>89.797200000000004</v>
      </c>
      <c r="H13" s="93">
        <v>8.0576000000000008</v>
      </c>
      <c r="I13" s="274"/>
    </row>
    <row r="14" spans="1:9" s="68" customFormat="1">
      <c r="A14" s="275" t="s">
        <v>134</v>
      </c>
      <c r="B14" s="276">
        <v>3481.123</v>
      </c>
      <c r="C14" s="276">
        <v>1780.8118999999999</v>
      </c>
      <c r="D14" s="276">
        <v>86.831500000000005</v>
      </c>
      <c r="E14" s="276">
        <v>321.05869999999999</v>
      </c>
      <c r="F14" s="276">
        <v>634.60957999999994</v>
      </c>
      <c r="G14" s="276">
        <v>580.4402</v>
      </c>
      <c r="H14" s="277">
        <v>206.2491</v>
      </c>
      <c r="I14" s="278"/>
    </row>
    <row r="15" spans="1:9">
      <c r="A15" s="122" t="s">
        <v>135</v>
      </c>
      <c r="B15" s="81">
        <v>826.6</v>
      </c>
      <c r="C15" s="81">
        <v>258.7</v>
      </c>
      <c r="D15" s="81">
        <v>88.9</v>
      </c>
      <c r="E15" s="81">
        <v>51.8</v>
      </c>
      <c r="F15" s="81">
        <v>43.572450000000003</v>
      </c>
      <c r="G15" s="81">
        <v>18.511500000000002</v>
      </c>
      <c r="H15" s="93">
        <v>5.8201000000000001</v>
      </c>
      <c r="I15" s="274"/>
    </row>
    <row r="16" spans="1:9">
      <c r="A16" s="122" t="s">
        <v>136</v>
      </c>
      <c r="B16" s="81">
        <v>2595.8618000000001</v>
      </c>
      <c r="C16" s="81">
        <v>606.14649999999995</v>
      </c>
      <c r="D16" s="81">
        <v>292.53230000000002</v>
      </c>
      <c r="E16" s="81">
        <v>706.31640000000004</v>
      </c>
      <c r="F16" s="81">
        <v>487.57055000000003</v>
      </c>
      <c r="G16" s="81">
        <v>680.1114</v>
      </c>
      <c r="H16" s="93">
        <v>55.4268</v>
      </c>
      <c r="I16" s="274"/>
    </row>
    <row r="17" spans="1:9">
      <c r="A17" s="122" t="s">
        <v>137</v>
      </c>
      <c r="B17" s="81">
        <v>977.96410000000003</v>
      </c>
      <c r="C17" s="81">
        <v>504.00490000000002</v>
      </c>
      <c r="D17" s="81">
        <v>5.2275</v>
      </c>
      <c r="E17" s="81">
        <v>517.52260000000001</v>
      </c>
      <c r="F17" s="81">
        <v>464.97863000000001</v>
      </c>
      <c r="G17" s="81">
        <v>168.405</v>
      </c>
      <c r="H17" s="93">
        <v>16.543299999999999</v>
      </c>
      <c r="I17" s="274"/>
    </row>
    <row r="18" spans="1:9">
      <c r="A18" s="122" t="s">
        <v>138</v>
      </c>
      <c r="B18" s="81">
        <v>3431.4486999999999</v>
      </c>
      <c r="C18" s="81">
        <v>766.64390000000003</v>
      </c>
      <c r="D18" s="81">
        <v>345.17619999999999</v>
      </c>
      <c r="E18" s="81">
        <v>662.07339999999999</v>
      </c>
      <c r="F18" s="81">
        <v>455.29876999999999</v>
      </c>
      <c r="G18" s="81">
        <v>2090.4712</v>
      </c>
      <c r="H18" s="93">
        <v>178.0462</v>
      </c>
      <c r="I18" s="274"/>
    </row>
    <row r="19" spans="1:9">
      <c r="A19" s="122" t="s">
        <v>139</v>
      </c>
      <c r="B19" s="81">
        <v>2107.2784999999999</v>
      </c>
      <c r="C19" s="81">
        <v>1052.4492</v>
      </c>
      <c r="D19" s="81">
        <v>35.188200000000002</v>
      </c>
      <c r="E19" s="81">
        <v>166.4453</v>
      </c>
      <c r="F19" s="81">
        <v>27.786300000000001</v>
      </c>
      <c r="G19" s="81">
        <v>10.802300000000001</v>
      </c>
      <c r="H19" s="93">
        <v>2.3372000000000002</v>
      </c>
      <c r="I19" s="274"/>
    </row>
    <row r="20" spans="1:9">
      <c r="A20" s="122" t="s">
        <v>140</v>
      </c>
      <c r="B20" s="81">
        <v>1087.7952</v>
      </c>
      <c r="C20" s="81">
        <v>446.1943</v>
      </c>
      <c r="D20" s="81">
        <v>15.8649</v>
      </c>
      <c r="E20" s="81">
        <v>370.51979999999998</v>
      </c>
      <c r="F20" s="81">
        <v>73.786909999999992</v>
      </c>
      <c r="G20" s="81">
        <v>104.7889</v>
      </c>
      <c r="H20" s="93">
        <v>22.379100000000001</v>
      </c>
      <c r="I20" s="274"/>
    </row>
    <row r="21" spans="1:9">
      <c r="A21" s="122" t="s">
        <v>141</v>
      </c>
      <c r="B21" s="81">
        <v>1870.3041000000001</v>
      </c>
      <c r="C21" s="81">
        <v>267.48820000000001</v>
      </c>
      <c r="D21" s="81">
        <v>151.72319999999999</v>
      </c>
      <c r="E21" s="81">
        <v>138.69720000000001</v>
      </c>
      <c r="F21" s="81">
        <v>27.089690000000001</v>
      </c>
      <c r="G21" s="81">
        <v>17.043800000000001</v>
      </c>
      <c r="H21" s="93">
        <v>8.9487000000000005</v>
      </c>
      <c r="I21" s="274"/>
    </row>
    <row r="22" spans="1:9">
      <c r="A22" s="122" t="s">
        <v>142</v>
      </c>
      <c r="B22" s="81">
        <v>1720.9322999999999</v>
      </c>
      <c r="C22" s="81">
        <v>967.28660000000002</v>
      </c>
      <c r="D22" s="81">
        <v>164.69980000000001</v>
      </c>
      <c r="E22" s="81">
        <v>558.89160000000004</v>
      </c>
      <c r="F22" s="81">
        <v>123.6519</v>
      </c>
      <c r="G22" s="81">
        <v>15.018700000000001</v>
      </c>
      <c r="H22" s="93">
        <v>10.0496</v>
      </c>
      <c r="I22" s="274"/>
    </row>
    <row r="23" spans="1:9">
      <c r="A23" s="122" t="s">
        <v>143</v>
      </c>
      <c r="B23" s="81">
        <v>930.64139999999998</v>
      </c>
      <c r="C23" s="81">
        <v>336.98419999999999</v>
      </c>
      <c r="D23" s="81">
        <v>47.065399999999997</v>
      </c>
      <c r="E23" s="81">
        <v>125.8087</v>
      </c>
      <c r="F23" s="81">
        <v>43.169879999999999</v>
      </c>
      <c r="G23" s="81">
        <v>17.671600000000002</v>
      </c>
      <c r="H23" s="93">
        <v>3.1539999999999999</v>
      </c>
      <c r="I23" s="274"/>
    </row>
    <row r="24" spans="1:9">
      <c r="A24" s="122" t="s">
        <v>144</v>
      </c>
      <c r="B24" s="81">
        <v>968.10270000000003</v>
      </c>
      <c r="C24" s="81">
        <v>419.47820000000002</v>
      </c>
      <c r="D24" s="81">
        <v>25.697600000000001</v>
      </c>
      <c r="E24" s="81">
        <v>277.62130000000002</v>
      </c>
      <c r="F24" s="81">
        <v>230.02852000000001</v>
      </c>
      <c r="G24" s="81">
        <v>674.22919999999999</v>
      </c>
      <c r="H24" s="93">
        <v>27.302399999999999</v>
      </c>
      <c r="I24" s="274"/>
    </row>
    <row r="25" spans="1:9">
      <c r="A25" s="122" t="s">
        <v>145</v>
      </c>
      <c r="B25" s="81">
        <v>2346.0291000000002</v>
      </c>
      <c r="C25" s="81">
        <v>1108.4730999999999</v>
      </c>
      <c r="D25" s="81">
        <v>102.9349</v>
      </c>
      <c r="E25" s="81">
        <v>163.4632</v>
      </c>
      <c r="F25" s="81">
        <v>39.960859999999997</v>
      </c>
      <c r="G25" s="81">
        <v>13.2659</v>
      </c>
      <c r="H25" s="93">
        <v>6.72</v>
      </c>
      <c r="I25" s="274"/>
    </row>
    <row r="26" spans="1:9">
      <c r="A26" s="122" t="s">
        <v>146</v>
      </c>
      <c r="B26" s="81">
        <v>5078.5721000000003</v>
      </c>
      <c r="C26" s="81">
        <v>1375.0712000000001</v>
      </c>
      <c r="D26" s="81">
        <v>478.71530000000001</v>
      </c>
      <c r="E26" s="81">
        <v>861.55650000000003</v>
      </c>
      <c r="F26" s="81">
        <v>523.58627999999999</v>
      </c>
      <c r="G26" s="81">
        <v>239.73820000000001</v>
      </c>
      <c r="H26" s="93">
        <v>21.242100000000001</v>
      </c>
      <c r="I26" s="274"/>
    </row>
    <row r="27" spans="1:9">
      <c r="A27" s="122" t="s">
        <v>147</v>
      </c>
      <c r="B27" s="81">
        <v>2143.1745999999998</v>
      </c>
      <c r="C27" s="81">
        <v>887.60979999999995</v>
      </c>
      <c r="D27" s="81">
        <v>298.15679999999998</v>
      </c>
      <c r="E27" s="81">
        <v>328.37400000000002</v>
      </c>
      <c r="F27" s="81">
        <v>73.438330000000008</v>
      </c>
      <c r="G27" s="81">
        <v>12.0953</v>
      </c>
      <c r="H27" s="93">
        <v>18.5503</v>
      </c>
      <c r="I27" s="274"/>
    </row>
    <row r="28" spans="1:9">
      <c r="B28" s="17"/>
      <c r="C28" s="17"/>
      <c r="D28" s="17"/>
      <c r="E28" s="17"/>
      <c r="F28" s="17"/>
      <c r="G28" s="17"/>
      <c r="H28" s="17"/>
    </row>
    <row r="31" spans="1:9" ht="24.75" customHeight="1">
      <c r="A31" s="483" t="s">
        <v>0</v>
      </c>
      <c r="B31" s="485" t="s">
        <v>576</v>
      </c>
      <c r="C31" s="485"/>
      <c r="D31" s="485"/>
      <c r="E31" s="485"/>
      <c r="F31" s="485"/>
      <c r="G31" s="487" t="s">
        <v>577</v>
      </c>
      <c r="H31" s="488"/>
      <c r="I31" s="215"/>
    </row>
    <row r="32" spans="1:9" ht="24.75" customHeight="1">
      <c r="A32" s="483"/>
      <c r="B32" s="485" t="s">
        <v>538</v>
      </c>
      <c r="C32" s="485"/>
      <c r="D32" s="485" t="s">
        <v>539</v>
      </c>
      <c r="E32" s="485"/>
      <c r="F32" s="485" t="s">
        <v>540</v>
      </c>
      <c r="G32" s="487"/>
      <c r="H32" s="488"/>
      <c r="I32" s="215"/>
    </row>
    <row r="33" spans="1:9" ht="24.75" customHeight="1">
      <c r="A33" s="483"/>
      <c r="B33" s="22" t="s">
        <v>120</v>
      </c>
      <c r="C33" s="22" t="s">
        <v>125</v>
      </c>
      <c r="D33" s="22" t="s">
        <v>120</v>
      </c>
      <c r="E33" s="22" t="s">
        <v>126</v>
      </c>
      <c r="F33" s="485"/>
      <c r="G33" s="200" t="s">
        <v>127</v>
      </c>
      <c r="H33" s="201" t="s">
        <v>578</v>
      </c>
      <c r="I33" s="215"/>
    </row>
    <row r="34" spans="1:9" ht="18.75" customHeight="1">
      <c r="A34" s="483"/>
      <c r="B34" s="485" t="s">
        <v>128</v>
      </c>
      <c r="C34" s="485"/>
      <c r="D34" s="485"/>
      <c r="E34" s="485"/>
      <c r="F34" s="485"/>
      <c r="G34" s="487" t="s">
        <v>124</v>
      </c>
      <c r="H34" s="488"/>
      <c r="I34" s="268"/>
    </row>
    <row r="35" spans="1:9" ht="6" customHeight="1">
      <c r="A35" s="269"/>
      <c r="B35" s="270"/>
      <c r="C35" s="270"/>
      <c r="D35" s="270"/>
      <c r="E35" s="270"/>
      <c r="F35" s="270"/>
      <c r="G35" s="270"/>
      <c r="H35" s="279"/>
      <c r="I35" s="14"/>
    </row>
    <row r="36" spans="1:9" s="68" customFormat="1">
      <c r="A36" s="6" t="s">
        <v>522</v>
      </c>
      <c r="B36" s="91">
        <v>6444.0910000000003</v>
      </c>
      <c r="C36" s="91">
        <v>2207.66</v>
      </c>
      <c r="D36" s="91">
        <v>9611.2199999999993</v>
      </c>
      <c r="E36" s="91">
        <v>606.37800000000004</v>
      </c>
      <c r="F36" s="91">
        <v>289.89999999999998</v>
      </c>
      <c r="G36" s="91">
        <v>1950.6110000000001</v>
      </c>
      <c r="H36" s="292">
        <v>1339.085</v>
      </c>
      <c r="I36" s="202"/>
    </row>
    <row r="37" spans="1:9">
      <c r="A37" s="122" t="s">
        <v>132</v>
      </c>
      <c r="B37" s="81">
        <v>111.51900000000001</v>
      </c>
      <c r="C37" s="81">
        <v>42.610999999999997</v>
      </c>
      <c r="D37" s="81">
        <v>174.233</v>
      </c>
      <c r="E37" s="81">
        <v>25.425999999999998</v>
      </c>
      <c r="F37" s="81">
        <v>12.457000000000001</v>
      </c>
      <c r="G37" s="81">
        <v>143.90700000000001</v>
      </c>
      <c r="H37" s="235">
        <v>125.56699999999999</v>
      </c>
      <c r="I37" s="202"/>
    </row>
    <row r="38" spans="1:9">
      <c r="A38" s="122" t="s">
        <v>133</v>
      </c>
      <c r="B38" s="81">
        <v>503.48700000000002</v>
      </c>
      <c r="C38" s="81">
        <v>141.21100000000001</v>
      </c>
      <c r="D38" s="81">
        <v>897.12199999999996</v>
      </c>
      <c r="E38" s="81">
        <v>61.8</v>
      </c>
      <c r="F38" s="81">
        <v>10.177</v>
      </c>
      <c r="G38" s="81">
        <v>181.649</v>
      </c>
      <c r="H38" s="235">
        <v>116.773</v>
      </c>
      <c r="I38" s="202"/>
    </row>
    <row r="39" spans="1:9" s="68" customFormat="1">
      <c r="A39" s="275" t="s">
        <v>134</v>
      </c>
      <c r="B39" s="276">
        <v>361.43900000000002</v>
      </c>
      <c r="C39" s="276">
        <v>120.83</v>
      </c>
      <c r="D39" s="276">
        <v>402.05</v>
      </c>
      <c r="E39" s="276">
        <v>25.89</v>
      </c>
      <c r="F39" s="276">
        <v>19.163</v>
      </c>
      <c r="G39" s="276">
        <v>191.34</v>
      </c>
      <c r="H39" s="293">
        <v>121.327</v>
      </c>
      <c r="I39" s="202"/>
    </row>
    <row r="40" spans="1:9">
      <c r="A40" s="122" t="s">
        <v>135</v>
      </c>
      <c r="B40" s="81">
        <v>93.718000000000004</v>
      </c>
      <c r="C40" s="81">
        <v>35.137999999999998</v>
      </c>
      <c r="D40" s="81">
        <v>82.326999999999998</v>
      </c>
      <c r="E40" s="81">
        <v>5.7949999999999999</v>
      </c>
      <c r="F40" s="81">
        <v>6.343</v>
      </c>
      <c r="G40" s="81">
        <v>39.704000000000001</v>
      </c>
      <c r="H40" s="235">
        <v>29.21</v>
      </c>
      <c r="I40" s="202"/>
    </row>
    <row r="41" spans="1:9">
      <c r="A41" s="122" t="s">
        <v>136</v>
      </c>
      <c r="B41" s="81">
        <v>448.50200000000001</v>
      </c>
      <c r="C41" s="81">
        <v>151.827</v>
      </c>
      <c r="D41" s="81">
        <v>902.70899999999995</v>
      </c>
      <c r="E41" s="81">
        <v>46.593000000000004</v>
      </c>
      <c r="F41" s="81">
        <v>17.896999999999998</v>
      </c>
      <c r="G41" s="81">
        <v>130.91499999999999</v>
      </c>
      <c r="H41" s="235">
        <v>94.135000000000005</v>
      </c>
      <c r="I41" s="202"/>
    </row>
    <row r="42" spans="1:9">
      <c r="A42" s="122" t="s">
        <v>137</v>
      </c>
      <c r="B42" s="81">
        <v>163.36199999999999</v>
      </c>
      <c r="C42" s="81">
        <v>66.203999999999994</v>
      </c>
      <c r="D42" s="81">
        <v>93.289000000000001</v>
      </c>
      <c r="E42" s="81">
        <v>9.7200000000000006</v>
      </c>
      <c r="F42" s="81">
        <v>76.831000000000003</v>
      </c>
      <c r="G42" s="81">
        <v>46.981999999999999</v>
      </c>
      <c r="H42" s="235">
        <v>28.765999999999998</v>
      </c>
      <c r="I42" s="202"/>
    </row>
    <row r="43" spans="1:9">
      <c r="A43" s="122" t="s">
        <v>138</v>
      </c>
      <c r="B43" s="81">
        <v>1210.653</v>
      </c>
      <c r="C43" s="81">
        <v>454.923</v>
      </c>
      <c r="D43" s="81">
        <v>1223.778</v>
      </c>
      <c r="E43" s="81">
        <v>50.996000000000002</v>
      </c>
      <c r="F43" s="81">
        <v>10.582000000000001</v>
      </c>
      <c r="G43" s="81">
        <v>231.684</v>
      </c>
      <c r="H43" s="235">
        <v>140.31700000000001</v>
      </c>
      <c r="I43" s="202"/>
    </row>
    <row r="44" spans="1:9">
      <c r="A44" s="122" t="s">
        <v>139</v>
      </c>
      <c r="B44" s="81">
        <v>136.00800000000001</v>
      </c>
      <c r="C44" s="81">
        <v>42.939</v>
      </c>
      <c r="D44" s="81">
        <v>298.41899999999998</v>
      </c>
      <c r="E44" s="81">
        <v>24.574999999999999</v>
      </c>
      <c r="F44" s="81">
        <v>3.056</v>
      </c>
      <c r="G44" s="81">
        <v>98.206999999999994</v>
      </c>
      <c r="H44" s="235">
        <v>75.661000000000001</v>
      </c>
      <c r="I44" s="202"/>
    </row>
    <row r="45" spans="1:9">
      <c r="A45" s="122" t="s">
        <v>140</v>
      </c>
      <c r="B45" s="81">
        <v>77.221999999999994</v>
      </c>
      <c r="C45" s="81">
        <v>36.167999999999999</v>
      </c>
      <c r="D45" s="81">
        <v>77.497</v>
      </c>
      <c r="E45" s="81">
        <v>7.2220000000000004</v>
      </c>
      <c r="F45" s="81">
        <v>14.196999999999999</v>
      </c>
      <c r="G45" s="81">
        <v>48.35</v>
      </c>
      <c r="H45" s="235">
        <v>39.972000000000001</v>
      </c>
      <c r="I45" s="202"/>
    </row>
    <row r="46" spans="1:9">
      <c r="A46" s="122" t="s">
        <v>141</v>
      </c>
      <c r="B46" s="81">
        <v>1054.6610000000001</v>
      </c>
      <c r="C46" s="81">
        <v>416.97800000000001</v>
      </c>
      <c r="D46" s="81">
        <v>309.62799999999999</v>
      </c>
      <c r="E46" s="81">
        <v>21.795000000000002</v>
      </c>
      <c r="F46" s="81">
        <v>24.117000000000001</v>
      </c>
      <c r="G46" s="81">
        <v>132.501</v>
      </c>
      <c r="H46" s="235">
        <v>72.358000000000004</v>
      </c>
      <c r="I46" s="202"/>
    </row>
    <row r="47" spans="1:9">
      <c r="A47" s="122" t="s">
        <v>142</v>
      </c>
      <c r="B47" s="81">
        <v>236.773</v>
      </c>
      <c r="C47" s="81">
        <v>72.081000000000003</v>
      </c>
      <c r="D47" s="81">
        <v>779.10599999999999</v>
      </c>
      <c r="E47" s="81">
        <v>63.96</v>
      </c>
      <c r="F47" s="81">
        <v>18.797999999999998</v>
      </c>
      <c r="G47" s="81">
        <v>108.06399999999999</v>
      </c>
      <c r="H47" s="235">
        <v>77.016999999999996</v>
      </c>
      <c r="I47" s="202"/>
    </row>
    <row r="48" spans="1:9">
      <c r="A48" s="122" t="s">
        <v>143</v>
      </c>
      <c r="B48" s="81">
        <v>133.995</v>
      </c>
      <c r="C48" s="81">
        <v>45.375999999999998</v>
      </c>
      <c r="D48" s="81">
        <v>171.23699999999999</v>
      </c>
      <c r="E48" s="81">
        <v>14.858000000000001</v>
      </c>
      <c r="F48" s="81">
        <v>14.537000000000001</v>
      </c>
      <c r="G48" s="81">
        <v>48.177</v>
      </c>
      <c r="H48" s="235">
        <v>31.321000000000002</v>
      </c>
      <c r="I48" s="202"/>
    </row>
    <row r="49" spans="1:9">
      <c r="A49" s="122" t="s">
        <v>144</v>
      </c>
      <c r="B49" s="81">
        <v>145.04499999999999</v>
      </c>
      <c r="C49" s="81">
        <v>45.482999999999997</v>
      </c>
      <c r="D49" s="81">
        <v>138.672</v>
      </c>
      <c r="E49" s="81">
        <v>14</v>
      </c>
      <c r="F49" s="81">
        <v>6.6219999999999999</v>
      </c>
      <c r="G49" s="81">
        <v>52.704999999999998</v>
      </c>
      <c r="H49" s="235">
        <v>25.126999999999999</v>
      </c>
      <c r="I49" s="202"/>
    </row>
    <row r="50" spans="1:9">
      <c r="A50" s="122" t="s">
        <v>145</v>
      </c>
      <c r="B50" s="81">
        <v>494.86099999999999</v>
      </c>
      <c r="C50" s="81">
        <v>197.37899999999999</v>
      </c>
      <c r="D50" s="81">
        <v>465.91</v>
      </c>
      <c r="E50" s="81">
        <v>31.995000000000001</v>
      </c>
      <c r="F50" s="81">
        <v>16.841999999999999</v>
      </c>
      <c r="G50" s="81">
        <v>112.77800000000001</v>
      </c>
      <c r="H50" s="235">
        <v>90.828000000000003</v>
      </c>
      <c r="I50" s="202"/>
    </row>
    <row r="51" spans="1:9">
      <c r="A51" s="122" t="s">
        <v>146</v>
      </c>
      <c r="B51" s="81">
        <v>1154.8820000000001</v>
      </c>
      <c r="C51" s="81">
        <v>292.18799999999999</v>
      </c>
      <c r="D51" s="81">
        <v>3420.009</v>
      </c>
      <c r="E51" s="81">
        <v>181.80500000000001</v>
      </c>
      <c r="F51" s="81">
        <v>26.914000000000001</v>
      </c>
      <c r="G51" s="81">
        <v>273.94499999999999</v>
      </c>
      <c r="H51" s="235">
        <v>169.81899999999999</v>
      </c>
      <c r="I51" s="202"/>
    </row>
    <row r="52" spans="1:9">
      <c r="A52" s="122" t="s">
        <v>147</v>
      </c>
      <c r="B52" s="81">
        <v>117.964</v>
      </c>
      <c r="C52" s="81">
        <v>46.323999999999998</v>
      </c>
      <c r="D52" s="81">
        <v>175.23699999999999</v>
      </c>
      <c r="E52" s="81">
        <v>19.946999999999999</v>
      </c>
      <c r="F52" s="81">
        <v>11.41</v>
      </c>
      <c r="G52" s="81">
        <v>109.705</v>
      </c>
      <c r="H52" s="235">
        <v>100.889</v>
      </c>
      <c r="I52" s="202"/>
    </row>
    <row r="53" spans="1:9">
      <c r="A53" s="196"/>
      <c r="B53" s="281"/>
      <c r="C53" s="281"/>
      <c r="D53" s="281"/>
      <c r="E53" s="281"/>
      <c r="F53" s="281"/>
      <c r="G53" s="281"/>
      <c r="H53" s="281"/>
      <c r="I53" s="196"/>
    </row>
    <row r="54" spans="1:9">
      <c r="A54" s="5"/>
    </row>
    <row r="55" spans="1:9">
      <c r="A55" s="98"/>
    </row>
    <row r="56" spans="1:9" ht="21.75" customHeight="1">
      <c r="A56" s="483" t="s">
        <v>0</v>
      </c>
      <c r="B56" s="485" t="s">
        <v>116</v>
      </c>
      <c r="C56" s="485"/>
      <c r="D56" s="485"/>
      <c r="E56" s="485"/>
      <c r="F56" s="485"/>
      <c r="G56" s="485"/>
      <c r="H56" s="486"/>
      <c r="I56" s="215"/>
    </row>
    <row r="57" spans="1:9" ht="15.75" customHeight="1">
      <c r="A57" s="483"/>
      <c r="B57" s="485" t="s">
        <v>117</v>
      </c>
      <c r="C57" s="485"/>
      <c r="D57" s="485"/>
      <c r="E57" s="485" t="s">
        <v>573</v>
      </c>
      <c r="F57" s="485" t="s">
        <v>129</v>
      </c>
      <c r="G57" s="485" t="s">
        <v>118</v>
      </c>
      <c r="H57" s="486" t="s">
        <v>119</v>
      </c>
      <c r="I57" s="215"/>
    </row>
    <row r="58" spans="1:9" ht="19.5" customHeight="1">
      <c r="A58" s="483"/>
      <c r="B58" s="485" t="s">
        <v>120</v>
      </c>
      <c r="C58" s="485" t="s">
        <v>121</v>
      </c>
      <c r="D58" s="485"/>
      <c r="E58" s="485"/>
      <c r="F58" s="485"/>
      <c r="G58" s="485"/>
      <c r="H58" s="486"/>
      <c r="I58" s="215"/>
    </row>
    <row r="59" spans="1:9" ht="18" customHeight="1">
      <c r="A59" s="483"/>
      <c r="B59" s="485"/>
      <c r="C59" s="22" t="s">
        <v>122</v>
      </c>
      <c r="D59" s="22" t="s">
        <v>123</v>
      </c>
      <c r="E59" s="485"/>
      <c r="F59" s="485"/>
      <c r="G59" s="485"/>
      <c r="H59" s="486"/>
      <c r="I59" s="215"/>
    </row>
    <row r="60" spans="1:9">
      <c r="A60" s="483"/>
      <c r="B60" s="485" t="s">
        <v>130</v>
      </c>
      <c r="C60" s="485"/>
      <c r="D60" s="485"/>
      <c r="E60" s="485"/>
      <c r="F60" s="485"/>
      <c r="G60" s="485"/>
      <c r="H60" s="486"/>
      <c r="I60" s="268"/>
    </row>
    <row r="61" spans="1:9" ht="6" customHeight="1">
      <c r="A61" s="269"/>
      <c r="B61" s="270"/>
      <c r="C61" s="270"/>
      <c r="D61" s="270"/>
      <c r="E61" s="270"/>
      <c r="F61" s="270"/>
      <c r="G61" s="270"/>
      <c r="H61" s="279"/>
      <c r="I61" s="14"/>
    </row>
    <row r="62" spans="1:9">
      <c r="A62" s="6" t="s">
        <v>575</v>
      </c>
      <c r="B62" s="126">
        <v>100</v>
      </c>
      <c r="C62" s="126">
        <v>100</v>
      </c>
      <c r="D62" s="126">
        <v>100</v>
      </c>
      <c r="E62" s="126">
        <v>100</v>
      </c>
      <c r="F62" s="126">
        <v>100</v>
      </c>
      <c r="G62" s="126">
        <v>100</v>
      </c>
      <c r="H62" s="282">
        <v>100</v>
      </c>
      <c r="I62" s="283"/>
    </row>
    <row r="63" spans="1:9">
      <c r="A63" s="122" t="s">
        <v>132</v>
      </c>
      <c r="B63" s="9">
        <v>7.5520137658513429</v>
      </c>
      <c r="C63" s="9">
        <v>10.323084008813026</v>
      </c>
      <c r="D63" s="9">
        <v>2.4452472077710072</v>
      </c>
      <c r="E63" s="9">
        <v>4.682826099190625</v>
      </c>
      <c r="F63" s="9">
        <v>2.2336264439838405</v>
      </c>
      <c r="G63" s="9">
        <v>0.65117029753674482</v>
      </c>
      <c r="H63" s="284">
        <v>1.46963422992834</v>
      </c>
      <c r="I63" s="196"/>
    </row>
    <row r="64" spans="1:9">
      <c r="A64" s="122" t="s">
        <v>133</v>
      </c>
      <c r="B64" s="9">
        <v>9.4349679240568367</v>
      </c>
      <c r="C64" s="9">
        <v>9.520306198866626</v>
      </c>
      <c r="D64" s="9">
        <v>7.7526078979387343</v>
      </c>
      <c r="E64" s="9">
        <v>8.263830953427389</v>
      </c>
      <c r="F64" s="9">
        <v>16.254234563440153</v>
      </c>
      <c r="G64" s="9">
        <v>1.8851459783533568</v>
      </c>
      <c r="H64" s="284">
        <v>1.3437418179938263</v>
      </c>
      <c r="I64" s="196"/>
    </row>
    <row r="65" spans="1:9" s="285" customFormat="1">
      <c r="A65" s="275" t="s">
        <v>134</v>
      </c>
      <c r="B65" s="9">
        <v>9.7175896067237275</v>
      </c>
      <c r="C65" s="9">
        <v>13.245379040712656</v>
      </c>
      <c r="D65" s="9">
        <v>3.6476166599649926</v>
      </c>
      <c r="E65" s="9">
        <v>5.3235649903200128</v>
      </c>
      <c r="F65" s="9">
        <v>15.923634932688769</v>
      </c>
      <c r="G65" s="9">
        <v>12.185396746275142</v>
      </c>
      <c r="H65" s="284">
        <v>34.395544652699371</v>
      </c>
      <c r="I65" s="280"/>
    </row>
    <row r="66" spans="1:9">
      <c r="A66" s="122" t="s">
        <v>135</v>
      </c>
      <c r="B66" s="9">
        <v>2.3074621519888363</v>
      </c>
      <c r="C66" s="9">
        <v>1.9241670374239777</v>
      </c>
      <c r="D66" s="9">
        <v>3.7345101843327342</v>
      </c>
      <c r="E66" s="9">
        <v>0.85891043132790579</v>
      </c>
      <c r="F66" s="9">
        <v>1.093320694785028</v>
      </c>
      <c r="G66" s="9">
        <v>0.38861879633538871</v>
      </c>
      <c r="H66" s="284">
        <v>0.97060064472124052</v>
      </c>
      <c r="I66" s="196"/>
    </row>
    <row r="67" spans="1:9">
      <c r="A67" s="122" t="s">
        <v>136</v>
      </c>
      <c r="B67" s="9">
        <v>7.2463741293172195</v>
      </c>
      <c r="C67" s="9">
        <v>4.5084155977963389</v>
      </c>
      <c r="D67" s="9">
        <v>12.288693516268602</v>
      </c>
      <c r="E67" s="9">
        <v>11.711631733165513</v>
      </c>
      <c r="F67" s="9">
        <v>12.234128961826068</v>
      </c>
      <c r="G67" s="9">
        <v>14.277831274719826</v>
      </c>
      <c r="H67" s="284">
        <v>9.2433614224558447</v>
      </c>
      <c r="I67" s="196"/>
    </row>
    <row r="68" spans="1:9">
      <c r="A68" s="122" t="s">
        <v>137</v>
      </c>
      <c r="B68" s="9">
        <v>2.7299965482141606</v>
      </c>
      <c r="C68" s="9">
        <v>3.7487035766531429</v>
      </c>
      <c r="D68" s="9">
        <v>0.21959676027670827</v>
      </c>
      <c r="E68" s="9">
        <v>8.5811884090335759</v>
      </c>
      <c r="F68" s="9">
        <v>11.667252101082001</v>
      </c>
      <c r="G68" s="9">
        <v>3.5353887257575627</v>
      </c>
      <c r="H68" s="284">
        <v>2.7588765907487671</v>
      </c>
      <c r="I68" s="196"/>
    </row>
    <row r="69" spans="1:9">
      <c r="A69" s="122" t="s">
        <v>138</v>
      </c>
      <c r="B69" s="9">
        <v>9.5789233023727238</v>
      </c>
      <c r="C69" s="9">
        <v>5.7021682327876473</v>
      </c>
      <c r="D69" s="9">
        <v>14.500157866021066</v>
      </c>
      <c r="E69" s="9">
        <v>10.978026053373224</v>
      </c>
      <c r="F69" s="9">
        <v>11.42436488081732</v>
      </c>
      <c r="G69" s="9">
        <v>43.886038490548877</v>
      </c>
      <c r="H69" s="284">
        <v>29.692231492614724</v>
      </c>
      <c r="I69" s="196"/>
    </row>
    <row r="70" spans="1:9">
      <c r="A70" s="122" t="s">
        <v>139</v>
      </c>
      <c r="B70" s="9">
        <v>5.8824889698158795</v>
      </c>
      <c r="C70" s="9">
        <v>7.8279399273414594</v>
      </c>
      <c r="D70" s="9">
        <v>1.4781855035808449</v>
      </c>
      <c r="E70" s="9">
        <v>2.7598765331178119</v>
      </c>
      <c r="F70" s="9">
        <v>0.69721433661649101</v>
      </c>
      <c r="G70" s="9">
        <v>0.22677669684540797</v>
      </c>
      <c r="H70" s="284">
        <v>0.38976784365259765</v>
      </c>
      <c r="I70" s="196"/>
    </row>
    <row r="71" spans="1:9">
      <c r="A71" s="122" t="s">
        <v>140</v>
      </c>
      <c r="B71" s="9">
        <v>3.0365911603134847</v>
      </c>
      <c r="C71" s="9">
        <v>3.3187180685986299</v>
      </c>
      <c r="D71" s="9">
        <v>0.66645253794623616</v>
      </c>
      <c r="E71" s="9">
        <v>6.1436934601067437</v>
      </c>
      <c r="F71" s="9">
        <v>1.851462465554274</v>
      </c>
      <c r="G71" s="9">
        <v>2.1998723057185754</v>
      </c>
      <c r="H71" s="284">
        <v>3.732095477445597</v>
      </c>
      <c r="I71" s="196"/>
    </row>
    <row r="72" spans="1:9">
      <c r="A72" s="122" t="s">
        <v>141</v>
      </c>
      <c r="B72" s="9">
        <v>5.2209725664886806</v>
      </c>
      <c r="C72" s="9">
        <v>1.9895321891761595</v>
      </c>
      <c r="D72" s="9">
        <v>6.3735864521884382</v>
      </c>
      <c r="E72" s="9">
        <v>2.2997774493431047</v>
      </c>
      <c r="F72" s="9">
        <v>0.67973498603615412</v>
      </c>
      <c r="G72" s="9">
        <v>0.35780682499965416</v>
      </c>
      <c r="H72" s="284">
        <v>1.4923478959840837</v>
      </c>
      <c r="I72" s="196"/>
    </row>
    <row r="73" spans="1:9">
      <c r="A73" s="122" t="s">
        <v>142</v>
      </c>
      <c r="B73" s="9">
        <v>4.8039996956025854</v>
      </c>
      <c r="C73" s="9">
        <v>7.1945148490990043</v>
      </c>
      <c r="D73" s="9">
        <v>6.9187073167330082</v>
      </c>
      <c r="E73" s="9">
        <v>9.2671394830413778</v>
      </c>
      <c r="F73" s="9">
        <v>3.1026756865746314</v>
      </c>
      <c r="G73" s="9">
        <v>0.3152931483954462</v>
      </c>
      <c r="H73" s="284">
        <v>1.6759416915844365</v>
      </c>
      <c r="I73" s="196"/>
    </row>
    <row r="74" spans="1:9">
      <c r="A74" s="122" t="s">
        <v>143</v>
      </c>
      <c r="B74" s="9">
        <v>2.5978947587392973</v>
      </c>
      <c r="C74" s="9">
        <v>2.5064317347224163</v>
      </c>
      <c r="D74" s="9">
        <v>1.9771227854858699</v>
      </c>
      <c r="E74" s="9">
        <v>2.0860695903822992</v>
      </c>
      <c r="F74" s="9">
        <v>1.0832194011442156</v>
      </c>
      <c r="G74" s="9">
        <v>0.37098646362101695</v>
      </c>
      <c r="H74" s="284">
        <v>0.52598313318513301</v>
      </c>
      <c r="I74" s="196"/>
    </row>
    <row r="75" spans="1:9">
      <c r="A75" s="122" t="s">
        <v>144</v>
      </c>
      <c r="B75" s="9">
        <v>2.7024683516673149</v>
      </c>
      <c r="C75" s="9">
        <v>3.1200082155312825</v>
      </c>
      <c r="D75" s="9">
        <v>1.0795044872093236</v>
      </c>
      <c r="E75" s="9">
        <v>4.6033171916759441</v>
      </c>
      <c r="F75" s="9">
        <v>5.7718797383845004</v>
      </c>
      <c r="G75" s="9">
        <v>14.154344064941904</v>
      </c>
      <c r="H75" s="284">
        <v>4.5531394722491365</v>
      </c>
      <c r="I75" s="196"/>
    </row>
    <row r="76" spans="1:9">
      <c r="A76" s="122" t="s">
        <v>145</v>
      </c>
      <c r="B76" s="9">
        <v>6.5489636531749733</v>
      </c>
      <c r="C76" s="9">
        <v>8.2446362616589575</v>
      </c>
      <c r="D76" s="9">
        <v>4.3240881031864058</v>
      </c>
      <c r="E76" s="9">
        <v>2.7104294906996085</v>
      </c>
      <c r="F76" s="9">
        <v>1.0026986139041349</v>
      </c>
      <c r="G76" s="9">
        <v>0.27849596684793954</v>
      </c>
      <c r="H76" s="284">
        <v>1.1206742723538661</v>
      </c>
      <c r="I76" s="196"/>
    </row>
    <row r="77" spans="1:9">
      <c r="A77" s="122" t="s">
        <v>146</v>
      </c>
      <c r="B77" s="9">
        <v>14.176884716787397</v>
      </c>
      <c r="C77" s="9">
        <v>10.227548036919343</v>
      </c>
      <c r="D77" s="9">
        <v>20.10986685315973</v>
      </c>
      <c r="E77" s="9">
        <v>14.285711680084184</v>
      </c>
      <c r="F77" s="9">
        <v>13.137836303203244</v>
      </c>
      <c r="G77" s="9">
        <v>5.0329130929213015</v>
      </c>
      <c r="H77" s="284">
        <v>3.542481392971438</v>
      </c>
      <c r="I77" s="196"/>
    </row>
    <row r="78" spans="1:9">
      <c r="A78" s="122" t="s">
        <v>147</v>
      </c>
      <c r="B78" s="9">
        <v>5.9826932913184274</v>
      </c>
      <c r="C78" s="9">
        <v>6.6018922275009242</v>
      </c>
      <c r="D78" s="9">
        <v>12.524967448009653</v>
      </c>
      <c r="E78" s="9">
        <v>5.4448620458855155</v>
      </c>
      <c r="F78" s="9">
        <v>1.8427158899591869</v>
      </c>
      <c r="G78" s="9">
        <v>0.25392112618185592</v>
      </c>
      <c r="H78" s="284">
        <v>3.0935779694115961</v>
      </c>
      <c r="I78" s="196"/>
    </row>
    <row r="79" spans="1:9">
      <c r="A79" s="196"/>
      <c r="B79" s="196"/>
      <c r="C79" s="196"/>
      <c r="D79" s="196"/>
      <c r="E79" s="196"/>
      <c r="F79" s="196"/>
      <c r="G79" s="196"/>
      <c r="H79" s="196"/>
      <c r="I79" s="196"/>
    </row>
    <row r="80" spans="1:9">
      <c r="A80" s="5"/>
    </row>
    <row r="81" spans="1:9">
      <c r="A81" s="5"/>
    </row>
    <row r="82" spans="1:9" ht="24" customHeight="1">
      <c r="A82" s="483" t="s">
        <v>0</v>
      </c>
      <c r="B82" s="485" t="s">
        <v>576</v>
      </c>
      <c r="C82" s="485"/>
      <c r="D82" s="485"/>
      <c r="E82" s="485"/>
      <c r="F82" s="485"/>
      <c r="G82" s="485" t="s">
        <v>577</v>
      </c>
      <c r="H82" s="486"/>
      <c r="I82" s="215"/>
    </row>
    <row r="83" spans="1:9" ht="27" customHeight="1">
      <c r="A83" s="483"/>
      <c r="B83" s="485" t="s">
        <v>538</v>
      </c>
      <c r="C83" s="485"/>
      <c r="D83" s="485" t="s">
        <v>539</v>
      </c>
      <c r="E83" s="485"/>
      <c r="F83" s="485" t="s">
        <v>540</v>
      </c>
      <c r="G83" s="485"/>
      <c r="H83" s="486"/>
      <c r="I83" s="215"/>
    </row>
    <row r="84" spans="1:9" ht="15">
      <c r="A84" s="483"/>
      <c r="B84" s="22" t="s">
        <v>120</v>
      </c>
      <c r="C84" s="22" t="s">
        <v>125</v>
      </c>
      <c r="D84" s="22" t="s">
        <v>120</v>
      </c>
      <c r="E84" s="22" t="s">
        <v>126</v>
      </c>
      <c r="F84" s="485"/>
      <c r="G84" s="22" t="s">
        <v>127</v>
      </c>
      <c r="H84" s="21" t="s">
        <v>578</v>
      </c>
      <c r="I84" s="215"/>
    </row>
    <row r="85" spans="1:9">
      <c r="A85" s="483"/>
      <c r="B85" s="485" t="s">
        <v>130</v>
      </c>
      <c r="C85" s="485"/>
      <c r="D85" s="485"/>
      <c r="E85" s="485"/>
      <c r="F85" s="485"/>
      <c r="G85" s="485"/>
      <c r="H85" s="486"/>
      <c r="I85" s="268"/>
    </row>
    <row r="86" spans="1:9" ht="6" customHeight="1">
      <c r="A86" s="269"/>
      <c r="B86" s="270"/>
      <c r="C86" s="270"/>
      <c r="D86" s="270"/>
      <c r="E86" s="270"/>
      <c r="F86" s="270"/>
      <c r="G86" s="270"/>
      <c r="H86" s="218"/>
      <c r="I86" s="286"/>
    </row>
    <row r="87" spans="1:9">
      <c r="A87" s="6" t="s">
        <v>575</v>
      </c>
      <c r="B87" s="126">
        <v>100</v>
      </c>
      <c r="C87" s="126">
        <v>100</v>
      </c>
      <c r="D87" s="126">
        <v>100</v>
      </c>
      <c r="E87" s="126">
        <v>100</v>
      </c>
      <c r="F87" s="126">
        <v>100</v>
      </c>
      <c r="G87" s="126">
        <v>100</v>
      </c>
      <c r="H87" s="282">
        <v>100</v>
      </c>
      <c r="I87" s="283"/>
    </row>
    <row r="88" spans="1:9">
      <c r="A88" s="122" t="s">
        <v>132</v>
      </c>
      <c r="B88" s="9">
        <v>1.7305621537622606</v>
      </c>
      <c r="C88" s="9">
        <v>1.9301432285768643</v>
      </c>
      <c r="D88" s="9">
        <v>1.8128083635584245</v>
      </c>
      <c r="E88" s="9">
        <v>4.1930940766320672</v>
      </c>
      <c r="F88" s="9">
        <v>4.2969989651604008</v>
      </c>
      <c r="G88" s="9">
        <v>7.3775345263612273</v>
      </c>
      <c r="H88" s="11">
        <v>9.3770746442533515</v>
      </c>
      <c r="I88" s="196"/>
    </row>
    <row r="89" spans="1:9">
      <c r="A89" s="122" t="s">
        <v>133</v>
      </c>
      <c r="B89" s="9">
        <v>7.8131578216384598</v>
      </c>
      <c r="C89" s="9">
        <v>6.3964106791806721</v>
      </c>
      <c r="D89" s="9">
        <v>9.3341115904120393</v>
      </c>
      <c r="E89" s="9">
        <v>10.191662626282614</v>
      </c>
      <c r="F89" s="9">
        <v>3.5105208692652643</v>
      </c>
      <c r="G89" s="9">
        <v>9.312415443161143</v>
      </c>
      <c r="H89" s="11">
        <v>8.7203575575859631</v>
      </c>
      <c r="I89" s="196"/>
    </row>
    <row r="90" spans="1:9" s="285" customFormat="1">
      <c r="A90" s="275" t="s">
        <v>134</v>
      </c>
      <c r="B90" s="9">
        <v>5.6088438229689803</v>
      </c>
      <c r="C90" s="9">
        <v>5.4732159843454156</v>
      </c>
      <c r="D90" s="9">
        <v>4.1831317980443687</v>
      </c>
      <c r="E90" s="9">
        <v>4.2696140031465522</v>
      </c>
      <c r="F90" s="9">
        <v>6.6102104173853062</v>
      </c>
      <c r="G90" s="9">
        <v>9.8092341322795775</v>
      </c>
      <c r="H90" s="11">
        <v>9.0604405246866335</v>
      </c>
      <c r="I90" s="280"/>
    </row>
    <row r="91" spans="1:9">
      <c r="A91" s="122" t="s">
        <v>135</v>
      </c>
      <c r="B91" s="9">
        <v>1.4543245897675872</v>
      </c>
      <c r="C91" s="9">
        <v>1.5916400170316081</v>
      </c>
      <c r="D91" s="9">
        <v>0.85657179837731334</v>
      </c>
      <c r="E91" s="9">
        <v>0.95567451325740704</v>
      </c>
      <c r="F91" s="9">
        <v>2.1879958606416006</v>
      </c>
      <c r="G91" s="9">
        <v>2.0354647851365546</v>
      </c>
      <c r="H91" s="11">
        <v>2.1813402435244962</v>
      </c>
      <c r="I91" s="196"/>
    </row>
    <row r="92" spans="1:9">
      <c r="A92" s="122" t="s">
        <v>136</v>
      </c>
      <c r="B92" s="9">
        <v>6.9598955073725683</v>
      </c>
      <c r="C92" s="9">
        <v>6.8772818278176899</v>
      </c>
      <c r="D92" s="9">
        <v>9.3922415676677886</v>
      </c>
      <c r="E92" s="9">
        <v>7.6838209829512287</v>
      </c>
      <c r="F92" s="9">
        <v>6.1735081062435322</v>
      </c>
      <c r="G92" s="9">
        <v>6.711486811055611</v>
      </c>
      <c r="H92" s="11">
        <v>7.0298001993898822</v>
      </c>
      <c r="I92" s="196"/>
    </row>
    <row r="93" spans="1:9">
      <c r="A93" s="122" t="s">
        <v>137</v>
      </c>
      <c r="B93" s="9">
        <v>2.5350666214986721</v>
      </c>
      <c r="C93" s="9">
        <v>2.9988313417827017</v>
      </c>
      <c r="D93" s="9">
        <v>0.97062599753205114</v>
      </c>
      <c r="E93" s="9">
        <v>1.6029605295706639</v>
      </c>
      <c r="F93" s="9">
        <v>26.502587098999658</v>
      </c>
      <c r="G93" s="9">
        <v>2.408578645357788</v>
      </c>
      <c r="H93" s="11">
        <v>2.1481832744000564</v>
      </c>
      <c r="I93" s="196"/>
    </row>
    <row r="94" spans="1:9">
      <c r="A94" s="122" t="s">
        <v>138</v>
      </c>
      <c r="B94" s="9">
        <v>18.787025198744089</v>
      </c>
      <c r="C94" s="9">
        <v>20.606569852241741</v>
      </c>
      <c r="D94" s="9">
        <v>12.732806032948993</v>
      </c>
      <c r="E94" s="9">
        <v>8.4099357166651814</v>
      </c>
      <c r="F94" s="9">
        <v>3.6502242152466371</v>
      </c>
      <c r="G94" s="9">
        <v>11.877509149697197</v>
      </c>
      <c r="H94" s="11">
        <v>10.478573055481915</v>
      </c>
      <c r="I94" s="196"/>
    </row>
    <row r="95" spans="1:9">
      <c r="A95" s="122" t="s">
        <v>139</v>
      </c>
      <c r="B95" s="9">
        <v>2.1105847201723251</v>
      </c>
      <c r="C95" s="9">
        <v>1.9450005888587918</v>
      </c>
      <c r="D95" s="9">
        <v>3.1049023953254635</v>
      </c>
      <c r="E95" s="9">
        <v>4.0527525734772691</v>
      </c>
      <c r="F95" s="9">
        <v>1.0541566057261125</v>
      </c>
      <c r="G95" s="9">
        <v>5.0346788775414462</v>
      </c>
      <c r="H95" s="11">
        <v>5.6502014435230032</v>
      </c>
      <c r="I95" s="196"/>
    </row>
    <row r="96" spans="1:9">
      <c r="A96" s="122" t="s">
        <v>140</v>
      </c>
      <c r="B96" s="9">
        <v>1.1983381364415864</v>
      </c>
      <c r="C96" s="9">
        <v>1.6382957520632706</v>
      </c>
      <c r="D96" s="9">
        <v>0.80631803246622191</v>
      </c>
      <c r="E96" s="9">
        <v>1.1910062700163924</v>
      </c>
      <c r="F96" s="9">
        <v>4.8972059330803726</v>
      </c>
      <c r="G96" s="9">
        <v>2.4787105168585639</v>
      </c>
      <c r="H96" s="11">
        <v>2.985023355500211</v>
      </c>
      <c r="I96" s="196"/>
    </row>
    <row r="97" spans="1:9">
      <c r="A97" s="122" t="s">
        <v>141</v>
      </c>
      <c r="B97" s="9">
        <v>16.366326918722905</v>
      </c>
      <c r="C97" s="9">
        <v>18.887781633041321</v>
      </c>
      <c r="D97" s="9">
        <v>3.2215265075609545</v>
      </c>
      <c r="E97" s="9">
        <v>3.5942926689292816</v>
      </c>
      <c r="F97" s="9">
        <v>8.3190755432907917</v>
      </c>
      <c r="G97" s="9">
        <v>6.7927946679271267</v>
      </c>
      <c r="H97" s="11">
        <v>5.4035404772661932</v>
      </c>
      <c r="I97" s="196"/>
    </row>
    <row r="98" spans="1:9">
      <c r="A98" s="122" t="s">
        <v>142</v>
      </c>
      <c r="B98" s="9">
        <v>3.6742653075507468</v>
      </c>
      <c r="C98" s="9">
        <v>3.2650408124439458</v>
      </c>
      <c r="D98" s="9">
        <v>8.1062133631318396</v>
      </c>
      <c r="E98" s="9">
        <v>10.547876077298318</v>
      </c>
      <c r="F98" s="9">
        <v>6.4843049327354256</v>
      </c>
      <c r="G98" s="9">
        <v>5.5400077206577834</v>
      </c>
      <c r="H98" s="11">
        <v>5.7514646194976411</v>
      </c>
      <c r="I98" s="196"/>
    </row>
    <row r="99" spans="1:9">
      <c r="A99" s="122" t="s">
        <v>143</v>
      </c>
      <c r="B99" s="9">
        <v>2.0793468000374298</v>
      </c>
      <c r="C99" s="9">
        <v>2.0553889638803073</v>
      </c>
      <c r="D99" s="9">
        <v>1.7816364623845882</v>
      </c>
      <c r="E99" s="9">
        <v>2.4502867848107948</v>
      </c>
      <c r="F99" s="9">
        <v>5.0144877543980693</v>
      </c>
      <c r="G99" s="9">
        <v>2.4698415009450883</v>
      </c>
      <c r="H99" s="11">
        <v>2.3389852025823603</v>
      </c>
      <c r="I99" s="196"/>
    </row>
    <row r="100" spans="1:9">
      <c r="A100" s="122" t="s">
        <v>144</v>
      </c>
      <c r="B100" s="9">
        <v>2.2508217217913273</v>
      </c>
      <c r="C100" s="9">
        <v>2.0602357247039853</v>
      </c>
      <c r="D100" s="9">
        <v>1.4428137114747139</v>
      </c>
      <c r="E100" s="9">
        <v>2.3087908862128899</v>
      </c>
      <c r="F100" s="9">
        <v>2.2842359434287687</v>
      </c>
      <c r="G100" s="9">
        <v>2.7019738943336211</v>
      </c>
      <c r="H100" s="11">
        <v>1.876430547724752</v>
      </c>
      <c r="I100" s="196"/>
    </row>
    <row r="101" spans="1:9">
      <c r="A101" s="122" t="s">
        <v>145</v>
      </c>
      <c r="B101" s="9">
        <v>7.6792987560231536</v>
      </c>
      <c r="C101" s="9">
        <v>8.9406430338004945</v>
      </c>
      <c r="D101" s="9">
        <v>4.8475635767363565</v>
      </c>
      <c r="E101" s="9">
        <v>5.2764117431701019</v>
      </c>
      <c r="F101" s="9">
        <v>5.8095895136253874</v>
      </c>
      <c r="G101" s="9">
        <v>5.7816755878030017</v>
      </c>
      <c r="H101" s="11">
        <v>6.7828405216995193</v>
      </c>
      <c r="I101" s="196"/>
    </row>
    <row r="102" spans="1:9">
      <c r="A102" s="122" t="s">
        <v>146</v>
      </c>
      <c r="B102" s="9">
        <v>17.921565663799598</v>
      </c>
      <c r="C102" s="9">
        <v>13.235190201389708</v>
      </c>
      <c r="D102" s="9">
        <v>35.583505527914255</v>
      </c>
      <c r="E102" s="9">
        <v>29.98212336199532</v>
      </c>
      <c r="F102" s="9">
        <v>9.283890996895483</v>
      </c>
      <c r="G102" s="9">
        <v>14.044061065994192</v>
      </c>
      <c r="H102" s="11">
        <v>12.681719233655816</v>
      </c>
      <c r="I102" s="196"/>
    </row>
    <row r="103" spans="1:9">
      <c r="A103" s="122" t="s">
        <v>147</v>
      </c>
      <c r="B103" s="9">
        <v>1.8305762597083126</v>
      </c>
      <c r="C103" s="9">
        <v>2.0983303588414883</v>
      </c>
      <c r="D103" s="9">
        <v>1.8232544879838355</v>
      </c>
      <c r="E103" s="9">
        <v>3.2895322719491795</v>
      </c>
      <c r="F103" s="9">
        <v>3.935839944808555</v>
      </c>
      <c r="G103" s="9">
        <v>5.6241352068659509</v>
      </c>
      <c r="H103" s="11">
        <v>7.5341744549449805</v>
      </c>
      <c r="I103" s="196"/>
    </row>
    <row r="104" spans="1:9" ht="6" customHeight="1">
      <c r="A104" s="287"/>
      <c r="B104" s="193"/>
      <c r="C104" s="193"/>
      <c r="D104" s="193"/>
      <c r="E104" s="193"/>
      <c r="F104" s="193"/>
      <c r="G104" s="193"/>
      <c r="H104" s="198"/>
      <c r="I104" s="196"/>
    </row>
    <row r="105" spans="1:9" s="183" customFormat="1" ht="10.199999999999999">
      <c r="A105" s="127" t="s">
        <v>728</v>
      </c>
      <c r="B105" s="345"/>
      <c r="C105" s="345"/>
      <c r="D105" s="345"/>
      <c r="E105" s="345"/>
      <c r="F105" s="345"/>
      <c r="G105" s="345"/>
      <c r="H105" s="345"/>
    </row>
    <row r="106" spans="1:9" s="183" customFormat="1" ht="10.199999999999999">
      <c r="A106" s="127" t="s">
        <v>725</v>
      </c>
    </row>
    <row r="107" spans="1:9" s="183" customFormat="1" ht="10.199999999999999">
      <c r="A107" s="127" t="s">
        <v>726</v>
      </c>
    </row>
    <row r="108" spans="1:9" s="183" customFormat="1" ht="10.199999999999999">
      <c r="A108" s="127" t="s">
        <v>727</v>
      </c>
    </row>
  </sheetData>
  <customSheetViews>
    <customSheetView guid="{9B992861-3AC3-4AC1-AB34-7184421AE797}">
      <pane xSplit="1" ySplit="9" topLeftCell="C10" activePane="bottomRight" state="frozen"/>
      <selection pane="bottomRight" activeCell="J91" sqref="J91"/>
      <pageMargins left="0" right="0" top="0" bottom="0" header="0" footer="0"/>
      <printOptions horizontalCentered="1"/>
      <pageSetup paperSize="9" orientation="portrait" horizontalDpi="4294967294" verticalDpi="4294967295" r:id="rId1"/>
    </customSheetView>
    <customSheetView guid="{08F4DDD3-9D6E-4158-840D-C525428F9A47}">
      <pane xSplit="1" ySplit="9" topLeftCell="B25" activePane="bottomRight" state="frozen"/>
      <selection pane="bottomRight" activeCell="I36" sqref="I36"/>
      <pageMargins left="0" right="0" top="0" bottom="0" header="0" footer="0"/>
      <printOptions horizontalCentered="1"/>
      <pageSetup paperSize="9" orientation="portrait" horizontalDpi="4294967294" verticalDpi="4294967295" r:id="rId2"/>
    </customSheetView>
    <customSheetView guid="{29E01DBE-1661-4C34-BC41-66AA3D6D32EB}">
      <pane xSplit="1" ySplit="9" topLeftCell="B10" activePane="bottomRight" state="frozen"/>
      <selection pane="bottomRight" activeCell="I36" sqref="I36"/>
      <pageMargins left="0" right="0" top="0" bottom="0" header="0" footer="0"/>
      <printOptions horizontalCentered="1"/>
      <pageSetup paperSize="9" orientation="portrait" horizontalDpi="4294967294" verticalDpi="4294967295" r:id="rId3"/>
    </customSheetView>
    <customSheetView guid="{19B7ECBE-69EE-4DBE-BD16-EF1085DA02C7}">
      <pane xSplit="1" ySplit="9" topLeftCell="C109" activePane="bottomRight" state="frozen"/>
      <selection pane="bottomRight" activeCell="J91" sqref="J91"/>
      <pageMargins left="0" right="0" top="0" bottom="0" header="0" footer="0"/>
      <printOptions horizontalCentered="1"/>
      <pageSetup paperSize="9" orientation="portrait" horizontalDpi="4294967294" verticalDpi="4294967295" r:id="rId4"/>
    </customSheetView>
  </customSheetViews>
  <mergeCells count="35">
    <mergeCell ref="A5:A9"/>
    <mergeCell ref="B5:H5"/>
    <mergeCell ref="B6:D6"/>
    <mergeCell ref="E6:E8"/>
    <mergeCell ref="F6:F8"/>
    <mergeCell ref="G6:G8"/>
    <mergeCell ref="H6:H8"/>
    <mergeCell ref="B7:B8"/>
    <mergeCell ref="C7:D7"/>
    <mergeCell ref="B9:H9"/>
    <mergeCell ref="A31:A34"/>
    <mergeCell ref="B31:F31"/>
    <mergeCell ref="G31:H32"/>
    <mergeCell ref="B32:C32"/>
    <mergeCell ref="D32:E32"/>
    <mergeCell ref="F32:F33"/>
    <mergeCell ref="B34:F34"/>
    <mergeCell ref="G34:H34"/>
    <mergeCell ref="A56:A60"/>
    <mergeCell ref="B56:H56"/>
    <mergeCell ref="B57:D57"/>
    <mergeCell ref="E57:E59"/>
    <mergeCell ref="F57:F59"/>
    <mergeCell ref="G57:G59"/>
    <mergeCell ref="H57:H59"/>
    <mergeCell ref="B58:B59"/>
    <mergeCell ref="C58:D58"/>
    <mergeCell ref="B60:H60"/>
    <mergeCell ref="A82:A85"/>
    <mergeCell ref="B82:F82"/>
    <mergeCell ref="G82:H83"/>
    <mergeCell ref="B83:C83"/>
    <mergeCell ref="D83:E83"/>
    <mergeCell ref="F83:F84"/>
    <mergeCell ref="B85:H85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4294967295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51</vt:i4>
      </vt:variant>
      <vt:variant>
        <vt:lpstr>Zakresy nazwane</vt:lpstr>
      </vt:variant>
      <vt:variant>
        <vt:i4>16</vt:i4>
      </vt:variant>
    </vt:vector>
  </HeadingPairs>
  <TitlesOfParts>
    <vt:vector size="67" baseType="lpstr">
      <vt:lpstr>Spis treści</vt:lpstr>
      <vt:lpstr>Tabl.1</vt:lpstr>
      <vt:lpstr>Tabl.2</vt:lpstr>
      <vt:lpstr>Tabl.3</vt:lpstr>
      <vt:lpstr>Tabl.4</vt:lpstr>
      <vt:lpstr>Tabl.5</vt:lpstr>
      <vt:lpstr>Tabl.6</vt:lpstr>
      <vt:lpstr>Tabl.7</vt:lpstr>
      <vt:lpstr>Tabl.8</vt:lpstr>
      <vt:lpstr>Tabl.9</vt:lpstr>
      <vt:lpstr>Tabl.10</vt:lpstr>
      <vt:lpstr>Tabl.11</vt:lpstr>
      <vt:lpstr>Tabl.12</vt:lpstr>
      <vt:lpstr>Tabl.13</vt:lpstr>
      <vt:lpstr>Tabl.14</vt:lpstr>
      <vt:lpstr>Tabl.15</vt:lpstr>
      <vt:lpstr>Tabl.16</vt:lpstr>
      <vt:lpstr>Tabl.17</vt:lpstr>
      <vt:lpstr>Tabl.18</vt:lpstr>
      <vt:lpstr>Tabl.19</vt:lpstr>
      <vt:lpstr>Tabl.20</vt:lpstr>
      <vt:lpstr>Tabl.21</vt:lpstr>
      <vt:lpstr>Tabl.22</vt:lpstr>
      <vt:lpstr>Tabl.23</vt:lpstr>
      <vt:lpstr>Tabl.24</vt:lpstr>
      <vt:lpstr>Tabl.25</vt:lpstr>
      <vt:lpstr>Tabl.26</vt:lpstr>
      <vt:lpstr>Tabl.27</vt:lpstr>
      <vt:lpstr>Tabl.28</vt:lpstr>
      <vt:lpstr>Tabl.29</vt:lpstr>
      <vt:lpstr>Tabl.30</vt:lpstr>
      <vt:lpstr>Tabl.31</vt:lpstr>
      <vt:lpstr>Tabl.32</vt:lpstr>
      <vt:lpstr>Tabl.33</vt:lpstr>
      <vt:lpstr>Tabl.34</vt:lpstr>
      <vt:lpstr>Tabl.35</vt:lpstr>
      <vt:lpstr>Tabl.36</vt:lpstr>
      <vt:lpstr>Tabl.37</vt:lpstr>
      <vt:lpstr>Tabl.38</vt:lpstr>
      <vt:lpstr>Tabl.39</vt:lpstr>
      <vt:lpstr>Tabl.40</vt:lpstr>
      <vt:lpstr>Tabl.41</vt:lpstr>
      <vt:lpstr>Tabl.42</vt:lpstr>
      <vt:lpstr>Tabl.43</vt:lpstr>
      <vt:lpstr>Tabl.44</vt:lpstr>
      <vt:lpstr>Tabl.45</vt:lpstr>
      <vt:lpstr>Tabl.46</vt:lpstr>
      <vt:lpstr>Tabl.47</vt:lpstr>
      <vt:lpstr>Arkusz1</vt:lpstr>
      <vt:lpstr>Arkusz2</vt:lpstr>
      <vt:lpstr>Arkusz3</vt:lpstr>
      <vt:lpstr>Tabl.5!_Hlk196018957</vt:lpstr>
      <vt:lpstr>Tabl.13!Obszar_wydruku</vt:lpstr>
      <vt:lpstr>Tabl.15!Obszar_wydruku</vt:lpstr>
      <vt:lpstr>Tabl.20!Obszar_wydruku</vt:lpstr>
      <vt:lpstr>Tabl.21!Obszar_wydruku</vt:lpstr>
      <vt:lpstr>Tabl.35!Obszar_wydruku</vt:lpstr>
      <vt:lpstr>Tabl.36!Obszar_wydruku</vt:lpstr>
      <vt:lpstr>Tabl.37!Obszar_wydruku</vt:lpstr>
      <vt:lpstr>Tabl.38!Obszar_wydruku</vt:lpstr>
      <vt:lpstr>Tabl.39!Obszar_wydruku</vt:lpstr>
      <vt:lpstr>Tabl.40!Obszar_wydruku</vt:lpstr>
      <vt:lpstr>Tabl.41!Obszar_wydruku</vt:lpstr>
      <vt:lpstr>Tabl.5!Obszar_wydruku</vt:lpstr>
      <vt:lpstr>Tabl.10!OLE_LINK6</vt:lpstr>
      <vt:lpstr>Tabl.13!OLE_LINK6</vt:lpstr>
      <vt:lpstr>Tabl.15!OLE_LINK6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Ściborek-Rycyk Magdalena</dc:creator>
  <cp:lastModifiedBy>Ściborek-Rycyk Magdalena</cp:lastModifiedBy>
  <cp:lastPrinted>2019-07-03T06:30:22Z</cp:lastPrinted>
  <dcterms:created xsi:type="dcterms:W3CDTF">2016-04-04T07:18:35Z</dcterms:created>
  <dcterms:modified xsi:type="dcterms:W3CDTF">2023-10-12T07:41:48Z</dcterms:modified>
</cp:coreProperties>
</file>