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270" windowWidth="19320" windowHeight="8070" activeTab="1"/>
  </bookViews>
  <sheets>
    <sheet name="stosowane symbole" sheetId="14" r:id="rId1"/>
    <sheet name="3" sheetId="15" r:id="rId2"/>
    <sheet name="1 (60)" sheetId="1" r:id="rId3"/>
    <sheet name="2 (61)" sheetId="2" r:id="rId4"/>
    <sheet name="3 (62)" sheetId="3" r:id="rId5"/>
    <sheet name="4 (63)" sheetId="4" r:id="rId6"/>
    <sheet name="5 (64)" sheetId="5" r:id="rId7"/>
    <sheet name="6 (65)" sheetId="6" r:id="rId8"/>
    <sheet name="7 (66)" sheetId="7" r:id="rId9"/>
    <sheet name="8 (67)" sheetId="8" r:id="rId10"/>
    <sheet name="9 (68)" sheetId="9" r:id="rId11"/>
    <sheet name="10 (69)" sheetId="10" r:id="rId12"/>
    <sheet name="11 (70)" sheetId="11" r:id="rId13"/>
    <sheet name="12 (71)" sheetId="12" r:id="rId14"/>
    <sheet name="13 (72)" sheetId="13" r:id="rId15"/>
  </sheets>
  <calcPr calcId="125725"/>
</workbook>
</file>

<file path=xl/calcChain.xml><?xml version="1.0" encoding="utf-8"?>
<calcChain xmlns="http://schemas.openxmlformats.org/spreadsheetml/2006/main">
  <c r="D42" i="9"/>
  <c r="D44"/>
  <c r="D46"/>
  <c r="D48"/>
  <c r="D50"/>
  <c r="D40"/>
  <c r="C42"/>
  <c r="C44"/>
  <c r="C46"/>
  <c r="C48"/>
  <c r="C50"/>
  <c r="C40"/>
  <c r="B42"/>
  <c r="B44"/>
  <c r="B46"/>
  <c r="B48"/>
  <c r="B50"/>
  <c r="B40"/>
  <c r="D24"/>
  <c r="D26"/>
  <c r="D28"/>
  <c r="D30"/>
  <c r="D32"/>
  <c r="D34"/>
  <c r="C24"/>
  <c r="C26"/>
  <c r="C28"/>
  <c r="C30"/>
  <c r="C32"/>
  <c r="C34"/>
  <c r="D22"/>
  <c r="C22"/>
  <c r="E21" i="10"/>
  <c r="E29"/>
  <c r="E27"/>
  <c r="E25"/>
  <c r="E23"/>
  <c r="D29"/>
  <c r="D27"/>
  <c r="D25"/>
  <c r="D23"/>
  <c r="D21"/>
  <c r="D9" i="8"/>
</calcChain>
</file>

<file path=xl/sharedStrings.xml><?xml version="1.0" encoding="utf-8"?>
<sst xmlns="http://schemas.openxmlformats.org/spreadsheetml/2006/main" count="970" uniqueCount="399">
  <si>
    <t>Wyszczególnienie</t>
  </si>
  <si>
    <t>Specification</t>
  </si>
  <si>
    <t>Ogółem</t>
  </si>
  <si>
    <t>Grand total</t>
  </si>
  <si>
    <t>W tym N+T</t>
  </si>
  <si>
    <t>Of which S&amp;E</t>
  </si>
  <si>
    <t>razem</t>
  </si>
  <si>
    <t>total</t>
  </si>
  <si>
    <t xml:space="preserve"> z tego</t>
  </si>
  <si>
    <t>of which</t>
  </si>
  <si>
    <t>kobiety</t>
  </si>
  <si>
    <t>women</t>
  </si>
  <si>
    <t>cudzoziemcy</t>
  </si>
  <si>
    <t>foreigners</t>
  </si>
  <si>
    <t xml:space="preserve"> kobiety</t>
  </si>
  <si>
    <t>Total</t>
  </si>
  <si>
    <t>ogółem</t>
  </si>
  <si>
    <t>w tym kobiety</t>
  </si>
  <si>
    <t>of which women</t>
  </si>
  <si>
    <t>kolegia nauczycielskie</t>
  </si>
  <si>
    <t>teacher training colleges</t>
  </si>
  <si>
    <t>nauczycielskie kolegia języków obcych</t>
  </si>
  <si>
    <t>foreign language teacher training colleges</t>
  </si>
  <si>
    <t>kolegia pracowników służb społecznych</t>
  </si>
  <si>
    <t>colleges of social work</t>
  </si>
  <si>
    <t>Systemy kształcenia</t>
  </si>
  <si>
    <t>Study systems</t>
  </si>
  <si>
    <t>z tego</t>
  </si>
  <si>
    <t>stacjonarne</t>
  </si>
  <si>
    <t>full-time</t>
  </si>
  <si>
    <t>niestacjonarne</t>
  </si>
  <si>
    <t>part-time</t>
  </si>
  <si>
    <t>studia publiczne</t>
  </si>
  <si>
    <t>public studies</t>
  </si>
  <si>
    <t>studia niepubliczne</t>
  </si>
  <si>
    <t>non-public studies</t>
  </si>
  <si>
    <t>Szkoły wyższe</t>
  </si>
  <si>
    <t>Higher education institutions</t>
  </si>
  <si>
    <t>publiczne</t>
  </si>
  <si>
    <t>public</t>
  </si>
  <si>
    <t>niepubliczne</t>
  </si>
  <si>
    <t>non-public</t>
  </si>
  <si>
    <t>Instytuty badawcze</t>
  </si>
  <si>
    <t>Research institutes</t>
  </si>
  <si>
    <t>a According to the register of entitled units of Central Comission for Degrees and Titles.</t>
  </si>
  <si>
    <t xml:space="preserve">Ogółem </t>
  </si>
  <si>
    <t>Natural sciences</t>
  </si>
  <si>
    <t>Technical</t>
  </si>
  <si>
    <t>Medical</t>
  </si>
  <si>
    <t>Agricultural</t>
  </si>
  <si>
    <t>Social</t>
  </si>
  <si>
    <t>Humanities</t>
  </si>
  <si>
    <t>Lp.</t>
  </si>
  <si>
    <t>No.</t>
  </si>
  <si>
    <t>Kraje</t>
  </si>
  <si>
    <t>Countries</t>
  </si>
  <si>
    <t>liczba studentów</t>
  </si>
  <si>
    <t>number of students</t>
  </si>
  <si>
    <t>udział studentów w grupie osób w wieku 20-29 lat</t>
  </si>
  <si>
    <t>share of students in the population aged 20-29</t>
  </si>
  <si>
    <t>udział kobiet w ogólnej liczbie studentów</t>
  </si>
  <si>
    <t>share of women in total number of students</t>
  </si>
  <si>
    <t>liczba studentów N+T</t>
  </si>
  <si>
    <t>number of S&amp;E students</t>
  </si>
  <si>
    <t>udział studentów N+T w ogólnej liczbie studentów</t>
  </si>
  <si>
    <t>share of S&amp;E students in total number of students</t>
  </si>
  <si>
    <t>udział studentów N+T w grupie osób w wieku 20-29 lat</t>
  </si>
  <si>
    <t>share of S&amp;E students in the population aged 20-29</t>
  </si>
  <si>
    <t>udział kobiet w ogólnej liczbie studentów N+T</t>
  </si>
  <si>
    <t>share of women in total number of S&amp;E students</t>
  </si>
  <si>
    <t>.</t>
  </si>
  <si>
    <t>Źródło: Baza danych Eurostatu.</t>
  </si>
  <si>
    <t>Academic degrees awarded</t>
  </si>
  <si>
    <t>Stopnie naukowe:</t>
  </si>
  <si>
    <t>Academic degrees:</t>
  </si>
  <si>
    <t>doktora habilitowanego</t>
  </si>
  <si>
    <t>w tym nadane kobietom</t>
  </si>
  <si>
    <t>of which awarded to women</t>
  </si>
  <si>
    <t>doktora</t>
  </si>
  <si>
    <t>Source: data of the Chancellery of the Ministry of Science and Higher Education.</t>
  </si>
  <si>
    <t>Stopnie naukowe</t>
  </si>
  <si>
    <t>Academic degrees</t>
  </si>
  <si>
    <t>doctor (PhD)</t>
  </si>
  <si>
    <t>mężczyźni</t>
  </si>
  <si>
    <t>men</t>
  </si>
  <si>
    <t>O g ó ł e m</t>
  </si>
  <si>
    <t>T o t a l</t>
  </si>
  <si>
    <t>Titles of professor awarded</t>
  </si>
  <si>
    <t>Tytuły naukowe profesora</t>
  </si>
  <si>
    <t>Title of professor</t>
  </si>
  <si>
    <t>of which granted to women</t>
  </si>
  <si>
    <t>w % ogółu</t>
  </si>
  <si>
    <t>Source: data of the Chancellery of the President of the Republic of Poland.</t>
  </si>
  <si>
    <t>Mężczyźni</t>
  </si>
  <si>
    <t>Men</t>
  </si>
  <si>
    <t>Kobiety</t>
  </si>
  <si>
    <t>Women</t>
  </si>
  <si>
    <t>Stan w dniu 31 XII</t>
  </si>
  <si>
    <t>As of 31 XII</t>
  </si>
  <si>
    <t>członkowie krajowi</t>
  </si>
  <si>
    <t>national members</t>
  </si>
  <si>
    <t>rzeczywiści</t>
  </si>
  <si>
    <t>full members</t>
  </si>
  <si>
    <t>korespondenci</t>
  </si>
  <si>
    <t>corresponding members</t>
  </si>
  <si>
    <t>członkowie zagraniczni</t>
  </si>
  <si>
    <t>foreign members</t>
  </si>
  <si>
    <t>w tys.</t>
  </si>
  <si>
    <t>in thous.</t>
  </si>
  <si>
    <t>Zasoby ludzkie dla nauki i techniki</t>
  </si>
  <si>
    <t>HRST - Human Resources for Science and Technology</t>
  </si>
  <si>
    <t>Zasoby ludzkie dla nauki i techniki - zawód</t>
  </si>
  <si>
    <t>HRSTO - Human Resources for Science and Technology - occupation</t>
  </si>
  <si>
    <t>specjaliści</t>
  </si>
  <si>
    <t>professionals</t>
  </si>
  <si>
    <t>of which SE - scientists and engineers</t>
  </si>
  <si>
    <t>specjaliści nauk fizycznych, matematycznych i technicznych</t>
  </si>
  <si>
    <t>physical, mathematical and engineering science professionals</t>
  </si>
  <si>
    <t>technicy i inny średni personel</t>
  </si>
  <si>
    <t>technicians equivalent staff</t>
  </si>
  <si>
    <t>W tym:</t>
  </si>
  <si>
    <t>Of which:</t>
  </si>
  <si>
    <t>zasoby ludzkie dla nauki i techniki - pracujący w sferze nauka i technika z wykształceniem poniżej wyższego</t>
  </si>
  <si>
    <t>HRSTW - human resources for science and technology - without tertiary education</t>
  </si>
  <si>
    <t>Rdzeń zasobów ludzkich dla nauki i techniki</t>
  </si>
  <si>
    <t>HRSTC - Human Resources in Science and Technology - core</t>
  </si>
  <si>
    <t>Zasoby ludzkie dla nauki i techniki - wykształcenie</t>
  </si>
  <si>
    <t>HRSTE - Human Resources in Science and Technology - education</t>
  </si>
  <si>
    <t>w tym:</t>
  </si>
  <si>
    <t>of which:</t>
  </si>
  <si>
    <t>zasoby ludzkie dla nauki i techniki - zatrudnieni poza sferą nauka i technika</t>
  </si>
  <si>
    <t>HRSTN - Human Resources for Science and Technology - non-core</t>
  </si>
  <si>
    <t>zasoby ludzkie dla nauki i techniki - bezrobotni</t>
  </si>
  <si>
    <t>HRSTU - Human Resources for Science and Technology - unemployed</t>
  </si>
  <si>
    <t>zasoby ludzkie dla nauki i techniki - nieaktywni zawodowo</t>
  </si>
  <si>
    <t>HRSTI - Human Resources for Science and Technology - inactive</t>
  </si>
  <si>
    <t>Województwa</t>
  </si>
  <si>
    <t>Voivodships</t>
  </si>
  <si>
    <t>Human resources for science and technology HRST</t>
  </si>
  <si>
    <t>Source: Eurostat’s Database.</t>
  </si>
  <si>
    <t xml:space="preserve"> of which women</t>
  </si>
  <si>
    <t xml:space="preserve">P o l s k a </t>
  </si>
  <si>
    <t>P o l a n d</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</si>
  <si>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</si>
  <si>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</si>
  <si>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</si>
  <si>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</si>
  <si>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</si>
  <si>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</si>
  <si>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</si>
  <si>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</si>
  <si>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</si>
  <si>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</si>
  <si>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</si>
  <si>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</si>
  <si>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</si>
  <si>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</si>
  <si>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</si>
  <si>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</si>
  <si>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a The habilitated doctor’s degree (HD), which is higher than a doctorate (second doctorate), is peculiar to Poland. The degree is awarded on the basis of an appropriate dissertation and is necessary for obtaining the title of professorial post in scientific institutions.</t>
  </si>
  <si>
    <t>Agricultural sciences</t>
  </si>
  <si>
    <t>Social sciences</t>
  </si>
  <si>
    <t>health professionals</t>
  </si>
  <si>
    <t>specjaliści do spraw zdrowia</t>
  </si>
  <si>
    <t>w tym specjaliści nauk fizycznych, matematycznych i technicznych, przyrodniczych i ochrony zdrowia</t>
  </si>
  <si>
    <t>information and communications technology professionals</t>
  </si>
  <si>
    <t>specjaliści do spraw technologii informacyjno-komunikacyjnych</t>
  </si>
  <si>
    <t>Source: Eurostat’s database.</t>
  </si>
  <si>
    <t>Źródło: dane Kancelarii Prezydenta RP.</t>
  </si>
  <si>
    <t>Źródło: dane Polskiej Akademii Nauk.</t>
  </si>
  <si>
    <t>Source: data of the Polish Academy of Sciences.</t>
  </si>
  <si>
    <t>Instytuty naukowe PAN</t>
  </si>
  <si>
    <t>Scientific institutes of PAS</t>
  </si>
  <si>
    <t>Nauki przyrodnicze</t>
  </si>
  <si>
    <t>Nauki inżynieryjne i techniczne</t>
  </si>
  <si>
    <t>Nauki medyczne i nauki o zdrowiu</t>
  </si>
  <si>
    <t>Nauki rolnicze</t>
  </si>
  <si>
    <t>Nauki społeczne</t>
  </si>
  <si>
    <t>Nauki humanistyczne</t>
  </si>
  <si>
    <t>Źródło: dane Ministerstwa Nauki i Szkolnictwa Wyższego.</t>
  </si>
  <si>
    <t>Source: data of the Ministry of Science and Higher Education.</t>
  </si>
  <si>
    <t>Medical and Health sciences</t>
  </si>
  <si>
    <t>Engineering and technology</t>
  </si>
  <si>
    <t>Źródło: dane Kancelarii Prezydenta Rzeczypospolitej Polskiej.</t>
  </si>
  <si>
    <t>a According to ISCED 97: tertiary education - level 5-6; subgroups of fields of studies: Life sciences, Physical sciences, Mathematics and statistics,  Computing, Engineering and engineering trades, Manufacturing and processing, Architecture and building.</t>
  </si>
  <si>
    <t>Nauki społeczne i nauki humanistyczne</t>
  </si>
  <si>
    <t>Social sciences and humanities</t>
  </si>
  <si>
    <t>Grupy dziedzin nauki i sztuki</t>
  </si>
  <si>
    <t>W grupie dziedzin nauki i sztuki:</t>
  </si>
  <si>
    <t>Groups of academic disciplines in the arts and sciences</t>
  </si>
  <si>
    <t>In the group of academic disciplines in the arts and sciences:</t>
  </si>
  <si>
    <r>
      <t xml:space="preserve">Wyszczególnienie
</t>
    </r>
    <r>
      <rPr>
        <i/>
        <sz val="10"/>
        <color indexed="8"/>
        <rFont val="Times New Roman"/>
        <family val="1"/>
        <charset val="238"/>
      </rPr>
      <t>Specification</t>
    </r>
  </si>
  <si>
    <r>
      <t xml:space="preserve">razem 
</t>
    </r>
    <r>
      <rPr>
        <i/>
        <sz val="10"/>
        <color indexed="8"/>
        <rFont val="Times New Roman"/>
        <family val="1"/>
        <charset val="238"/>
      </rPr>
      <t>total</t>
    </r>
  </si>
  <si>
    <r>
      <t>Studenci</t>
    </r>
    <r>
      <rPr>
        <i/>
        <vertAlign val="superscript"/>
        <sz val="10"/>
        <color indexed="8"/>
        <rFont val="Times New Roman"/>
        <family val="1"/>
        <charset val="238"/>
      </rPr>
      <t>a</t>
    </r>
  </si>
  <si>
    <r>
      <t>Students</t>
    </r>
    <r>
      <rPr>
        <i/>
        <vertAlign val="superscript"/>
        <sz val="10"/>
        <color indexed="8"/>
        <rFont val="Times New Roman"/>
        <family val="1"/>
        <charset val="238"/>
      </rPr>
      <t>a</t>
    </r>
  </si>
  <si>
    <r>
      <t>Absolwenci</t>
    </r>
    <r>
      <rPr>
        <i/>
        <vertAlign val="superscript"/>
        <sz val="10"/>
        <color indexed="8"/>
        <rFont val="Times New Roman"/>
        <family val="1"/>
        <charset val="238"/>
      </rPr>
      <t>b</t>
    </r>
  </si>
  <si>
    <r>
      <t>Graduates</t>
    </r>
    <r>
      <rPr>
        <i/>
        <vertAlign val="superscript"/>
        <sz val="10"/>
        <color indexed="8"/>
        <rFont val="Times New Roman"/>
        <family val="1"/>
        <charset val="238"/>
      </rPr>
      <t>b</t>
    </r>
  </si>
  <si>
    <r>
      <t xml:space="preserve">Wyszczególnienie
</t>
    </r>
    <r>
      <rPr>
        <i/>
        <sz val="10"/>
        <rFont val="Times New Roman"/>
        <family val="1"/>
        <charset val="238"/>
      </rPr>
      <t>Specification</t>
    </r>
  </si>
  <si>
    <r>
      <t>a</t>
    </r>
    <r>
      <rPr>
        <sz val="10"/>
        <rFont val="Times New Roman"/>
        <family val="1"/>
        <charset val="238"/>
      </rPr>
      <t xml:space="preserve"> Zgodnie z wykazem jednostek uprawnionych Centralnej Komisji do Spraw Stopni i Tytułów.</t>
    </r>
  </si>
  <si>
    <r>
      <t xml:space="preserve">Grupy dziedzin nauki i sztuki
</t>
    </r>
    <r>
      <rPr>
        <i/>
        <sz val="10"/>
        <rFont val="Times New Roman"/>
        <family val="1"/>
        <charset val="238"/>
      </rPr>
      <t>Groups of academic disciplines in the arts and sciences</t>
    </r>
  </si>
  <si>
    <r>
      <t xml:space="preserve">razem
</t>
    </r>
    <r>
      <rPr>
        <i/>
        <sz val="10"/>
        <rFont val="Times New Roman"/>
        <family val="1"/>
        <charset val="238"/>
      </rPr>
      <t>total</t>
    </r>
  </si>
  <si>
    <r>
      <t xml:space="preserve">kobiety
</t>
    </r>
    <r>
      <rPr>
        <i/>
        <sz val="10"/>
        <rFont val="Times New Roman"/>
        <family val="1"/>
        <charset val="238"/>
      </rPr>
      <t>women</t>
    </r>
  </si>
  <si>
    <r>
      <t xml:space="preserve">cudzoziemcy </t>
    </r>
    <r>
      <rPr>
        <i/>
        <sz val="10"/>
        <rFont val="Times New Roman"/>
        <family val="1"/>
        <charset val="238"/>
      </rPr>
      <t>foreigners</t>
    </r>
  </si>
  <si>
    <r>
      <t>Students participating in tertiary education (ISCED 5-6)</t>
    </r>
    <r>
      <rPr>
        <i/>
        <vertAlign val="superscript"/>
        <sz val="10"/>
        <rFont val="Times New Roman"/>
        <family val="1"/>
        <charset val="238"/>
      </rPr>
      <t>a</t>
    </r>
    <r>
      <rPr>
        <i/>
        <sz val="10"/>
        <rFont val="Times New Roman"/>
        <family val="1"/>
        <charset val="238"/>
      </rPr>
      <t xml:space="preserve"> in selected countries</t>
    </r>
  </si>
  <si>
    <r>
      <t xml:space="preserve">Ogółem     </t>
    </r>
    <r>
      <rPr>
        <i/>
        <sz val="10"/>
        <rFont val="Times New Roman"/>
        <family val="1"/>
        <charset val="238"/>
      </rPr>
      <t>Total</t>
    </r>
  </si>
  <si>
    <r>
      <t xml:space="preserve">w tys.     </t>
    </r>
    <r>
      <rPr>
        <i/>
        <sz val="10"/>
        <rFont val="Times New Roman"/>
        <family val="1"/>
        <charset val="238"/>
      </rPr>
      <t>in thous.</t>
    </r>
  </si>
  <si>
    <r>
      <t xml:space="preserve">w %     </t>
    </r>
    <r>
      <rPr>
        <i/>
        <sz val="10"/>
        <rFont val="Times New Roman"/>
        <family val="1"/>
        <charset val="238"/>
      </rPr>
      <t>in %</t>
    </r>
  </si>
  <si>
    <r>
      <t xml:space="preserve">Austria </t>
    </r>
    <r>
      <rPr>
        <i/>
        <sz val="10"/>
        <rFont val="Times New Roman"/>
        <family val="1"/>
        <charset val="238"/>
      </rPr>
      <t>Austria</t>
    </r>
  </si>
  <si>
    <r>
      <t xml:space="preserve">Belgia </t>
    </r>
    <r>
      <rPr>
        <i/>
        <sz val="10"/>
        <rFont val="Times New Roman"/>
        <family val="1"/>
        <charset val="238"/>
      </rPr>
      <t>Belgium</t>
    </r>
  </si>
  <si>
    <r>
      <t xml:space="preserve">Bułgaria </t>
    </r>
    <r>
      <rPr>
        <i/>
        <sz val="10"/>
        <rFont val="Times New Roman"/>
        <family val="1"/>
        <charset val="238"/>
      </rPr>
      <t>Bulgaria</t>
    </r>
  </si>
  <si>
    <r>
      <t xml:space="preserve">Chorwacja </t>
    </r>
    <r>
      <rPr>
        <i/>
        <sz val="10"/>
        <rFont val="Times New Roman"/>
        <family val="1"/>
        <charset val="238"/>
      </rPr>
      <t>Croatia</t>
    </r>
  </si>
  <si>
    <r>
      <t xml:space="preserve">Cypr </t>
    </r>
    <r>
      <rPr>
        <i/>
        <sz val="10"/>
        <rFont val="Times New Roman"/>
        <family val="1"/>
        <charset val="238"/>
      </rPr>
      <t>Cyprus</t>
    </r>
  </si>
  <si>
    <r>
      <t xml:space="preserve">Dania </t>
    </r>
    <r>
      <rPr>
        <i/>
        <sz val="10"/>
        <rFont val="Times New Roman"/>
        <family val="1"/>
        <charset val="238"/>
      </rPr>
      <t>Denmark</t>
    </r>
  </si>
  <si>
    <r>
      <t xml:space="preserve">Estonia </t>
    </r>
    <r>
      <rPr>
        <i/>
        <sz val="10"/>
        <rFont val="Times New Roman"/>
        <family val="1"/>
        <charset val="238"/>
      </rPr>
      <t>Estonia</t>
    </r>
  </si>
  <si>
    <r>
      <t xml:space="preserve">Finlandia </t>
    </r>
    <r>
      <rPr>
        <i/>
        <sz val="10"/>
        <rFont val="Times New Roman"/>
        <family val="1"/>
        <charset val="238"/>
      </rPr>
      <t>Finland</t>
    </r>
  </si>
  <si>
    <r>
      <t xml:space="preserve">Francja </t>
    </r>
    <r>
      <rPr>
        <i/>
        <sz val="10"/>
        <rFont val="Times New Roman"/>
        <family val="1"/>
        <charset val="238"/>
      </rPr>
      <t>France</t>
    </r>
  </si>
  <si>
    <r>
      <t xml:space="preserve">Grecja </t>
    </r>
    <r>
      <rPr>
        <i/>
        <sz val="10"/>
        <rFont val="Times New Roman"/>
        <family val="1"/>
        <charset val="238"/>
      </rPr>
      <t>Greece</t>
    </r>
  </si>
  <si>
    <r>
      <t xml:space="preserve">Hiszpania </t>
    </r>
    <r>
      <rPr>
        <i/>
        <sz val="10"/>
        <rFont val="Times New Roman"/>
        <family val="1"/>
        <charset val="238"/>
      </rPr>
      <t>Spain</t>
    </r>
  </si>
  <si>
    <r>
      <t xml:space="preserve">Holandia </t>
    </r>
    <r>
      <rPr>
        <i/>
        <sz val="10"/>
        <rFont val="Times New Roman"/>
        <family val="1"/>
        <charset val="238"/>
      </rPr>
      <t>Netherlands</t>
    </r>
  </si>
  <si>
    <r>
      <t>Irlandia</t>
    </r>
    <r>
      <rPr>
        <i/>
        <sz val="10"/>
        <rFont val="Times New Roman"/>
        <family val="1"/>
        <charset val="238"/>
      </rPr>
      <t xml:space="preserve"> Ireland</t>
    </r>
  </si>
  <si>
    <r>
      <t xml:space="preserve">Islandia </t>
    </r>
    <r>
      <rPr>
        <i/>
        <sz val="10"/>
        <rFont val="Times New Roman"/>
        <family val="1"/>
        <charset val="238"/>
      </rPr>
      <t>Iceland</t>
    </r>
  </si>
  <si>
    <r>
      <t xml:space="preserve">Japonia </t>
    </r>
    <r>
      <rPr>
        <i/>
        <sz val="10"/>
        <rFont val="Times New Roman"/>
        <family val="1"/>
        <charset val="238"/>
      </rPr>
      <t>Japan</t>
    </r>
  </si>
  <si>
    <r>
      <t xml:space="preserve">Liechtenstein </t>
    </r>
    <r>
      <rPr>
        <i/>
        <sz val="10"/>
        <rFont val="Times New Roman"/>
        <family val="1"/>
        <charset val="238"/>
      </rPr>
      <t>Liechtenstein</t>
    </r>
  </si>
  <si>
    <r>
      <t xml:space="preserve">Litwa </t>
    </r>
    <r>
      <rPr>
        <i/>
        <sz val="10"/>
        <rFont val="Times New Roman"/>
        <family val="1"/>
        <charset val="238"/>
      </rPr>
      <t>Lithuania</t>
    </r>
  </si>
  <si>
    <r>
      <t xml:space="preserve">Luksemburg </t>
    </r>
    <r>
      <rPr>
        <i/>
        <sz val="10"/>
        <rFont val="Times New Roman"/>
        <family val="1"/>
        <charset val="238"/>
      </rPr>
      <t>Luxembourg</t>
    </r>
  </si>
  <si>
    <r>
      <t xml:space="preserve">Łotwa </t>
    </r>
    <r>
      <rPr>
        <i/>
        <sz val="10"/>
        <rFont val="Times New Roman"/>
        <family val="1"/>
        <charset val="238"/>
      </rPr>
      <t>Latvia</t>
    </r>
  </si>
  <si>
    <r>
      <t xml:space="preserve">Macedonia </t>
    </r>
    <r>
      <rPr>
        <i/>
        <sz val="10"/>
        <rFont val="Times New Roman"/>
        <family val="1"/>
        <charset val="238"/>
      </rPr>
      <t>Macedonia</t>
    </r>
  </si>
  <si>
    <r>
      <t xml:space="preserve">Malta </t>
    </r>
    <r>
      <rPr>
        <i/>
        <sz val="10"/>
        <rFont val="Times New Roman"/>
        <family val="1"/>
        <charset val="238"/>
      </rPr>
      <t>Malta</t>
    </r>
  </si>
  <si>
    <r>
      <t xml:space="preserve">Niemcy </t>
    </r>
    <r>
      <rPr>
        <i/>
        <sz val="10"/>
        <rFont val="Times New Roman"/>
        <family val="1"/>
        <charset val="238"/>
      </rPr>
      <t>Germany</t>
    </r>
  </si>
  <si>
    <r>
      <t xml:space="preserve">Norwegia </t>
    </r>
    <r>
      <rPr>
        <i/>
        <sz val="10"/>
        <rFont val="Times New Roman"/>
        <family val="1"/>
        <charset val="238"/>
      </rPr>
      <t>Norway</t>
    </r>
  </si>
  <si>
    <r>
      <t xml:space="preserve">Polska </t>
    </r>
    <r>
      <rPr>
        <b/>
        <i/>
        <sz val="10"/>
        <rFont val="Times New Roman"/>
        <family val="1"/>
        <charset val="238"/>
      </rPr>
      <t>Poland</t>
    </r>
  </si>
  <si>
    <r>
      <t xml:space="preserve">Portugalia </t>
    </r>
    <r>
      <rPr>
        <i/>
        <sz val="10"/>
        <rFont val="Times New Roman"/>
        <family val="1"/>
        <charset val="238"/>
      </rPr>
      <t>Portugal</t>
    </r>
  </si>
  <si>
    <r>
      <t xml:space="preserve">Czechy </t>
    </r>
    <r>
      <rPr>
        <i/>
        <sz val="10"/>
        <rFont val="Times New Roman"/>
        <family val="1"/>
        <charset val="238"/>
      </rPr>
      <t>Czech Republic</t>
    </r>
  </si>
  <si>
    <r>
      <t xml:space="preserve">Rumunia </t>
    </r>
    <r>
      <rPr>
        <i/>
        <sz val="10"/>
        <rFont val="Times New Roman"/>
        <family val="1"/>
        <charset val="238"/>
      </rPr>
      <t>Romania</t>
    </r>
  </si>
  <si>
    <r>
      <t xml:space="preserve">Słowacja </t>
    </r>
    <r>
      <rPr>
        <i/>
        <sz val="10"/>
        <rFont val="Times New Roman"/>
        <family val="1"/>
        <charset val="238"/>
      </rPr>
      <t>Slovakia</t>
    </r>
  </si>
  <si>
    <r>
      <t xml:space="preserve">Słowenia </t>
    </r>
    <r>
      <rPr>
        <i/>
        <sz val="10"/>
        <rFont val="Times New Roman"/>
        <family val="1"/>
        <charset val="238"/>
      </rPr>
      <t>Slovenia</t>
    </r>
  </si>
  <si>
    <r>
      <t xml:space="preserve">Stany Zjednoczone </t>
    </r>
    <r>
      <rPr>
        <i/>
        <sz val="10"/>
        <rFont val="Times New Roman"/>
        <family val="1"/>
        <charset val="238"/>
      </rPr>
      <t>United States</t>
    </r>
  </si>
  <si>
    <r>
      <t>Szwajcaria</t>
    </r>
    <r>
      <rPr>
        <i/>
        <sz val="10"/>
        <rFont val="Times New Roman"/>
        <family val="1"/>
        <charset val="238"/>
      </rPr>
      <t xml:space="preserve"> Switzerland</t>
    </r>
  </si>
  <si>
    <r>
      <t xml:space="preserve">Szwecja </t>
    </r>
    <r>
      <rPr>
        <i/>
        <sz val="10"/>
        <rFont val="Times New Roman"/>
        <family val="1"/>
        <charset val="238"/>
      </rPr>
      <t>Sweden</t>
    </r>
  </si>
  <si>
    <r>
      <t xml:space="preserve">Turcja </t>
    </r>
    <r>
      <rPr>
        <i/>
        <sz val="10"/>
        <rFont val="Times New Roman"/>
        <family val="1"/>
        <charset val="238"/>
      </rPr>
      <t>Turkey</t>
    </r>
  </si>
  <si>
    <r>
      <t xml:space="preserve">Węgry </t>
    </r>
    <r>
      <rPr>
        <i/>
        <sz val="10"/>
        <rFont val="Times New Roman"/>
        <family val="1"/>
        <charset val="238"/>
      </rPr>
      <t>Hungary</t>
    </r>
  </si>
  <si>
    <r>
      <t xml:space="preserve">Wielka Brytania </t>
    </r>
    <r>
      <rPr>
        <i/>
        <sz val="10"/>
        <rFont val="Times New Roman"/>
        <family val="1"/>
        <charset val="238"/>
      </rPr>
      <t>United Kingdom</t>
    </r>
  </si>
  <si>
    <r>
      <t>Włochy</t>
    </r>
    <r>
      <rPr>
        <i/>
        <sz val="10"/>
        <rFont val="Times New Roman"/>
        <family val="1"/>
        <charset val="238"/>
      </rPr>
      <t xml:space="preserve"> Italy</t>
    </r>
  </si>
  <si>
    <r>
      <t>a</t>
    </r>
    <r>
      <rPr>
        <sz val="10"/>
        <rFont val="Times New Roman"/>
        <family val="1"/>
        <charset val="238"/>
      </rPr>
      <t xml:space="preserve"> Zgodnie z klasyfikacją ISCED 97: studia wyższe - poziom 5-6; podgrupy kierunków: nauki biologiczne, nauki fizyczne, matematyka i statystyka, komputeryzacja, inżynieria i technika, produkcja i przetwórstwo, architektura i budownictwo.</t>
    </r>
  </si>
  <si>
    <r>
      <t>habilitated doctor</t>
    </r>
    <r>
      <rPr>
        <i/>
        <vertAlign val="superscript"/>
        <sz val="10"/>
        <rFont val="Times New Roman"/>
        <family val="1"/>
        <charset val="238"/>
      </rPr>
      <t>a</t>
    </r>
    <r>
      <rPr>
        <i/>
        <sz val="10"/>
        <rFont val="Times New Roman"/>
        <family val="1"/>
        <charset val="238"/>
      </rPr>
      <t xml:space="preserve"> (HD)</t>
    </r>
  </si>
  <si>
    <r>
      <t>habilitated doctor (HD)</t>
    </r>
    <r>
      <rPr>
        <i/>
        <vertAlign val="superscript"/>
        <sz val="10"/>
        <rFont val="Times New Roman"/>
        <family val="1"/>
        <charset val="238"/>
      </rPr>
      <t>b</t>
    </r>
  </si>
  <si>
    <r>
      <t>Members of the Polish Academy of Sciences by sex and by groups of academic disciplines in the arts and sciences</t>
    </r>
    <r>
      <rPr>
        <i/>
        <vertAlign val="superscript"/>
        <sz val="10"/>
        <rFont val="Times New Roman"/>
        <family val="1"/>
        <charset val="238"/>
      </rPr>
      <t>a</t>
    </r>
  </si>
  <si>
    <r>
      <t xml:space="preserve">Irlandia </t>
    </r>
    <r>
      <rPr>
        <i/>
        <sz val="10"/>
        <rFont val="Times New Roman"/>
        <family val="1"/>
        <charset val="238"/>
      </rPr>
      <t>Ireland</t>
    </r>
  </si>
  <si>
    <r>
      <t xml:space="preserve">Włochy </t>
    </r>
    <r>
      <rPr>
        <i/>
        <sz val="10"/>
        <rFont val="Times New Roman"/>
        <family val="1"/>
        <charset val="238"/>
      </rPr>
      <t>Italy</t>
    </r>
  </si>
  <si>
    <r>
      <t>Islandia</t>
    </r>
    <r>
      <rPr>
        <i/>
        <sz val="10"/>
        <rFont val="Times New Roman"/>
        <family val="1"/>
        <charset val="238"/>
      </rPr>
      <t xml:space="preserve"> Iceland</t>
    </r>
  </si>
  <si>
    <t>Objaśnienia znaków umownych</t>
  </si>
  <si>
    <t>Description of arbitrary symbols adopted by the editors</t>
  </si>
  <si>
    <t>Kreska (-)</t>
  </si>
  <si>
    <t>zjawisko nie występowało</t>
  </si>
  <si>
    <r>
      <rPr>
        <i/>
        <sz val="10"/>
        <color indexed="8"/>
        <rFont val="Times New Roman"/>
        <family val="1"/>
        <charset val="238"/>
      </rPr>
      <t>Dash</t>
    </r>
    <r>
      <rPr>
        <sz val="10"/>
        <color indexed="8"/>
        <rFont val="Times New Roman"/>
        <family val="1"/>
        <charset val="238"/>
      </rPr>
      <t xml:space="preserve"> (-)</t>
    </r>
  </si>
  <si>
    <t>magnitude zero</t>
  </si>
  <si>
    <t>Zero (0)</t>
  </si>
  <si>
    <t>zjawisko istniało w wielkości mniejszej od 0,5</t>
  </si>
  <si>
    <r>
      <rPr>
        <i/>
        <sz val="10"/>
        <color indexed="8"/>
        <rFont val="Times New Roman"/>
        <family val="1"/>
        <charset val="238"/>
      </rPr>
      <t>Zero</t>
    </r>
    <r>
      <rPr>
        <sz val="10"/>
        <color indexed="8"/>
        <rFont val="Times New Roman"/>
        <family val="1"/>
        <charset val="238"/>
      </rPr>
      <t xml:space="preserve"> (0)</t>
    </r>
  </si>
  <si>
    <t>magnitude not zero, but less than 0,5 of a unit</t>
  </si>
  <si>
    <t>(0,0)</t>
  </si>
  <si>
    <t>zjawisko istniało w wielkości mniejszej od 0,05</t>
  </si>
  <si>
    <t>magnitude not zero, but less than 0,05 of a unit</t>
  </si>
  <si>
    <t>Kropka (.)</t>
  </si>
  <si>
    <t>zupełny brak informacji lub brak informacji wiarygodnych</t>
  </si>
  <si>
    <r>
      <rPr>
        <i/>
        <sz val="10"/>
        <color indexed="8"/>
        <rFont val="Times New Roman"/>
        <family val="1"/>
        <charset val="238"/>
      </rPr>
      <t>Dot</t>
    </r>
    <r>
      <rPr>
        <sz val="10"/>
        <color indexed="8"/>
        <rFont val="Times New Roman"/>
        <family val="1"/>
        <charset val="238"/>
      </rPr>
      <t xml:space="preserve"> (.)</t>
    </r>
  </si>
  <si>
    <t>data not available or not reliable</t>
  </si>
  <si>
    <t>Znak x</t>
  </si>
  <si>
    <t>wypełnienie pozycji jest niemożliwe lub niecelowe</t>
  </si>
  <si>
    <r>
      <rPr>
        <i/>
        <sz val="10"/>
        <color indexed="8"/>
        <rFont val="Times New Roman"/>
        <family val="1"/>
        <charset val="238"/>
      </rPr>
      <t>Symbol</t>
    </r>
    <r>
      <rPr>
        <sz val="10"/>
        <color indexed="8"/>
        <rFont val="Times New Roman"/>
        <family val="1"/>
        <charset val="238"/>
      </rPr>
      <t xml:space="preserve"> x</t>
    </r>
  </si>
  <si>
    <t>not applicable</t>
  </si>
  <si>
    <t>Znak #</t>
  </si>
  <si>
    <t>dane nie mogą być opublikowane ze względu na konieczność zachowania tejemnicy statystycznej</t>
  </si>
  <si>
    <r>
      <t>Symbol</t>
    </r>
    <r>
      <rPr>
        <sz val="10"/>
        <color indexed="8"/>
        <rFont val="Times New Roman"/>
        <family val="1"/>
        <charset val="238"/>
      </rPr>
      <t xml:space="preserve"> #</t>
    </r>
  </si>
  <si>
    <t>data may not be published due to the necessity of maintaining statistical confidentiality</t>
  </si>
  <si>
    <t>"w tym"</t>
  </si>
  <si>
    <t>oznacza, że nie podaje się wszystkich składników sumy</t>
  </si>
  <si>
    <r>
      <t>"</t>
    </r>
    <r>
      <rPr>
        <i/>
        <sz val="10"/>
        <color indexed="8"/>
        <rFont val="Times New Roman"/>
        <family val="1"/>
        <charset val="238"/>
      </rPr>
      <t>of which</t>
    </r>
    <r>
      <rPr>
        <sz val="10"/>
        <color indexed="8"/>
        <rFont val="Times New Roman"/>
        <family val="1"/>
        <charset val="238"/>
      </rPr>
      <t>"</t>
    </r>
  </si>
  <si>
    <t>indicates that not all elements of the sum are given</t>
  </si>
  <si>
    <r>
      <t xml:space="preserve">OGÓŁEM </t>
    </r>
    <r>
      <rPr>
        <i/>
        <sz val="10"/>
        <rFont val="Times New Roman"/>
        <family val="1"/>
        <charset val="238"/>
      </rPr>
      <t>TOTAL</t>
    </r>
  </si>
  <si>
    <t>x</t>
  </si>
  <si>
    <t>in % of total</t>
  </si>
  <si>
    <t>GROUP OF ACADEMIC DISCIPLINES IN THE ARTS AND SCIENCES=100</t>
  </si>
  <si>
    <t xml:space="preserve">GRUPA DZIEDZIN NAUKI I SZTUKI=100 </t>
  </si>
  <si>
    <r>
      <t xml:space="preserve">GRUPA DZIEDZIN NAUKI I SZTUKI=100 </t>
    </r>
    <r>
      <rPr>
        <i/>
        <sz val="10"/>
        <rFont val="Times New Roman"/>
        <family val="1"/>
        <charset val="238"/>
      </rPr>
      <t>GROUP OF ACADEMIC DISCIPLINES IN THE ARTS AND SCIENCES=100</t>
    </r>
  </si>
  <si>
    <t xml:space="preserve">ogółem w tys. </t>
  </si>
  <si>
    <t>total in thous.</t>
  </si>
  <si>
    <t>kobiety w % ogółem</t>
  </si>
  <si>
    <t>women in % of total</t>
  </si>
  <si>
    <t>ZASOBY LUDZKIE DLA NAUKI I TECHNIKI</t>
  </si>
  <si>
    <t>HUMAN RESOURCES IN SCIENCE AND TECHNOLOGY HRST</t>
  </si>
  <si>
    <r>
      <t xml:space="preserve">RDZEŃ </t>
    </r>
    <r>
      <rPr>
        <i/>
        <sz val="10"/>
        <rFont val="Times New Roman"/>
        <family val="1"/>
        <charset val="238"/>
      </rPr>
      <t>HRSTC</t>
    </r>
  </si>
  <si>
    <r>
      <t xml:space="preserve">ZE WZGLĘDU NA WYKSZTAŁCENIE </t>
    </r>
    <r>
      <rPr>
        <i/>
        <sz val="10"/>
        <rFont val="Times New Roman"/>
        <family val="1"/>
        <charset val="238"/>
      </rPr>
      <t>HRSTE</t>
    </r>
  </si>
  <si>
    <r>
      <t xml:space="preserve">ZE WZGLĘDU NA ZAWÓD </t>
    </r>
    <r>
      <rPr>
        <i/>
        <sz val="10"/>
        <rFont val="Times New Roman"/>
        <family val="1"/>
        <charset val="238"/>
      </rPr>
      <t>HRSTO</t>
    </r>
  </si>
  <si>
    <t>SPECJALIŚCI NAUK FIZYCZNYCH, MATEMATYCZNYCH I TECHNICZNYCH, PRZYRODNICZYCH I OCHRONY ZDROWIA</t>
  </si>
  <si>
    <t>SE - SCIENTISTS AND ENGINEERS</t>
  </si>
  <si>
    <t>województwo=100</t>
  </si>
  <si>
    <t>Polska=100</t>
  </si>
  <si>
    <t>Poland=100</t>
  </si>
  <si>
    <t>voivodship=100</t>
  </si>
  <si>
    <r>
      <t xml:space="preserve">W % </t>
    </r>
    <r>
      <rPr>
        <i/>
        <sz val="10"/>
        <rFont val="Times New Roman"/>
        <family val="1"/>
        <charset val="238"/>
      </rPr>
      <t>IN %</t>
    </r>
  </si>
  <si>
    <t>w % ogółem</t>
  </si>
  <si>
    <r>
      <t>Tabl 5 (64).</t>
    </r>
    <r>
      <rPr>
        <i/>
        <sz val="10"/>
        <rFont val="Times New Roman"/>
        <family val="1"/>
        <charset val="238"/>
      </rPr>
      <t xml:space="preserve"> </t>
    </r>
    <r>
      <rPr>
        <sz val="10"/>
        <rFont val="Times New Roman"/>
        <family val="1"/>
        <charset val="238"/>
      </rPr>
      <t>Studenci, doktoranci, słuchacze kolegiów oraz słuchacze studiów podyplomowych (ISCED 5-6)</t>
    </r>
    <r>
      <rPr>
        <i/>
        <vertAlign val="superscript"/>
        <sz val="10"/>
        <rFont val="Times New Roman"/>
        <family val="1"/>
        <charset val="238"/>
      </rPr>
      <t>a</t>
    </r>
    <r>
      <rPr>
        <sz val="10"/>
        <rFont val="Times New Roman"/>
        <family val="1"/>
        <charset val="238"/>
      </rPr>
      <t xml:space="preserve"> w wybranych krajach</t>
    </r>
  </si>
  <si>
    <t>Tabl. 6 (65). Stopnie naukowe nadane</t>
  </si>
  <si>
    <t>Tabl. 2 (61).</t>
  </si>
  <si>
    <t xml:space="preserve">Tabl. 3 (62). </t>
  </si>
  <si>
    <t xml:space="preserve">Tabl. 4 (63). </t>
  </si>
  <si>
    <t>Stopnie naukowe nadane</t>
  </si>
  <si>
    <t xml:space="preserve">Tabl. 6 (65). </t>
  </si>
  <si>
    <t>Tytuły naukowe nadane</t>
  </si>
  <si>
    <t>Studenci, doktoranci, słuchacze kolegiów oraz słuchacze studiów podyplomowych (ISCED 5-6)a w wybranych krajach</t>
  </si>
  <si>
    <t>Students participating in tertiary education (ISCED 5-6)a in selected countries</t>
  </si>
  <si>
    <t>Dział III</t>
  </si>
  <si>
    <t>Human resources in science and technology (HRST)</t>
  </si>
  <si>
    <t>a As of 30 XI.   b In academic year 2012/13.</t>
  </si>
  <si>
    <r>
      <t>Tabl. 1 (60).</t>
    </r>
    <r>
      <rPr>
        <i/>
        <sz val="10"/>
        <rFont val="Times New Roman"/>
        <family val="1"/>
        <charset val="238"/>
      </rPr>
      <t xml:space="preserve"> </t>
    </r>
    <r>
      <rPr>
        <sz val="10"/>
        <rFont val="Times New Roman"/>
        <family val="1"/>
        <charset val="238"/>
      </rPr>
      <t>Studenci i absolwenci w 2013 r.</t>
    </r>
  </si>
  <si>
    <t>Students and graduates in 2013</t>
  </si>
  <si>
    <r>
      <t>Tabl. 3 (62).</t>
    </r>
    <r>
      <rPr>
        <i/>
        <sz val="10"/>
        <rFont val="Times New Roman"/>
        <family val="1"/>
        <charset val="238"/>
      </rPr>
      <t xml:space="preserve"> </t>
    </r>
    <r>
      <rPr>
        <sz val="10"/>
        <rFont val="Times New Roman"/>
        <family val="1"/>
        <charset val="238"/>
      </rPr>
      <t>Uczestnicy studiów doktoranckich według systemu kształcenia oraz rodzaju instytucji</t>
    </r>
    <r>
      <rPr>
        <i/>
        <vertAlign val="superscript"/>
        <sz val="10"/>
        <rFont val="Times New Roman"/>
        <family val="1"/>
        <charset val="238"/>
      </rPr>
      <t>a</t>
    </r>
    <r>
      <rPr>
        <sz val="10"/>
        <rFont val="Times New Roman"/>
        <family val="1"/>
        <charset val="238"/>
      </rPr>
      <t xml:space="preserve"> w roku akademickim 2013/2014</t>
    </r>
  </si>
  <si>
    <r>
      <t>Students of doctoral studies by study systems and type of institutions</t>
    </r>
    <r>
      <rPr>
        <i/>
        <vertAlign val="superscript"/>
        <sz val="10"/>
        <rFont val="Times New Roman"/>
        <family val="1"/>
        <charset val="238"/>
      </rPr>
      <t>a</t>
    </r>
    <r>
      <rPr>
        <i/>
        <sz val="10"/>
        <rFont val="Times New Roman"/>
        <family val="1"/>
        <charset val="238"/>
      </rPr>
      <t xml:space="preserve"> in academic year 2013/14</t>
    </r>
  </si>
  <si>
    <t>:</t>
  </si>
  <si>
    <r>
      <t>Academic degrees awarded by sex and groups of academic disciplines in the arts and sciences</t>
    </r>
    <r>
      <rPr>
        <i/>
        <vertAlign val="superscript"/>
        <sz val="10"/>
        <rFont val="Times New Roman"/>
        <family val="1"/>
        <charset val="238"/>
      </rPr>
      <t>a</t>
    </r>
    <r>
      <rPr>
        <i/>
        <sz val="10"/>
        <rFont val="Times New Roman"/>
        <family val="1"/>
        <charset val="238"/>
      </rPr>
      <t xml:space="preserve"> in 2013</t>
    </r>
  </si>
  <si>
    <r>
      <t>Titles of professor granted in 2013 by sex and groups of academic disciplines in the arts and sciences</t>
    </r>
    <r>
      <rPr>
        <i/>
        <vertAlign val="superscript"/>
        <sz val="10"/>
        <rFont val="Times New Roman"/>
        <family val="1"/>
        <charset val="238"/>
      </rPr>
      <t>a</t>
    </r>
  </si>
  <si>
    <r>
      <t>Tabl. 4 (63).</t>
    </r>
    <r>
      <rPr>
        <i/>
        <sz val="10"/>
        <rFont val="Times New Roman"/>
        <family val="1"/>
        <charset val="238"/>
      </rPr>
      <t xml:space="preserve"> </t>
    </r>
    <r>
      <rPr>
        <sz val="10"/>
        <rFont val="Times New Roman"/>
        <family val="1"/>
        <charset val="238"/>
      </rPr>
      <t>Uczestnicy studiów doktoranckich według systemu kształcenia oraz grup dziedzin nauki i sztuki</t>
    </r>
    <r>
      <rPr>
        <i/>
        <vertAlign val="superscript"/>
        <sz val="10"/>
        <rFont val="Times New Roman"/>
        <family val="1"/>
        <charset val="238"/>
      </rPr>
      <t>a</t>
    </r>
    <r>
      <rPr>
        <sz val="10"/>
        <rFont val="Times New Roman"/>
        <family val="1"/>
        <charset val="238"/>
      </rPr>
      <t xml:space="preserve"> w roku akademickim 2013/2014</t>
    </r>
  </si>
  <si>
    <r>
      <t>Students of doctoral studies by study systems and groups of academic disciplines in the arts and sciences</t>
    </r>
    <r>
      <rPr>
        <i/>
        <vertAlign val="superscript"/>
        <sz val="10"/>
        <rFont val="Times New Roman"/>
        <family val="1"/>
        <charset val="238"/>
      </rPr>
      <t>a</t>
    </r>
    <r>
      <rPr>
        <i/>
        <sz val="10"/>
        <rFont val="Times New Roman"/>
        <family val="1"/>
        <charset val="238"/>
      </rPr>
      <t xml:space="preserve"> in academic year 2013/2014</t>
    </r>
  </si>
  <si>
    <t>Human resources in science and technology - stocks, 15-74 years old in European Union and selected Eeuropean countries</t>
  </si>
  <si>
    <r>
      <t>UE-28</t>
    </r>
    <r>
      <rPr>
        <i/>
        <vertAlign val="superscript"/>
        <sz val="10"/>
        <rFont val="Times New Roman"/>
        <family val="1"/>
        <charset val="238"/>
      </rPr>
      <t>a</t>
    </r>
    <r>
      <rPr>
        <b/>
        <sz val="10"/>
        <rFont val="Times New Roman"/>
        <family val="1"/>
        <charset val="238"/>
      </rPr>
      <t xml:space="preserve"> </t>
    </r>
    <r>
      <rPr>
        <b/>
        <i/>
        <sz val="10"/>
        <rFont val="Times New Roman"/>
        <family val="1"/>
        <charset val="238"/>
      </rPr>
      <t>EU-28</t>
    </r>
    <r>
      <rPr>
        <i/>
        <vertAlign val="superscript"/>
        <sz val="10"/>
        <rFont val="Times New Roman"/>
        <family val="1"/>
        <charset val="238"/>
      </rPr>
      <t>a</t>
    </r>
  </si>
  <si>
    <r>
      <t>Holandia</t>
    </r>
    <r>
      <rPr>
        <i/>
        <sz val="10"/>
        <rFont val="Times New Roman"/>
        <family val="1"/>
        <charset val="238"/>
      </rPr>
      <t xml:space="preserve"> Netherlands</t>
    </r>
  </si>
  <si>
    <r>
      <t>Litwa</t>
    </r>
    <r>
      <rPr>
        <i/>
        <sz val="10"/>
        <rFont val="Times New Roman"/>
        <family val="1"/>
        <charset val="238"/>
      </rPr>
      <t xml:space="preserve"> Lithuania</t>
    </r>
  </si>
  <si>
    <r>
      <t>Luksemburg</t>
    </r>
    <r>
      <rPr>
        <i/>
        <sz val="10"/>
        <rFont val="Times New Roman"/>
        <family val="1"/>
        <charset val="238"/>
      </rPr>
      <t xml:space="preserve"> Luxembourg</t>
    </r>
  </si>
  <si>
    <r>
      <t xml:space="preserve">Polska </t>
    </r>
    <r>
      <rPr>
        <i/>
        <sz val="10"/>
        <rFont val="Times New Roman"/>
        <family val="1"/>
        <charset val="238"/>
      </rPr>
      <t>Poland</t>
    </r>
  </si>
  <si>
    <r>
      <t xml:space="preserve">Szwajcaria </t>
    </r>
    <r>
      <rPr>
        <i/>
        <sz val="10"/>
        <rFont val="Times New Roman"/>
        <family val="1"/>
        <charset val="238"/>
      </rPr>
      <t>Switzerland</t>
    </r>
  </si>
  <si>
    <r>
      <rPr>
        <i/>
        <sz val="10"/>
        <rFont val="Times New Roman"/>
        <family val="1"/>
        <charset val="238"/>
      </rPr>
      <t>a</t>
    </r>
    <r>
      <rPr>
        <sz val="10"/>
        <rFont val="Times New Roman"/>
        <family val="1"/>
        <charset val="238"/>
      </rPr>
      <t xml:space="preserve"> W 2012 r. UE-27 i Chorwacja.</t>
    </r>
  </si>
  <si>
    <t>a In 2012 EU-27 and Croatia.</t>
  </si>
  <si>
    <t>Human Resources for science and technology</t>
  </si>
  <si>
    <t>Human resources in science and technology in Poland by voivodships</t>
  </si>
  <si>
    <t xml:space="preserve">      5803</t>
  </si>
  <si>
    <t xml:space="preserve">      4774</t>
  </si>
  <si>
    <t xml:space="preserve">      2037</t>
  </si>
  <si>
    <t xml:space="preserve">      1727</t>
  </si>
  <si>
    <t xml:space="preserve">      3012</t>
  </si>
  <si>
    <t xml:space="preserve">      2401</t>
  </si>
  <si>
    <t xml:space="preserve">       754</t>
  </si>
  <si>
    <t xml:space="preserve">      3267</t>
  </si>
  <si>
    <t xml:space="preserve">      2749</t>
  </si>
  <si>
    <t xml:space="preserve">      1276</t>
  </si>
  <si>
    <t xml:space="preserve">      1080</t>
  </si>
  <si>
    <t xml:space="preserve">      1623</t>
  </si>
  <si>
    <t xml:space="preserve">      1346</t>
  </si>
  <si>
    <t xml:space="preserve">       368</t>
  </si>
  <si>
    <t xml:space="preserve">       323</t>
  </si>
  <si>
    <r>
      <t>Tabl. 2 (61).</t>
    </r>
    <r>
      <rPr>
        <i/>
        <sz val="10"/>
        <rFont val="Times New Roman"/>
        <family val="1"/>
        <charset val="238"/>
      </rPr>
      <t xml:space="preserve"> </t>
    </r>
    <r>
      <rPr>
        <sz val="10"/>
        <rFont val="Times New Roman"/>
        <family val="1"/>
        <charset val="238"/>
      </rPr>
      <t>Słuchacze i absolwenci kolegiów w 2013 r.</t>
    </r>
  </si>
  <si>
    <t>Students and graduates of colleges in 2013</t>
  </si>
  <si>
    <r>
      <rPr>
        <i/>
        <sz val="10"/>
        <rFont val="Times New Roman"/>
        <family val="1"/>
        <charset val="238"/>
      </rPr>
      <t>a</t>
    </r>
    <r>
      <rPr>
        <sz val="10"/>
        <rFont val="Times New Roman"/>
        <family val="1"/>
        <charset val="238"/>
      </rPr>
      <t xml:space="preserve"> Według klasyfikacji OECD, por. Aneks VI. </t>
    </r>
  </si>
  <si>
    <t>a According to OECD classification, see Annex VI.</t>
  </si>
  <si>
    <r>
      <t xml:space="preserve">W OSOBACH </t>
    </r>
    <r>
      <rPr>
        <i/>
        <sz val="10"/>
        <rFont val="Times New Roman"/>
        <family val="1"/>
        <charset val="238"/>
      </rPr>
      <t>IN PERSONS</t>
    </r>
  </si>
  <si>
    <r>
      <t xml:space="preserve">OGÓŁEM=100 </t>
    </r>
    <r>
      <rPr>
        <i/>
        <sz val="10"/>
        <rFont val="Times New Roman"/>
        <family val="1"/>
        <charset val="238"/>
      </rPr>
      <t>TOTAL=100</t>
    </r>
  </si>
  <si>
    <t>2012=100</t>
  </si>
  <si>
    <r>
      <t>Słuchacze</t>
    </r>
    <r>
      <rPr>
        <i/>
        <vertAlign val="superscript"/>
        <sz val="10"/>
        <rFont val="Times New Roman"/>
        <family val="1"/>
        <charset val="238"/>
      </rPr>
      <t>a</t>
    </r>
  </si>
  <si>
    <r>
      <t>Students</t>
    </r>
    <r>
      <rPr>
        <i/>
        <vertAlign val="superscript"/>
        <sz val="10"/>
        <rFont val="Times New Roman"/>
        <family val="1"/>
        <charset val="238"/>
      </rPr>
      <t>a</t>
    </r>
  </si>
  <si>
    <r>
      <t>Absolwenci</t>
    </r>
    <r>
      <rPr>
        <i/>
        <vertAlign val="superscript"/>
        <sz val="10"/>
        <rFont val="Times New Roman"/>
        <family val="1"/>
        <charset val="238"/>
      </rPr>
      <t>b</t>
    </r>
  </si>
  <si>
    <r>
      <t>Graduates</t>
    </r>
    <r>
      <rPr>
        <i/>
        <vertAlign val="superscript"/>
        <sz val="10"/>
        <rFont val="Times New Roman"/>
        <family val="1"/>
        <charset val="238"/>
      </rPr>
      <t>b</t>
    </r>
  </si>
  <si>
    <r>
      <t xml:space="preserve">OGÓŁEM=100 </t>
    </r>
    <r>
      <rPr>
        <i/>
        <sz val="10"/>
        <rFont val="Times New Roman"/>
        <family val="1"/>
        <charset val="238"/>
      </rPr>
      <t>TOTAL</t>
    </r>
    <r>
      <rPr>
        <sz val="10"/>
        <rFont val="Times New Roman"/>
        <family val="1"/>
        <charset val="238"/>
      </rPr>
      <t>=100</t>
    </r>
  </si>
  <si>
    <t>a As of the beginning of school year 2013/14. b From school year 2012/13.</t>
  </si>
  <si>
    <t>a According to OECD classification, see Annex VI. b The habilitated doctor’s degree (HD), which is higher than a doctorate (second doctorate), is peculiar  to Poland. The degree is awarded on the basis of an appropriate dissertation and is necessary for obtaining the title of professorial post in scientific  institutions.</t>
  </si>
  <si>
    <t>OGÓŁEM=100</t>
  </si>
  <si>
    <t>TOTAL=100</t>
  </si>
  <si>
    <r>
      <t xml:space="preserve">W tym N+T     </t>
    </r>
    <r>
      <rPr>
        <i/>
        <sz val="10"/>
        <rFont val="Times New Roman"/>
        <family val="1"/>
        <charset val="238"/>
      </rPr>
      <t>Of which S&amp;E</t>
    </r>
  </si>
  <si>
    <r>
      <t>a</t>
    </r>
    <r>
      <rPr>
        <sz val="10"/>
        <color indexed="8"/>
        <rFont val="Times New Roman"/>
        <family val="1"/>
        <charset val="238"/>
      </rPr>
      <t xml:space="preserve"> Stan w dniu 30 XI.   </t>
    </r>
    <r>
      <rPr>
        <i/>
        <sz val="10"/>
        <color indexed="8"/>
        <rFont val="Times New Roman"/>
        <family val="1"/>
        <charset val="238"/>
      </rPr>
      <t>b</t>
    </r>
    <r>
      <rPr>
        <sz val="10"/>
        <color indexed="8"/>
        <rFont val="Times New Roman"/>
        <family val="1"/>
        <charset val="238"/>
      </rPr>
      <t xml:space="preserve"> Z roku akademickiego 2012/13.</t>
    </r>
  </si>
  <si>
    <r>
      <t>a</t>
    </r>
    <r>
      <rPr>
        <sz val="10"/>
        <rFont val="Times New Roman"/>
        <family val="1"/>
        <charset val="238"/>
      </rPr>
      <t xml:space="preserve"> Stan na początku roku szkolnego 2013/14. </t>
    </r>
    <r>
      <rPr>
        <i/>
        <sz val="10"/>
        <rFont val="Times New Roman"/>
        <family val="1"/>
        <charset val="238"/>
      </rPr>
      <t>b</t>
    </r>
    <r>
      <rPr>
        <sz val="10"/>
        <rFont val="Times New Roman"/>
        <family val="1"/>
        <charset val="238"/>
      </rPr>
      <t xml:space="preserve"> Z roku szkolnego 2012/13.</t>
    </r>
  </si>
  <si>
    <t xml:space="preserve">Tabl. 7 (66). </t>
  </si>
  <si>
    <t xml:space="preserve">Tabl. 8 (67). </t>
  </si>
  <si>
    <t xml:space="preserve">Tabl. 9 (68). </t>
  </si>
  <si>
    <t xml:space="preserve">Tabl. 10 (69). </t>
  </si>
  <si>
    <t xml:space="preserve">Tabl. 12 (71). </t>
  </si>
  <si>
    <t xml:space="preserve">Tabl. 13 (72). </t>
  </si>
  <si>
    <r>
      <t>Tabl. 7 (66).</t>
    </r>
    <r>
      <rPr>
        <i/>
        <sz val="10"/>
        <rFont val="Times New Roman"/>
        <family val="1"/>
        <charset val="238"/>
      </rPr>
      <t xml:space="preserve"> </t>
    </r>
    <r>
      <rPr>
        <sz val="10"/>
        <rFont val="Times New Roman"/>
        <family val="1"/>
        <charset val="238"/>
      </rPr>
      <t>Stopnie naukowe doktora habilitowanego oraz doktora nadane w 2013 r. według płci oraz grup dziedzin nauki i sztuki</t>
    </r>
    <r>
      <rPr>
        <i/>
        <vertAlign val="superscript"/>
        <sz val="10"/>
        <rFont val="Times New Roman"/>
        <family val="1"/>
        <charset val="238"/>
      </rPr>
      <t>a</t>
    </r>
  </si>
  <si>
    <t>Tabl. 8 (67). Tytuły naukowe nadane</t>
  </si>
  <si>
    <r>
      <t>Tabl. 10 (69). Członkowie Polskiej Akademii Nauk według płci i grup dziedzin nauki i sztuki</t>
    </r>
    <r>
      <rPr>
        <i/>
        <vertAlign val="superscript"/>
        <sz val="10"/>
        <rFont val="Times New Roman"/>
        <family val="1"/>
        <charset val="238"/>
      </rPr>
      <t>a</t>
    </r>
  </si>
  <si>
    <t>Tabl 11 (70). Zasoby ludzkie dla nauki i techniki</t>
  </si>
  <si>
    <t>Tabl. 12 (71). Zasoby ludzkie dla nauki i techniki - liczba osób, w wieku 15-74 lat w Unii Europejskiej i wybranych krajach europejskich</t>
  </si>
  <si>
    <t>Tabl. 13 (72). Zasoby ludzkie dla nauki i techniki w Polsce według województw</t>
  </si>
  <si>
    <t xml:space="preserve">Tabl. 1 (60). </t>
  </si>
  <si>
    <t>Uczestnicy studiów doktoranckich według systemu kształcenia oraz rodzaju instytucjia w roku akademickim 2013/2014</t>
  </si>
  <si>
    <t>Students of doctoral studies by study systems and type of institutionsa in academic year 2013/14</t>
  </si>
  <si>
    <t>Zasoby ludzkie dla nauki i techniki - liczba osób, w wieku 15-74 lat w Unii Europejskiej i wybranych krajach europejskich</t>
  </si>
  <si>
    <t>Zasoby ludzkie dla nauki i techniki w Polsce według województw</t>
  </si>
  <si>
    <t xml:space="preserve">Tabl. 11 (70). </t>
  </si>
  <si>
    <t xml:space="preserve">Tabl. 5 (64). </t>
  </si>
  <si>
    <t>Uczestnicy studiów doktoranckich według systemu kształcenia oraz grup dziedzin nauki i sztuki w roku akademickim 2013/2014</t>
  </si>
  <si>
    <t>Students of doctoral studies by study systems and groups of academic disciplines in the arts and sciences in academic year 2013/2014</t>
  </si>
  <si>
    <t xml:space="preserve">Stopnie naukowe doktora habilitowanego oraz doktora nadane w 2013 r. według płci oraz grup dziedzin nauki i sztuki </t>
  </si>
  <si>
    <t xml:space="preserve">Tytuły naukowe profesora nadane w 2013 r. według płci i grup dziedzin nauki i sztuki </t>
  </si>
  <si>
    <t xml:space="preserve">Titles of professor granted in 2013 by sex and groups of academic disciplines in the arts and sciences </t>
  </si>
  <si>
    <t xml:space="preserve">Członkowie Polskiej Akademii Nauk według płci i grup dziedzin nauki i sztuki </t>
  </si>
  <si>
    <t xml:space="preserve">Members of the Polish Academy of Sciences by sex and by groups of academic disciplines in the arts and sciences </t>
  </si>
  <si>
    <t>Academic degrees awarded by sex and groups of academic disciplines in the arts and sciences  in 2013</t>
  </si>
  <si>
    <t>Studenci i absolwenci w 2013 r.</t>
  </si>
  <si>
    <t>Słuchacze i absolwenci kolegiów w 2013 r.</t>
  </si>
  <si>
    <r>
      <t>Tabl. 9 (68). Tytuły naukowe profesora nadane w 2013 r. według płci i grup dziedzin nauki 
i sztuki</t>
    </r>
    <r>
      <rPr>
        <i/>
        <vertAlign val="superscript"/>
        <sz val="10"/>
        <rFont val="Times New Roman"/>
        <family val="1"/>
        <charset val="238"/>
      </rPr>
      <t>a</t>
    </r>
  </si>
</sst>
</file>

<file path=xl/styles.xml><?xml version="1.0" encoding="utf-8"?>
<styleSheet xmlns="http://schemas.openxmlformats.org/spreadsheetml/2006/main">
  <numFmts count="4">
    <numFmt numFmtId="43" formatCode="_-* #,##0.00\ _z_ł_-;\-* #,##0.00\ _z_ł_-;_-* &quot;-&quot;??\ _z_ł_-;_-@_-"/>
    <numFmt numFmtId="164" formatCode="0.0"/>
    <numFmt numFmtId="165" formatCode="0.0%"/>
    <numFmt numFmtId="166" formatCode="_-* #,##0\ _z_ł_-;\-* #,##0\ _z_ł_-;_-* &quot;-&quot;??\ _z_ł_-;_-@_-"/>
  </numFmts>
  <fonts count="28">
    <font>
      <sz val="11"/>
      <color theme="1"/>
      <name val="Calibri"/>
      <family val="2"/>
      <charset val="238"/>
      <scheme val="minor"/>
    </font>
    <font>
      <sz val="12"/>
      <name val="Cambria"/>
      <family val="1"/>
      <charset val="238"/>
    </font>
    <font>
      <sz val="10"/>
      <name val="Arial CE"/>
      <charset val="238"/>
    </font>
    <font>
      <sz val="10"/>
      <name val="Arial"/>
      <family val="2"/>
      <charset val="238"/>
    </font>
    <font>
      <sz val="10"/>
      <color indexed="8"/>
      <name val="Times New Roman"/>
      <family val="1"/>
      <charset val="238"/>
    </font>
    <font>
      <i/>
      <sz val="10"/>
      <color indexed="8"/>
      <name val="Times New Roman"/>
      <family val="1"/>
      <charset val="238"/>
    </font>
    <font>
      <sz val="10"/>
      <name val="Times New Roman"/>
      <family val="1"/>
      <charset val="238"/>
    </font>
    <font>
      <i/>
      <sz val="10"/>
      <name val="Times New Roman"/>
      <family val="1"/>
      <charset val="238"/>
    </font>
    <font>
      <i/>
      <vertAlign val="superscript"/>
      <sz val="10"/>
      <color indexed="8"/>
      <name val="Times New Roman"/>
      <family val="1"/>
      <charset val="238"/>
    </font>
    <font>
      <i/>
      <vertAlign val="superscript"/>
      <sz val="10"/>
      <name val="Times New Roman"/>
      <family val="1"/>
      <charset val="238"/>
    </font>
    <font>
      <b/>
      <sz val="10"/>
      <name val="Times New Roman"/>
      <family val="1"/>
      <charset val="238"/>
    </font>
    <font>
      <b/>
      <i/>
      <sz val="10"/>
      <name val="Times New Roman"/>
      <family val="1"/>
      <charset val="238"/>
    </font>
    <font>
      <sz val="11"/>
      <name val="Times New Roman"/>
      <family val="1"/>
      <charset val="238"/>
    </font>
    <font>
      <sz val="11"/>
      <color theme="1"/>
      <name val="Calibri"/>
      <family val="2"/>
      <charset val="238"/>
      <scheme val="minor"/>
    </font>
    <font>
      <b/>
      <sz val="11"/>
      <color theme="1"/>
      <name val="Calibri"/>
      <family val="2"/>
      <charset val="238"/>
      <scheme val="minor"/>
    </font>
    <font>
      <sz val="12"/>
      <color theme="1"/>
      <name val="Cambria"/>
      <family val="1"/>
      <charset val="238"/>
    </font>
    <font>
      <sz val="12"/>
      <color theme="1"/>
      <name val="Cambria"/>
      <family val="1"/>
      <charset val="238"/>
      <scheme val="major"/>
    </font>
    <font>
      <sz val="12"/>
      <color indexed="8"/>
      <name val="Cambria"/>
      <family val="1"/>
      <charset val="238"/>
      <scheme val="major"/>
    </font>
    <font>
      <i/>
      <sz val="12"/>
      <color rgb="FF000000"/>
      <name val="Cambria"/>
      <family val="1"/>
      <charset val="238"/>
      <scheme val="major"/>
    </font>
    <font>
      <sz val="10"/>
      <color theme="1"/>
      <name val="Times New Roman"/>
      <family val="1"/>
      <charset val="238"/>
    </font>
    <font>
      <i/>
      <sz val="10"/>
      <color theme="1"/>
      <name val="Times New Roman"/>
      <family val="1"/>
      <charset val="238"/>
    </font>
    <font>
      <sz val="11"/>
      <color theme="1"/>
      <name val="Times New Roman"/>
      <family val="1"/>
      <charset val="238"/>
    </font>
    <font>
      <b/>
      <sz val="11"/>
      <color theme="1"/>
      <name val="Times New Roman"/>
      <family val="1"/>
      <charset val="238"/>
    </font>
    <font>
      <sz val="10"/>
      <color rgb="FF000000"/>
      <name val="Times New Roman"/>
      <family val="1"/>
      <charset val="238"/>
    </font>
    <font>
      <i/>
      <sz val="10"/>
      <color rgb="FF000000"/>
      <name val="Times New Roman"/>
      <family val="1"/>
      <charset val="238"/>
    </font>
    <font>
      <b/>
      <sz val="10"/>
      <color rgb="FFFF0000"/>
      <name val="Times New Roman"/>
      <family val="1"/>
      <charset val="238"/>
    </font>
    <font>
      <b/>
      <sz val="10"/>
      <color theme="1"/>
      <name val="Times New Roman"/>
      <family val="1"/>
      <charset val="238"/>
    </font>
    <font>
      <u/>
      <sz val="11"/>
      <color theme="10"/>
      <name val="Calibri"/>
      <family val="2"/>
      <charset val="238"/>
      <scheme val="minor"/>
    </font>
  </fonts>
  <fills count="3">
    <fill>
      <patternFill patternType="none"/>
    </fill>
    <fill>
      <patternFill patternType="gray125"/>
    </fill>
    <fill>
      <patternFill patternType="solid">
        <fgColor theme="0"/>
        <bgColor indexed="64"/>
      </patternFill>
    </fill>
  </fills>
  <borders count="43">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indexed="64"/>
      </right>
      <top/>
      <bottom/>
      <diagonal/>
    </border>
    <border>
      <left style="thin">
        <color rgb="FF000000"/>
      </left>
      <right style="thin">
        <color indexed="64"/>
      </right>
      <top style="thin">
        <color rgb="FF000000"/>
      </top>
      <bottom/>
      <diagonal/>
    </border>
    <border>
      <left/>
      <right/>
      <top/>
      <bottom style="thin">
        <color rgb="FF000000"/>
      </bottom>
      <diagonal/>
    </border>
    <border>
      <left/>
      <right/>
      <top style="thin">
        <color rgb="FF000000"/>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indexed="64"/>
      </right>
      <top style="thin">
        <color rgb="FF000000"/>
      </top>
      <bottom/>
      <diagonal/>
    </border>
    <border>
      <left style="thin">
        <color indexed="64"/>
      </left>
      <right/>
      <top style="thin">
        <color rgb="FF000000"/>
      </top>
      <bottom/>
      <diagonal/>
    </border>
    <border>
      <left style="thin">
        <color indexed="64"/>
      </left>
      <right/>
      <top/>
      <bottom style="thin">
        <color rgb="FF000000"/>
      </bottom>
      <diagonal/>
    </border>
    <border>
      <left/>
      <right style="thin">
        <color indexed="64"/>
      </right>
      <top/>
      <bottom style="thin">
        <color rgb="FF000000"/>
      </bottom>
      <diagonal/>
    </border>
    <border>
      <left style="medium">
        <color rgb="FF000000"/>
      </left>
      <right/>
      <top/>
      <bottom/>
      <diagonal/>
    </border>
    <border>
      <left style="medium">
        <color rgb="FF000000"/>
      </left>
      <right/>
      <top/>
      <bottom style="thin">
        <color rgb="FF000000"/>
      </bottom>
      <diagonal/>
    </border>
    <border>
      <left style="medium">
        <color indexed="64"/>
      </left>
      <right/>
      <top/>
      <bottom style="thin">
        <color rgb="FF000000"/>
      </bottom>
      <diagonal/>
    </border>
    <border>
      <left style="medium">
        <color rgb="FF000000"/>
      </left>
      <right/>
      <top style="medium">
        <color rgb="FF000000"/>
      </top>
      <bottom/>
      <diagonal/>
    </border>
    <border>
      <left/>
      <right/>
      <top style="medium">
        <color rgb="FF000000"/>
      </top>
      <bottom/>
      <diagonal/>
    </border>
  </borders>
  <cellStyleXfs count="6">
    <xf numFmtId="0" fontId="0" fillId="0" borderId="0"/>
    <xf numFmtId="0" fontId="2" fillId="0" borderId="0"/>
    <xf numFmtId="43" fontId="13" fillId="0" borderId="0" applyFont="0" applyFill="0" applyBorder="0" applyAlignment="0" applyProtection="0"/>
    <xf numFmtId="0" fontId="3" fillId="0" borderId="0"/>
    <xf numFmtId="9" fontId="13" fillId="0" borderId="0" applyFont="0" applyFill="0" applyBorder="0" applyAlignment="0" applyProtection="0"/>
    <xf numFmtId="0" fontId="27" fillId="0" borderId="0" applyNumberFormat="0" applyFill="0" applyBorder="0" applyAlignment="0" applyProtection="0"/>
  </cellStyleXfs>
  <cellXfs count="308">
    <xf numFmtId="0" fontId="0" fillId="0" borderId="0" xfId="0"/>
    <xf numFmtId="0" fontId="15" fillId="0" borderId="0" xfId="0" applyFont="1"/>
    <xf numFmtId="0" fontId="15" fillId="0" borderId="0" xfId="0" applyFont="1" applyBorder="1"/>
    <xf numFmtId="164" fontId="15" fillId="0" borderId="0" xfId="0" applyNumberFormat="1" applyFont="1"/>
    <xf numFmtId="165" fontId="15" fillId="0" borderId="0" xfId="4" applyNumberFormat="1" applyFont="1"/>
    <xf numFmtId="165" fontId="15" fillId="0" borderId="0" xfId="4" applyNumberFormat="1" applyFont="1" applyBorder="1" applyAlignment="1"/>
    <xf numFmtId="0" fontId="15" fillId="0" borderId="0" xfId="0" applyFont="1" applyBorder="1" applyAlignment="1"/>
    <xf numFmtId="164" fontId="15" fillId="0" borderId="0" xfId="0" applyNumberFormat="1" applyFont="1" applyBorder="1" applyAlignment="1"/>
    <xf numFmtId="0" fontId="16" fillId="0" borderId="0" xfId="0" applyFont="1"/>
    <xf numFmtId="164" fontId="17" fillId="0" borderId="0" xfId="0" applyNumberFormat="1" applyFont="1" applyFill="1" applyBorder="1" applyAlignment="1" applyProtection="1">
      <alignment horizontal="right" wrapText="1"/>
    </xf>
    <xf numFmtId="165" fontId="16" fillId="0" borderId="0" xfId="4" applyNumberFormat="1" applyFont="1"/>
    <xf numFmtId="165" fontId="16" fillId="0" borderId="0" xfId="0" applyNumberFormat="1" applyFont="1"/>
    <xf numFmtId="0" fontId="18" fillId="0" borderId="0" xfId="0" applyFont="1" applyBorder="1" applyAlignment="1">
      <alignment vertical="center" wrapText="1"/>
    </xf>
    <xf numFmtId="164" fontId="16" fillId="0" borderId="0" xfId="0" applyNumberFormat="1" applyFont="1"/>
    <xf numFmtId="1" fontId="16" fillId="0" borderId="0" xfId="0" applyNumberFormat="1" applyFont="1"/>
    <xf numFmtId="3" fontId="16" fillId="0" borderId="0" xfId="0" applyNumberFormat="1" applyFont="1"/>
    <xf numFmtId="166" fontId="15" fillId="0" borderId="0" xfId="0" applyNumberFormat="1" applyFont="1"/>
    <xf numFmtId="165" fontId="15" fillId="0" borderId="0" xfId="0" applyNumberFormat="1" applyFont="1"/>
    <xf numFmtId="166" fontId="15" fillId="0" borderId="0" xfId="2" applyNumberFormat="1" applyFont="1" applyBorder="1"/>
    <xf numFmtId="0" fontId="15" fillId="0" borderId="0" xfId="0" applyFont="1" applyFill="1"/>
    <xf numFmtId="0" fontId="7" fillId="0" borderId="0" xfId="0" applyFont="1" applyBorder="1" applyAlignment="1">
      <alignment vertical="center" wrapText="1"/>
    </xf>
    <xf numFmtId="0" fontId="11" fillId="0" borderId="1" xfId="0" applyFont="1" applyBorder="1" applyAlignment="1">
      <alignment vertical="center" wrapText="1"/>
    </xf>
    <xf numFmtId="0" fontId="10" fillId="0" borderId="2" xfId="0" applyFont="1" applyBorder="1" applyAlignment="1">
      <alignment horizontal="right" vertical="center" wrapText="1"/>
    </xf>
    <xf numFmtId="0" fontId="10" fillId="0" borderId="3" xfId="0" applyFont="1" applyBorder="1" applyAlignment="1">
      <alignment horizontal="right" vertical="center" wrapText="1"/>
    </xf>
    <xf numFmtId="0" fontId="6" fillId="0" borderId="1" xfId="0" applyFont="1" applyBorder="1" applyAlignment="1">
      <alignment horizontal="left" vertical="center" wrapText="1" indent="1"/>
    </xf>
    <xf numFmtId="0" fontId="6" fillId="0" borderId="2" xfId="0" applyFont="1" applyBorder="1" applyAlignment="1">
      <alignment horizontal="right" vertical="center" wrapText="1"/>
    </xf>
    <xf numFmtId="0" fontId="7" fillId="0" borderId="1" xfId="0" applyFont="1" applyBorder="1" applyAlignment="1">
      <alignment horizontal="left" vertical="center" wrapText="1" indent="1"/>
    </xf>
    <xf numFmtId="0" fontId="10" fillId="0" borderId="1" xfId="0" applyFont="1" applyBorder="1" applyAlignment="1">
      <alignment vertical="center" wrapText="1"/>
    </xf>
    <xf numFmtId="164" fontId="10" fillId="0" borderId="2" xfId="0" applyNumberFormat="1" applyFont="1" applyBorder="1" applyAlignment="1">
      <alignment horizontal="right" vertical="center" wrapText="1"/>
    </xf>
    <xf numFmtId="164" fontId="10" fillId="0" borderId="3" xfId="0" applyNumberFormat="1" applyFont="1" applyBorder="1" applyAlignment="1">
      <alignment horizontal="right" vertical="center" wrapText="1"/>
    </xf>
    <xf numFmtId="164" fontId="6" fillId="0" borderId="2" xfId="0" applyNumberFormat="1" applyFont="1" applyBorder="1" applyAlignment="1">
      <alignment horizontal="right" vertical="center" wrapText="1"/>
    </xf>
    <xf numFmtId="164" fontId="6" fillId="0" borderId="3" xfId="0" applyNumberFormat="1" applyFont="1" applyBorder="1" applyAlignment="1">
      <alignment horizontal="right" vertical="center" wrapText="1"/>
    </xf>
    <xf numFmtId="0" fontId="7" fillId="0" borderId="0" xfId="0" applyFont="1" applyBorder="1" applyAlignment="1">
      <alignment vertical="center"/>
    </xf>
    <xf numFmtId="0" fontId="6" fillId="0" borderId="17" xfId="0" applyFont="1" applyBorder="1" applyAlignment="1">
      <alignment vertical="center" wrapText="1"/>
    </xf>
    <xf numFmtId="0" fontId="10" fillId="0" borderId="18" xfId="0" applyFont="1" applyBorder="1" applyAlignment="1">
      <alignment vertical="center" wrapText="1"/>
    </xf>
    <xf numFmtId="0" fontId="10" fillId="0" borderId="19" xfId="0" applyFont="1" applyBorder="1" applyAlignment="1">
      <alignment horizontal="right" vertical="center" wrapText="1"/>
    </xf>
    <xf numFmtId="0" fontId="10" fillId="0" borderId="20" xfId="0" applyFont="1" applyBorder="1" applyAlignment="1">
      <alignment horizontal="right" vertical="center" wrapText="1"/>
    </xf>
    <xf numFmtId="0" fontId="11" fillId="0" borderId="21" xfId="0" applyFont="1" applyBorder="1" applyAlignment="1">
      <alignment vertical="center" wrapText="1"/>
    </xf>
    <xf numFmtId="0" fontId="10" fillId="0" borderId="17" xfId="0" applyFont="1" applyBorder="1" applyAlignment="1">
      <alignment horizontal="right" vertical="center" wrapText="1"/>
    </xf>
    <xf numFmtId="0" fontId="10" fillId="0" borderId="22" xfId="0" applyFont="1" applyBorder="1" applyAlignment="1">
      <alignment horizontal="right" vertical="center" wrapText="1"/>
    </xf>
    <xf numFmtId="0" fontId="6" fillId="0" borderId="21" xfId="0" applyFont="1" applyBorder="1" applyAlignment="1">
      <alignment horizontal="left" vertical="center" wrapText="1" indent="1"/>
    </xf>
    <xf numFmtId="0" fontId="6" fillId="0" borderId="17" xfId="0" applyFont="1" applyBorder="1" applyAlignment="1">
      <alignment horizontal="right" vertical="center" wrapText="1"/>
    </xf>
    <xf numFmtId="0" fontId="6" fillId="0" borderId="22" xfId="0" applyFont="1" applyBorder="1" applyAlignment="1">
      <alignment horizontal="right" vertical="center" wrapText="1"/>
    </xf>
    <xf numFmtId="0" fontId="7" fillId="0" borderId="21" xfId="0" applyFont="1" applyBorder="1" applyAlignment="1">
      <alignment horizontal="left" vertical="center" wrapText="1" indent="1"/>
    </xf>
    <xf numFmtId="0" fontId="6" fillId="0" borderId="21" xfId="0" applyFont="1" applyBorder="1" applyAlignment="1">
      <alignment vertical="center" wrapText="1"/>
    </xf>
    <xf numFmtId="0" fontId="7" fillId="0" borderId="21" xfId="0" applyFont="1" applyBorder="1" applyAlignment="1">
      <alignment vertical="center" wrapText="1"/>
    </xf>
    <xf numFmtId="0" fontId="1" fillId="0" borderId="0" xfId="0" applyFont="1"/>
    <xf numFmtId="0" fontId="6" fillId="0" borderId="0" xfId="0" applyFont="1" applyBorder="1" applyAlignment="1">
      <alignment vertical="center"/>
    </xf>
    <xf numFmtId="0" fontId="6" fillId="0" borderId="1" xfId="0" applyFont="1" applyBorder="1" applyAlignment="1">
      <alignment vertical="center" wrapText="1"/>
    </xf>
    <xf numFmtId="0" fontId="7" fillId="0" borderId="1" xfId="0" applyFont="1" applyBorder="1" applyAlignment="1">
      <alignment vertical="center" wrapText="1"/>
    </xf>
    <xf numFmtId="0" fontId="6" fillId="0" borderId="0" xfId="0" applyFont="1"/>
    <xf numFmtId="0" fontId="7" fillId="0" borderId="0" xfId="0" applyFont="1"/>
    <xf numFmtId="0" fontId="6" fillId="0" borderId="23" xfId="0" applyFont="1" applyBorder="1" applyAlignment="1">
      <alignment horizontal="center" vertical="center" wrapText="1"/>
    </xf>
    <xf numFmtId="164" fontId="6" fillId="0" borderId="17" xfId="0" applyNumberFormat="1" applyFont="1" applyBorder="1" applyAlignment="1">
      <alignment horizontal="right" vertical="center" wrapText="1"/>
    </xf>
    <xf numFmtId="0" fontId="10" fillId="0" borderId="21" xfId="0" applyFont="1" applyBorder="1" applyAlignment="1">
      <alignment vertical="center" wrapText="1"/>
    </xf>
    <xf numFmtId="0" fontId="10" fillId="0" borderId="17" xfId="0" applyFont="1" applyBorder="1" applyAlignment="1">
      <alignment vertical="center" wrapText="1"/>
    </xf>
    <xf numFmtId="164" fontId="10" fillId="0" borderId="17" xfId="0" applyNumberFormat="1" applyFont="1" applyBorder="1" applyAlignment="1">
      <alignment horizontal="right" vertical="center" wrapText="1"/>
    </xf>
    <xf numFmtId="0" fontId="6" fillId="0" borderId="22" xfId="0" applyFont="1" applyBorder="1" applyAlignment="1">
      <alignment vertical="center" wrapText="1"/>
    </xf>
    <xf numFmtId="0" fontId="6" fillId="0" borderId="21" xfId="0" applyFont="1" applyBorder="1" applyAlignment="1">
      <alignment horizontal="left" vertical="center" wrapText="1" indent="2"/>
    </xf>
    <xf numFmtId="0" fontId="7" fillId="0" borderId="21" xfId="0" applyFont="1" applyBorder="1" applyAlignment="1">
      <alignment horizontal="left" vertical="center" wrapText="1" indent="2"/>
    </xf>
    <xf numFmtId="164" fontId="6" fillId="0" borderId="22" xfId="0" applyNumberFormat="1" applyFont="1" applyBorder="1" applyAlignment="1">
      <alignment horizontal="right" vertical="center" wrapText="1"/>
    </xf>
    <xf numFmtId="0" fontId="7" fillId="0" borderId="0" xfId="0" applyFont="1" applyFill="1" applyBorder="1" applyAlignment="1">
      <alignment vertical="center"/>
    </xf>
    <xf numFmtId="0" fontId="6" fillId="0" borderId="0" xfId="0" applyFont="1" applyFill="1" applyBorder="1" applyAlignment="1">
      <alignment vertical="center"/>
    </xf>
    <xf numFmtId="3" fontId="6" fillId="0" borderId="17" xfId="0" applyNumberFormat="1" applyFont="1" applyBorder="1" applyAlignment="1">
      <alignment horizontal="right" vertical="center" wrapText="1"/>
    </xf>
    <xf numFmtId="3" fontId="6" fillId="0" borderId="22" xfId="0" applyNumberFormat="1" applyFont="1" applyBorder="1" applyAlignment="1">
      <alignment horizontal="right" vertical="center" wrapText="1"/>
    </xf>
    <xf numFmtId="164" fontId="10" fillId="0" borderId="21" xfId="0" applyNumberFormat="1" applyFont="1" applyBorder="1" applyAlignment="1">
      <alignment vertical="center" wrapText="1"/>
    </xf>
    <xf numFmtId="164" fontId="10" fillId="0" borderId="22" xfId="0" applyNumberFormat="1" applyFont="1" applyBorder="1" applyAlignment="1">
      <alignment horizontal="right" vertical="center" wrapText="1"/>
    </xf>
    <xf numFmtId="0" fontId="6" fillId="0" borderId="0" xfId="0" applyFont="1" applyBorder="1" applyAlignment="1">
      <alignment horizontal="right" vertical="center" wrapText="1"/>
    </xf>
    <xf numFmtId="0" fontId="6" fillId="0" borderId="18" xfId="0" applyFont="1" applyBorder="1" applyAlignment="1">
      <alignment vertical="center" wrapText="1"/>
    </xf>
    <xf numFmtId="0" fontId="6" fillId="0" borderId="19" xfId="0" applyFont="1" applyBorder="1" applyAlignment="1">
      <alignment horizontal="right" vertical="center" wrapText="1"/>
    </xf>
    <xf numFmtId="165" fontId="1" fillId="0" borderId="0" xfId="4" applyNumberFormat="1" applyFont="1"/>
    <xf numFmtId="0" fontId="6" fillId="0" borderId="1" xfId="0" applyFont="1" applyBorder="1" applyAlignment="1">
      <alignment horizontal="left" vertical="center" wrapText="1" indent="2"/>
    </xf>
    <xf numFmtId="0" fontId="6" fillId="0" borderId="2" xfId="0" applyFont="1" applyFill="1" applyBorder="1" applyAlignment="1">
      <alignment horizontal="right" vertical="center" wrapText="1"/>
    </xf>
    <xf numFmtId="164" fontId="6" fillId="0" borderId="3" xfId="0" applyNumberFormat="1" applyFont="1" applyFill="1" applyBorder="1" applyAlignment="1">
      <alignment horizontal="right" vertical="center" wrapText="1"/>
    </xf>
    <xf numFmtId="0" fontId="7" fillId="0" borderId="1" xfId="0" applyFont="1" applyBorder="1" applyAlignment="1">
      <alignment horizontal="left" vertical="center" wrapText="1" indent="2"/>
    </xf>
    <xf numFmtId="0" fontId="6" fillId="0" borderId="1" xfId="0" applyFont="1" applyBorder="1" applyAlignment="1">
      <alignment horizontal="left" vertical="center" wrapText="1" indent="3"/>
    </xf>
    <xf numFmtId="0" fontId="7" fillId="0" borderId="1" xfId="0" applyFont="1" applyBorder="1" applyAlignment="1">
      <alignment horizontal="left" vertical="center" wrapText="1" indent="3"/>
    </xf>
    <xf numFmtId="164" fontId="6" fillId="0" borderId="0" xfId="0" applyNumberFormat="1" applyFont="1"/>
    <xf numFmtId="0" fontId="10" fillId="0" borderId="1" xfId="0" applyFont="1" applyFill="1" applyBorder="1" applyAlignment="1">
      <alignment vertical="center" wrapText="1"/>
    </xf>
    <xf numFmtId="0" fontId="10" fillId="0" borderId="2" xfId="0" applyFont="1" applyFill="1" applyBorder="1" applyAlignment="1">
      <alignment horizontal="right" vertical="center" wrapText="1"/>
    </xf>
    <xf numFmtId="164" fontId="10" fillId="0" borderId="3" xfId="0" applyNumberFormat="1" applyFont="1" applyFill="1" applyBorder="1" applyAlignment="1">
      <alignment horizontal="right" vertical="center" wrapText="1"/>
    </xf>
    <xf numFmtId="0" fontId="11" fillId="0" borderId="1" xfId="0" applyFont="1" applyFill="1" applyBorder="1" applyAlignment="1">
      <alignment vertical="center" wrapText="1"/>
    </xf>
    <xf numFmtId="0" fontId="10" fillId="0" borderId="3" xfId="0" applyFont="1" applyFill="1" applyBorder="1" applyAlignment="1">
      <alignment horizontal="right" vertical="center" wrapText="1"/>
    </xf>
    <xf numFmtId="0" fontId="6" fillId="0" borderId="1" xfId="0" applyFont="1" applyFill="1" applyBorder="1" applyAlignment="1">
      <alignment vertical="center" wrapText="1"/>
    </xf>
    <xf numFmtId="164" fontId="6" fillId="0" borderId="2" xfId="0" applyNumberFormat="1" applyFont="1" applyFill="1" applyBorder="1" applyAlignment="1">
      <alignment horizontal="right" vertical="center" wrapText="1"/>
    </xf>
    <xf numFmtId="0" fontId="6" fillId="0" borderId="0" xfId="0" applyFont="1" applyBorder="1" applyAlignment="1">
      <alignment vertical="center" wrapText="1"/>
    </xf>
    <xf numFmtId="0" fontId="7" fillId="0" borderId="0" xfId="0" applyFont="1" applyBorder="1" applyAlignment="1">
      <alignment horizontal="left" vertical="center" wrapText="1" indent="1"/>
    </xf>
    <xf numFmtId="164" fontId="6" fillId="0" borderId="0" xfId="0" applyNumberFormat="1" applyFont="1" applyBorder="1" applyAlignment="1">
      <alignment horizontal="right" vertical="center" wrapText="1"/>
    </xf>
    <xf numFmtId="0" fontId="7" fillId="0" borderId="0" xfId="0" applyFont="1" applyBorder="1" applyAlignment="1">
      <alignment horizontal="left" vertical="center" wrapText="1" indent="2"/>
    </xf>
    <xf numFmtId="164" fontId="6" fillId="0" borderId="0" xfId="0" applyNumberFormat="1" applyFont="1" applyFill="1" applyBorder="1" applyAlignment="1">
      <alignment horizontal="right" vertical="center" wrapText="1"/>
    </xf>
    <xf numFmtId="0" fontId="19" fillId="0" borderId="0" xfId="0" applyFont="1"/>
    <xf numFmtId="0" fontId="20" fillId="0" borderId="0" xfId="0" applyFont="1"/>
    <xf numFmtId="0" fontId="19" fillId="0" borderId="0" xfId="0" quotePrefix="1" applyFont="1" applyAlignment="1">
      <alignment horizontal="left"/>
    </xf>
    <xf numFmtId="0" fontId="7" fillId="0" borderId="0" xfId="0" applyFont="1" applyBorder="1" applyAlignment="1">
      <alignment horizontal="left" vertical="center" wrapText="1" indent="6"/>
    </xf>
    <xf numFmtId="0" fontId="6"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16" fillId="0" borderId="0" xfId="0" applyFont="1" applyBorder="1"/>
    <xf numFmtId="0" fontId="6" fillId="2" borderId="19"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6" fillId="2" borderId="17" xfId="0" applyFont="1" applyFill="1" applyBorder="1" applyAlignment="1">
      <alignment vertical="center" wrapText="1"/>
    </xf>
    <xf numFmtId="0" fontId="6" fillId="2" borderId="20" xfId="0" applyFont="1" applyFill="1" applyBorder="1" applyAlignment="1">
      <alignment horizontal="center" vertical="center" wrapText="1"/>
    </xf>
    <xf numFmtId="0" fontId="6" fillId="2" borderId="25" xfId="0" applyFont="1" applyFill="1" applyBorder="1" applyAlignment="1">
      <alignment vertical="center" wrapText="1"/>
    </xf>
    <xf numFmtId="0" fontId="7" fillId="2" borderId="25"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0" borderId="6" xfId="0" applyFont="1" applyBorder="1" applyAlignment="1">
      <alignment horizontal="left" vertical="center"/>
    </xf>
    <xf numFmtId="0" fontId="6" fillId="2" borderId="18"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6" fillId="2" borderId="21" xfId="0" applyFont="1" applyFill="1" applyBorder="1" applyAlignment="1">
      <alignment vertical="center" wrapText="1"/>
    </xf>
    <xf numFmtId="0" fontId="6" fillId="2" borderId="27" xfId="0" applyFont="1" applyFill="1" applyBorder="1" applyAlignment="1">
      <alignment vertical="center" wrapText="1"/>
    </xf>
    <xf numFmtId="0" fontId="6" fillId="2" borderId="23" xfId="0" applyFont="1" applyFill="1" applyBorder="1" applyAlignment="1">
      <alignment horizontal="center" vertical="center" wrapText="1"/>
    </xf>
    <xf numFmtId="0" fontId="7" fillId="2" borderId="27" xfId="0" applyFont="1" applyFill="1" applyBorder="1" applyAlignment="1">
      <alignment horizontal="center" vertical="center" wrapText="1"/>
    </xf>
    <xf numFmtId="0" fontId="10" fillId="0" borderId="21" xfId="0" applyFont="1" applyFill="1" applyBorder="1" applyAlignment="1">
      <alignment vertical="center" wrapText="1"/>
    </xf>
    <xf numFmtId="0" fontId="11" fillId="0" borderId="21" xfId="0" applyFont="1" applyFill="1" applyBorder="1" applyAlignment="1">
      <alignment vertical="center" wrapText="1"/>
    </xf>
    <xf numFmtId="0" fontId="6" fillId="2" borderId="3" xfId="0" applyFont="1" applyFill="1" applyBorder="1" applyAlignment="1">
      <alignment horizontal="center" vertical="center" wrapText="1"/>
    </xf>
    <xf numFmtId="164" fontId="10" fillId="0" borderId="2" xfId="0" applyNumberFormat="1" applyFont="1" applyFill="1" applyBorder="1" applyAlignment="1">
      <alignment horizontal="right" vertical="center" wrapText="1"/>
    </xf>
    <xf numFmtId="0" fontId="21" fillId="0" borderId="0" xfId="0" applyFont="1"/>
    <xf numFmtId="0" fontId="22" fillId="0" borderId="0" xfId="0" applyFont="1"/>
    <xf numFmtId="0" fontId="14" fillId="0" borderId="0" xfId="0" applyFont="1"/>
    <xf numFmtId="0" fontId="11" fillId="0" borderId="0" xfId="0" applyFont="1"/>
    <xf numFmtId="0" fontId="6" fillId="2" borderId="23" xfId="0" applyFont="1" applyFill="1" applyBorder="1" applyAlignment="1">
      <alignment horizontal="center" vertical="center" wrapText="1"/>
    </xf>
    <xf numFmtId="0" fontId="6" fillId="0" borderId="23" xfId="0" applyFont="1" applyBorder="1" applyAlignment="1">
      <alignment horizontal="center" vertical="center" wrapText="1"/>
    </xf>
    <xf numFmtId="0" fontId="6" fillId="0" borderId="17" xfId="0" applyFont="1" applyFill="1" applyBorder="1" applyAlignment="1">
      <alignment horizontal="right" vertical="center" wrapText="1"/>
    </xf>
    <xf numFmtId="0" fontId="23" fillId="0" borderId="19" xfId="0" applyFont="1" applyFill="1" applyBorder="1" applyAlignment="1">
      <alignment horizontal="center" vertical="center" wrapText="1"/>
    </xf>
    <xf numFmtId="0" fontId="23" fillId="0" borderId="20" xfId="0" applyFont="1" applyFill="1" applyBorder="1" applyAlignment="1">
      <alignment horizontal="center" vertical="center" wrapText="1"/>
    </xf>
    <xf numFmtId="0" fontId="24" fillId="0" borderId="25" xfId="0" applyFont="1" applyFill="1" applyBorder="1" applyAlignment="1">
      <alignment horizontal="center" vertical="center" wrapText="1"/>
    </xf>
    <xf numFmtId="0" fontId="24" fillId="0" borderId="26" xfId="0" applyFont="1" applyFill="1" applyBorder="1" applyAlignment="1">
      <alignment horizontal="center" vertical="center" wrapText="1"/>
    </xf>
    <xf numFmtId="0" fontId="23" fillId="0" borderId="21" xfId="0" applyFont="1" applyFill="1" applyBorder="1" applyAlignment="1">
      <alignment vertical="center" wrapText="1"/>
    </xf>
    <xf numFmtId="0" fontId="6" fillId="0" borderId="22" xfId="0" applyFont="1" applyFill="1" applyBorder="1" applyAlignment="1">
      <alignment horizontal="right" vertical="center" wrapText="1"/>
    </xf>
    <xf numFmtId="0" fontId="24" fillId="0" borderId="21" xfId="0" applyFont="1" applyFill="1" applyBorder="1" applyAlignment="1">
      <alignment vertical="center" wrapText="1"/>
    </xf>
    <xf numFmtId="164" fontId="23" fillId="0" borderId="17" xfId="0" applyNumberFormat="1" applyFont="1" applyFill="1" applyBorder="1" applyAlignment="1">
      <alignment horizontal="right" vertical="center" wrapText="1"/>
    </xf>
    <xf numFmtId="164" fontId="23" fillId="0" borderId="22" xfId="0" applyNumberFormat="1" applyFont="1" applyFill="1" applyBorder="1" applyAlignment="1">
      <alignment horizontal="right" vertical="center" wrapText="1"/>
    </xf>
    <xf numFmtId="0" fontId="6" fillId="0" borderId="28" xfId="0" applyFont="1" applyBorder="1" applyAlignment="1">
      <alignment vertical="center" wrapText="1"/>
    </xf>
    <xf numFmtId="0" fontId="6" fillId="0" borderId="28" xfId="0" applyFont="1" applyBorder="1" applyAlignment="1">
      <alignment horizontal="right" vertical="center" wrapText="1"/>
    </xf>
    <xf numFmtId="164" fontId="6" fillId="0" borderId="28" xfId="0" applyNumberFormat="1" applyFont="1" applyBorder="1" applyAlignment="1">
      <alignment horizontal="right" vertical="center" wrapText="1"/>
    </xf>
    <xf numFmtId="164" fontId="19" fillId="0" borderId="0" xfId="0" applyNumberFormat="1" applyFont="1"/>
    <xf numFmtId="164" fontId="10" fillId="0" borderId="28" xfId="0" applyNumberFormat="1" applyFont="1" applyBorder="1" applyAlignment="1">
      <alignment horizontal="right" vertical="center" wrapText="1"/>
    </xf>
    <xf numFmtId="0" fontId="10" fillId="0" borderId="28" xfId="0" applyFont="1" applyBorder="1" applyAlignment="1">
      <alignment horizontal="right" vertical="center" wrapText="1"/>
    </xf>
    <xf numFmtId="0" fontId="6" fillId="0" borderId="29" xfId="0" applyFont="1" applyBorder="1" applyAlignment="1">
      <alignment horizontal="right" vertical="center" wrapText="1"/>
    </xf>
    <xf numFmtId="0" fontId="19" fillId="0" borderId="0" xfId="0" applyFont="1" applyAlignment="1">
      <alignment horizontal="right" vertical="center"/>
    </xf>
    <xf numFmtId="164" fontId="19" fillId="0" borderId="0" xfId="0" applyNumberFormat="1" applyFont="1" applyAlignment="1">
      <alignment horizontal="right" vertical="center"/>
    </xf>
    <xf numFmtId="0" fontId="10" fillId="0" borderId="0" xfId="0" applyFont="1" applyBorder="1" applyAlignment="1">
      <alignment horizontal="right" vertical="center" wrapText="1"/>
    </xf>
    <xf numFmtId="3" fontId="6" fillId="0" borderId="0" xfId="0" applyNumberFormat="1" applyFont="1" applyBorder="1" applyAlignment="1">
      <alignment horizontal="right" vertical="center" wrapText="1"/>
    </xf>
    <xf numFmtId="164" fontId="10" fillId="0" borderId="0" xfId="0" applyNumberFormat="1" applyFont="1" applyBorder="1" applyAlignment="1">
      <alignment horizontal="right" vertical="center" wrapText="1"/>
    </xf>
    <xf numFmtId="0" fontId="6" fillId="0" borderId="24" xfId="0" applyFont="1" applyBorder="1" applyAlignment="1">
      <alignment horizontal="center" vertical="center" wrapText="1"/>
    </xf>
    <xf numFmtId="0" fontId="7"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10" fillId="0" borderId="17" xfId="0" applyFont="1" applyFill="1" applyBorder="1" applyAlignment="1">
      <alignment horizontal="right" vertical="center" wrapText="1"/>
    </xf>
    <xf numFmtId="0" fontId="6" fillId="0" borderId="8"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2" xfId="0" applyFont="1" applyFill="1" applyBorder="1" applyAlignment="1">
      <alignment vertical="center" wrapText="1"/>
    </xf>
    <xf numFmtId="0" fontId="6" fillId="0" borderId="7" xfId="0" applyFont="1" applyFill="1" applyBorder="1" applyAlignment="1">
      <alignment vertical="center" wrapText="1"/>
    </xf>
    <xf numFmtId="0" fontId="6" fillId="0" borderId="3" xfId="0" applyFont="1" applyFill="1" applyBorder="1" applyAlignment="1">
      <alignment horizontal="right" vertical="center" wrapText="1"/>
    </xf>
    <xf numFmtId="0" fontId="7" fillId="0" borderId="1" xfId="0" applyFont="1" applyFill="1" applyBorder="1" applyAlignment="1">
      <alignment vertical="center" wrapText="1"/>
    </xf>
    <xf numFmtId="0" fontId="10" fillId="0" borderId="0" xfId="0" applyFont="1"/>
    <xf numFmtId="0" fontId="6" fillId="0" borderId="0" xfId="0" applyFont="1" applyAlignment="1">
      <alignment horizontal="left" indent="1"/>
    </xf>
    <xf numFmtId="0" fontId="25" fillId="0" borderId="0" xfId="0" applyFont="1"/>
    <xf numFmtId="164" fontId="10" fillId="0" borderId="0" xfId="0" applyNumberFormat="1" applyFont="1"/>
    <xf numFmtId="0" fontId="7" fillId="0" borderId="30" xfId="0" applyFont="1" applyBorder="1" applyAlignment="1">
      <alignment vertical="center"/>
    </xf>
    <xf numFmtId="0" fontId="1" fillId="0" borderId="9" xfId="0" applyFont="1" applyBorder="1"/>
    <xf numFmtId="0" fontId="10" fillId="0" borderId="9" xfId="0" applyFont="1" applyBorder="1" applyAlignment="1">
      <alignment vertical="center" wrapText="1"/>
    </xf>
    <xf numFmtId="0" fontId="10" fillId="0" borderId="8" xfId="0" applyFont="1" applyBorder="1" applyAlignment="1">
      <alignment horizontal="right" vertical="center" wrapText="1"/>
    </xf>
    <xf numFmtId="164" fontId="10" fillId="0" borderId="4" xfId="0" applyNumberFormat="1" applyFont="1" applyBorder="1" applyAlignment="1">
      <alignment horizontal="right" vertical="center" wrapText="1"/>
    </xf>
    <xf numFmtId="0" fontId="6" fillId="0" borderId="10" xfId="0" applyFont="1" applyFill="1" applyBorder="1" applyAlignment="1">
      <alignment vertical="center" wrapText="1"/>
    </xf>
    <xf numFmtId="0" fontId="6" fillId="0" borderId="0" xfId="0" applyFont="1" applyFill="1" applyBorder="1" applyAlignment="1">
      <alignment vertical="center" wrapText="1"/>
    </xf>
    <xf numFmtId="0" fontId="7" fillId="0" borderId="0" xfId="0" applyFont="1" applyFill="1" applyBorder="1" applyAlignment="1">
      <alignment vertical="center" wrapText="1"/>
    </xf>
    <xf numFmtId="0" fontId="6" fillId="0" borderId="21"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 xfId="0" applyFont="1" applyFill="1" applyBorder="1" applyAlignment="1">
      <alignment horizontal="left" vertical="center" wrapText="1" indent="1"/>
    </xf>
    <xf numFmtId="0" fontId="7" fillId="0" borderId="1" xfId="0" applyFont="1" applyFill="1" applyBorder="1" applyAlignment="1">
      <alignment horizontal="left" vertical="center" wrapText="1" indent="1"/>
    </xf>
    <xf numFmtId="0" fontId="6" fillId="0" borderId="0" xfId="0" applyFont="1" applyFill="1" applyBorder="1" applyAlignment="1">
      <alignment horizontal="right" vertical="center" wrapText="1"/>
    </xf>
    <xf numFmtId="0" fontId="24" fillId="0" borderId="0" xfId="0" applyFont="1" applyFill="1" applyBorder="1" applyAlignment="1">
      <alignment vertical="center" wrapText="1"/>
    </xf>
    <xf numFmtId="164" fontId="23" fillId="0" borderId="0" xfId="0" applyNumberFormat="1" applyFont="1" applyFill="1" applyBorder="1" applyAlignment="1">
      <alignment horizontal="right" vertical="center" wrapText="1"/>
    </xf>
    <xf numFmtId="164" fontId="10" fillId="0" borderId="17" xfId="0" applyNumberFormat="1" applyFont="1" applyFill="1" applyBorder="1" applyAlignment="1">
      <alignment horizontal="right" vertical="center" wrapText="1"/>
    </xf>
    <xf numFmtId="164" fontId="6" fillId="0" borderId="17" xfId="0" applyNumberFormat="1" applyFont="1" applyFill="1" applyBorder="1" applyAlignment="1">
      <alignment horizontal="right" vertical="center" wrapText="1"/>
    </xf>
    <xf numFmtId="0" fontId="15" fillId="0" borderId="22" xfId="0" applyFont="1" applyBorder="1"/>
    <xf numFmtId="0" fontId="19" fillId="0" borderId="22" xfId="0" applyFont="1" applyBorder="1" applyAlignment="1">
      <alignment vertical="center"/>
    </xf>
    <xf numFmtId="0" fontId="26" fillId="0" borderId="20" xfId="0" applyFont="1" applyBorder="1" applyAlignment="1">
      <alignment vertical="center"/>
    </xf>
    <xf numFmtId="0" fontId="7" fillId="0" borderId="6" xfId="0" applyFont="1" applyBorder="1" applyAlignment="1">
      <alignment horizontal="left" vertical="center"/>
    </xf>
    <xf numFmtId="0" fontId="12" fillId="0" borderId="0" xfId="0" applyFont="1"/>
    <xf numFmtId="0" fontId="6" fillId="0" borderId="24" xfId="0" applyFont="1" applyBorder="1" applyAlignment="1">
      <alignment horizontal="center" vertical="center" wrapText="1"/>
    </xf>
    <xf numFmtId="0" fontId="7" fillId="0" borderId="0" xfId="0" applyFont="1" applyBorder="1" applyAlignment="1">
      <alignment vertical="center" wrapText="1"/>
    </xf>
    <xf numFmtId="164" fontId="6" fillId="0" borderId="20" xfId="0" applyNumberFormat="1" applyFont="1" applyBorder="1" applyAlignment="1">
      <alignment horizontal="right" vertical="center" wrapText="1"/>
    </xf>
    <xf numFmtId="164" fontId="10" fillId="0" borderId="3" xfId="0" applyNumberFormat="1" applyFont="1" applyBorder="1"/>
    <xf numFmtId="164" fontId="6" fillId="0" borderId="3" xfId="0" applyNumberFormat="1" applyFont="1" applyBorder="1"/>
    <xf numFmtId="0" fontId="19" fillId="0" borderId="0" xfId="5" applyFont="1"/>
    <xf numFmtId="0" fontId="19" fillId="0" borderId="0" xfId="0" applyFont="1" applyFill="1" applyBorder="1" applyAlignment="1"/>
    <xf numFmtId="0" fontId="20" fillId="0" borderId="0" xfId="5" applyFont="1"/>
    <xf numFmtId="0" fontId="19" fillId="0" borderId="0" xfId="5" applyFont="1" applyAlignment="1">
      <alignment wrapText="1"/>
    </xf>
    <xf numFmtId="0" fontId="0" fillId="0" borderId="0" xfId="0" applyAlignment="1"/>
    <xf numFmtId="0" fontId="6" fillId="0" borderId="0" xfId="0" applyFont="1" applyBorder="1" applyAlignment="1">
      <alignment vertical="center" wrapText="1"/>
    </xf>
    <xf numFmtId="0" fontId="7" fillId="0" borderId="0" xfId="0" applyFont="1" applyBorder="1" applyAlignment="1">
      <alignment horizontal="left" vertical="center" wrapText="1"/>
    </xf>
    <xf numFmtId="0" fontId="23" fillId="0" borderId="19" xfId="0" applyFont="1" applyFill="1" applyBorder="1" applyAlignment="1">
      <alignment horizontal="center" vertical="center" wrapText="1"/>
    </xf>
    <xf numFmtId="0" fontId="24" fillId="0" borderId="25" xfId="0" applyFont="1" applyFill="1" applyBorder="1" applyAlignment="1">
      <alignment horizontal="center" vertical="center" wrapText="1"/>
    </xf>
    <xf numFmtId="0" fontId="23" fillId="0" borderId="20" xfId="0" applyFont="1" applyFill="1" applyBorder="1" applyAlignment="1">
      <alignment horizontal="center" vertical="center" wrapText="1"/>
    </xf>
    <xf numFmtId="0" fontId="23" fillId="0" borderId="31" xfId="0" applyFont="1" applyFill="1" applyBorder="1" applyAlignment="1">
      <alignment horizontal="center" vertical="center" wrapText="1"/>
    </xf>
    <xf numFmtId="0" fontId="24" fillId="0" borderId="26" xfId="0" applyFont="1" applyFill="1" applyBorder="1" applyAlignment="1">
      <alignment horizontal="center" vertical="center" wrapText="1"/>
    </xf>
    <xf numFmtId="0" fontId="24" fillId="0" borderId="30"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24" fillId="0" borderId="0" xfId="0" applyFont="1" applyBorder="1" applyAlignment="1">
      <alignment vertical="center" wrapText="1"/>
    </xf>
    <xf numFmtId="0" fontId="23" fillId="0" borderId="23" xfId="0" applyFont="1" applyFill="1" applyBorder="1" applyAlignment="1">
      <alignment horizontal="center" vertical="center" wrapText="1"/>
    </xf>
    <xf numFmtId="0" fontId="23" fillId="0" borderId="32"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6" fillId="0" borderId="32" xfId="0" applyFont="1" applyBorder="1" applyAlignment="1">
      <alignment horizontal="center" vertical="center" wrapText="1"/>
    </xf>
    <xf numFmtId="0" fontId="6" fillId="0" borderId="0" xfId="0" applyFont="1" applyBorder="1" applyAlignment="1">
      <alignment horizontal="left" vertical="center"/>
    </xf>
    <xf numFmtId="0" fontId="6" fillId="0" borderId="9"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30" xfId="0" applyFont="1" applyBorder="1" applyAlignment="1">
      <alignment horizontal="left" vertical="center"/>
    </xf>
    <xf numFmtId="0" fontId="6" fillId="0" borderId="24" xfId="0" applyFont="1" applyBorder="1" applyAlignment="1">
      <alignment horizontal="center" vertical="center" wrapText="1"/>
    </xf>
    <xf numFmtId="0" fontId="6" fillId="0" borderId="33" xfId="0" applyFont="1" applyBorder="1" applyAlignment="1">
      <alignment horizontal="center" vertical="center" wrapText="1"/>
    </xf>
    <xf numFmtId="0" fontId="0" fillId="0" borderId="33" xfId="0" applyBorder="1" applyAlignment="1">
      <alignment horizontal="center" vertical="center" wrapText="1"/>
    </xf>
    <xf numFmtId="0" fontId="6" fillId="2" borderId="18" xfId="0" applyFont="1" applyFill="1" applyBorder="1" applyAlignment="1">
      <alignment horizontal="center" vertical="center" wrapText="1"/>
    </xf>
    <xf numFmtId="0" fontId="7" fillId="2" borderId="27"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7" fillId="2" borderId="37"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0" borderId="38" xfId="0" applyFont="1" applyBorder="1" applyAlignment="1">
      <alignment horizontal="left" vertical="center"/>
    </xf>
    <xf numFmtId="0" fontId="7" fillId="0" borderId="39" xfId="0" applyFont="1" applyBorder="1" applyAlignment="1">
      <alignment horizontal="left" vertical="center"/>
    </xf>
    <xf numFmtId="0" fontId="7" fillId="0" borderId="0" xfId="0" applyFont="1" applyFill="1" applyBorder="1" applyAlignment="1">
      <alignment horizontal="left" vertical="center" wrapText="1"/>
    </xf>
    <xf numFmtId="0" fontId="6" fillId="0" borderId="31" xfId="0" applyFont="1" applyBorder="1" applyAlignment="1">
      <alignment horizontal="center" vertical="center"/>
    </xf>
    <xf numFmtId="0" fontId="6" fillId="0" borderId="21" xfId="0" applyFont="1" applyBorder="1" applyAlignment="1">
      <alignment horizontal="center" vertical="center"/>
    </xf>
    <xf numFmtId="0" fontId="6" fillId="0" borderId="0" xfId="0" applyFont="1" applyBorder="1" applyAlignment="1">
      <alignment horizontal="center" vertical="center"/>
    </xf>
    <xf numFmtId="0" fontId="6" fillId="0" borderId="2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5" xfId="0" applyFont="1" applyBorder="1" applyAlignment="1">
      <alignment horizontal="center" vertical="center" wrapText="1"/>
    </xf>
    <xf numFmtId="0" fontId="7" fillId="0" borderId="30" xfId="0" applyFont="1" applyFill="1" applyBorder="1" applyAlignment="1">
      <alignment horizontal="left" vertical="center"/>
    </xf>
    <xf numFmtId="0" fontId="7" fillId="0" borderId="0" xfId="0" applyFont="1" applyBorder="1" applyAlignment="1">
      <alignment vertical="center" wrapText="1"/>
    </xf>
    <xf numFmtId="0" fontId="6" fillId="0" borderId="21"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0" xfId="0" applyFont="1" applyAlignment="1">
      <alignment horizontal="left"/>
    </xf>
    <xf numFmtId="0" fontId="7" fillId="0" borderId="0" xfId="0" applyFont="1" applyAlignment="1">
      <alignment horizontal="left" wrapText="1"/>
    </xf>
    <xf numFmtId="0" fontId="6" fillId="0" borderId="18" xfId="0" applyFont="1" applyBorder="1" applyAlignment="1">
      <alignment horizontal="center" vertical="center" wrapText="1"/>
    </xf>
    <xf numFmtId="0" fontId="6" fillId="0" borderId="0" xfId="0" applyFont="1" applyBorder="1" applyAlignment="1">
      <alignment horizontal="left" vertical="center" wrapText="1"/>
    </xf>
    <xf numFmtId="0" fontId="6" fillId="0" borderId="10" xfId="0" applyFont="1" applyBorder="1" applyAlignment="1">
      <alignment horizontal="left" vertical="center"/>
    </xf>
    <xf numFmtId="0" fontId="7" fillId="0" borderId="40" xfId="0" applyFont="1" applyBorder="1" applyAlignment="1">
      <alignment horizontal="left" vertical="center"/>
    </xf>
    <xf numFmtId="0" fontId="6" fillId="0" borderId="0" xfId="0" applyFont="1" applyFill="1" applyBorder="1" applyAlignment="1">
      <alignment horizontal="left" vertical="center"/>
    </xf>
    <xf numFmtId="0" fontId="7" fillId="0" borderId="0" xfId="0" applyFont="1" applyBorder="1" applyAlignment="1">
      <alignment horizontal="left"/>
    </xf>
    <xf numFmtId="0" fontId="6" fillId="0" borderId="41" xfId="0" applyFont="1" applyBorder="1" applyAlignment="1">
      <alignment horizontal="left" vertical="center" wrapText="1"/>
    </xf>
    <xf numFmtId="0" fontId="6" fillId="0" borderId="42" xfId="0" applyFont="1" applyBorder="1" applyAlignment="1">
      <alignment horizontal="left" vertical="center" wrapText="1"/>
    </xf>
    <xf numFmtId="0" fontId="7" fillId="0" borderId="39" xfId="0" applyFont="1" applyBorder="1" applyAlignment="1">
      <alignment horizontal="left" vertical="center" wrapText="1"/>
    </xf>
    <xf numFmtId="0" fontId="7" fillId="0" borderId="30" xfId="0" applyFont="1" applyBorder="1" applyAlignment="1">
      <alignment horizontal="left" vertical="center" wrapText="1"/>
    </xf>
    <xf numFmtId="0" fontId="7" fillId="0" borderId="21"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0" xfId="0" applyFont="1" applyBorder="1" applyAlignment="1">
      <alignment horizontal="center" vertical="center" wrapText="1"/>
    </xf>
    <xf numFmtId="0" fontId="7" fillId="0" borderId="0" xfId="0" applyFont="1" applyBorder="1" applyAlignment="1">
      <alignment horizontal="left" vertical="center"/>
    </xf>
    <xf numFmtId="0" fontId="6" fillId="0" borderId="0" xfId="0" applyFont="1" applyAlignment="1">
      <alignment horizontal="left" wrapText="1"/>
    </xf>
    <xf numFmtId="0" fontId="7" fillId="0" borderId="6" xfId="0" applyFont="1" applyBorder="1" applyAlignment="1">
      <alignment horizontal="left" vertical="center"/>
    </xf>
    <xf numFmtId="0" fontId="7" fillId="2" borderId="1" xfId="0" applyFont="1" applyFill="1" applyBorder="1" applyAlignment="1">
      <alignment horizontal="center" vertical="top" wrapText="1"/>
    </xf>
    <xf numFmtId="0" fontId="6" fillId="2" borderId="14" xfId="0" applyFont="1" applyFill="1" applyBorder="1" applyAlignment="1">
      <alignment horizontal="center" vertical="top" wrapText="1"/>
    </xf>
    <xf numFmtId="0" fontId="6" fillId="2" borderId="1" xfId="0" applyFont="1" applyFill="1" applyBorder="1" applyAlignment="1">
      <alignment horizontal="center" wrapText="1"/>
    </xf>
    <xf numFmtId="0" fontId="7"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0" borderId="6"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0" fillId="2" borderId="31" xfId="0" applyFill="1" applyBorder="1"/>
    <xf numFmtId="0" fontId="0" fillId="2" borderId="30" xfId="0" applyFill="1" applyBorder="1"/>
    <xf numFmtId="0" fontId="6" fillId="2" borderId="18" xfId="0" applyFont="1" applyFill="1" applyBorder="1" applyAlignment="1">
      <alignment horizontal="center" wrapText="1"/>
    </xf>
    <xf numFmtId="0" fontId="6" fillId="2" borderId="21" xfId="0" applyFont="1" applyFill="1" applyBorder="1" applyAlignment="1">
      <alignment horizontal="center" wrapText="1"/>
    </xf>
    <xf numFmtId="0" fontId="7" fillId="2" borderId="21" xfId="0" applyFont="1" applyFill="1" applyBorder="1" applyAlignment="1">
      <alignment horizontal="center" vertical="top" wrapText="1"/>
    </xf>
    <xf numFmtId="0" fontId="7" fillId="2" borderId="27" xfId="0" applyFont="1" applyFill="1" applyBorder="1" applyAlignment="1">
      <alignment horizontal="center" vertical="top" wrapText="1"/>
    </xf>
    <xf numFmtId="0" fontId="6" fillId="2" borderId="9"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6" fillId="2" borderId="1" xfId="0" applyFont="1" applyFill="1" applyBorder="1" applyAlignment="1">
      <alignment horizontal="center" vertical="top" wrapText="1"/>
    </xf>
    <xf numFmtId="0" fontId="6" fillId="0" borderId="13"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5" xfId="0" applyFont="1" applyBorder="1" applyAlignment="1">
      <alignment horizontal="center" vertical="center" wrapText="1"/>
    </xf>
    <xf numFmtId="0" fontId="6" fillId="2" borderId="11" xfId="0" applyFont="1" applyFill="1" applyBorder="1" applyAlignment="1">
      <alignment horizontal="center" wrapText="1"/>
    </xf>
    <xf numFmtId="0" fontId="6" fillId="2" borderId="9" xfId="0" applyFont="1" applyFill="1" applyBorder="1" applyAlignment="1">
      <alignment horizontal="center" wrapText="1"/>
    </xf>
    <xf numFmtId="0" fontId="6" fillId="0" borderId="12" xfId="0" applyFont="1" applyBorder="1" applyAlignment="1">
      <alignment horizontal="center" vertical="center" wrapText="1"/>
    </xf>
    <xf numFmtId="0" fontId="7" fillId="2" borderId="6" xfId="0" applyFont="1" applyFill="1" applyBorder="1" applyAlignment="1">
      <alignment horizontal="center" vertical="center" wrapText="1"/>
    </xf>
    <xf numFmtId="0" fontId="6" fillId="0" borderId="1" xfId="0" applyFont="1" applyBorder="1" applyAlignment="1">
      <alignment horizontal="center" vertical="center" wrapText="1"/>
    </xf>
  </cellXfs>
  <cellStyles count="6">
    <cellStyle name="[StdExit()]" xfId="1"/>
    <cellStyle name="Dziesiętny" xfId="2" builtinId="3"/>
    <cellStyle name="Hiperłącze" xfId="5" builtinId="8"/>
    <cellStyle name="Normalny" xfId="0" builtinId="0"/>
    <cellStyle name="Normalny 2" xfId="3"/>
    <cellStyle name="Procentowy" xfId="4" builtinId="5"/>
  </cellStyles>
  <dxfs count="0"/>
  <tableStyles count="0" defaultTableStyle="TableStyleMedium2" defaultPivotStyle="PivotStyleLight16"/>
  <colors>
    <mruColors>
      <color rgb="FF66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theme="5" tint="-0.499984740745262"/>
  </sheetPr>
  <dimension ref="A1:B16"/>
  <sheetViews>
    <sheetView workbookViewId="0">
      <selection activeCell="A25" sqref="A25"/>
    </sheetView>
  </sheetViews>
  <sheetFormatPr defaultColWidth="8.85546875" defaultRowHeight="12.75"/>
  <cols>
    <col min="1" max="1" width="42" style="90" customWidth="1"/>
    <col min="2" max="16384" width="8.85546875" style="90"/>
  </cols>
  <sheetData>
    <row r="1" spans="1:2">
      <c r="A1" s="90" t="s">
        <v>250</v>
      </c>
    </row>
    <row r="2" spans="1:2">
      <c r="A2" s="91" t="s">
        <v>251</v>
      </c>
    </row>
    <row r="3" spans="1:2">
      <c r="A3" s="90" t="s">
        <v>252</v>
      </c>
      <c r="B3" s="90" t="s">
        <v>253</v>
      </c>
    </row>
    <row r="4" spans="1:2">
      <c r="A4" s="90" t="s">
        <v>254</v>
      </c>
      <c r="B4" s="91" t="s">
        <v>255</v>
      </c>
    </row>
    <row r="5" spans="1:2">
      <c r="A5" s="90" t="s">
        <v>256</v>
      </c>
      <c r="B5" s="90" t="s">
        <v>257</v>
      </c>
    </row>
    <row r="6" spans="1:2">
      <c r="A6" s="90" t="s">
        <v>258</v>
      </c>
      <c r="B6" s="91" t="s">
        <v>259</v>
      </c>
    </row>
    <row r="7" spans="1:2">
      <c r="A7" s="92" t="s">
        <v>260</v>
      </c>
      <c r="B7" s="90" t="s">
        <v>261</v>
      </c>
    </row>
    <row r="8" spans="1:2">
      <c r="B8" s="91" t="s">
        <v>262</v>
      </c>
    </row>
    <row r="9" spans="1:2">
      <c r="A9" s="90" t="s">
        <v>263</v>
      </c>
      <c r="B9" s="90" t="s">
        <v>264</v>
      </c>
    </row>
    <row r="10" spans="1:2">
      <c r="A10" s="90" t="s">
        <v>265</v>
      </c>
      <c r="B10" s="91" t="s">
        <v>266</v>
      </c>
    </row>
    <row r="11" spans="1:2">
      <c r="A11" s="90" t="s">
        <v>267</v>
      </c>
      <c r="B11" s="90" t="s">
        <v>268</v>
      </c>
    </row>
    <row r="12" spans="1:2">
      <c r="A12" s="90" t="s">
        <v>269</v>
      </c>
      <c r="B12" s="91" t="s">
        <v>270</v>
      </c>
    </row>
    <row r="13" spans="1:2">
      <c r="A13" s="90" t="s">
        <v>271</v>
      </c>
      <c r="B13" s="90" t="s">
        <v>272</v>
      </c>
    </row>
    <row r="14" spans="1:2">
      <c r="A14" s="91" t="s">
        <v>273</v>
      </c>
      <c r="B14" s="91" t="s">
        <v>274</v>
      </c>
    </row>
    <row r="15" spans="1:2">
      <c r="A15" s="90" t="s">
        <v>275</v>
      </c>
      <c r="B15" s="90" t="s">
        <v>276</v>
      </c>
    </row>
    <row r="16" spans="1:2">
      <c r="A16" s="90" t="s">
        <v>277</v>
      </c>
      <c r="B16" s="91" t="s">
        <v>278</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F13"/>
  <sheetViews>
    <sheetView workbookViewId="0">
      <selection sqref="A1:F1"/>
    </sheetView>
  </sheetViews>
  <sheetFormatPr defaultRowHeight="15.75"/>
  <cols>
    <col min="1" max="1" width="27.28515625" style="1" customWidth="1"/>
    <col min="2" max="4" width="13.7109375" style="1" customWidth="1"/>
    <col min="5" max="5" width="13.85546875" style="1" customWidth="1"/>
    <col min="6" max="6" width="15.42578125" style="1" customWidth="1"/>
    <col min="7" max="16384" width="9.140625" style="1"/>
  </cols>
  <sheetData>
    <row r="1" spans="1:6">
      <c r="A1" s="265" t="s">
        <v>376</v>
      </c>
      <c r="B1" s="227"/>
      <c r="C1" s="227"/>
      <c r="D1" s="227"/>
      <c r="E1" s="227"/>
      <c r="F1" s="227"/>
    </row>
    <row r="2" spans="1:6">
      <c r="A2" s="266" t="s">
        <v>87</v>
      </c>
      <c r="B2" s="232"/>
      <c r="C2" s="232"/>
      <c r="D2" s="232"/>
      <c r="E2" s="232"/>
      <c r="F2" s="232"/>
    </row>
    <row r="3" spans="1:6">
      <c r="A3" s="105" t="s">
        <v>0</v>
      </c>
      <c r="B3" s="254">
        <v>2009</v>
      </c>
      <c r="C3" s="254">
        <v>2010</v>
      </c>
      <c r="D3" s="254">
        <v>2011</v>
      </c>
      <c r="E3" s="252">
        <v>2012</v>
      </c>
      <c r="F3" s="252">
        <v>2013</v>
      </c>
    </row>
    <row r="4" spans="1:6">
      <c r="A4" s="110" t="s">
        <v>1</v>
      </c>
      <c r="B4" s="255"/>
      <c r="C4" s="255"/>
      <c r="D4" s="255"/>
      <c r="E4" s="253"/>
      <c r="F4" s="253"/>
    </row>
    <row r="5" spans="1:6" ht="19.5" customHeight="1">
      <c r="A5" s="68" t="s">
        <v>88</v>
      </c>
      <c r="B5" s="69">
        <v>697</v>
      </c>
      <c r="C5" s="69">
        <v>459</v>
      </c>
      <c r="D5" s="69">
        <v>601</v>
      </c>
      <c r="E5" s="137">
        <v>737</v>
      </c>
      <c r="F5" s="138">
        <v>641</v>
      </c>
    </row>
    <row r="6" spans="1:6">
      <c r="A6" s="45" t="s">
        <v>89</v>
      </c>
      <c r="B6" s="41"/>
      <c r="C6" s="41"/>
      <c r="D6" s="41"/>
      <c r="E6" s="132"/>
      <c r="F6" s="138"/>
    </row>
    <row r="7" spans="1:6">
      <c r="A7" s="40" t="s">
        <v>76</v>
      </c>
      <c r="B7" s="41">
        <v>210</v>
      </c>
      <c r="C7" s="41">
        <v>116</v>
      </c>
      <c r="D7" s="41">
        <v>172</v>
      </c>
      <c r="E7" s="132">
        <v>202</v>
      </c>
      <c r="F7" s="138">
        <v>190</v>
      </c>
    </row>
    <row r="8" spans="1:6">
      <c r="A8" s="43" t="s">
        <v>90</v>
      </c>
      <c r="B8" s="41"/>
      <c r="C8" s="41"/>
      <c r="D8" s="41"/>
      <c r="E8" s="132"/>
      <c r="F8" s="138"/>
    </row>
    <row r="9" spans="1:6">
      <c r="A9" s="58" t="s">
        <v>91</v>
      </c>
      <c r="B9" s="41">
        <v>30.1</v>
      </c>
      <c r="C9" s="41">
        <v>25.3</v>
      </c>
      <c r="D9" s="53">
        <f>100*D7/D5</f>
        <v>28.618968386023294</v>
      </c>
      <c r="E9" s="133">
        <v>27.408412483039349</v>
      </c>
      <c r="F9" s="139">
        <v>29.641185647425896</v>
      </c>
    </row>
    <row r="10" spans="1:6">
      <c r="A10" s="59" t="s">
        <v>281</v>
      </c>
      <c r="B10" s="41"/>
      <c r="C10" s="41"/>
      <c r="D10" s="41"/>
      <c r="E10" s="132"/>
    </row>
    <row r="11" spans="1:6">
      <c r="A11" s="88"/>
      <c r="B11" s="67"/>
      <c r="C11" s="67"/>
      <c r="D11" s="67"/>
      <c r="E11" s="67"/>
      <c r="F11" s="3"/>
    </row>
    <row r="12" spans="1:6" ht="15.75" customHeight="1">
      <c r="A12" s="264" t="s">
        <v>168</v>
      </c>
      <c r="B12" s="264"/>
      <c r="C12" s="264"/>
      <c r="D12" s="264"/>
      <c r="E12" s="264"/>
      <c r="F12" s="264"/>
    </row>
    <row r="13" spans="1:6" ht="15.75" customHeight="1">
      <c r="A13" s="197" t="s">
        <v>92</v>
      </c>
      <c r="B13" s="197"/>
      <c r="C13" s="197"/>
      <c r="D13" s="197"/>
      <c r="E13" s="197"/>
      <c r="F13" s="197"/>
    </row>
  </sheetData>
  <mergeCells count="9">
    <mergeCell ref="A12:F12"/>
    <mergeCell ref="A13:F13"/>
    <mergeCell ref="E3:E4"/>
    <mergeCell ref="A1:F1"/>
    <mergeCell ref="A2:F2"/>
    <mergeCell ref="F3:F4"/>
    <mergeCell ref="B3:B4"/>
    <mergeCell ref="C3:C4"/>
    <mergeCell ref="D3:D4"/>
  </mergeCell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E59"/>
  <sheetViews>
    <sheetView workbookViewId="0">
      <selection sqref="A1:D1"/>
    </sheetView>
  </sheetViews>
  <sheetFormatPr defaultRowHeight="15.75"/>
  <cols>
    <col min="1" max="1" width="27.28515625" style="1" customWidth="1"/>
    <col min="2" max="3" width="13.7109375" style="1" customWidth="1"/>
    <col min="4" max="4" width="15.5703125" style="1" customWidth="1"/>
    <col min="5" max="16384" width="9.140625" style="1"/>
  </cols>
  <sheetData>
    <row r="1" spans="1:5" ht="31.5" customHeight="1">
      <c r="A1" s="269" t="s">
        <v>398</v>
      </c>
      <c r="B1" s="270"/>
      <c r="C1" s="270"/>
      <c r="D1" s="270"/>
      <c r="E1" s="2"/>
    </row>
    <row r="2" spans="1:5" ht="28.5" customHeight="1">
      <c r="A2" s="271" t="s">
        <v>321</v>
      </c>
      <c r="B2" s="272"/>
      <c r="C2" s="272"/>
      <c r="D2" s="272"/>
      <c r="E2" s="93"/>
    </row>
    <row r="3" spans="1:5">
      <c r="A3" s="105" t="s">
        <v>187</v>
      </c>
      <c r="B3" s="97" t="s">
        <v>2</v>
      </c>
      <c r="C3" s="97" t="s">
        <v>93</v>
      </c>
      <c r="D3" s="100" t="s">
        <v>95</v>
      </c>
    </row>
    <row r="4" spans="1:5" ht="25.5">
      <c r="A4" s="110" t="s">
        <v>189</v>
      </c>
      <c r="B4" s="102" t="s">
        <v>15</v>
      </c>
      <c r="C4" s="102" t="s">
        <v>94</v>
      </c>
      <c r="D4" s="103" t="s">
        <v>96</v>
      </c>
    </row>
    <row r="5" spans="1:5" ht="17.25" customHeight="1">
      <c r="A5" s="263" t="s">
        <v>279</v>
      </c>
      <c r="B5" s="254"/>
      <c r="C5" s="254"/>
      <c r="D5" s="252"/>
    </row>
    <row r="6" spans="1:5">
      <c r="A6" s="54" t="s">
        <v>2</v>
      </c>
      <c r="B6" s="38">
        <v>641</v>
      </c>
      <c r="C6" s="136">
        <v>451</v>
      </c>
      <c r="D6" s="140">
        <v>190</v>
      </c>
    </row>
    <row r="7" spans="1:5">
      <c r="A7" s="37" t="s">
        <v>15</v>
      </c>
      <c r="B7" s="38"/>
      <c r="C7" s="136"/>
      <c r="D7" s="140"/>
    </row>
    <row r="8" spans="1:5">
      <c r="A8" s="44" t="s">
        <v>173</v>
      </c>
      <c r="B8" s="41">
        <v>101</v>
      </c>
      <c r="C8" s="132">
        <v>77</v>
      </c>
      <c r="D8" s="67">
        <v>24</v>
      </c>
      <c r="E8" s="2"/>
    </row>
    <row r="9" spans="1:5">
      <c r="A9" s="45" t="s">
        <v>46</v>
      </c>
      <c r="B9" s="41"/>
      <c r="C9" s="132"/>
      <c r="D9" s="67"/>
    </row>
    <row r="10" spans="1:5">
      <c r="A10" s="44" t="s">
        <v>174</v>
      </c>
      <c r="B10" s="41">
        <v>101</v>
      </c>
      <c r="C10" s="132">
        <v>90</v>
      </c>
      <c r="D10" s="67">
        <v>11</v>
      </c>
    </row>
    <row r="11" spans="1:5">
      <c r="A11" s="45" t="s">
        <v>182</v>
      </c>
      <c r="B11" s="41"/>
      <c r="C11" s="132"/>
      <c r="D11" s="67"/>
    </row>
    <row r="12" spans="1:5">
      <c r="A12" s="44" t="s">
        <v>175</v>
      </c>
      <c r="B12" s="41">
        <v>113</v>
      </c>
      <c r="C12" s="132">
        <v>71</v>
      </c>
      <c r="D12" s="67">
        <v>42</v>
      </c>
    </row>
    <row r="13" spans="1:5">
      <c r="A13" s="45" t="s">
        <v>181</v>
      </c>
      <c r="B13" s="41"/>
      <c r="C13" s="132"/>
      <c r="D13" s="67"/>
    </row>
    <row r="14" spans="1:5">
      <c r="A14" s="44" t="s">
        <v>176</v>
      </c>
      <c r="B14" s="41">
        <v>45</v>
      </c>
      <c r="C14" s="132">
        <v>21</v>
      </c>
      <c r="D14" s="67">
        <v>24</v>
      </c>
    </row>
    <row r="15" spans="1:5">
      <c r="A15" s="45" t="s">
        <v>160</v>
      </c>
      <c r="B15" s="41"/>
      <c r="C15" s="132"/>
      <c r="D15" s="67"/>
    </row>
    <row r="16" spans="1:5">
      <c r="A16" s="44" t="s">
        <v>177</v>
      </c>
      <c r="B16" s="41">
        <v>87</v>
      </c>
      <c r="C16" s="132">
        <v>62</v>
      </c>
      <c r="D16" s="141">
        <v>25</v>
      </c>
    </row>
    <row r="17" spans="1:5">
      <c r="A17" s="45" t="s">
        <v>161</v>
      </c>
      <c r="B17" s="41"/>
      <c r="C17" s="132"/>
      <c r="D17" s="67"/>
    </row>
    <row r="18" spans="1:5">
      <c r="A18" s="44" t="s">
        <v>178</v>
      </c>
      <c r="B18" s="41">
        <v>194</v>
      </c>
      <c r="C18" s="132">
        <v>130</v>
      </c>
      <c r="D18" s="67">
        <v>64</v>
      </c>
    </row>
    <row r="19" spans="1:5">
      <c r="A19" s="45" t="s">
        <v>51</v>
      </c>
      <c r="B19" s="41"/>
      <c r="C19" s="132"/>
      <c r="D19" s="67"/>
    </row>
    <row r="20" spans="1:5">
      <c r="A20" s="258" t="s">
        <v>283</v>
      </c>
      <c r="B20" s="259"/>
      <c r="C20" s="259"/>
      <c r="D20" s="260"/>
    </row>
    <row r="21" spans="1:5" ht="15.75" customHeight="1">
      <c r="A21" s="273" t="s">
        <v>282</v>
      </c>
      <c r="B21" s="273"/>
      <c r="C21" s="273"/>
      <c r="D21" s="276"/>
      <c r="E21" s="2"/>
    </row>
    <row r="22" spans="1:5">
      <c r="A22" s="54" t="s">
        <v>2</v>
      </c>
      <c r="B22" s="56">
        <v>100</v>
      </c>
      <c r="C22" s="133">
        <f>C6/$B6*100</f>
        <v>70.3588143525741</v>
      </c>
      <c r="D22" s="87">
        <f>D6/$B6*100</f>
        <v>29.6411856474259</v>
      </c>
    </row>
    <row r="23" spans="1:5">
      <c r="A23" s="37" t="s">
        <v>15</v>
      </c>
      <c r="B23" s="56"/>
      <c r="C23" s="133"/>
      <c r="D23" s="87"/>
    </row>
    <row r="24" spans="1:5">
      <c r="A24" s="44" t="s">
        <v>173</v>
      </c>
      <c r="B24" s="53">
        <v>100</v>
      </c>
      <c r="C24" s="133">
        <f t="shared" ref="C24:D34" si="0">C8/$B8*100</f>
        <v>76.237623762376245</v>
      </c>
      <c r="D24" s="87">
        <f t="shared" si="0"/>
        <v>23.762376237623762</v>
      </c>
    </row>
    <row r="25" spans="1:5">
      <c r="A25" s="45" t="s">
        <v>46</v>
      </c>
      <c r="B25" s="53"/>
      <c r="C25" s="133"/>
      <c r="D25" s="87"/>
    </row>
    <row r="26" spans="1:5">
      <c r="A26" s="44" t="s">
        <v>174</v>
      </c>
      <c r="B26" s="53">
        <v>100</v>
      </c>
      <c r="C26" s="133">
        <f t="shared" si="0"/>
        <v>89.10891089108911</v>
      </c>
      <c r="D26" s="87">
        <f t="shared" si="0"/>
        <v>10.891089108910892</v>
      </c>
    </row>
    <row r="27" spans="1:5">
      <c r="A27" s="45" t="s">
        <v>182</v>
      </c>
      <c r="B27" s="53"/>
      <c r="C27" s="133"/>
      <c r="D27" s="87"/>
    </row>
    <row r="28" spans="1:5">
      <c r="A28" s="44" t="s">
        <v>175</v>
      </c>
      <c r="B28" s="53">
        <v>100</v>
      </c>
      <c r="C28" s="133">
        <f t="shared" si="0"/>
        <v>62.831858407079643</v>
      </c>
      <c r="D28" s="87">
        <f t="shared" si="0"/>
        <v>37.168141592920357</v>
      </c>
    </row>
    <row r="29" spans="1:5">
      <c r="A29" s="45" t="s">
        <v>181</v>
      </c>
      <c r="B29" s="53"/>
      <c r="C29" s="133"/>
      <c r="D29" s="87"/>
    </row>
    <row r="30" spans="1:5">
      <c r="A30" s="44" t="s">
        <v>176</v>
      </c>
      <c r="B30" s="53">
        <v>100</v>
      </c>
      <c r="C30" s="133">
        <f t="shared" si="0"/>
        <v>46.666666666666664</v>
      </c>
      <c r="D30" s="87">
        <f t="shared" si="0"/>
        <v>53.333333333333336</v>
      </c>
    </row>
    <row r="31" spans="1:5">
      <c r="A31" s="45" t="s">
        <v>160</v>
      </c>
      <c r="B31" s="53"/>
      <c r="C31" s="133"/>
      <c r="D31" s="87"/>
    </row>
    <row r="32" spans="1:5">
      <c r="A32" s="44" t="s">
        <v>177</v>
      </c>
      <c r="B32" s="53">
        <v>100</v>
      </c>
      <c r="C32" s="133">
        <f t="shared" si="0"/>
        <v>71.264367816091962</v>
      </c>
      <c r="D32" s="87">
        <f t="shared" si="0"/>
        <v>28.735632183908045</v>
      </c>
    </row>
    <row r="33" spans="1:4">
      <c r="A33" s="45" t="s">
        <v>161</v>
      </c>
      <c r="B33" s="53"/>
      <c r="C33" s="133"/>
      <c r="D33" s="87"/>
    </row>
    <row r="34" spans="1:4">
      <c r="A34" s="44" t="s">
        <v>178</v>
      </c>
      <c r="B34" s="53">
        <v>100</v>
      </c>
      <c r="C34" s="133">
        <f t="shared" si="0"/>
        <v>67.010309278350505</v>
      </c>
      <c r="D34" s="87">
        <f t="shared" si="0"/>
        <v>32.989690721649481</v>
      </c>
    </row>
    <row r="35" spans="1:4">
      <c r="A35" s="45" t="s">
        <v>51</v>
      </c>
      <c r="B35" s="53"/>
      <c r="C35" s="39"/>
      <c r="D35" s="140"/>
    </row>
    <row r="36" spans="1:4">
      <c r="A36" s="258" t="s">
        <v>364</v>
      </c>
      <c r="B36" s="259"/>
      <c r="C36" s="259"/>
      <c r="D36" s="260"/>
    </row>
    <row r="37" spans="1:4">
      <c r="A37" s="273" t="s">
        <v>365</v>
      </c>
      <c r="B37" s="274"/>
      <c r="C37" s="274"/>
      <c r="D37" s="275"/>
    </row>
    <row r="38" spans="1:4">
      <c r="A38" s="54" t="s">
        <v>2</v>
      </c>
      <c r="B38" s="56">
        <v>100</v>
      </c>
      <c r="C38" s="135">
        <v>100</v>
      </c>
      <c r="D38" s="142">
        <v>100</v>
      </c>
    </row>
    <row r="39" spans="1:4">
      <c r="A39" s="37" t="s">
        <v>15</v>
      </c>
      <c r="B39" s="38"/>
      <c r="C39" s="136"/>
      <c r="D39" s="140"/>
    </row>
    <row r="40" spans="1:4">
      <c r="A40" s="44" t="s">
        <v>173</v>
      </c>
      <c r="B40" s="53">
        <f>B8/B$6*100</f>
        <v>15.756630265210608</v>
      </c>
      <c r="C40" s="53">
        <f>C8/C$6*100</f>
        <v>17.073170731707318</v>
      </c>
      <c r="D40" s="60">
        <f>D8/D$6*100</f>
        <v>12.631578947368421</v>
      </c>
    </row>
    <row r="41" spans="1:4">
      <c r="A41" s="45" t="s">
        <v>46</v>
      </c>
      <c r="B41" s="53"/>
      <c r="C41" s="53"/>
      <c r="D41" s="60"/>
    </row>
    <row r="42" spans="1:4">
      <c r="A42" s="44" t="s">
        <v>174</v>
      </c>
      <c r="B42" s="53">
        <f t="shared" ref="B42:D50" si="1">B10/B$6*100</f>
        <v>15.756630265210608</v>
      </c>
      <c r="C42" s="53">
        <f t="shared" si="1"/>
        <v>19.955654101995567</v>
      </c>
      <c r="D42" s="60">
        <f t="shared" si="1"/>
        <v>5.7894736842105265</v>
      </c>
    </row>
    <row r="43" spans="1:4">
      <c r="A43" s="45" t="s">
        <v>182</v>
      </c>
      <c r="B43" s="53"/>
      <c r="C43" s="53"/>
      <c r="D43" s="60"/>
    </row>
    <row r="44" spans="1:4">
      <c r="A44" s="44" t="s">
        <v>175</v>
      </c>
      <c r="B44" s="53">
        <f t="shared" si="1"/>
        <v>17.628705148205928</v>
      </c>
      <c r="C44" s="53">
        <f t="shared" si="1"/>
        <v>15.742793791574281</v>
      </c>
      <c r="D44" s="60">
        <f t="shared" si="1"/>
        <v>22.105263157894736</v>
      </c>
    </row>
    <row r="45" spans="1:4">
      <c r="A45" s="45" t="s">
        <v>181</v>
      </c>
      <c r="B45" s="53"/>
      <c r="C45" s="53"/>
      <c r="D45" s="60"/>
    </row>
    <row r="46" spans="1:4">
      <c r="A46" s="44" t="s">
        <v>176</v>
      </c>
      <c r="B46" s="53">
        <f t="shared" si="1"/>
        <v>7.0202808112324488</v>
      </c>
      <c r="C46" s="53">
        <f t="shared" si="1"/>
        <v>4.6563192904656319</v>
      </c>
      <c r="D46" s="60">
        <f t="shared" si="1"/>
        <v>12.631578947368421</v>
      </c>
    </row>
    <row r="47" spans="1:4">
      <c r="A47" s="45" t="s">
        <v>160</v>
      </c>
      <c r="B47" s="53"/>
      <c r="C47" s="53"/>
      <c r="D47" s="60"/>
    </row>
    <row r="48" spans="1:4">
      <c r="A48" s="44" t="s">
        <v>177</v>
      </c>
      <c r="B48" s="53">
        <f t="shared" si="1"/>
        <v>13.572542901716069</v>
      </c>
      <c r="C48" s="53">
        <f t="shared" si="1"/>
        <v>13.747228381374724</v>
      </c>
      <c r="D48" s="60">
        <f t="shared" si="1"/>
        <v>13.157894736842104</v>
      </c>
    </row>
    <row r="49" spans="1:4">
      <c r="A49" s="45" t="s">
        <v>161</v>
      </c>
      <c r="B49" s="53"/>
      <c r="C49" s="53"/>
      <c r="D49" s="60"/>
    </row>
    <row r="50" spans="1:4">
      <c r="A50" s="44" t="s">
        <v>178</v>
      </c>
      <c r="B50" s="53">
        <f t="shared" si="1"/>
        <v>30.265210608424336</v>
      </c>
      <c r="C50" s="53">
        <f t="shared" si="1"/>
        <v>28.824833702882486</v>
      </c>
      <c r="D50" s="60">
        <f t="shared" si="1"/>
        <v>33.684210526315788</v>
      </c>
    </row>
    <row r="51" spans="1:4">
      <c r="A51" s="45" t="s">
        <v>51</v>
      </c>
      <c r="B51" s="53"/>
      <c r="C51" s="133"/>
      <c r="D51" s="87"/>
    </row>
    <row r="52" spans="1:4">
      <c r="A52" s="20"/>
      <c r="B52" s="67"/>
      <c r="C52" s="67"/>
      <c r="D52" s="67"/>
    </row>
    <row r="53" spans="1:4">
      <c r="A53" s="261" t="s">
        <v>352</v>
      </c>
      <c r="B53" s="261"/>
      <c r="C53" s="261"/>
      <c r="D53" s="261"/>
    </row>
    <row r="54" spans="1:4">
      <c r="A54" s="267" t="s">
        <v>183</v>
      </c>
      <c r="B54" s="267"/>
      <c r="C54" s="267"/>
      <c r="D54" s="267"/>
    </row>
    <row r="55" spans="1:4">
      <c r="A55" s="268" t="s">
        <v>353</v>
      </c>
      <c r="B55" s="268"/>
      <c r="C55" s="268"/>
      <c r="D55" s="268"/>
    </row>
    <row r="56" spans="1:4" ht="15.75" customHeight="1">
      <c r="A56" s="61" t="s">
        <v>92</v>
      </c>
      <c r="B56" s="32"/>
      <c r="C56" s="32"/>
      <c r="D56" s="32"/>
    </row>
    <row r="58" spans="1:4">
      <c r="A58" s="50"/>
    </row>
    <row r="59" spans="1:4">
      <c r="A59" s="51"/>
    </row>
  </sheetData>
  <mergeCells count="10">
    <mergeCell ref="A53:D53"/>
    <mergeCell ref="A54:D54"/>
    <mergeCell ref="A55:D55"/>
    <mergeCell ref="A1:D1"/>
    <mergeCell ref="A2:D2"/>
    <mergeCell ref="A5:D5"/>
    <mergeCell ref="A36:D36"/>
    <mergeCell ref="A37:D37"/>
    <mergeCell ref="A20:D20"/>
    <mergeCell ref="A21:D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G38"/>
  <sheetViews>
    <sheetView workbookViewId="0">
      <selection sqref="A1:F1"/>
    </sheetView>
  </sheetViews>
  <sheetFormatPr defaultRowHeight="15.75"/>
  <cols>
    <col min="1" max="1" width="27.140625" style="1" customWidth="1"/>
    <col min="2" max="16384" width="9.140625" style="1"/>
  </cols>
  <sheetData>
    <row r="1" spans="1:7" ht="15.75" customHeight="1">
      <c r="A1" s="267" t="s">
        <v>377</v>
      </c>
      <c r="B1" s="267"/>
      <c r="C1" s="267"/>
      <c r="D1" s="267"/>
      <c r="E1" s="267"/>
      <c r="F1" s="267"/>
    </row>
    <row r="2" spans="1:7">
      <c r="A2" s="47" t="s">
        <v>97</v>
      </c>
      <c r="B2" s="47"/>
      <c r="C2" s="47"/>
      <c r="D2" s="47"/>
      <c r="E2" s="47"/>
    </row>
    <row r="3" spans="1:7" ht="30" customHeight="1">
      <c r="A3" s="197" t="s">
        <v>246</v>
      </c>
      <c r="B3" s="197"/>
      <c r="C3" s="197"/>
      <c r="D3" s="197"/>
      <c r="E3" s="197"/>
      <c r="F3" s="197"/>
    </row>
    <row r="4" spans="1:7">
      <c r="A4" s="164" t="s">
        <v>98</v>
      </c>
      <c r="B4" s="164"/>
      <c r="C4" s="164"/>
      <c r="D4" s="164"/>
      <c r="E4" s="164"/>
    </row>
    <row r="5" spans="1:7">
      <c r="A5" s="105" t="s">
        <v>0</v>
      </c>
      <c r="B5" s="254">
        <v>2009</v>
      </c>
      <c r="C5" s="254">
        <v>2010</v>
      </c>
      <c r="D5" s="254">
        <v>2011</v>
      </c>
      <c r="E5" s="252">
        <v>2012</v>
      </c>
      <c r="F5" s="252">
        <v>2013</v>
      </c>
    </row>
    <row r="6" spans="1:7">
      <c r="A6" s="110" t="s">
        <v>1</v>
      </c>
      <c r="B6" s="255"/>
      <c r="C6" s="255"/>
      <c r="D6" s="255"/>
      <c r="E6" s="253"/>
      <c r="F6" s="253"/>
    </row>
    <row r="7" spans="1:7">
      <c r="A7" s="34" t="s">
        <v>2</v>
      </c>
      <c r="B7" s="35">
        <v>527</v>
      </c>
      <c r="C7" s="35">
        <v>542</v>
      </c>
      <c r="D7" s="35">
        <v>524</v>
      </c>
      <c r="E7" s="36">
        <v>506</v>
      </c>
      <c r="F7" s="183">
        <v>538</v>
      </c>
      <c r="G7" s="19"/>
    </row>
    <row r="8" spans="1:7">
      <c r="A8" s="37" t="s">
        <v>15</v>
      </c>
      <c r="B8" s="38"/>
      <c r="C8" s="38"/>
      <c r="D8" s="38"/>
      <c r="E8" s="39"/>
      <c r="F8" s="182"/>
    </row>
    <row r="9" spans="1:7">
      <c r="A9" s="58" t="s">
        <v>17</v>
      </c>
      <c r="B9" s="41">
        <v>18</v>
      </c>
      <c r="C9" s="41">
        <v>21</v>
      </c>
      <c r="D9" s="41">
        <v>17</v>
      </c>
      <c r="E9" s="42">
        <v>20</v>
      </c>
      <c r="F9" s="182">
        <v>23</v>
      </c>
    </row>
    <row r="10" spans="1:7">
      <c r="A10" s="59" t="s">
        <v>18</v>
      </c>
      <c r="B10" s="41"/>
      <c r="C10" s="41"/>
      <c r="D10" s="41"/>
      <c r="E10" s="42"/>
      <c r="F10" s="182"/>
    </row>
    <row r="11" spans="1:7">
      <c r="A11" s="40" t="s">
        <v>99</v>
      </c>
      <c r="B11" s="41">
        <v>315</v>
      </c>
      <c r="C11" s="41">
        <v>333</v>
      </c>
      <c r="D11" s="41">
        <v>321</v>
      </c>
      <c r="E11" s="42">
        <v>313</v>
      </c>
      <c r="F11" s="182">
        <v>336</v>
      </c>
    </row>
    <row r="12" spans="1:7">
      <c r="A12" s="43" t="s">
        <v>100</v>
      </c>
      <c r="B12" s="41"/>
      <c r="C12" s="41"/>
      <c r="D12" s="41"/>
      <c r="E12" s="42"/>
      <c r="F12" s="182"/>
    </row>
    <row r="13" spans="1:7">
      <c r="A13" s="58" t="s">
        <v>101</v>
      </c>
      <c r="B13" s="41">
        <v>170</v>
      </c>
      <c r="C13" s="41">
        <v>184</v>
      </c>
      <c r="D13" s="41">
        <v>176</v>
      </c>
      <c r="E13" s="42">
        <v>168</v>
      </c>
      <c r="F13" s="182">
        <v>188</v>
      </c>
    </row>
    <row r="14" spans="1:7">
      <c r="A14" s="59" t="s">
        <v>102</v>
      </c>
      <c r="B14" s="41"/>
      <c r="C14" s="41"/>
      <c r="D14" s="41"/>
      <c r="E14" s="42"/>
      <c r="F14" s="182"/>
    </row>
    <row r="15" spans="1:7">
      <c r="A15" s="58" t="s">
        <v>103</v>
      </c>
      <c r="B15" s="41">
        <v>145</v>
      </c>
      <c r="C15" s="41">
        <v>149</v>
      </c>
      <c r="D15" s="41">
        <v>145</v>
      </c>
      <c r="E15" s="42">
        <v>145</v>
      </c>
      <c r="F15" s="182">
        <v>148</v>
      </c>
    </row>
    <row r="16" spans="1:7" ht="20.25" customHeight="1">
      <c r="A16" s="59" t="s">
        <v>104</v>
      </c>
      <c r="B16" s="41"/>
      <c r="C16" s="41"/>
      <c r="D16" s="41"/>
      <c r="E16" s="42"/>
      <c r="F16" s="182"/>
    </row>
    <row r="17" spans="1:6">
      <c r="A17" s="40" t="s">
        <v>105</v>
      </c>
      <c r="B17" s="41">
        <v>212</v>
      </c>
      <c r="C17" s="41">
        <v>209</v>
      </c>
      <c r="D17" s="41">
        <v>203</v>
      </c>
      <c r="E17" s="42">
        <v>193</v>
      </c>
      <c r="F17" s="182">
        <v>202</v>
      </c>
    </row>
    <row r="18" spans="1:6">
      <c r="A18" s="43" t="s">
        <v>106</v>
      </c>
      <c r="B18" s="41"/>
      <c r="C18" s="41"/>
      <c r="D18" s="41"/>
      <c r="E18" s="42"/>
      <c r="F18" s="182"/>
    </row>
    <row r="19" spans="1:6" ht="25.5">
      <c r="A19" s="111" t="s">
        <v>188</v>
      </c>
      <c r="B19" s="33"/>
      <c r="C19" s="33"/>
      <c r="D19" s="33"/>
      <c r="E19" s="57"/>
      <c r="F19" s="182"/>
    </row>
    <row r="20" spans="1:6" ht="40.5">
      <c r="A20" s="112" t="s">
        <v>190</v>
      </c>
      <c r="B20" s="33"/>
      <c r="C20" s="33"/>
      <c r="D20" s="33"/>
      <c r="E20" s="57"/>
      <c r="F20" s="182"/>
    </row>
    <row r="21" spans="1:6">
      <c r="A21" s="44" t="s">
        <v>173</v>
      </c>
      <c r="B21" s="41">
        <v>230</v>
      </c>
      <c r="C21" s="41">
        <v>240</v>
      </c>
      <c r="D21" s="41">
        <f>91+39+57+26</f>
        <v>213</v>
      </c>
      <c r="E21" s="42">
        <f>89+39+55+25</f>
        <v>208</v>
      </c>
      <c r="F21" s="182">
        <v>217</v>
      </c>
    </row>
    <row r="22" spans="1:6">
      <c r="A22" s="45" t="s">
        <v>46</v>
      </c>
      <c r="B22" s="41"/>
      <c r="C22" s="41"/>
      <c r="D22" s="41"/>
      <c r="E22" s="42"/>
      <c r="F22" s="182"/>
    </row>
    <row r="23" spans="1:6">
      <c r="A23" s="44" t="s">
        <v>174</v>
      </c>
      <c r="B23" s="41">
        <v>97</v>
      </c>
      <c r="C23" s="41">
        <v>96</v>
      </c>
      <c r="D23" s="41">
        <f>73+37</f>
        <v>110</v>
      </c>
      <c r="E23" s="42">
        <f>73+37</f>
        <v>110</v>
      </c>
      <c r="F23" s="182">
        <v>116</v>
      </c>
    </row>
    <row r="24" spans="1:6">
      <c r="A24" s="45" t="s">
        <v>182</v>
      </c>
      <c r="B24" s="41"/>
      <c r="C24" s="41"/>
      <c r="D24" s="41"/>
      <c r="E24" s="42"/>
      <c r="F24" s="182"/>
    </row>
    <row r="25" spans="1:6">
      <c r="A25" s="44" t="s">
        <v>175</v>
      </c>
      <c r="B25" s="41">
        <v>60</v>
      </c>
      <c r="C25" s="41">
        <v>62</v>
      </c>
      <c r="D25" s="41">
        <f>37+24</f>
        <v>61</v>
      </c>
      <c r="E25" s="42">
        <f>34+23</f>
        <v>57</v>
      </c>
      <c r="F25" s="182">
        <v>66</v>
      </c>
    </row>
    <row r="26" spans="1:6">
      <c r="A26" s="45" t="s">
        <v>181</v>
      </c>
      <c r="B26" s="41"/>
      <c r="C26" s="41"/>
      <c r="D26" s="41"/>
      <c r="E26" s="42"/>
      <c r="F26" s="182"/>
    </row>
    <row r="27" spans="1:6">
      <c r="A27" s="44" t="s">
        <v>176</v>
      </c>
      <c r="B27" s="41">
        <v>57</v>
      </c>
      <c r="C27" s="41">
        <v>58</v>
      </c>
      <c r="D27" s="41">
        <f>33+23</f>
        <v>56</v>
      </c>
      <c r="E27" s="42">
        <f>33+21</f>
        <v>54</v>
      </c>
      <c r="F27" s="182">
        <v>58</v>
      </c>
    </row>
    <row r="28" spans="1:6">
      <c r="A28" s="45" t="s">
        <v>160</v>
      </c>
      <c r="B28" s="41"/>
      <c r="C28" s="41"/>
      <c r="D28" s="41"/>
      <c r="E28" s="42"/>
      <c r="F28" s="182"/>
    </row>
    <row r="29" spans="1:6" ht="25.5">
      <c r="A29" s="44" t="s">
        <v>185</v>
      </c>
      <c r="B29" s="41">
        <v>83</v>
      </c>
      <c r="C29" s="41">
        <v>86</v>
      </c>
      <c r="D29" s="41">
        <f>48+36</f>
        <v>84</v>
      </c>
      <c r="E29" s="42">
        <f>45+32</f>
        <v>77</v>
      </c>
      <c r="F29" s="182">
        <v>81</v>
      </c>
    </row>
    <row r="30" spans="1:6">
      <c r="A30" s="45" t="s">
        <v>186</v>
      </c>
      <c r="B30" s="41"/>
      <c r="C30" s="41"/>
      <c r="D30" s="41"/>
      <c r="E30" s="42"/>
      <c r="F30" s="181"/>
    </row>
    <row r="31" spans="1:6">
      <c r="A31" s="20"/>
      <c r="B31" s="67"/>
      <c r="C31" s="67"/>
      <c r="D31" s="67"/>
      <c r="E31" s="67"/>
    </row>
    <row r="32" spans="1:6">
      <c r="A32" s="278" t="s">
        <v>352</v>
      </c>
      <c r="B32" s="278"/>
      <c r="C32" s="278"/>
      <c r="D32" s="278"/>
      <c r="E32" s="278"/>
    </row>
    <row r="33" spans="1:5">
      <c r="A33" s="227" t="s">
        <v>169</v>
      </c>
      <c r="B33" s="227"/>
      <c r="C33" s="227"/>
      <c r="D33" s="227"/>
      <c r="E33" s="227"/>
    </row>
    <row r="34" spans="1:5">
      <c r="A34" s="268" t="s">
        <v>353</v>
      </c>
      <c r="B34" s="268"/>
      <c r="C34" s="268"/>
      <c r="D34" s="268"/>
      <c r="E34" s="268"/>
    </row>
    <row r="35" spans="1:5" ht="15.75" customHeight="1">
      <c r="A35" s="277" t="s">
        <v>170</v>
      </c>
      <c r="B35" s="277"/>
      <c r="C35" s="277"/>
      <c r="D35" s="277"/>
      <c r="E35" s="277"/>
    </row>
    <row r="37" spans="1:5">
      <c r="A37" s="50"/>
    </row>
    <row r="38" spans="1:5">
      <c r="A38" s="51"/>
    </row>
  </sheetData>
  <mergeCells count="11">
    <mergeCell ref="A1:F1"/>
    <mergeCell ref="A3:F3"/>
    <mergeCell ref="F5:F6"/>
    <mergeCell ref="A32:E32"/>
    <mergeCell ref="A33:E33"/>
    <mergeCell ref="A34:E34"/>
    <mergeCell ref="A35:E35"/>
    <mergeCell ref="E5:E6"/>
    <mergeCell ref="B5:B6"/>
    <mergeCell ref="C5:C6"/>
    <mergeCell ref="D5:D6"/>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dimension ref="A1:I56"/>
  <sheetViews>
    <sheetView zoomScaleNormal="100" workbookViewId="0">
      <selection sqref="A1:D1"/>
    </sheetView>
  </sheetViews>
  <sheetFormatPr defaultRowHeight="15.75"/>
  <cols>
    <col min="1" max="1" width="52.7109375" style="46" customWidth="1"/>
    <col min="2" max="7" width="13.7109375" style="46" customWidth="1"/>
    <col min="8" max="16384" width="9.140625" style="46"/>
  </cols>
  <sheetData>
    <row r="1" spans="1:9" ht="15.6" customHeight="1">
      <c r="A1" s="227" t="s">
        <v>378</v>
      </c>
      <c r="B1" s="227"/>
      <c r="C1" s="227"/>
      <c r="D1" s="227"/>
      <c r="E1" s="47"/>
      <c r="F1" s="47"/>
      <c r="G1" s="47"/>
    </row>
    <row r="2" spans="1:9" ht="15.6" customHeight="1">
      <c r="A2" s="279" t="s">
        <v>333</v>
      </c>
      <c r="B2" s="279"/>
      <c r="C2" s="279"/>
      <c r="D2" s="279"/>
      <c r="E2" s="47"/>
      <c r="F2" s="47"/>
      <c r="G2" s="47"/>
    </row>
    <row r="3" spans="1:9" ht="16.149999999999999" customHeight="1">
      <c r="A3" s="165"/>
      <c r="B3" s="288">
        <v>2012</v>
      </c>
      <c r="C3" s="288"/>
      <c r="D3" s="288"/>
      <c r="E3" s="289">
        <v>2013</v>
      </c>
      <c r="F3" s="290"/>
      <c r="G3" s="290"/>
    </row>
    <row r="4" spans="1:9">
      <c r="A4" s="282" t="s">
        <v>0</v>
      </c>
      <c r="B4" s="145" t="s">
        <v>16</v>
      </c>
      <c r="C4" s="284" t="s">
        <v>17</v>
      </c>
      <c r="D4" s="285"/>
      <c r="E4" s="145" t="s">
        <v>16</v>
      </c>
      <c r="F4" s="284" t="s">
        <v>17</v>
      </c>
      <c r="G4" s="285"/>
    </row>
    <row r="5" spans="1:9">
      <c r="A5" s="282"/>
      <c r="B5" s="144" t="s">
        <v>7</v>
      </c>
      <c r="C5" s="283" t="s">
        <v>18</v>
      </c>
      <c r="D5" s="286"/>
      <c r="E5" s="144" t="s">
        <v>7</v>
      </c>
      <c r="F5" s="283" t="s">
        <v>18</v>
      </c>
      <c r="G5" s="286"/>
    </row>
    <row r="6" spans="1:9" ht="15" customHeight="1">
      <c r="A6" s="280" t="s">
        <v>1</v>
      </c>
      <c r="B6" s="287" t="s">
        <v>107</v>
      </c>
      <c r="C6" s="287"/>
      <c r="D6" s="113" t="s">
        <v>301</v>
      </c>
      <c r="E6" s="287" t="s">
        <v>107</v>
      </c>
      <c r="F6" s="287"/>
      <c r="G6" s="113" t="s">
        <v>301</v>
      </c>
    </row>
    <row r="7" spans="1:9" ht="15.75" customHeight="1">
      <c r="A7" s="281"/>
      <c r="B7" s="283" t="s">
        <v>108</v>
      </c>
      <c r="C7" s="283"/>
      <c r="D7" s="95" t="s">
        <v>281</v>
      </c>
      <c r="E7" s="283" t="s">
        <v>108</v>
      </c>
      <c r="F7" s="283"/>
      <c r="G7" s="147" t="s">
        <v>281</v>
      </c>
    </row>
    <row r="8" spans="1:9" ht="21" customHeight="1">
      <c r="A8" s="166" t="s">
        <v>109</v>
      </c>
      <c r="B8" s="167">
        <v>7484</v>
      </c>
      <c r="C8" s="167">
        <v>4319</v>
      </c>
      <c r="D8" s="168">
        <v>57.709780865847144</v>
      </c>
      <c r="E8" s="167">
        <v>7765</v>
      </c>
      <c r="F8" s="167">
        <v>4475</v>
      </c>
      <c r="G8" s="168">
        <v>57.630392788151966</v>
      </c>
      <c r="H8" s="67"/>
      <c r="I8" s="87"/>
    </row>
    <row r="9" spans="1:9" ht="18.75" customHeight="1">
      <c r="A9" s="21" t="s">
        <v>110</v>
      </c>
      <c r="B9" s="22"/>
      <c r="C9" s="22"/>
      <c r="D9" s="29"/>
      <c r="E9" s="22"/>
      <c r="F9" s="22"/>
      <c r="G9" s="29"/>
    </row>
    <row r="10" spans="1:9" ht="21" customHeight="1">
      <c r="A10" s="48" t="s">
        <v>111</v>
      </c>
      <c r="B10" s="25">
        <v>4516</v>
      </c>
      <c r="C10" s="25">
        <v>2630</v>
      </c>
      <c r="D10" s="31">
        <v>58.237378210806021</v>
      </c>
      <c r="E10" s="25">
        <v>4627</v>
      </c>
      <c r="F10" s="25">
        <v>2702</v>
      </c>
      <c r="G10" s="31">
        <v>58.396369137670199</v>
      </c>
    </row>
    <row r="11" spans="1:9" ht="25.5">
      <c r="A11" s="49" t="s">
        <v>112</v>
      </c>
      <c r="B11" s="25"/>
      <c r="C11" s="25"/>
      <c r="D11" s="31"/>
      <c r="E11" s="25"/>
      <c r="F11" s="25"/>
      <c r="G11" s="31"/>
    </row>
    <row r="12" spans="1:9">
      <c r="A12" s="24" t="s">
        <v>113</v>
      </c>
      <c r="B12" s="25">
        <v>2824</v>
      </c>
      <c r="C12" s="25">
        <v>1748</v>
      </c>
      <c r="D12" s="31">
        <v>61.89801699716714</v>
      </c>
      <c r="E12" s="25">
        <v>2890</v>
      </c>
      <c r="F12" s="25">
        <v>1800</v>
      </c>
      <c r="G12" s="31">
        <v>62.283737024221452</v>
      </c>
    </row>
    <row r="13" spans="1:9">
      <c r="A13" s="26" t="s">
        <v>114</v>
      </c>
      <c r="B13" s="25"/>
      <c r="C13" s="25"/>
      <c r="D13" s="31"/>
      <c r="E13" s="25"/>
      <c r="F13" s="25"/>
      <c r="G13" s="31"/>
    </row>
    <row r="14" spans="1:9" ht="25.5">
      <c r="A14" s="71" t="s">
        <v>164</v>
      </c>
      <c r="B14" s="72">
        <v>1059</v>
      </c>
      <c r="C14" s="72">
        <v>525</v>
      </c>
      <c r="D14" s="73">
        <v>49.575070821529742</v>
      </c>
      <c r="E14" s="72">
        <v>1086</v>
      </c>
      <c r="F14" s="72">
        <v>528</v>
      </c>
      <c r="G14" s="73">
        <v>48.618784530386741</v>
      </c>
    </row>
    <row r="15" spans="1:9">
      <c r="A15" s="74" t="s">
        <v>115</v>
      </c>
      <c r="B15" s="25"/>
      <c r="C15" s="25"/>
      <c r="D15" s="31"/>
      <c r="E15" s="25"/>
      <c r="F15" s="25"/>
      <c r="G15" s="31"/>
    </row>
    <row r="16" spans="1:9">
      <c r="A16" s="75" t="s">
        <v>116</v>
      </c>
      <c r="B16" s="25">
        <v>409</v>
      </c>
      <c r="C16" s="25">
        <v>112</v>
      </c>
      <c r="D16" s="31">
        <v>27.383863080684595</v>
      </c>
      <c r="E16" s="25">
        <v>415</v>
      </c>
      <c r="F16" s="25">
        <v>108</v>
      </c>
      <c r="G16" s="31">
        <v>26.024096385542169</v>
      </c>
    </row>
    <row r="17" spans="1:7" ht="25.5">
      <c r="A17" s="76" t="s">
        <v>117</v>
      </c>
      <c r="B17" s="25"/>
      <c r="C17" s="25"/>
      <c r="D17" s="31"/>
      <c r="E17" s="25"/>
      <c r="F17" s="25"/>
      <c r="G17" s="31"/>
    </row>
    <row r="18" spans="1:7">
      <c r="A18" s="75" t="s">
        <v>163</v>
      </c>
      <c r="B18" s="25">
        <v>472</v>
      </c>
      <c r="C18" s="25">
        <v>385</v>
      </c>
      <c r="D18" s="31">
        <v>81.567796610169495</v>
      </c>
      <c r="E18" s="25">
        <v>489</v>
      </c>
      <c r="F18" s="25">
        <v>398</v>
      </c>
      <c r="G18" s="31">
        <v>81.39059304703477</v>
      </c>
    </row>
    <row r="19" spans="1:7" ht="15.75" customHeight="1">
      <c r="A19" s="76" t="s">
        <v>162</v>
      </c>
      <c r="B19" s="25"/>
      <c r="C19" s="25"/>
      <c r="D19" s="31"/>
      <c r="E19" s="25"/>
      <c r="F19" s="25"/>
      <c r="G19" s="31"/>
    </row>
    <row r="20" spans="1:7" ht="25.5">
      <c r="A20" s="75" t="s">
        <v>166</v>
      </c>
      <c r="B20" s="25">
        <v>178</v>
      </c>
      <c r="C20" s="25">
        <v>28</v>
      </c>
      <c r="D20" s="31">
        <v>15.730337078651685</v>
      </c>
      <c r="E20" s="25">
        <v>182</v>
      </c>
      <c r="F20" s="25">
        <v>22</v>
      </c>
      <c r="G20" s="31">
        <v>12.087912087912088</v>
      </c>
    </row>
    <row r="21" spans="1:7">
      <c r="A21" s="76" t="s">
        <v>165</v>
      </c>
      <c r="B21" s="25"/>
      <c r="C21" s="25"/>
      <c r="D21" s="31"/>
      <c r="E21" s="25"/>
      <c r="F21" s="25"/>
      <c r="G21" s="31"/>
    </row>
    <row r="22" spans="1:7">
      <c r="A22" s="24" t="s">
        <v>118</v>
      </c>
      <c r="B22" s="25">
        <v>1692</v>
      </c>
      <c r="C22" s="25">
        <v>882</v>
      </c>
      <c r="D22" s="31">
        <v>52.127659574468083</v>
      </c>
      <c r="E22" s="25">
        <v>1737</v>
      </c>
      <c r="F22" s="25">
        <v>902</v>
      </c>
      <c r="G22" s="31">
        <v>51.928612550374211</v>
      </c>
    </row>
    <row r="23" spans="1:7" ht="15.75" customHeight="1">
      <c r="A23" s="26" t="s">
        <v>119</v>
      </c>
      <c r="B23" s="25"/>
      <c r="C23" s="25"/>
      <c r="D23" s="31"/>
      <c r="E23" s="25"/>
      <c r="F23" s="25"/>
      <c r="G23" s="31"/>
    </row>
    <row r="24" spans="1:7">
      <c r="A24" s="48" t="s">
        <v>120</v>
      </c>
      <c r="B24" s="25"/>
      <c r="C24" s="25"/>
      <c r="D24" s="31"/>
      <c r="E24" s="25"/>
      <c r="F24" s="25"/>
      <c r="G24" s="31"/>
    </row>
    <row r="25" spans="1:7">
      <c r="A25" s="49" t="s">
        <v>121</v>
      </c>
      <c r="B25" s="25"/>
      <c r="C25" s="25"/>
      <c r="D25" s="31"/>
      <c r="E25" s="25"/>
      <c r="F25" s="25"/>
      <c r="G25" s="31"/>
    </row>
    <row r="26" spans="1:7" ht="25.5">
      <c r="A26" s="24" t="s">
        <v>122</v>
      </c>
      <c r="B26" s="25">
        <v>1373</v>
      </c>
      <c r="C26" s="25">
        <v>744</v>
      </c>
      <c r="D26" s="31">
        <v>54.187909686817186</v>
      </c>
      <c r="E26" s="25">
        <v>1361</v>
      </c>
      <c r="F26" s="25">
        <v>731</v>
      </c>
      <c r="G26" s="31">
        <v>53.710506980161647</v>
      </c>
    </row>
    <row r="27" spans="1:7" ht="25.5">
      <c r="A27" s="26" t="s">
        <v>123</v>
      </c>
      <c r="B27" s="25"/>
      <c r="C27" s="25"/>
      <c r="D27" s="31"/>
      <c r="E27" s="25"/>
      <c r="F27" s="25"/>
      <c r="G27" s="31"/>
    </row>
    <row r="28" spans="1:7" ht="25.5">
      <c r="A28" s="71" t="s">
        <v>164</v>
      </c>
      <c r="B28" s="72">
        <v>191</v>
      </c>
      <c r="C28" s="72">
        <v>167</v>
      </c>
      <c r="D28" s="73">
        <v>87.434554973821989</v>
      </c>
      <c r="E28" s="72">
        <v>195</v>
      </c>
      <c r="F28" s="72">
        <v>164</v>
      </c>
      <c r="G28" s="73">
        <v>84.102564102564102</v>
      </c>
    </row>
    <row r="29" spans="1:7">
      <c r="A29" s="74" t="s">
        <v>115</v>
      </c>
      <c r="B29" s="25"/>
      <c r="C29" s="25"/>
      <c r="D29" s="31"/>
      <c r="E29" s="25"/>
      <c r="F29" s="25"/>
      <c r="G29" s="31"/>
    </row>
    <row r="30" spans="1:7">
      <c r="A30" s="48" t="s">
        <v>124</v>
      </c>
      <c r="B30" s="25">
        <v>3143</v>
      </c>
      <c r="C30" s="25">
        <v>1886</v>
      </c>
      <c r="D30" s="31">
        <v>60.006363347120583</v>
      </c>
      <c r="E30" s="25">
        <v>3266</v>
      </c>
      <c r="F30" s="25">
        <v>1971</v>
      </c>
      <c r="G30" s="31">
        <v>60.349050826699326</v>
      </c>
    </row>
    <row r="31" spans="1:7">
      <c r="A31" s="49" t="s">
        <v>125</v>
      </c>
      <c r="B31" s="25"/>
      <c r="C31" s="25"/>
      <c r="D31" s="31"/>
      <c r="E31" s="25"/>
      <c r="F31" s="25"/>
      <c r="G31" s="31"/>
    </row>
    <row r="32" spans="1:7" ht="25.5">
      <c r="A32" s="71" t="s">
        <v>164</v>
      </c>
      <c r="B32" s="72">
        <v>868</v>
      </c>
      <c r="C32" s="72">
        <v>358</v>
      </c>
      <c r="D32" s="73">
        <v>41.244239631336406</v>
      </c>
      <c r="E32" s="72">
        <v>891</v>
      </c>
      <c r="F32" s="72">
        <v>364</v>
      </c>
      <c r="G32" s="73">
        <v>40.85297418630752</v>
      </c>
    </row>
    <row r="33" spans="1:7">
      <c r="A33" s="74" t="s">
        <v>115</v>
      </c>
      <c r="B33" s="25"/>
      <c r="C33" s="25"/>
      <c r="D33" s="31"/>
      <c r="E33" s="25"/>
      <c r="F33" s="25"/>
      <c r="G33" s="31"/>
    </row>
    <row r="34" spans="1:7">
      <c r="A34" s="75" t="s">
        <v>116</v>
      </c>
      <c r="B34" s="25">
        <v>394</v>
      </c>
      <c r="C34" s="25">
        <v>108</v>
      </c>
      <c r="D34" s="31">
        <v>27.411167512690355</v>
      </c>
      <c r="E34" s="25">
        <v>399</v>
      </c>
      <c r="F34" s="25">
        <v>104</v>
      </c>
      <c r="G34" s="31">
        <v>26.065162907268171</v>
      </c>
    </row>
    <row r="35" spans="1:7" ht="25.5">
      <c r="A35" s="76" t="s">
        <v>117</v>
      </c>
      <c r="B35" s="25"/>
      <c r="C35" s="25"/>
      <c r="D35" s="31"/>
      <c r="E35" s="25"/>
      <c r="F35" s="25"/>
      <c r="G35" s="31"/>
    </row>
    <row r="36" spans="1:7">
      <c r="A36" s="75" t="s">
        <v>163</v>
      </c>
      <c r="B36" s="25">
        <v>310</v>
      </c>
      <c r="C36" s="25">
        <v>224</v>
      </c>
      <c r="D36" s="31">
        <v>72.258064516129039</v>
      </c>
      <c r="E36" s="25">
        <v>327</v>
      </c>
      <c r="F36" s="25">
        <v>240</v>
      </c>
      <c r="G36" s="31">
        <v>73.394495412844037</v>
      </c>
    </row>
    <row r="37" spans="1:7" ht="15.75" customHeight="1">
      <c r="A37" s="76" t="s">
        <v>162</v>
      </c>
      <c r="B37" s="25"/>
      <c r="C37" s="25"/>
      <c r="D37" s="31"/>
      <c r="E37" s="25"/>
      <c r="F37" s="25"/>
      <c r="G37" s="31"/>
    </row>
    <row r="38" spans="1:7" ht="25.5">
      <c r="A38" s="75" t="s">
        <v>166</v>
      </c>
      <c r="B38" s="25">
        <v>164</v>
      </c>
      <c r="C38" s="25">
        <v>26</v>
      </c>
      <c r="D38" s="31">
        <v>15.853658536585366</v>
      </c>
      <c r="E38" s="25">
        <v>165</v>
      </c>
      <c r="F38" s="25">
        <v>20</v>
      </c>
      <c r="G38" s="31">
        <v>12.121212121212121</v>
      </c>
    </row>
    <row r="39" spans="1:7" ht="15.75" customHeight="1">
      <c r="A39" s="76" t="s">
        <v>165</v>
      </c>
      <c r="B39" s="25"/>
      <c r="C39" s="25"/>
      <c r="D39" s="31"/>
      <c r="E39" s="25"/>
      <c r="F39" s="25"/>
      <c r="G39" s="31"/>
    </row>
    <row r="40" spans="1:7">
      <c r="A40" s="48" t="s">
        <v>126</v>
      </c>
      <c r="B40" s="25">
        <v>6111</v>
      </c>
      <c r="C40" s="25">
        <v>3575</v>
      </c>
      <c r="D40" s="31">
        <v>58.501063655702829</v>
      </c>
      <c r="E40" s="25">
        <v>6404</v>
      </c>
      <c r="F40" s="25">
        <v>3744</v>
      </c>
      <c r="G40" s="31">
        <v>58.463460337289192</v>
      </c>
    </row>
    <row r="41" spans="1:7" ht="16.5" customHeight="1">
      <c r="A41" s="49" t="s">
        <v>127</v>
      </c>
      <c r="B41" s="25"/>
      <c r="C41" s="25"/>
      <c r="D41" s="31"/>
      <c r="E41" s="25"/>
      <c r="F41" s="25"/>
      <c r="G41" s="31"/>
    </row>
    <row r="42" spans="1:7">
      <c r="A42" s="24" t="s">
        <v>128</v>
      </c>
      <c r="B42" s="25"/>
      <c r="C42" s="25"/>
      <c r="D42" s="31"/>
      <c r="E42" s="25"/>
      <c r="F42" s="25"/>
      <c r="G42" s="31"/>
    </row>
    <row r="43" spans="1:7">
      <c r="A43" s="26" t="s">
        <v>129</v>
      </c>
      <c r="B43" s="25"/>
      <c r="C43" s="25"/>
      <c r="D43" s="31"/>
      <c r="E43" s="25"/>
      <c r="F43" s="25"/>
      <c r="G43" s="31"/>
    </row>
    <row r="44" spans="1:7" ht="25.5">
      <c r="A44" s="71" t="s">
        <v>130</v>
      </c>
      <c r="B44" s="25">
        <v>1470</v>
      </c>
      <c r="C44" s="25">
        <v>718</v>
      </c>
      <c r="D44" s="31">
        <v>48.843537414965986</v>
      </c>
      <c r="E44" s="25">
        <v>1574</v>
      </c>
      <c r="F44" s="25">
        <v>757</v>
      </c>
      <c r="G44" s="31">
        <v>48.094027954256674</v>
      </c>
    </row>
    <row r="45" spans="1:7" ht="25.5">
      <c r="A45" s="74" t="s">
        <v>131</v>
      </c>
      <c r="B45" s="25"/>
      <c r="C45" s="25"/>
      <c r="D45" s="31"/>
      <c r="E45" s="25"/>
      <c r="F45" s="25"/>
      <c r="G45" s="31"/>
    </row>
    <row r="46" spans="1:7">
      <c r="A46" s="71" t="s">
        <v>132</v>
      </c>
      <c r="B46" s="25">
        <v>273</v>
      </c>
      <c r="C46" s="25">
        <v>173</v>
      </c>
      <c r="D46" s="31">
        <v>63.369963369963372</v>
      </c>
      <c r="E46" s="25">
        <v>291</v>
      </c>
      <c r="F46" s="25">
        <v>185</v>
      </c>
      <c r="G46" s="31">
        <v>63.573883161512029</v>
      </c>
    </row>
    <row r="47" spans="1:7" ht="25.5">
      <c r="A47" s="74" t="s">
        <v>133</v>
      </c>
      <c r="B47" s="25"/>
      <c r="C47" s="25"/>
      <c r="D47" s="31"/>
      <c r="E47" s="25"/>
      <c r="F47" s="25"/>
      <c r="G47" s="31"/>
    </row>
    <row r="48" spans="1:7">
      <c r="A48" s="71" t="s">
        <v>134</v>
      </c>
      <c r="B48" s="25">
        <v>1225</v>
      </c>
      <c r="C48" s="25">
        <v>798</v>
      </c>
      <c r="D48" s="31">
        <v>65.142857142857139</v>
      </c>
      <c r="E48" s="25">
        <v>1273</v>
      </c>
      <c r="F48" s="25">
        <v>831</v>
      </c>
      <c r="G48" s="31">
        <v>65.278868813825611</v>
      </c>
    </row>
    <row r="49" spans="1:7" ht="25.5">
      <c r="A49" s="74" t="s">
        <v>135</v>
      </c>
      <c r="B49" s="25"/>
      <c r="C49" s="25"/>
      <c r="D49" s="31"/>
      <c r="E49" s="25"/>
      <c r="F49" s="25"/>
      <c r="G49" s="31"/>
    </row>
    <row r="50" spans="1:7">
      <c r="A50" s="88"/>
      <c r="B50" s="67"/>
      <c r="C50" s="67"/>
      <c r="D50" s="87"/>
      <c r="E50" s="67"/>
      <c r="F50" s="67"/>
      <c r="G50" s="87"/>
    </row>
    <row r="51" spans="1:7">
      <c r="A51" s="169"/>
      <c r="B51" s="170"/>
      <c r="C51" s="170"/>
      <c r="D51" s="170"/>
    </row>
    <row r="52" spans="1:7">
      <c r="A52" s="171"/>
      <c r="B52" s="171"/>
      <c r="C52" s="171"/>
      <c r="D52" s="171"/>
    </row>
    <row r="56" spans="1:7">
      <c r="B56" s="70"/>
      <c r="C56" s="70"/>
      <c r="D56" s="70"/>
      <c r="E56" s="70"/>
      <c r="F56" s="70"/>
      <c r="G56" s="70"/>
    </row>
  </sheetData>
  <mergeCells count="14">
    <mergeCell ref="F4:G4"/>
    <mergeCell ref="F5:G5"/>
    <mergeCell ref="E6:F6"/>
    <mergeCell ref="E7:F7"/>
    <mergeCell ref="B3:D3"/>
    <mergeCell ref="E3:G3"/>
    <mergeCell ref="A1:D1"/>
    <mergeCell ref="A2:D2"/>
    <mergeCell ref="A6:A7"/>
    <mergeCell ref="A4:A5"/>
    <mergeCell ref="B7:C7"/>
    <mergeCell ref="C4:D4"/>
    <mergeCell ref="C5:D5"/>
    <mergeCell ref="B6:C6"/>
  </mergeCells>
  <pageMargins left="0.7" right="0.7" top="0.44" bottom="0.43" header="0.3" footer="0.3"/>
  <pageSetup paperSize="9" orientation="portrait" horizontalDpi="300" r:id="rId1"/>
</worksheet>
</file>

<file path=xl/worksheets/sheet14.xml><?xml version="1.0" encoding="utf-8"?>
<worksheet xmlns="http://schemas.openxmlformats.org/spreadsheetml/2006/main" xmlns:r="http://schemas.openxmlformats.org/officeDocument/2006/relationships">
  <dimension ref="A1:H189"/>
  <sheetViews>
    <sheetView workbookViewId="0">
      <selection sqref="A1:E1"/>
    </sheetView>
  </sheetViews>
  <sheetFormatPr defaultRowHeight="12.75"/>
  <cols>
    <col min="1" max="1" width="27.140625" style="50" customWidth="1"/>
    <col min="2" max="5" width="13.7109375" style="50" customWidth="1"/>
    <col min="6" max="16384" width="9.140625" style="50"/>
  </cols>
  <sheetData>
    <row r="1" spans="1:6" ht="30.75" customHeight="1">
      <c r="A1" s="264" t="s">
        <v>379</v>
      </c>
      <c r="B1" s="264"/>
      <c r="C1" s="264"/>
      <c r="D1" s="264"/>
      <c r="E1" s="264"/>
    </row>
    <row r="2" spans="1:6" ht="30" customHeight="1">
      <c r="A2" s="272" t="s">
        <v>324</v>
      </c>
      <c r="B2" s="272"/>
      <c r="C2" s="272"/>
      <c r="D2" s="272"/>
      <c r="E2" s="272"/>
    </row>
    <row r="3" spans="1:6" ht="12.75" customHeight="1">
      <c r="A3" s="293" t="s">
        <v>0</v>
      </c>
      <c r="B3" s="223" t="s">
        <v>109</v>
      </c>
      <c r="C3" s="291"/>
      <c r="D3" s="291"/>
      <c r="E3" s="291"/>
    </row>
    <row r="4" spans="1:6" ht="12.75" customHeight="1">
      <c r="A4" s="294"/>
      <c r="B4" s="224" t="s">
        <v>138</v>
      </c>
      <c r="C4" s="292"/>
      <c r="D4" s="292"/>
      <c r="E4" s="292"/>
    </row>
    <row r="5" spans="1:6">
      <c r="A5" s="295" t="s">
        <v>1</v>
      </c>
      <c r="B5" s="120">
        <v>2012</v>
      </c>
      <c r="C5" s="120">
        <v>2013</v>
      </c>
      <c r="D5" s="120">
        <v>2012</v>
      </c>
      <c r="E5" s="143">
        <v>2013</v>
      </c>
    </row>
    <row r="6" spans="1:6">
      <c r="A6" s="295"/>
      <c r="B6" s="223" t="s">
        <v>285</v>
      </c>
      <c r="C6" s="236"/>
      <c r="D6" s="222" t="s">
        <v>287</v>
      </c>
      <c r="E6" s="223"/>
    </row>
    <row r="7" spans="1:6">
      <c r="A7" s="296"/>
      <c r="B7" s="224" t="s">
        <v>286</v>
      </c>
      <c r="C7" s="237"/>
      <c r="D7" s="221" t="s">
        <v>288</v>
      </c>
      <c r="E7" s="224"/>
    </row>
    <row r="8" spans="1:6">
      <c r="A8" s="263" t="s">
        <v>289</v>
      </c>
      <c r="B8" s="254"/>
      <c r="C8" s="254"/>
      <c r="D8" s="254"/>
      <c r="E8" s="252"/>
    </row>
    <row r="9" spans="1:6">
      <c r="A9" s="273" t="s">
        <v>290</v>
      </c>
      <c r="B9" s="274"/>
      <c r="C9" s="274"/>
      <c r="D9" s="274"/>
      <c r="E9" s="275"/>
    </row>
    <row r="10" spans="1:6" ht="15">
      <c r="A10" s="160" t="s">
        <v>325</v>
      </c>
      <c r="B10" s="38">
        <v>115604</v>
      </c>
      <c r="C10" s="160">
        <v>117668</v>
      </c>
      <c r="D10" s="66">
        <v>50.90913809210754</v>
      </c>
      <c r="E10" s="189">
        <v>51.134548050447023</v>
      </c>
      <c r="F10" s="77"/>
    </row>
    <row r="11" spans="1:6">
      <c r="A11" s="161" t="s">
        <v>207</v>
      </c>
      <c r="B11" s="41">
        <v>1922</v>
      </c>
      <c r="C11" s="50">
        <v>1990</v>
      </c>
      <c r="D11" s="60">
        <v>45.005202913631635</v>
      </c>
      <c r="E11" s="190">
        <v>46.08040201005025</v>
      </c>
      <c r="F11" s="77"/>
    </row>
    <row r="12" spans="1:6">
      <c r="A12" s="161" t="s">
        <v>208</v>
      </c>
      <c r="B12" s="41">
        <v>2875</v>
      </c>
      <c r="C12" s="50">
        <v>2872</v>
      </c>
      <c r="D12" s="60">
        <v>50.643478260869564</v>
      </c>
      <c r="E12" s="190">
        <v>51.392757660167128</v>
      </c>
      <c r="F12" s="77"/>
    </row>
    <row r="13" spans="1:6">
      <c r="A13" s="161" t="s">
        <v>209</v>
      </c>
      <c r="B13" s="41">
        <v>1292</v>
      </c>
      <c r="C13" s="50">
        <v>1336</v>
      </c>
      <c r="D13" s="60">
        <v>58.43653250773994</v>
      </c>
      <c r="E13" s="190">
        <v>58.532934131736525</v>
      </c>
      <c r="F13" s="77"/>
    </row>
    <row r="14" spans="1:6">
      <c r="A14" s="161" t="s">
        <v>210</v>
      </c>
      <c r="B14" s="41">
        <v>653</v>
      </c>
      <c r="C14" s="50">
        <v>692</v>
      </c>
      <c r="D14" s="60">
        <v>50.382848392036756</v>
      </c>
      <c r="E14" s="190">
        <v>52.02312138728324</v>
      </c>
      <c r="F14" s="77"/>
    </row>
    <row r="15" spans="1:6">
      <c r="A15" s="161" t="s">
        <v>211</v>
      </c>
      <c r="B15" s="41">
        <v>239</v>
      </c>
      <c r="C15" s="50">
        <v>242</v>
      </c>
      <c r="D15" s="60">
        <v>53.138075313807533</v>
      </c>
      <c r="E15" s="190">
        <v>54.132231404958681</v>
      </c>
      <c r="F15" s="77"/>
    </row>
    <row r="16" spans="1:6">
      <c r="A16" s="161" t="s">
        <v>212</v>
      </c>
      <c r="B16" s="41">
        <v>1548</v>
      </c>
      <c r="C16" s="50">
        <v>1570</v>
      </c>
      <c r="D16" s="60">
        <v>52.325581395348834</v>
      </c>
      <c r="E16" s="190">
        <v>52.420382165605098</v>
      </c>
      <c r="F16" s="77"/>
    </row>
    <row r="17" spans="1:8">
      <c r="A17" s="161" t="s">
        <v>213</v>
      </c>
      <c r="B17" s="41">
        <v>381</v>
      </c>
      <c r="C17" s="50">
        <v>386</v>
      </c>
      <c r="D17" s="60">
        <v>60.892388451443573</v>
      </c>
      <c r="E17" s="190">
        <v>61.139896373056992</v>
      </c>
      <c r="F17" s="77"/>
      <c r="G17" s="162"/>
      <c r="H17" s="162"/>
    </row>
    <row r="18" spans="1:8">
      <c r="A18" s="161" t="s">
        <v>214</v>
      </c>
      <c r="B18" s="41">
        <v>1575</v>
      </c>
      <c r="C18" s="50">
        <v>1593</v>
      </c>
      <c r="D18" s="60">
        <v>54.603174603174601</v>
      </c>
      <c r="E18" s="190">
        <v>53.92341494036409</v>
      </c>
      <c r="F18" s="77"/>
    </row>
    <row r="19" spans="1:8">
      <c r="A19" s="161" t="s">
        <v>215</v>
      </c>
      <c r="B19" s="41">
        <v>15782</v>
      </c>
      <c r="C19" s="50">
        <v>16348</v>
      </c>
      <c r="D19" s="60">
        <v>50.228107971106326</v>
      </c>
      <c r="E19" s="190">
        <v>50.495473452410081</v>
      </c>
      <c r="F19" s="77"/>
    </row>
    <row r="20" spans="1:8">
      <c r="A20" s="161" t="s">
        <v>216</v>
      </c>
      <c r="B20" s="41">
        <v>1962</v>
      </c>
      <c r="C20" s="50">
        <v>2042</v>
      </c>
      <c r="D20" s="60">
        <v>50</v>
      </c>
      <c r="E20" s="190">
        <v>49.510284035259552</v>
      </c>
      <c r="F20" s="77"/>
    </row>
    <row r="21" spans="1:8">
      <c r="A21" s="161" t="s">
        <v>217</v>
      </c>
      <c r="B21" s="41">
        <v>10681</v>
      </c>
      <c r="C21" s="50">
        <v>10685</v>
      </c>
      <c r="D21" s="60">
        <v>50.585151203070872</v>
      </c>
      <c r="E21" s="190">
        <v>50.276087973795043</v>
      </c>
      <c r="F21" s="77"/>
    </row>
    <row r="22" spans="1:8">
      <c r="A22" s="161" t="s">
        <v>326</v>
      </c>
      <c r="B22" s="41">
        <v>4788</v>
      </c>
      <c r="C22" s="50">
        <v>4801</v>
      </c>
      <c r="D22" s="60">
        <v>46.679197994987469</v>
      </c>
      <c r="E22" s="190">
        <v>47.344303270152054</v>
      </c>
      <c r="F22" s="77"/>
    </row>
    <row r="23" spans="1:8">
      <c r="A23" s="161" t="s">
        <v>247</v>
      </c>
      <c r="B23" s="41">
        <v>1219</v>
      </c>
      <c r="C23" s="50">
        <v>1251</v>
      </c>
      <c r="D23" s="60">
        <v>53.814602132895814</v>
      </c>
      <c r="E23" s="190">
        <v>53.876898481215029</v>
      </c>
      <c r="F23" s="77"/>
    </row>
    <row r="24" spans="1:8">
      <c r="A24" s="161" t="s">
        <v>327</v>
      </c>
      <c r="B24" s="41">
        <v>711</v>
      </c>
      <c r="C24" s="50">
        <v>734</v>
      </c>
      <c r="D24" s="60">
        <v>62.025316455696199</v>
      </c>
      <c r="E24" s="190">
        <v>61.580381471389643</v>
      </c>
      <c r="F24" s="77"/>
    </row>
    <row r="25" spans="1:8">
      <c r="A25" s="161" t="s">
        <v>328</v>
      </c>
      <c r="B25" s="41">
        <v>166</v>
      </c>
      <c r="C25" s="50">
        <v>179</v>
      </c>
      <c r="D25" s="60">
        <v>47.590361445783131</v>
      </c>
      <c r="E25" s="190">
        <v>47.486033519553075</v>
      </c>
      <c r="F25" s="77"/>
    </row>
    <row r="26" spans="1:8">
      <c r="A26" s="161" t="s">
        <v>225</v>
      </c>
      <c r="B26" s="41">
        <v>455</v>
      </c>
      <c r="C26" s="50">
        <v>473</v>
      </c>
      <c r="D26" s="60">
        <v>62.857142857142854</v>
      </c>
      <c r="E26" s="190">
        <v>62.367864693446087</v>
      </c>
      <c r="F26" s="77"/>
    </row>
    <row r="27" spans="1:8">
      <c r="A27" s="161" t="s">
        <v>227</v>
      </c>
      <c r="B27" s="41">
        <v>71</v>
      </c>
      <c r="C27" s="50">
        <v>77</v>
      </c>
      <c r="D27" s="60">
        <v>43.661971830985912</v>
      </c>
      <c r="E27" s="190">
        <v>45.454545454545453</v>
      </c>
      <c r="F27" s="77"/>
    </row>
    <row r="28" spans="1:8">
      <c r="A28" s="161" t="s">
        <v>228</v>
      </c>
      <c r="B28" s="41">
        <v>21678</v>
      </c>
      <c r="C28" s="50">
        <v>22036</v>
      </c>
      <c r="D28" s="60">
        <v>48.468493403450502</v>
      </c>
      <c r="E28" s="190">
        <v>48.829188600471952</v>
      </c>
      <c r="F28" s="77"/>
    </row>
    <row r="29" spans="1:8">
      <c r="A29" s="161" t="s">
        <v>329</v>
      </c>
      <c r="B29" s="41">
        <v>7241</v>
      </c>
      <c r="C29" s="50">
        <v>7506</v>
      </c>
      <c r="D29" s="60">
        <v>58.058279243198456</v>
      </c>
      <c r="E29" s="190">
        <v>58.006927791100452</v>
      </c>
      <c r="F29" s="77"/>
    </row>
    <row r="30" spans="1:8">
      <c r="A30" s="161" t="s">
        <v>231</v>
      </c>
      <c r="B30" s="41">
        <v>1653</v>
      </c>
      <c r="C30" s="50">
        <v>1717</v>
      </c>
      <c r="D30" s="60">
        <v>53.539019963702358</v>
      </c>
      <c r="E30" s="190">
        <v>54.979615608619689</v>
      </c>
      <c r="F30" s="77"/>
    </row>
    <row r="31" spans="1:8">
      <c r="A31" s="161" t="s">
        <v>232</v>
      </c>
      <c r="B31" s="41">
        <v>2150</v>
      </c>
      <c r="C31" s="50">
        <v>2203</v>
      </c>
      <c r="D31" s="60">
        <v>49.720930232558139</v>
      </c>
      <c r="E31" s="190">
        <v>49.432591920108941</v>
      </c>
      <c r="F31" s="77"/>
    </row>
    <row r="32" spans="1:8">
      <c r="A32" s="161" t="s">
        <v>233</v>
      </c>
      <c r="B32" s="41">
        <v>2734</v>
      </c>
      <c r="C32" s="50">
        <v>2711</v>
      </c>
      <c r="D32" s="60">
        <v>53.913679590343818</v>
      </c>
      <c r="E32" s="190">
        <v>54.703061600885285</v>
      </c>
      <c r="F32" s="77"/>
    </row>
    <row r="33" spans="1:6">
      <c r="A33" s="161" t="s">
        <v>234</v>
      </c>
      <c r="B33" s="41">
        <v>1018</v>
      </c>
      <c r="C33" s="50">
        <v>1021</v>
      </c>
      <c r="D33" s="60">
        <v>56.385068762278976</v>
      </c>
      <c r="E33" s="190">
        <v>55.142017629774728</v>
      </c>
      <c r="F33" s="77"/>
    </row>
    <row r="34" spans="1:6">
      <c r="A34" s="161" t="s">
        <v>235</v>
      </c>
      <c r="B34" s="41">
        <v>473</v>
      </c>
      <c r="C34" s="50">
        <v>488</v>
      </c>
      <c r="D34" s="60">
        <v>55.813953488372093</v>
      </c>
      <c r="E34" s="190">
        <v>54.918032786885249</v>
      </c>
      <c r="F34" s="77"/>
    </row>
    <row r="35" spans="1:6">
      <c r="A35" s="161" t="s">
        <v>238</v>
      </c>
      <c r="B35" s="41">
        <v>2794</v>
      </c>
      <c r="C35" s="50">
        <v>2890</v>
      </c>
      <c r="D35" s="60">
        <v>53.042233357193986</v>
      </c>
      <c r="E35" s="190">
        <v>53.183391003460208</v>
      </c>
      <c r="F35" s="77"/>
    </row>
    <row r="36" spans="1:6">
      <c r="A36" s="161" t="s">
        <v>240</v>
      </c>
      <c r="B36" s="41">
        <v>1845</v>
      </c>
      <c r="C36" s="50">
        <v>1883</v>
      </c>
      <c r="D36" s="60">
        <v>57.777777777777779</v>
      </c>
      <c r="E36" s="190">
        <v>57.62081784386617</v>
      </c>
      <c r="F36" s="77"/>
    </row>
    <row r="37" spans="1:6">
      <c r="A37" s="161" t="s">
        <v>241</v>
      </c>
      <c r="B37" s="41">
        <v>17958</v>
      </c>
      <c r="C37" s="50">
        <v>18104</v>
      </c>
      <c r="D37" s="60">
        <v>50.167056465085196</v>
      </c>
      <c r="E37" s="190">
        <v>50.778833406981882</v>
      </c>
      <c r="F37" s="77"/>
    </row>
    <row r="38" spans="1:6">
      <c r="A38" s="161" t="s">
        <v>248</v>
      </c>
      <c r="B38" s="41">
        <v>9738</v>
      </c>
      <c r="C38" s="50">
        <v>9837</v>
      </c>
      <c r="D38" s="60">
        <v>49.774080920106798</v>
      </c>
      <c r="E38" s="190">
        <v>49.354477991257497</v>
      </c>
      <c r="F38" s="77"/>
    </row>
    <row r="39" spans="1:6">
      <c r="A39" s="50" t="s">
        <v>249</v>
      </c>
      <c r="B39" s="41">
        <v>86</v>
      </c>
      <c r="C39" s="50">
        <v>90</v>
      </c>
      <c r="D39" s="60">
        <v>56.97674418604651</v>
      </c>
      <c r="E39" s="190">
        <v>56.666666666666664</v>
      </c>
      <c r="F39" s="77"/>
    </row>
    <row r="40" spans="1:6">
      <c r="A40" s="50" t="s">
        <v>226</v>
      </c>
      <c r="B40" s="41">
        <v>299</v>
      </c>
      <c r="C40" s="50">
        <v>289</v>
      </c>
      <c r="D40" s="60">
        <v>49.498327759197323</v>
      </c>
      <c r="E40" s="190">
        <v>50.51903114186851</v>
      </c>
      <c r="F40" s="77"/>
    </row>
    <row r="41" spans="1:6">
      <c r="A41" s="50" t="s">
        <v>229</v>
      </c>
      <c r="B41" s="41">
        <v>1505</v>
      </c>
      <c r="C41" s="50">
        <v>1552</v>
      </c>
      <c r="D41" s="60">
        <v>51.428571428571431</v>
      </c>
      <c r="E41" s="190">
        <v>51.159793814432987</v>
      </c>
      <c r="F41" s="77"/>
    </row>
    <row r="42" spans="1:6">
      <c r="A42" s="50" t="s">
        <v>330</v>
      </c>
      <c r="B42" s="41">
        <v>2643</v>
      </c>
      <c r="C42" s="50">
        <v>2760</v>
      </c>
      <c r="D42" s="60">
        <v>44.381384790011353</v>
      </c>
      <c r="E42" s="190">
        <v>44.710144927536234</v>
      </c>
      <c r="F42" s="77"/>
    </row>
    <row r="43" spans="1:6">
      <c r="A43" s="50" t="s">
        <v>239</v>
      </c>
      <c r="B43" s="41">
        <v>7232</v>
      </c>
      <c r="C43" s="50">
        <v>7608</v>
      </c>
      <c r="D43" s="60">
        <v>39.836836283185839</v>
      </c>
      <c r="E43" s="190">
        <v>40.233964248159829</v>
      </c>
      <c r="F43" s="77"/>
    </row>
    <row r="44" spans="1:6">
      <c r="A44" s="258" t="s">
        <v>291</v>
      </c>
      <c r="B44" s="259"/>
      <c r="C44" s="259"/>
      <c r="D44" s="259"/>
      <c r="E44" s="260"/>
    </row>
    <row r="45" spans="1:6" s="160" customFormat="1" ht="15">
      <c r="A45" s="160" t="s">
        <v>325</v>
      </c>
      <c r="B45" s="38">
        <v>45369</v>
      </c>
      <c r="C45" s="160">
        <v>46390</v>
      </c>
      <c r="D45" s="66">
        <v>51.931935903370146</v>
      </c>
      <c r="E45" s="189">
        <v>52.522095279154989</v>
      </c>
      <c r="F45" s="163"/>
    </row>
    <row r="46" spans="1:6">
      <c r="A46" s="161" t="s">
        <v>207</v>
      </c>
      <c r="B46" s="41">
        <v>574</v>
      </c>
      <c r="C46" s="50">
        <v>603</v>
      </c>
      <c r="D46" s="60">
        <v>48.606271777003485</v>
      </c>
      <c r="E46" s="190">
        <v>49.75124378109453</v>
      </c>
      <c r="F46" s="77"/>
    </row>
    <row r="47" spans="1:6">
      <c r="A47" s="161" t="s">
        <v>208</v>
      </c>
      <c r="B47" s="41">
        <v>1220</v>
      </c>
      <c r="C47" s="50">
        <v>1242</v>
      </c>
      <c r="D47" s="60">
        <v>54.672131147540981</v>
      </c>
      <c r="E47" s="190">
        <v>54.508856682769725</v>
      </c>
      <c r="F47" s="77"/>
    </row>
    <row r="48" spans="1:6">
      <c r="A48" s="161" t="s">
        <v>209</v>
      </c>
      <c r="B48" s="41">
        <v>527</v>
      </c>
      <c r="C48" s="50">
        <v>528</v>
      </c>
      <c r="D48" s="60">
        <v>66.982922201138521</v>
      </c>
      <c r="E48" s="190">
        <v>64.772727272727266</v>
      </c>
      <c r="F48" s="77"/>
    </row>
    <row r="49" spans="1:8">
      <c r="A49" s="161" t="s">
        <v>210</v>
      </c>
      <c r="B49" s="41">
        <v>260</v>
      </c>
      <c r="C49" s="50">
        <v>268</v>
      </c>
      <c r="D49" s="60">
        <v>55</v>
      </c>
      <c r="E49" s="190">
        <v>57.089552238805972</v>
      </c>
      <c r="F49" s="77"/>
    </row>
    <row r="50" spans="1:8">
      <c r="A50" s="161" t="s">
        <v>211</v>
      </c>
      <c r="B50" s="41">
        <v>96</v>
      </c>
      <c r="C50" s="50">
        <v>95</v>
      </c>
      <c r="D50" s="60">
        <v>52.083333333333336</v>
      </c>
      <c r="E50" s="190">
        <v>53.684210526315788</v>
      </c>
      <c r="F50" s="77"/>
      <c r="G50" s="162"/>
      <c r="H50" s="162"/>
    </row>
    <row r="51" spans="1:8">
      <c r="A51" s="161" t="s">
        <v>212</v>
      </c>
      <c r="B51" s="41">
        <v>729</v>
      </c>
      <c r="C51" s="50">
        <v>740</v>
      </c>
      <c r="D51" s="60">
        <v>56.241426611796982</v>
      </c>
      <c r="E51" s="190">
        <v>56.756756756756758</v>
      </c>
      <c r="F51" s="77"/>
    </row>
    <row r="52" spans="1:8">
      <c r="A52" s="161" t="s">
        <v>213</v>
      </c>
      <c r="B52" s="41">
        <v>141</v>
      </c>
      <c r="C52" s="50">
        <v>141</v>
      </c>
      <c r="D52" s="60">
        <v>68.794326241134755</v>
      </c>
      <c r="E52" s="190">
        <v>67.37588652482269</v>
      </c>
      <c r="F52" s="77"/>
    </row>
    <row r="53" spans="1:8">
      <c r="A53" s="161" t="s">
        <v>214</v>
      </c>
      <c r="B53" s="41">
        <v>709</v>
      </c>
      <c r="C53" s="50">
        <v>738</v>
      </c>
      <c r="D53" s="60">
        <v>56.981664315937941</v>
      </c>
      <c r="E53" s="190">
        <v>55.555555555555557</v>
      </c>
      <c r="F53" s="77"/>
    </row>
    <row r="54" spans="1:8">
      <c r="A54" s="161" t="s">
        <v>215</v>
      </c>
      <c r="B54" s="41">
        <v>6037</v>
      </c>
      <c r="C54" s="50">
        <v>6193</v>
      </c>
      <c r="D54" s="60">
        <v>52.807685936723537</v>
      </c>
      <c r="E54" s="190">
        <v>54.658485386726952</v>
      </c>
      <c r="F54" s="77"/>
    </row>
    <row r="55" spans="1:8">
      <c r="A55" s="161" t="s">
        <v>216</v>
      </c>
      <c r="B55" s="41">
        <v>804</v>
      </c>
      <c r="C55" s="50">
        <v>804</v>
      </c>
      <c r="D55" s="60">
        <v>50.497512437810947</v>
      </c>
      <c r="E55" s="190">
        <v>49.75124378109453</v>
      </c>
      <c r="F55" s="77"/>
    </row>
    <row r="56" spans="1:8">
      <c r="A56" s="161" t="s">
        <v>217</v>
      </c>
      <c r="B56" s="41">
        <v>3899</v>
      </c>
      <c r="C56" s="50">
        <v>3945</v>
      </c>
      <c r="D56" s="60">
        <v>52.090279558861248</v>
      </c>
      <c r="E56" s="190">
        <v>52.217997465145757</v>
      </c>
      <c r="F56" s="77"/>
    </row>
    <row r="57" spans="1:8">
      <c r="A57" s="161" t="s">
        <v>326</v>
      </c>
      <c r="B57" s="41">
        <v>1988</v>
      </c>
      <c r="C57" s="50">
        <v>2002</v>
      </c>
      <c r="D57" s="60">
        <v>49.04426559356137</v>
      </c>
      <c r="E57" s="190">
        <v>50.449550449550451</v>
      </c>
      <c r="F57" s="77"/>
    </row>
    <row r="58" spans="1:8">
      <c r="A58" s="161" t="s">
        <v>247</v>
      </c>
      <c r="B58" s="41">
        <v>480</v>
      </c>
      <c r="C58" s="50">
        <v>491</v>
      </c>
      <c r="D58" s="60">
        <v>54.583333333333336</v>
      </c>
      <c r="E58" s="190">
        <v>54.582484725050918</v>
      </c>
      <c r="F58" s="77"/>
    </row>
    <row r="59" spans="1:8">
      <c r="A59" s="161" t="s">
        <v>327</v>
      </c>
      <c r="B59" s="41">
        <v>342</v>
      </c>
      <c r="C59" s="50">
        <v>347</v>
      </c>
      <c r="D59" s="60">
        <v>70.760233918128648</v>
      </c>
      <c r="E59" s="190">
        <v>68.58789625360231</v>
      </c>
      <c r="F59" s="77"/>
    </row>
    <row r="60" spans="1:8">
      <c r="A60" s="161" t="s">
        <v>328</v>
      </c>
      <c r="B60" s="41">
        <v>89</v>
      </c>
      <c r="C60" s="50">
        <v>96</v>
      </c>
      <c r="D60" s="60">
        <v>43.820224719101127</v>
      </c>
      <c r="E60" s="190">
        <v>45.833333333333336</v>
      </c>
      <c r="F60" s="77"/>
    </row>
    <row r="61" spans="1:8">
      <c r="A61" s="161" t="s">
        <v>225</v>
      </c>
      <c r="B61" s="41">
        <v>185</v>
      </c>
      <c r="C61" s="50">
        <v>190</v>
      </c>
      <c r="D61" s="60">
        <v>69.189189189189193</v>
      </c>
      <c r="E61" s="190">
        <v>68.421052631578945</v>
      </c>
      <c r="F61" s="77"/>
    </row>
    <row r="62" spans="1:8">
      <c r="A62" s="161" t="s">
        <v>227</v>
      </c>
      <c r="B62" s="41">
        <v>27</v>
      </c>
      <c r="C62" s="50">
        <v>30</v>
      </c>
      <c r="D62" s="60">
        <v>48.148148148148145</v>
      </c>
      <c r="E62" s="190">
        <v>46.666666666666664</v>
      </c>
      <c r="F62" s="77"/>
    </row>
    <row r="63" spans="1:8">
      <c r="A63" s="161" t="s">
        <v>228</v>
      </c>
      <c r="B63" s="41">
        <v>8557</v>
      </c>
      <c r="C63" s="50">
        <v>8682</v>
      </c>
      <c r="D63" s="60">
        <v>44.933972186513962</v>
      </c>
      <c r="E63" s="190">
        <v>45.300621976503109</v>
      </c>
      <c r="F63" s="77"/>
    </row>
    <row r="64" spans="1:8">
      <c r="A64" s="161" t="s">
        <v>329</v>
      </c>
      <c r="B64" s="41">
        <v>3127</v>
      </c>
      <c r="C64" s="50">
        <v>3248</v>
      </c>
      <c r="D64" s="60">
        <v>60.18548129197314</v>
      </c>
      <c r="E64" s="190">
        <v>60.529556650246306</v>
      </c>
      <c r="F64" s="77"/>
    </row>
    <row r="65" spans="1:6">
      <c r="A65" s="161" t="s">
        <v>231</v>
      </c>
      <c r="B65" s="41">
        <v>740</v>
      </c>
      <c r="C65" s="50">
        <v>739</v>
      </c>
      <c r="D65" s="60">
        <v>59.729729729729726</v>
      </c>
      <c r="E65" s="190">
        <v>61.028416779431666</v>
      </c>
      <c r="F65" s="77"/>
    </row>
    <row r="66" spans="1:6">
      <c r="A66" s="161" t="s">
        <v>232</v>
      </c>
      <c r="B66" s="41">
        <v>751</v>
      </c>
      <c r="C66" s="50">
        <v>807</v>
      </c>
      <c r="D66" s="60">
        <v>49.400798934753659</v>
      </c>
      <c r="E66" s="190">
        <v>47.707558859975215</v>
      </c>
      <c r="F66" s="77"/>
    </row>
    <row r="67" spans="1:6">
      <c r="A67" s="161" t="s">
        <v>233</v>
      </c>
      <c r="B67" s="41">
        <v>1244</v>
      </c>
      <c r="C67" s="50">
        <v>1233</v>
      </c>
      <c r="D67" s="60">
        <v>53.938906752411576</v>
      </c>
      <c r="E67" s="190">
        <v>54.987834549878343</v>
      </c>
      <c r="F67" s="77"/>
    </row>
    <row r="68" spans="1:6">
      <c r="A68" s="161" t="s">
        <v>234</v>
      </c>
      <c r="B68" s="41">
        <v>352</v>
      </c>
      <c r="C68" s="50">
        <v>355</v>
      </c>
      <c r="D68" s="60">
        <v>55.68181818181818</v>
      </c>
      <c r="E68" s="190">
        <v>54.647887323943664</v>
      </c>
      <c r="F68" s="77"/>
    </row>
    <row r="69" spans="1:6">
      <c r="A69" s="161" t="s">
        <v>235</v>
      </c>
      <c r="B69" s="41">
        <v>192</v>
      </c>
      <c r="C69" s="50">
        <v>199</v>
      </c>
      <c r="D69" s="60">
        <v>61.458333333333336</v>
      </c>
      <c r="E69" s="190">
        <v>59.798994974874368</v>
      </c>
      <c r="F69" s="77"/>
    </row>
    <row r="70" spans="1:6">
      <c r="A70" s="161" t="s">
        <v>238</v>
      </c>
      <c r="B70" s="41">
        <v>1226</v>
      </c>
      <c r="C70" s="50">
        <v>1294</v>
      </c>
      <c r="D70" s="60">
        <v>58.727569331158236</v>
      </c>
      <c r="E70" s="190">
        <v>58.578052550231838</v>
      </c>
      <c r="F70" s="77"/>
    </row>
    <row r="71" spans="1:6">
      <c r="A71" s="161" t="s">
        <v>240</v>
      </c>
      <c r="B71" s="41">
        <v>754</v>
      </c>
      <c r="C71" s="50">
        <v>782</v>
      </c>
      <c r="D71" s="60">
        <v>56.763925729442974</v>
      </c>
      <c r="E71" s="190">
        <v>56.777493606138108</v>
      </c>
      <c r="F71" s="77"/>
    </row>
    <row r="72" spans="1:6">
      <c r="A72" s="161" t="s">
        <v>241</v>
      </c>
      <c r="B72" s="41">
        <v>7113</v>
      </c>
      <c r="C72" s="50">
        <v>7266</v>
      </c>
      <c r="D72" s="60">
        <v>49.964853085899058</v>
      </c>
      <c r="E72" s="190">
        <v>51.403798513625105</v>
      </c>
      <c r="F72" s="77"/>
    </row>
    <row r="73" spans="1:6">
      <c r="A73" s="161" t="s">
        <v>248</v>
      </c>
      <c r="B73" s="41">
        <v>3206</v>
      </c>
      <c r="C73" s="50">
        <v>3333</v>
      </c>
      <c r="D73" s="60">
        <v>51.37242669993762</v>
      </c>
      <c r="E73" s="190">
        <v>51.185118511851186</v>
      </c>
      <c r="F73" s="77"/>
    </row>
    <row r="74" spans="1:6">
      <c r="A74" s="50" t="s">
        <v>249</v>
      </c>
      <c r="B74" s="41">
        <v>37</v>
      </c>
      <c r="C74" s="50">
        <v>40</v>
      </c>
      <c r="D74" s="60">
        <v>59.45945945945946</v>
      </c>
      <c r="E74" s="190">
        <v>57.5</v>
      </c>
      <c r="F74" s="77"/>
    </row>
    <row r="75" spans="1:6">
      <c r="A75" s="50" t="s">
        <v>226</v>
      </c>
      <c r="B75" s="41">
        <v>109</v>
      </c>
      <c r="C75" s="50">
        <v>106</v>
      </c>
      <c r="D75" s="60">
        <v>52.293577981651374</v>
      </c>
      <c r="E75" s="190">
        <v>53.773584905660378</v>
      </c>
      <c r="F75" s="77"/>
    </row>
    <row r="76" spans="1:6">
      <c r="A76" s="50" t="s">
        <v>229</v>
      </c>
      <c r="B76" s="41">
        <v>669</v>
      </c>
      <c r="C76" s="50">
        <v>716</v>
      </c>
      <c r="D76" s="60">
        <v>51.868460388639761</v>
      </c>
      <c r="E76" s="190">
        <v>53.212290502793294</v>
      </c>
      <c r="F76" s="77"/>
    </row>
    <row r="77" spans="1:6">
      <c r="A77" s="50" t="s">
        <v>330</v>
      </c>
      <c r="B77" s="41">
        <v>1014</v>
      </c>
      <c r="C77" s="50">
        <v>1092</v>
      </c>
      <c r="D77" s="60">
        <v>40.927021696252467</v>
      </c>
      <c r="E77" s="190">
        <v>42.032967032967036</v>
      </c>
      <c r="F77" s="77"/>
    </row>
    <row r="78" spans="1:6">
      <c r="A78" s="50" t="s">
        <v>239</v>
      </c>
      <c r="B78" s="41">
        <v>2554</v>
      </c>
      <c r="C78" s="50">
        <v>2676</v>
      </c>
      <c r="D78" s="60">
        <v>41.816758026624903</v>
      </c>
      <c r="E78" s="190">
        <v>42.264573991031391</v>
      </c>
      <c r="F78" s="77"/>
    </row>
    <row r="79" spans="1:6">
      <c r="A79" s="258" t="s">
        <v>292</v>
      </c>
      <c r="B79" s="259"/>
      <c r="C79" s="259"/>
      <c r="D79" s="259"/>
      <c r="E79" s="260"/>
    </row>
    <row r="80" spans="1:6" s="160" customFormat="1" ht="15">
      <c r="A80" s="160" t="s">
        <v>325</v>
      </c>
      <c r="B80" s="38">
        <v>87719</v>
      </c>
      <c r="C80" s="160">
        <v>90561</v>
      </c>
      <c r="D80" s="66">
        <v>51.997856792713094</v>
      </c>
      <c r="E80" s="189">
        <v>52.200174468038121</v>
      </c>
      <c r="F80" s="163"/>
    </row>
    <row r="81" spans="1:8">
      <c r="A81" s="161" t="s">
        <v>207</v>
      </c>
      <c r="B81" s="41">
        <v>1076</v>
      </c>
      <c r="C81" s="50">
        <v>1118</v>
      </c>
      <c r="D81" s="60">
        <v>44.144981412639403</v>
      </c>
      <c r="E81" s="190">
        <v>44.901610017889091</v>
      </c>
      <c r="F81" s="77"/>
    </row>
    <row r="82" spans="1:8">
      <c r="A82" s="161" t="s">
        <v>208</v>
      </c>
      <c r="B82" s="41">
        <v>2451</v>
      </c>
      <c r="C82" s="50">
        <v>2474</v>
      </c>
      <c r="D82" s="60">
        <v>53.121175030599758</v>
      </c>
      <c r="E82" s="190">
        <v>53.354890864995959</v>
      </c>
      <c r="F82" s="77"/>
    </row>
    <row r="83" spans="1:8">
      <c r="A83" s="161" t="s">
        <v>209</v>
      </c>
      <c r="B83" s="41">
        <v>1134</v>
      </c>
      <c r="C83" s="50">
        <v>1172</v>
      </c>
      <c r="D83" s="60">
        <v>60.582010582010582</v>
      </c>
      <c r="E83" s="190">
        <v>60.068259385665527</v>
      </c>
      <c r="F83" s="77"/>
    </row>
    <row r="84" spans="1:8">
      <c r="A84" s="161" t="s">
        <v>210</v>
      </c>
      <c r="B84" s="41">
        <v>507</v>
      </c>
      <c r="C84" s="50">
        <v>532</v>
      </c>
      <c r="D84" s="60">
        <v>52.662721893491124</v>
      </c>
      <c r="E84" s="190">
        <v>53.571428571428569</v>
      </c>
      <c r="F84" s="77"/>
    </row>
    <row r="85" spans="1:8">
      <c r="A85" s="161" t="s">
        <v>211</v>
      </c>
      <c r="B85" s="41">
        <v>214</v>
      </c>
      <c r="C85" s="50">
        <v>220</v>
      </c>
      <c r="D85" s="60">
        <v>55.140186915887853</v>
      </c>
      <c r="E85" s="190">
        <v>55.909090909090907</v>
      </c>
      <c r="F85" s="77"/>
    </row>
    <row r="86" spans="1:8">
      <c r="A86" s="161" t="s">
        <v>212</v>
      </c>
      <c r="B86" s="41">
        <v>1113</v>
      </c>
      <c r="C86" s="50">
        <v>1139</v>
      </c>
      <c r="D86" s="60">
        <v>55.795148247978439</v>
      </c>
      <c r="E86" s="190">
        <v>55.926251097453907</v>
      </c>
      <c r="F86" s="77"/>
    </row>
    <row r="87" spans="1:8">
      <c r="A87" s="161" t="s">
        <v>213</v>
      </c>
      <c r="B87" s="41">
        <v>319</v>
      </c>
      <c r="C87" s="50">
        <v>327</v>
      </c>
      <c r="D87" s="60">
        <v>63.009404388714735</v>
      </c>
      <c r="E87" s="190">
        <v>63.608562691131496</v>
      </c>
      <c r="F87" s="77"/>
      <c r="G87" s="162"/>
      <c r="H87" s="162"/>
    </row>
    <row r="88" spans="1:8">
      <c r="A88" s="161" t="s">
        <v>214</v>
      </c>
      <c r="B88" s="41">
        <v>1312</v>
      </c>
      <c r="C88" s="50">
        <v>1304</v>
      </c>
      <c r="D88" s="60">
        <v>57.469512195121951</v>
      </c>
      <c r="E88" s="190">
        <v>56.74846625766871</v>
      </c>
      <c r="F88" s="77"/>
    </row>
    <row r="89" spans="1:8">
      <c r="A89" s="161" t="s">
        <v>215</v>
      </c>
      <c r="B89" s="41">
        <v>12024</v>
      </c>
      <c r="C89" s="50">
        <v>12953</v>
      </c>
      <c r="D89" s="60">
        <v>53.833998669328011</v>
      </c>
      <c r="E89" s="190">
        <v>53.701845132401758</v>
      </c>
      <c r="F89" s="77"/>
    </row>
    <row r="90" spans="1:8">
      <c r="A90" s="161" t="s">
        <v>216</v>
      </c>
      <c r="B90" s="41">
        <v>1762</v>
      </c>
      <c r="C90" s="50">
        <v>1865</v>
      </c>
      <c r="D90" s="60">
        <v>50.283768444948919</v>
      </c>
      <c r="E90" s="190">
        <v>49.490616621983911</v>
      </c>
      <c r="F90" s="77"/>
    </row>
    <row r="91" spans="1:8">
      <c r="A91" s="161" t="s">
        <v>217</v>
      </c>
      <c r="B91" s="41">
        <v>9789</v>
      </c>
      <c r="C91" s="50">
        <v>9875</v>
      </c>
      <c r="D91" s="60">
        <v>52.027786290734497</v>
      </c>
      <c r="E91" s="190">
        <v>51.453164556962022</v>
      </c>
      <c r="F91" s="77"/>
    </row>
    <row r="92" spans="1:8">
      <c r="A92" s="161" t="s">
        <v>326</v>
      </c>
      <c r="B92" s="41">
        <v>3474</v>
      </c>
      <c r="C92" s="50">
        <v>3515</v>
      </c>
      <c r="D92" s="60">
        <v>47.38054116292458</v>
      </c>
      <c r="E92" s="190">
        <v>47.425320056899004</v>
      </c>
      <c r="F92" s="77"/>
    </row>
    <row r="93" spans="1:8">
      <c r="A93" s="161" t="s">
        <v>247</v>
      </c>
      <c r="B93" s="41">
        <v>1088</v>
      </c>
      <c r="C93" s="50">
        <v>1128</v>
      </c>
      <c r="D93" s="60">
        <v>54.963235294117645</v>
      </c>
      <c r="E93" s="190">
        <v>55.141843971631204</v>
      </c>
      <c r="F93" s="77"/>
    </row>
    <row r="94" spans="1:8">
      <c r="A94" s="161" t="s">
        <v>327</v>
      </c>
      <c r="B94" s="41">
        <v>624</v>
      </c>
      <c r="C94" s="50">
        <v>643</v>
      </c>
      <c r="D94" s="60">
        <v>62.339743589743591</v>
      </c>
      <c r="E94" s="190">
        <v>62.052877138413685</v>
      </c>
      <c r="F94" s="77"/>
    </row>
    <row r="95" spans="1:8">
      <c r="A95" s="161" t="s">
        <v>328</v>
      </c>
      <c r="B95" s="41">
        <v>126</v>
      </c>
      <c r="C95" s="50">
        <v>137</v>
      </c>
      <c r="D95" s="60">
        <v>46.031746031746032</v>
      </c>
      <c r="E95" s="190">
        <v>46.715328467153284</v>
      </c>
      <c r="F95" s="77"/>
    </row>
    <row r="96" spans="1:8">
      <c r="A96" s="161" t="s">
        <v>225</v>
      </c>
      <c r="B96" s="41">
        <v>375</v>
      </c>
      <c r="C96" s="50">
        <v>400</v>
      </c>
      <c r="D96" s="60">
        <v>65.333333333333329</v>
      </c>
      <c r="E96" s="190">
        <v>64.5</v>
      </c>
      <c r="F96" s="77"/>
    </row>
    <row r="97" spans="1:6">
      <c r="A97" s="161" t="s">
        <v>227</v>
      </c>
      <c r="B97" s="41">
        <v>46</v>
      </c>
      <c r="C97" s="50">
        <v>52</v>
      </c>
      <c r="D97" s="60">
        <v>50</v>
      </c>
      <c r="E97" s="190">
        <v>50</v>
      </c>
      <c r="F97" s="77"/>
    </row>
    <row r="98" spans="1:6">
      <c r="A98" s="161" t="s">
        <v>228</v>
      </c>
      <c r="B98" s="41">
        <v>14947</v>
      </c>
      <c r="C98" s="50">
        <v>15194</v>
      </c>
      <c r="D98" s="60">
        <v>44.249682210477019</v>
      </c>
      <c r="E98" s="190">
        <v>44.747926813215742</v>
      </c>
      <c r="F98" s="77"/>
    </row>
    <row r="99" spans="1:6">
      <c r="A99" s="161" t="s">
        <v>329</v>
      </c>
      <c r="B99" s="41">
        <v>5882</v>
      </c>
      <c r="C99" s="50">
        <v>6157</v>
      </c>
      <c r="D99" s="60">
        <v>58.840530431825911</v>
      </c>
      <c r="E99" s="190">
        <v>58.859834334903361</v>
      </c>
      <c r="F99" s="77"/>
    </row>
    <row r="100" spans="1:6">
      <c r="A100" s="161" t="s">
        <v>231</v>
      </c>
      <c r="B100" s="41">
        <v>1259</v>
      </c>
      <c r="C100" s="50">
        <v>1306</v>
      </c>
      <c r="D100" s="60">
        <v>58.617950754567119</v>
      </c>
      <c r="E100" s="190">
        <v>60.566615620214392</v>
      </c>
      <c r="F100" s="77"/>
    </row>
    <row r="101" spans="1:6">
      <c r="A101" s="161" t="s">
        <v>232</v>
      </c>
      <c r="B101" s="41">
        <v>1345</v>
      </c>
      <c r="C101" s="50">
        <v>1422</v>
      </c>
      <c r="D101" s="60">
        <v>50.408921933085502</v>
      </c>
      <c r="E101" s="190">
        <v>50.140646976090011</v>
      </c>
      <c r="F101" s="77"/>
    </row>
    <row r="102" spans="1:6">
      <c r="A102" s="161" t="s">
        <v>233</v>
      </c>
      <c r="B102" s="41">
        <v>2126</v>
      </c>
      <c r="C102" s="50">
        <v>2179</v>
      </c>
      <c r="D102" s="60">
        <v>51.928504233301979</v>
      </c>
      <c r="E102" s="190">
        <v>52.776502983019732</v>
      </c>
      <c r="F102" s="77"/>
    </row>
    <row r="103" spans="1:6">
      <c r="A103" s="161" t="s">
        <v>234</v>
      </c>
      <c r="B103" s="41">
        <v>703</v>
      </c>
      <c r="C103" s="50">
        <v>731</v>
      </c>
      <c r="D103" s="60">
        <v>55.903271692745378</v>
      </c>
      <c r="E103" s="190">
        <v>55.40355677154583</v>
      </c>
      <c r="F103" s="77"/>
    </row>
    <row r="104" spans="1:6">
      <c r="A104" s="161" t="s">
        <v>235</v>
      </c>
      <c r="B104" s="41">
        <v>357</v>
      </c>
      <c r="C104" s="50">
        <v>376</v>
      </c>
      <c r="D104" s="60">
        <v>57.983193277310924</v>
      </c>
      <c r="E104" s="190">
        <v>56.914893617021278</v>
      </c>
      <c r="F104" s="77"/>
    </row>
    <row r="105" spans="1:6">
      <c r="A105" s="161" t="s">
        <v>238</v>
      </c>
      <c r="B105" s="41">
        <v>2071</v>
      </c>
      <c r="C105" s="50">
        <v>2171</v>
      </c>
      <c r="D105" s="60">
        <v>57.411878319652345</v>
      </c>
      <c r="E105" s="190">
        <v>57.346844771994469</v>
      </c>
      <c r="F105" s="77"/>
    </row>
    <row r="106" spans="1:6">
      <c r="A106" s="161" t="s">
        <v>240</v>
      </c>
      <c r="B106" s="41">
        <v>1417</v>
      </c>
      <c r="C106" s="50">
        <v>1449</v>
      </c>
      <c r="D106" s="60">
        <v>56.951305575158784</v>
      </c>
      <c r="E106" s="190">
        <v>56.935817805383024</v>
      </c>
      <c r="F106" s="77"/>
    </row>
    <row r="107" spans="1:6">
      <c r="A107" s="161" t="s">
        <v>241</v>
      </c>
      <c r="B107" s="41">
        <v>14279</v>
      </c>
      <c r="C107" s="50">
        <v>14575</v>
      </c>
      <c r="D107" s="60">
        <v>51.27109741578542</v>
      </c>
      <c r="E107" s="190">
        <v>52.096054888507716</v>
      </c>
      <c r="F107" s="77"/>
    </row>
    <row r="108" spans="1:6">
      <c r="A108" s="161" t="s">
        <v>248</v>
      </c>
      <c r="B108" s="41">
        <v>5898</v>
      </c>
      <c r="C108" s="50">
        <v>6147</v>
      </c>
      <c r="D108" s="60">
        <v>55.391658189216685</v>
      </c>
      <c r="E108" s="190">
        <v>55.278997885147227</v>
      </c>
      <c r="F108" s="77"/>
    </row>
    <row r="109" spans="1:6">
      <c r="A109" s="50" t="s">
        <v>249</v>
      </c>
      <c r="B109" s="41">
        <v>61</v>
      </c>
      <c r="C109" s="50">
        <v>64</v>
      </c>
      <c r="D109" s="60">
        <v>57.377049180327866</v>
      </c>
      <c r="E109" s="190">
        <v>57.8125</v>
      </c>
      <c r="F109" s="77"/>
    </row>
    <row r="110" spans="1:6">
      <c r="A110" s="50" t="s">
        <v>226</v>
      </c>
      <c r="B110" s="41">
        <v>250</v>
      </c>
      <c r="C110" s="50">
        <v>241</v>
      </c>
      <c r="D110" s="60">
        <v>50</v>
      </c>
      <c r="E110" s="190">
        <v>51.867219917012449</v>
      </c>
      <c r="F110" s="77"/>
    </row>
    <row r="111" spans="1:6">
      <c r="A111" s="50" t="s">
        <v>229</v>
      </c>
      <c r="B111" s="41">
        <v>1163</v>
      </c>
      <c r="C111" s="50">
        <v>1226</v>
      </c>
      <c r="D111" s="60">
        <v>54.858125537403268</v>
      </c>
      <c r="E111" s="190">
        <v>54.241435562805876</v>
      </c>
      <c r="F111" s="77"/>
    </row>
    <row r="112" spans="1:6">
      <c r="A112" s="50" t="s">
        <v>330</v>
      </c>
      <c r="B112" s="41">
        <v>1827</v>
      </c>
      <c r="C112" s="50">
        <v>1962</v>
      </c>
      <c r="D112" s="60">
        <v>40.39408866995074</v>
      </c>
      <c r="E112" s="190">
        <v>40.723751274209988</v>
      </c>
      <c r="F112" s="77"/>
    </row>
    <row r="113" spans="1:8">
      <c r="A113" s="50" t="s">
        <v>239</v>
      </c>
      <c r="B113" s="41">
        <v>6278</v>
      </c>
      <c r="C113" s="50">
        <v>6682</v>
      </c>
      <c r="D113" s="60">
        <v>42.290538388021666</v>
      </c>
      <c r="E113" s="190">
        <v>42.936246632744684</v>
      </c>
      <c r="F113" s="77"/>
    </row>
    <row r="114" spans="1:8">
      <c r="A114" s="258" t="s">
        <v>293</v>
      </c>
      <c r="B114" s="259"/>
      <c r="C114" s="259"/>
      <c r="D114" s="259"/>
      <c r="E114" s="260"/>
    </row>
    <row r="115" spans="1:8" s="160" customFormat="1" ht="15">
      <c r="A115" s="160" t="s">
        <v>325</v>
      </c>
      <c r="B115" s="38">
        <v>73253</v>
      </c>
      <c r="C115" s="160">
        <v>73497</v>
      </c>
      <c r="D115" s="66">
        <v>50.239580631509973</v>
      </c>
      <c r="E115" s="189">
        <v>50.697307373090055</v>
      </c>
      <c r="F115" s="163"/>
    </row>
    <row r="116" spans="1:8">
      <c r="A116" s="161" t="s">
        <v>207</v>
      </c>
      <c r="B116" s="41">
        <v>1421</v>
      </c>
      <c r="C116" s="50">
        <v>1475</v>
      </c>
      <c r="D116" s="60">
        <v>47.079521463757914</v>
      </c>
      <c r="E116" s="190">
        <v>48.406779661016948</v>
      </c>
      <c r="F116" s="77"/>
    </row>
    <row r="117" spans="1:8">
      <c r="A117" s="161" t="s">
        <v>208</v>
      </c>
      <c r="B117" s="41">
        <v>1645</v>
      </c>
      <c r="C117" s="50">
        <v>1640</v>
      </c>
      <c r="D117" s="60">
        <v>49.969604863221882</v>
      </c>
      <c r="E117" s="190">
        <v>50.792682926829265</v>
      </c>
      <c r="F117" s="77"/>
    </row>
    <row r="118" spans="1:8">
      <c r="A118" s="161" t="s">
        <v>209</v>
      </c>
      <c r="B118" s="41">
        <v>685</v>
      </c>
      <c r="C118" s="50">
        <v>692</v>
      </c>
      <c r="D118" s="60">
        <v>61.459854014598541</v>
      </c>
      <c r="E118" s="190">
        <v>60.693641618497111</v>
      </c>
      <c r="F118" s="77"/>
    </row>
    <row r="119" spans="1:8">
      <c r="A119" s="161" t="s">
        <v>210</v>
      </c>
      <c r="B119" s="41">
        <v>407</v>
      </c>
      <c r="C119" s="50">
        <v>428</v>
      </c>
      <c r="D119" s="60">
        <v>50.368550368550366</v>
      </c>
      <c r="E119" s="190">
        <v>53.037383177570092</v>
      </c>
      <c r="F119" s="77"/>
    </row>
    <row r="120" spans="1:8">
      <c r="A120" s="161" t="s">
        <v>211</v>
      </c>
      <c r="B120" s="41">
        <v>120</v>
      </c>
      <c r="C120" s="50">
        <v>117</v>
      </c>
      <c r="D120" s="60">
        <v>49.166666666666664</v>
      </c>
      <c r="E120" s="190">
        <v>50.427350427350426</v>
      </c>
      <c r="F120" s="77"/>
    </row>
    <row r="121" spans="1:8">
      <c r="A121" s="161" t="s">
        <v>212</v>
      </c>
      <c r="B121" s="41">
        <v>1164</v>
      </c>
      <c r="C121" s="50">
        <v>1172</v>
      </c>
      <c r="D121" s="60">
        <v>51.460481099656356</v>
      </c>
      <c r="E121" s="190">
        <v>51.621160409556317</v>
      </c>
      <c r="F121" s="77"/>
      <c r="G121" s="162"/>
      <c r="H121" s="162"/>
    </row>
    <row r="122" spans="1:8">
      <c r="A122" s="161" t="s">
        <v>213</v>
      </c>
      <c r="B122" s="41">
        <v>203</v>
      </c>
      <c r="C122" s="50">
        <v>200</v>
      </c>
      <c r="D122" s="60">
        <v>63.054187192118228</v>
      </c>
      <c r="E122" s="190">
        <v>61.5</v>
      </c>
      <c r="F122" s="77"/>
    </row>
    <row r="123" spans="1:8">
      <c r="A123" s="161" t="s">
        <v>214</v>
      </c>
      <c r="B123" s="41">
        <v>972</v>
      </c>
      <c r="C123" s="50">
        <v>1027</v>
      </c>
      <c r="D123" s="60">
        <v>52.469135802469133</v>
      </c>
      <c r="E123" s="190">
        <v>51.509250243427459</v>
      </c>
      <c r="F123" s="77"/>
    </row>
    <row r="124" spans="1:8">
      <c r="A124" s="161" t="s">
        <v>215</v>
      </c>
      <c r="B124" s="41">
        <v>9794</v>
      </c>
      <c r="C124" s="50">
        <v>9588</v>
      </c>
      <c r="D124" s="60">
        <v>47.39636512150296</v>
      </c>
      <c r="E124" s="190">
        <v>48.86316228619107</v>
      </c>
      <c r="F124" s="77"/>
    </row>
    <row r="125" spans="1:8">
      <c r="A125" s="161" t="s">
        <v>216</v>
      </c>
      <c r="B125" s="41">
        <v>1004</v>
      </c>
      <c r="C125" s="50">
        <v>982</v>
      </c>
      <c r="D125" s="60">
        <v>49.900398406374499</v>
      </c>
      <c r="E125" s="190">
        <v>49.694501018329937</v>
      </c>
      <c r="F125" s="77"/>
    </row>
    <row r="126" spans="1:8">
      <c r="A126" s="161" t="s">
        <v>217</v>
      </c>
      <c r="B126" s="41">
        <v>4791</v>
      </c>
      <c r="C126" s="50">
        <v>4755</v>
      </c>
      <c r="D126" s="60">
        <v>48.862450427885619</v>
      </c>
      <c r="E126" s="190">
        <v>49.463722397476339</v>
      </c>
      <c r="F126" s="77"/>
    </row>
    <row r="127" spans="1:8">
      <c r="A127" s="161" t="s">
        <v>326</v>
      </c>
      <c r="B127" s="41">
        <v>3302</v>
      </c>
      <c r="C127" s="50">
        <v>3288</v>
      </c>
      <c r="D127" s="60">
        <v>47.395517867958816</v>
      </c>
      <c r="E127" s="190">
        <v>49.148418491484186</v>
      </c>
      <c r="F127" s="77"/>
    </row>
    <row r="128" spans="1:8">
      <c r="A128" s="161" t="s">
        <v>247</v>
      </c>
      <c r="B128" s="41">
        <v>611</v>
      </c>
      <c r="C128" s="50">
        <v>615</v>
      </c>
      <c r="D128" s="60">
        <v>52.53682487725041</v>
      </c>
      <c r="E128" s="190">
        <v>52.195121951219512</v>
      </c>
      <c r="F128" s="77"/>
    </row>
    <row r="129" spans="1:6">
      <c r="A129" s="161" t="s">
        <v>327</v>
      </c>
      <c r="B129" s="41">
        <v>430</v>
      </c>
      <c r="C129" s="50">
        <v>438</v>
      </c>
      <c r="D129" s="60">
        <v>68.372093023255815</v>
      </c>
      <c r="E129" s="190">
        <v>66.438356164383563</v>
      </c>
      <c r="F129" s="77"/>
    </row>
    <row r="130" spans="1:6">
      <c r="A130" s="161" t="s">
        <v>328</v>
      </c>
      <c r="B130" s="41">
        <v>128</v>
      </c>
      <c r="C130" s="50">
        <v>137</v>
      </c>
      <c r="D130" s="60">
        <v>46.875</v>
      </c>
      <c r="E130" s="190">
        <v>47.445255474452551</v>
      </c>
      <c r="F130" s="77"/>
    </row>
    <row r="131" spans="1:6">
      <c r="A131" s="161" t="s">
        <v>225</v>
      </c>
      <c r="B131" s="41">
        <v>266</v>
      </c>
      <c r="C131" s="50">
        <v>263</v>
      </c>
      <c r="D131" s="60">
        <v>63.533834586466163</v>
      </c>
      <c r="E131" s="190">
        <v>63.878326996197721</v>
      </c>
      <c r="F131" s="77"/>
    </row>
    <row r="132" spans="1:6">
      <c r="A132" s="161" t="s">
        <v>227</v>
      </c>
      <c r="B132" s="41">
        <v>52</v>
      </c>
      <c r="C132" s="50">
        <v>55</v>
      </c>
      <c r="D132" s="60">
        <v>40.384615384615387</v>
      </c>
      <c r="E132" s="190">
        <v>41.81818181818182</v>
      </c>
      <c r="F132" s="77"/>
    </row>
    <row r="133" spans="1:6">
      <c r="A133" s="161" t="s">
        <v>228</v>
      </c>
      <c r="B133" s="41">
        <v>15287</v>
      </c>
      <c r="C133" s="50">
        <v>15524</v>
      </c>
      <c r="D133" s="60">
        <v>50.61817230326421</v>
      </c>
      <c r="E133" s="190">
        <v>50.843854676629732</v>
      </c>
      <c r="F133" s="77"/>
    </row>
    <row r="134" spans="1:6">
      <c r="A134" s="161" t="s">
        <v>329</v>
      </c>
      <c r="B134" s="41">
        <v>4486</v>
      </c>
      <c r="C134" s="50">
        <v>4597</v>
      </c>
      <c r="D134" s="60">
        <v>58.493089612126617</v>
      </c>
      <c r="E134" s="190">
        <v>58.646943658907986</v>
      </c>
      <c r="F134" s="77"/>
    </row>
    <row r="135" spans="1:6">
      <c r="A135" s="161" t="s">
        <v>231</v>
      </c>
      <c r="B135" s="41">
        <v>1133</v>
      </c>
      <c r="C135" s="50">
        <v>1150</v>
      </c>
      <c r="D135" s="60">
        <v>51.897616946160639</v>
      </c>
      <c r="E135" s="190">
        <v>52.608695652173914</v>
      </c>
      <c r="F135" s="77"/>
    </row>
    <row r="136" spans="1:6">
      <c r="A136" s="161" t="s">
        <v>232</v>
      </c>
      <c r="B136" s="41">
        <v>1556</v>
      </c>
      <c r="C136" s="50">
        <v>1588</v>
      </c>
      <c r="D136" s="60">
        <v>48.971722365038559</v>
      </c>
      <c r="E136" s="190">
        <v>47.921914357682617</v>
      </c>
      <c r="F136" s="77"/>
    </row>
    <row r="137" spans="1:6">
      <c r="A137" s="161" t="s">
        <v>233</v>
      </c>
      <c r="B137" s="41">
        <v>1853</v>
      </c>
      <c r="C137" s="50">
        <v>1764</v>
      </c>
      <c r="D137" s="60">
        <v>56.179168915272534</v>
      </c>
      <c r="E137" s="190">
        <v>57.312925170068027</v>
      </c>
      <c r="F137" s="77"/>
    </row>
    <row r="138" spans="1:6">
      <c r="A138" s="161" t="s">
        <v>234</v>
      </c>
      <c r="B138" s="41">
        <v>666</v>
      </c>
      <c r="C138" s="50">
        <v>645</v>
      </c>
      <c r="D138" s="60">
        <v>56.606606606606604</v>
      </c>
      <c r="E138" s="190">
        <v>54.573643410852711</v>
      </c>
      <c r="F138" s="77"/>
    </row>
    <row r="139" spans="1:6">
      <c r="A139" s="161" t="s">
        <v>235</v>
      </c>
      <c r="B139" s="41">
        <v>309</v>
      </c>
      <c r="C139" s="50">
        <v>310</v>
      </c>
      <c r="D139" s="60">
        <v>56.63430420711974</v>
      </c>
      <c r="E139" s="190">
        <v>55.806451612903224</v>
      </c>
      <c r="F139" s="77"/>
    </row>
    <row r="140" spans="1:6">
      <c r="A140" s="161" t="s">
        <v>238</v>
      </c>
      <c r="B140" s="41">
        <v>1949</v>
      </c>
      <c r="C140" s="50">
        <v>2013</v>
      </c>
      <c r="D140" s="60">
        <v>52.026680348896868</v>
      </c>
      <c r="E140" s="190">
        <v>52.16095380029806</v>
      </c>
      <c r="F140" s="77"/>
    </row>
    <row r="141" spans="1:6">
      <c r="A141" s="161" t="s">
        <v>240</v>
      </c>
      <c r="B141" s="41">
        <v>1182</v>
      </c>
      <c r="C141" s="50">
        <v>1216</v>
      </c>
      <c r="D141" s="60">
        <v>58.121827411167516</v>
      </c>
      <c r="E141" s="190">
        <v>57.89473684210526</v>
      </c>
      <c r="F141" s="77"/>
    </row>
    <row r="142" spans="1:6">
      <c r="A142" s="161" t="s">
        <v>241</v>
      </c>
      <c r="B142" s="41">
        <v>10792</v>
      </c>
      <c r="C142" s="50">
        <v>10796</v>
      </c>
      <c r="D142" s="60">
        <v>48.573017049666419</v>
      </c>
      <c r="E142" s="190">
        <v>49.416450537236017</v>
      </c>
      <c r="F142" s="77"/>
    </row>
    <row r="143" spans="1:6">
      <c r="A143" s="161" t="s">
        <v>248</v>
      </c>
      <c r="B143" s="41">
        <v>7046</v>
      </c>
      <c r="C143" s="50">
        <v>7024</v>
      </c>
      <c r="D143" s="60">
        <v>45.813227363042863</v>
      </c>
      <c r="E143" s="190">
        <v>45.045558086560362</v>
      </c>
      <c r="F143" s="77"/>
    </row>
    <row r="144" spans="1:6">
      <c r="A144" s="50" t="s">
        <v>249</v>
      </c>
      <c r="B144" s="41">
        <v>62</v>
      </c>
      <c r="C144" s="50">
        <v>66</v>
      </c>
      <c r="D144" s="60">
        <v>58.064516129032256</v>
      </c>
      <c r="E144" s="190">
        <v>56.060606060606062</v>
      </c>
      <c r="F144" s="77"/>
    </row>
    <row r="145" spans="1:8">
      <c r="A145" s="50" t="s">
        <v>226</v>
      </c>
      <c r="B145" s="41">
        <v>158</v>
      </c>
      <c r="C145" s="50">
        <v>154</v>
      </c>
      <c r="D145" s="60">
        <v>50.632911392405063</v>
      </c>
      <c r="E145" s="190">
        <v>51.298701298701296</v>
      </c>
      <c r="F145" s="77"/>
    </row>
    <row r="146" spans="1:8">
      <c r="A146" s="50" t="s">
        <v>229</v>
      </c>
      <c r="B146" s="41">
        <v>1010</v>
      </c>
      <c r="C146" s="50">
        <v>1043</v>
      </c>
      <c r="D146" s="60">
        <v>47.821782178217823</v>
      </c>
      <c r="E146" s="190">
        <v>48.993288590604024</v>
      </c>
      <c r="F146" s="77"/>
    </row>
    <row r="147" spans="1:8">
      <c r="A147" s="50" t="s">
        <v>330</v>
      </c>
      <c r="B147" s="41">
        <v>1830</v>
      </c>
      <c r="C147" s="50">
        <v>1890</v>
      </c>
      <c r="D147" s="60">
        <v>46.502732240437162</v>
      </c>
      <c r="E147" s="190">
        <v>47.301587301587304</v>
      </c>
      <c r="F147" s="77"/>
    </row>
    <row r="148" spans="1:8">
      <c r="A148" s="50" t="s">
        <v>239</v>
      </c>
      <c r="B148" s="41">
        <v>3508</v>
      </c>
      <c r="C148" s="50">
        <v>3602</v>
      </c>
      <c r="D148" s="60">
        <v>36.887115165336375</v>
      </c>
      <c r="E148" s="190">
        <v>36.701832315380344</v>
      </c>
      <c r="F148" s="77"/>
    </row>
    <row r="149" spans="1:8" ht="30.75" customHeight="1">
      <c r="A149" s="258" t="s">
        <v>294</v>
      </c>
      <c r="B149" s="259"/>
      <c r="C149" s="259"/>
      <c r="D149" s="259"/>
      <c r="E149" s="260"/>
    </row>
    <row r="150" spans="1:8">
      <c r="A150" s="273" t="s">
        <v>295</v>
      </c>
      <c r="B150" s="274"/>
      <c r="C150" s="274"/>
      <c r="D150" s="274"/>
      <c r="E150" s="275"/>
    </row>
    <row r="151" spans="1:8" s="160" customFormat="1" ht="15">
      <c r="A151" s="160" t="s">
        <v>325</v>
      </c>
      <c r="B151" s="38">
        <v>15673</v>
      </c>
      <c r="C151" s="160">
        <v>15612</v>
      </c>
      <c r="D151" s="66">
        <v>39.118228801122953</v>
      </c>
      <c r="E151" s="189">
        <v>40.321547527542918</v>
      </c>
      <c r="F151" s="163"/>
    </row>
    <row r="152" spans="1:8">
      <c r="A152" s="161" t="s">
        <v>207</v>
      </c>
      <c r="B152" s="41">
        <v>231</v>
      </c>
      <c r="C152" s="50">
        <v>250</v>
      </c>
      <c r="D152" s="60">
        <v>31.168831168831169</v>
      </c>
      <c r="E152" s="190">
        <v>32.4</v>
      </c>
      <c r="F152" s="77"/>
    </row>
    <row r="153" spans="1:8">
      <c r="A153" s="161" t="s">
        <v>208</v>
      </c>
      <c r="B153" s="41">
        <v>367</v>
      </c>
      <c r="C153" s="50">
        <v>381</v>
      </c>
      <c r="D153" s="60">
        <v>41.961852861035425</v>
      </c>
      <c r="E153" s="190">
        <v>41.732283464566926</v>
      </c>
      <c r="F153" s="77"/>
    </row>
    <row r="154" spans="1:8">
      <c r="A154" s="161" t="s">
        <v>209</v>
      </c>
      <c r="B154" s="41">
        <v>167</v>
      </c>
      <c r="C154" s="50">
        <v>157</v>
      </c>
      <c r="D154" s="60">
        <v>56.287425149700596</v>
      </c>
      <c r="E154" s="190">
        <v>55.414012738853501</v>
      </c>
      <c r="F154" s="77"/>
    </row>
    <row r="155" spans="1:8">
      <c r="A155" s="161" t="s">
        <v>210</v>
      </c>
      <c r="B155" s="41">
        <v>72</v>
      </c>
      <c r="C155" s="50">
        <v>68</v>
      </c>
      <c r="D155" s="60">
        <v>45.833333333333336</v>
      </c>
      <c r="E155" s="190">
        <v>50</v>
      </c>
      <c r="F155" s="77"/>
    </row>
    <row r="156" spans="1:8">
      <c r="A156" s="161" t="s">
        <v>211</v>
      </c>
      <c r="B156" s="41">
        <v>24</v>
      </c>
      <c r="C156" s="50">
        <v>23</v>
      </c>
      <c r="D156" s="60">
        <v>37.5</v>
      </c>
      <c r="E156" s="190">
        <v>39.130434782608695</v>
      </c>
      <c r="F156" s="77"/>
    </row>
    <row r="157" spans="1:8">
      <c r="A157" s="161" t="s">
        <v>212</v>
      </c>
      <c r="B157" s="41">
        <v>257</v>
      </c>
      <c r="C157" s="50">
        <v>265</v>
      </c>
      <c r="D157" s="60">
        <v>49.805447470817121</v>
      </c>
      <c r="E157" s="190">
        <v>50.188679245283019</v>
      </c>
      <c r="F157" s="77"/>
    </row>
    <row r="158" spans="1:8">
      <c r="A158" s="161" t="s">
        <v>213</v>
      </c>
      <c r="B158" s="41">
        <v>37</v>
      </c>
      <c r="C158" s="50">
        <v>40</v>
      </c>
      <c r="D158" s="60">
        <v>48.648648648648646</v>
      </c>
      <c r="E158" s="190">
        <v>45</v>
      </c>
      <c r="F158" s="77"/>
    </row>
    <row r="159" spans="1:8">
      <c r="A159" s="161" t="s">
        <v>214</v>
      </c>
      <c r="B159" s="41">
        <v>242</v>
      </c>
      <c r="C159" s="50">
        <v>251</v>
      </c>
      <c r="D159" s="60">
        <v>28.925619834710744</v>
      </c>
      <c r="E159" s="190">
        <v>29.083665338645417</v>
      </c>
      <c r="F159" s="77"/>
      <c r="G159" s="162"/>
      <c r="H159" s="162"/>
    </row>
    <row r="160" spans="1:8">
      <c r="A160" s="161" t="s">
        <v>215</v>
      </c>
      <c r="B160" s="41">
        <v>1919</v>
      </c>
      <c r="C160" s="50">
        <v>1583</v>
      </c>
      <c r="D160" s="60">
        <v>37.988535695674834</v>
      </c>
      <c r="E160" s="190">
        <v>42.766898294377761</v>
      </c>
      <c r="F160" s="77"/>
    </row>
    <row r="161" spans="1:6">
      <c r="A161" s="161" t="s">
        <v>216</v>
      </c>
      <c r="B161" s="41">
        <v>235</v>
      </c>
      <c r="C161" s="50">
        <v>247</v>
      </c>
      <c r="D161" s="60">
        <v>35.744680851063826</v>
      </c>
      <c r="E161" s="190">
        <v>37.246963562753038</v>
      </c>
      <c r="F161" s="77"/>
    </row>
    <row r="162" spans="1:6">
      <c r="A162" s="161" t="s">
        <v>217</v>
      </c>
      <c r="B162" s="41">
        <v>1191</v>
      </c>
      <c r="C162" s="50">
        <v>1175</v>
      </c>
      <c r="D162" s="60">
        <v>46.59949622166247</v>
      </c>
      <c r="E162" s="190">
        <v>46.638297872340424</v>
      </c>
      <c r="F162" s="77"/>
    </row>
    <row r="163" spans="1:6">
      <c r="A163" s="161" t="s">
        <v>326</v>
      </c>
      <c r="B163" s="41">
        <v>726</v>
      </c>
      <c r="C163" s="50">
        <v>748</v>
      </c>
      <c r="D163" s="60">
        <v>32.369146005509641</v>
      </c>
      <c r="E163" s="190">
        <v>38.770053475935832</v>
      </c>
      <c r="F163" s="77"/>
    </row>
    <row r="164" spans="1:6">
      <c r="A164" s="161" t="s">
        <v>247</v>
      </c>
      <c r="B164" s="41">
        <v>190</v>
      </c>
      <c r="C164" s="50">
        <v>187</v>
      </c>
      <c r="D164" s="60">
        <v>51.578947368421055</v>
      </c>
      <c r="E164" s="190">
        <v>51.871657754010698</v>
      </c>
      <c r="F164" s="77"/>
    </row>
    <row r="165" spans="1:6">
      <c r="A165" s="161" t="s">
        <v>327</v>
      </c>
      <c r="B165" s="41">
        <v>83</v>
      </c>
      <c r="C165" s="50">
        <v>89</v>
      </c>
      <c r="D165" s="60">
        <v>61.445783132530117</v>
      </c>
      <c r="E165" s="190">
        <v>58.426966292134829</v>
      </c>
      <c r="F165" s="77"/>
    </row>
    <row r="166" spans="1:6">
      <c r="A166" s="161" t="s">
        <v>328</v>
      </c>
      <c r="B166" s="41">
        <v>20</v>
      </c>
      <c r="C166" s="50">
        <v>22</v>
      </c>
      <c r="D166" s="60">
        <v>30</v>
      </c>
      <c r="E166" s="190">
        <v>27.272727272727273</v>
      </c>
      <c r="F166" s="77"/>
    </row>
    <row r="167" spans="1:6">
      <c r="A167" s="161" t="s">
        <v>225</v>
      </c>
      <c r="B167" s="41">
        <v>47</v>
      </c>
      <c r="C167" s="50">
        <v>47</v>
      </c>
      <c r="D167" s="60">
        <v>51.063829787234042</v>
      </c>
      <c r="E167" s="190">
        <v>53.191489361702125</v>
      </c>
      <c r="F167" s="77"/>
    </row>
    <row r="168" spans="1:6">
      <c r="A168" s="161" t="s">
        <v>227</v>
      </c>
      <c r="B168" s="41">
        <v>10</v>
      </c>
      <c r="C168" s="50">
        <v>10</v>
      </c>
      <c r="D168" s="60">
        <v>40</v>
      </c>
      <c r="E168" s="190">
        <v>40</v>
      </c>
      <c r="F168" s="77"/>
    </row>
    <row r="169" spans="1:6">
      <c r="A169" s="161" t="s">
        <v>228</v>
      </c>
      <c r="B169" s="41">
        <v>2893</v>
      </c>
      <c r="C169" s="50">
        <v>2950</v>
      </c>
      <c r="D169" s="60">
        <v>31.939163498098861</v>
      </c>
      <c r="E169" s="190">
        <v>32.101694915254235</v>
      </c>
      <c r="F169" s="77"/>
    </row>
    <row r="170" spans="1:6">
      <c r="A170" s="161" t="s">
        <v>329</v>
      </c>
      <c r="B170" s="41">
        <v>1059</v>
      </c>
      <c r="C170" s="50">
        <v>1084</v>
      </c>
      <c r="D170" s="60">
        <v>49.76392823418319</v>
      </c>
      <c r="E170" s="190">
        <v>48.892988929889299</v>
      </c>
      <c r="F170" s="77"/>
    </row>
    <row r="171" spans="1:6">
      <c r="A171" s="161" t="s">
        <v>231</v>
      </c>
      <c r="B171" s="41">
        <v>263</v>
      </c>
      <c r="C171" s="50">
        <v>267</v>
      </c>
      <c r="D171" s="60">
        <v>48.669201520912544</v>
      </c>
      <c r="E171" s="190">
        <v>48.68913857677903</v>
      </c>
      <c r="F171" s="77"/>
    </row>
    <row r="172" spans="1:6">
      <c r="A172" s="161" t="s">
        <v>232</v>
      </c>
      <c r="B172" s="41">
        <v>261</v>
      </c>
      <c r="C172" s="50">
        <v>293</v>
      </c>
      <c r="D172" s="60">
        <v>42.911877394636015</v>
      </c>
      <c r="E172" s="190">
        <v>44.027303754266214</v>
      </c>
      <c r="F172" s="77"/>
    </row>
    <row r="173" spans="1:6">
      <c r="A173" s="161" t="s">
        <v>233</v>
      </c>
      <c r="B173" s="41">
        <v>536</v>
      </c>
      <c r="C173" s="50">
        <v>516</v>
      </c>
      <c r="D173" s="60">
        <v>43.28358208955224</v>
      </c>
      <c r="E173" s="190">
        <v>43.02325581395349</v>
      </c>
      <c r="F173" s="77"/>
    </row>
    <row r="174" spans="1:6">
      <c r="A174" s="161" t="s">
        <v>234</v>
      </c>
      <c r="B174" s="41">
        <v>79</v>
      </c>
      <c r="C174" s="50">
        <v>82</v>
      </c>
      <c r="D174" s="60">
        <v>31.645569620253166</v>
      </c>
      <c r="E174" s="190">
        <v>34.146341463414636</v>
      </c>
      <c r="F174" s="77"/>
    </row>
    <row r="175" spans="1:6">
      <c r="A175" s="161" t="s">
        <v>235</v>
      </c>
      <c r="B175" s="41">
        <v>60</v>
      </c>
      <c r="C175" s="50">
        <v>67</v>
      </c>
      <c r="D175" s="60">
        <v>40</v>
      </c>
      <c r="E175" s="190">
        <v>40.298507462686565</v>
      </c>
      <c r="F175" s="77"/>
    </row>
    <row r="176" spans="1:6">
      <c r="A176" s="161" t="s">
        <v>238</v>
      </c>
      <c r="B176" s="41">
        <v>488</v>
      </c>
      <c r="C176" s="50">
        <v>493</v>
      </c>
      <c r="D176" s="60">
        <v>48.360655737704917</v>
      </c>
      <c r="E176" s="190">
        <v>48.478701825557806</v>
      </c>
      <c r="F176" s="77"/>
    </row>
    <row r="177" spans="1:6">
      <c r="A177" s="161" t="s">
        <v>240</v>
      </c>
      <c r="B177" s="41">
        <v>217</v>
      </c>
      <c r="C177" s="50">
        <v>219</v>
      </c>
      <c r="D177" s="60">
        <v>30.414746543778801</v>
      </c>
      <c r="E177" s="190">
        <v>31.050228310502284</v>
      </c>
      <c r="F177" s="77"/>
    </row>
    <row r="178" spans="1:6">
      <c r="A178" s="161" t="s">
        <v>241</v>
      </c>
      <c r="B178" s="41">
        <v>3014</v>
      </c>
      <c r="C178" s="50">
        <v>3091</v>
      </c>
      <c r="D178" s="60">
        <v>38.752488387524885</v>
      </c>
      <c r="E178" s="190">
        <v>41.022322872856684</v>
      </c>
      <c r="F178" s="77"/>
    </row>
    <row r="179" spans="1:6">
      <c r="A179" s="161" t="s">
        <v>248</v>
      </c>
      <c r="B179" s="41">
        <v>984</v>
      </c>
      <c r="C179" s="50">
        <v>1008</v>
      </c>
      <c r="D179" s="60">
        <v>33.333333333333336</v>
      </c>
      <c r="E179" s="190">
        <v>31.845238095238095</v>
      </c>
      <c r="F179" s="77"/>
    </row>
    <row r="180" spans="1:6">
      <c r="A180" s="50" t="s">
        <v>249</v>
      </c>
      <c r="B180" s="41">
        <v>13</v>
      </c>
      <c r="C180" s="50">
        <v>13</v>
      </c>
      <c r="D180" s="60">
        <v>46.153846153846153</v>
      </c>
      <c r="E180" s="190">
        <v>46.153846153846153</v>
      </c>
      <c r="F180" s="77"/>
    </row>
    <row r="181" spans="1:6">
      <c r="A181" s="50" t="s">
        <v>226</v>
      </c>
      <c r="B181" s="41">
        <v>27</v>
      </c>
      <c r="C181" s="50">
        <v>26</v>
      </c>
      <c r="D181" s="60">
        <v>44.444444444444443</v>
      </c>
      <c r="E181" s="190">
        <v>50</v>
      </c>
      <c r="F181" s="77"/>
    </row>
    <row r="182" spans="1:6">
      <c r="A182" s="50" t="s">
        <v>229</v>
      </c>
      <c r="B182" s="41">
        <v>182</v>
      </c>
      <c r="C182" s="50">
        <v>195</v>
      </c>
      <c r="D182" s="60">
        <v>42.857142857142854</v>
      </c>
      <c r="E182" s="190">
        <v>44.102564102564102</v>
      </c>
      <c r="F182" s="77"/>
    </row>
    <row r="183" spans="1:6">
      <c r="A183" s="50" t="s">
        <v>330</v>
      </c>
      <c r="B183" s="41">
        <v>417</v>
      </c>
      <c r="C183" s="50">
        <v>427</v>
      </c>
      <c r="D183" s="60">
        <v>30.695443645083934</v>
      </c>
      <c r="E183" s="190">
        <v>32.084309133489462</v>
      </c>
      <c r="F183" s="77"/>
    </row>
    <row r="184" spans="1:6">
      <c r="A184" s="50" t="s">
        <v>239</v>
      </c>
      <c r="B184" s="41">
        <v>688</v>
      </c>
      <c r="C184" s="50">
        <v>692</v>
      </c>
      <c r="D184" s="60">
        <v>42.587209302325583</v>
      </c>
      <c r="E184" s="190">
        <v>44.364161849710982</v>
      </c>
      <c r="F184" s="77"/>
    </row>
    <row r="185" spans="1:6">
      <c r="A185" s="85"/>
      <c r="B185" s="67"/>
      <c r="C185" s="67"/>
      <c r="D185" s="87"/>
      <c r="E185" s="89"/>
      <c r="F185" s="77"/>
    </row>
    <row r="186" spans="1:6">
      <c r="A186" s="85" t="s">
        <v>331</v>
      </c>
      <c r="B186" s="67"/>
      <c r="C186" s="67"/>
      <c r="D186" s="87"/>
      <c r="E186" s="89"/>
      <c r="F186" s="77"/>
    </row>
    <row r="187" spans="1:6">
      <c r="A187" s="196" t="s">
        <v>71</v>
      </c>
      <c r="B187" s="196"/>
      <c r="C187" s="196"/>
      <c r="D187" s="196"/>
      <c r="E187" s="196"/>
    </row>
    <row r="188" spans="1:6">
      <c r="A188" s="20" t="s">
        <v>332</v>
      </c>
      <c r="B188" s="85"/>
      <c r="C188" s="85"/>
      <c r="D188" s="85"/>
      <c r="E188" s="85"/>
    </row>
    <row r="189" spans="1:6">
      <c r="A189" s="257" t="s">
        <v>139</v>
      </c>
      <c r="B189" s="257"/>
      <c r="C189" s="257"/>
      <c r="D189" s="257"/>
      <c r="E189" s="257"/>
    </row>
  </sheetData>
  <mergeCells count="19">
    <mergeCell ref="A189:E189"/>
    <mergeCell ref="A1:E1"/>
    <mergeCell ref="A2:E2"/>
    <mergeCell ref="B3:E3"/>
    <mergeCell ref="B4:E4"/>
    <mergeCell ref="B6:C6"/>
    <mergeCell ref="A114:E114"/>
    <mergeCell ref="B7:C7"/>
    <mergeCell ref="D6:E6"/>
    <mergeCell ref="D7:E7"/>
    <mergeCell ref="A3:A4"/>
    <mergeCell ref="A5:A7"/>
    <mergeCell ref="A187:E187"/>
    <mergeCell ref="A8:E8"/>
    <mergeCell ref="A9:E9"/>
    <mergeCell ref="A44:E44"/>
    <mergeCell ref="A79:E79"/>
    <mergeCell ref="A150:E150"/>
    <mergeCell ref="A149:E149"/>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dimension ref="A1:H104"/>
  <sheetViews>
    <sheetView workbookViewId="0">
      <selection sqref="A1:D1"/>
    </sheetView>
  </sheetViews>
  <sheetFormatPr defaultRowHeight="15.75"/>
  <cols>
    <col min="1" max="1" width="27.28515625" style="1" customWidth="1"/>
    <col min="2" max="3" width="13.7109375" style="1" customWidth="1"/>
    <col min="4" max="4" width="16.140625" style="1" customWidth="1"/>
    <col min="5" max="6" width="13.7109375" style="1" customWidth="1"/>
    <col min="7" max="7" width="16.140625" style="1" customWidth="1"/>
    <col min="8" max="16384" width="9.140625" style="1"/>
  </cols>
  <sheetData>
    <row r="1" spans="1:7" ht="15.6" customHeight="1">
      <c r="A1" s="196" t="s">
        <v>380</v>
      </c>
      <c r="B1" s="196"/>
      <c r="C1" s="196"/>
      <c r="D1" s="196"/>
      <c r="E1" s="85"/>
      <c r="F1" s="85"/>
      <c r="G1" s="85"/>
    </row>
    <row r="2" spans="1:7" ht="15.6" customHeight="1">
      <c r="A2" s="197" t="s">
        <v>334</v>
      </c>
      <c r="B2" s="197"/>
      <c r="C2" s="197"/>
      <c r="D2" s="197"/>
      <c r="E2" s="85"/>
      <c r="F2" s="85"/>
      <c r="G2" s="85"/>
    </row>
    <row r="3" spans="1:7" ht="18.600000000000001" customHeight="1">
      <c r="A3" s="303" t="s">
        <v>136</v>
      </c>
      <c r="B3" s="300">
        <v>2012</v>
      </c>
      <c r="C3" s="300"/>
      <c r="D3" s="300"/>
      <c r="E3" s="300">
        <v>2013</v>
      </c>
      <c r="F3" s="300"/>
      <c r="G3" s="302"/>
    </row>
    <row r="4" spans="1:7">
      <c r="A4" s="304"/>
      <c r="B4" s="145" t="s">
        <v>16</v>
      </c>
      <c r="C4" s="284" t="s">
        <v>17</v>
      </c>
      <c r="D4" s="284"/>
      <c r="E4" s="145" t="s">
        <v>16</v>
      </c>
      <c r="F4" s="284" t="s">
        <v>17</v>
      </c>
      <c r="G4" s="285"/>
    </row>
    <row r="5" spans="1:7">
      <c r="A5" s="280" t="s">
        <v>137</v>
      </c>
      <c r="B5" s="95" t="s">
        <v>7</v>
      </c>
      <c r="C5" s="286" t="s">
        <v>140</v>
      </c>
      <c r="D5" s="306"/>
      <c r="E5" s="147" t="s">
        <v>7</v>
      </c>
      <c r="F5" s="286" t="s">
        <v>140</v>
      </c>
      <c r="G5" s="306"/>
    </row>
    <row r="6" spans="1:7">
      <c r="A6" s="299"/>
      <c r="B6" s="285" t="s">
        <v>297</v>
      </c>
      <c r="C6" s="297"/>
      <c r="D6" s="94" t="s">
        <v>296</v>
      </c>
      <c r="E6" s="285" t="s">
        <v>297</v>
      </c>
      <c r="F6" s="297"/>
      <c r="G6" s="146" t="s">
        <v>296</v>
      </c>
    </row>
    <row r="7" spans="1:7">
      <c r="A7" s="281"/>
      <c r="B7" s="286" t="s">
        <v>298</v>
      </c>
      <c r="C7" s="298"/>
      <c r="D7" s="95" t="s">
        <v>299</v>
      </c>
      <c r="E7" s="286" t="s">
        <v>298</v>
      </c>
      <c r="F7" s="298"/>
      <c r="G7" s="147" t="s">
        <v>299</v>
      </c>
    </row>
    <row r="8" spans="1:7" ht="15.75" customHeight="1">
      <c r="A8" s="305" t="s">
        <v>289</v>
      </c>
      <c r="B8" s="305"/>
      <c r="C8" s="305"/>
      <c r="D8" s="305"/>
      <c r="E8" s="305"/>
      <c r="F8" s="305"/>
      <c r="G8" s="305"/>
    </row>
    <row r="9" spans="1:7" ht="15.75" customHeight="1">
      <c r="A9" s="276" t="s">
        <v>290</v>
      </c>
      <c r="B9" s="276"/>
      <c r="C9" s="276"/>
      <c r="D9" s="276"/>
      <c r="E9" s="276"/>
      <c r="F9" s="276"/>
      <c r="G9" s="276"/>
    </row>
    <row r="10" spans="1:7">
      <c r="A10" s="27" t="s">
        <v>141</v>
      </c>
      <c r="B10" s="28">
        <v>100</v>
      </c>
      <c r="C10" s="28">
        <v>100</v>
      </c>
      <c r="D10" s="29">
        <v>57.709780865847144</v>
      </c>
      <c r="E10" s="28">
        <v>100</v>
      </c>
      <c r="F10" s="28">
        <v>100</v>
      </c>
      <c r="G10" s="29">
        <v>57.6</v>
      </c>
    </row>
    <row r="11" spans="1:7">
      <c r="A11" s="21" t="s">
        <v>142</v>
      </c>
      <c r="B11" s="22"/>
      <c r="C11" s="22"/>
      <c r="D11" s="23"/>
      <c r="E11" s="22"/>
      <c r="F11" s="22"/>
      <c r="G11" s="23"/>
    </row>
    <row r="12" spans="1:7">
      <c r="A12" s="48" t="s">
        <v>143</v>
      </c>
      <c r="B12" s="30">
        <v>7.3203312850654552</v>
      </c>
      <c r="C12" s="30">
        <v>7.3334880482710609</v>
      </c>
      <c r="D12" s="31">
        <v>57.664233576642339</v>
      </c>
      <c r="E12" s="30">
        <v>7.0830650354153253</v>
      </c>
      <c r="F12" s="30">
        <v>7.03125</v>
      </c>
      <c r="G12" s="31">
        <v>57.272727272727273</v>
      </c>
    </row>
    <row r="13" spans="1:7">
      <c r="A13" s="48" t="s">
        <v>144</v>
      </c>
      <c r="B13" s="30">
        <v>4.3815121560245789</v>
      </c>
      <c r="C13" s="30">
        <v>4.4557902065444415</v>
      </c>
      <c r="D13" s="31">
        <v>58.536585365853661</v>
      </c>
      <c r="E13" s="30">
        <v>4.2369607211848033</v>
      </c>
      <c r="F13" s="30">
        <v>4.2410714285714288</v>
      </c>
      <c r="G13" s="31">
        <v>57.750759878419451</v>
      </c>
    </row>
    <row r="14" spans="1:7">
      <c r="A14" s="48" t="s">
        <v>145</v>
      </c>
      <c r="B14" s="30">
        <v>5.5570398076409298</v>
      </c>
      <c r="C14" s="30">
        <v>5.7089812021350665</v>
      </c>
      <c r="D14" s="31">
        <v>59.134615384615387</v>
      </c>
      <c r="E14" s="30">
        <v>5.6793303283966514</v>
      </c>
      <c r="F14" s="30">
        <v>5.9151785714285712</v>
      </c>
      <c r="G14" s="31">
        <v>60.090702947845806</v>
      </c>
    </row>
    <row r="15" spans="1:7">
      <c r="A15" s="48" t="s">
        <v>146</v>
      </c>
      <c r="B15" s="30">
        <v>2.1907560780122894</v>
      </c>
      <c r="C15" s="30">
        <v>2.2511023439313065</v>
      </c>
      <c r="D15" s="31">
        <v>59.146341463414636</v>
      </c>
      <c r="E15" s="30">
        <v>2.3052157115260785</v>
      </c>
      <c r="F15" s="30">
        <v>2.2991071428571428</v>
      </c>
      <c r="G15" s="31">
        <v>57.541899441340782</v>
      </c>
    </row>
    <row r="16" spans="1:7">
      <c r="A16" s="48" t="s">
        <v>147</v>
      </c>
      <c r="B16" s="30">
        <v>7.3470478226021907</v>
      </c>
      <c r="C16" s="30">
        <v>7.6351821768391739</v>
      </c>
      <c r="D16" s="31">
        <v>59.81818181818182</v>
      </c>
      <c r="E16" s="30">
        <v>7.353509336767547</v>
      </c>
      <c r="F16" s="30">
        <v>7.7008928571428568</v>
      </c>
      <c r="G16" s="31">
        <v>60.420315236427321</v>
      </c>
    </row>
    <row r="17" spans="1:8">
      <c r="A17" s="48" t="s">
        <v>148</v>
      </c>
      <c r="B17" s="30">
        <v>8.4557841303767027</v>
      </c>
      <c r="C17" s="30">
        <v>8.5402645625435127</v>
      </c>
      <c r="D17" s="31">
        <v>58.135860979462876</v>
      </c>
      <c r="E17" s="30">
        <v>8.4739214423696065</v>
      </c>
      <c r="F17" s="30">
        <v>8.59375</v>
      </c>
      <c r="G17" s="31">
        <v>58.51063829787234</v>
      </c>
    </row>
    <row r="18" spans="1:8">
      <c r="A18" s="48" t="s">
        <v>149</v>
      </c>
      <c r="B18" s="30">
        <v>19.195832220144268</v>
      </c>
      <c r="C18" s="30">
        <v>18.751450452541192</v>
      </c>
      <c r="D18" s="31">
        <v>56.228253305497567</v>
      </c>
      <c r="E18" s="30">
        <v>18.87958789439794</v>
      </c>
      <c r="F18" s="30">
        <v>18.325892857142858</v>
      </c>
      <c r="G18" s="31">
        <v>56.002728512960438</v>
      </c>
    </row>
    <row r="19" spans="1:8">
      <c r="A19" s="48" t="s">
        <v>150</v>
      </c>
      <c r="B19" s="30">
        <v>1.9903820464867754</v>
      </c>
      <c r="C19" s="30">
        <v>2.0422371779995356</v>
      </c>
      <c r="D19" s="31">
        <v>59.060402684563755</v>
      </c>
      <c r="E19" s="30">
        <v>1.9446233097231165</v>
      </c>
      <c r="F19" s="30">
        <v>2.03125</v>
      </c>
      <c r="G19" s="31">
        <v>60.264900662251655</v>
      </c>
    </row>
    <row r="20" spans="1:8">
      <c r="A20" s="48" t="s">
        <v>151</v>
      </c>
      <c r="B20" s="30">
        <v>4.6086027250868291</v>
      </c>
      <c r="C20" s="30">
        <v>4.5254119285216987</v>
      </c>
      <c r="D20" s="31">
        <v>56.521739130434781</v>
      </c>
      <c r="E20" s="30">
        <v>4.7005795235028973</v>
      </c>
      <c r="F20" s="30">
        <v>4.6428571428571432</v>
      </c>
      <c r="G20" s="31">
        <v>56.986301369863014</v>
      </c>
    </row>
    <row r="21" spans="1:8">
      <c r="A21" s="48" t="s">
        <v>152</v>
      </c>
      <c r="B21" s="30">
        <v>2.7250868287469943</v>
      </c>
      <c r="C21" s="30">
        <v>2.8544906010675333</v>
      </c>
      <c r="D21" s="31">
        <v>60.294117647058826</v>
      </c>
      <c r="E21" s="30">
        <v>2.6915647134578236</v>
      </c>
      <c r="F21" s="30">
        <v>2.8571428571428572</v>
      </c>
      <c r="G21" s="31">
        <v>61.244019138755981</v>
      </c>
    </row>
    <row r="22" spans="1:8">
      <c r="A22" s="48" t="s">
        <v>153</v>
      </c>
      <c r="B22" s="30">
        <v>5.850921720545017</v>
      </c>
      <c r="C22" s="30">
        <v>5.662566720816895</v>
      </c>
      <c r="D22" s="31">
        <v>55.707762557077622</v>
      </c>
      <c r="E22" s="30">
        <v>6.0012878300064392</v>
      </c>
      <c r="F22" s="30">
        <v>5.8258928571428568</v>
      </c>
      <c r="G22" s="31">
        <v>56.008583690987123</v>
      </c>
    </row>
    <row r="23" spans="1:8">
      <c r="A23" s="48" t="s">
        <v>154</v>
      </c>
      <c r="B23" s="30">
        <v>12.770504942559445</v>
      </c>
      <c r="C23" s="30">
        <v>12.415873752610814</v>
      </c>
      <c r="D23" s="31">
        <v>55.962343096234306</v>
      </c>
      <c r="E23" s="30">
        <v>12.801030264005151</v>
      </c>
      <c r="F23" s="30">
        <v>12.633928571428571</v>
      </c>
      <c r="G23" s="31">
        <v>56.941649899396381</v>
      </c>
    </row>
    <row r="24" spans="1:8">
      <c r="A24" s="48" t="s">
        <v>155</v>
      </c>
      <c r="B24" s="30">
        <v>3.3128506545551697</v>
      </c>
      <c r="C24" s="30">
        <v>3.4346716175446739</v>
      </c>
      <c r="D24" s="31">
        <v>59.677419354838712</v>
      </c>
      <c r="E24" s="30">
        <v>3.3998712169993559</v>
      </c>
      <c r="F24" s="30">
        <v>3.5267857142857144</v>
      </c>
      <c r="G24" s="31">
        <v>59.848484848484851</v>
      </c>
    </row>
    <row r="25" spans="1:8">
      <c r="A25" s="48" t="s">
        <v>156</v>
      </c>
      <c r="B25" s="30">
        <v>2.8052364413572</v>
      </c>
      <c r="C25" s="30">
        <v>3.0169412856811326</v>
      </c>
      <c r="D25" s="31">
        <v>61.904761904761905</v>
      </c>
      <c r="E25" s="30">
        <v>3.0779137153895686</v>
      </c>
      <c r="F25" s="30">
        <v>3.1696428571428572</v>
      </c>
      <c r="G25" s="31">
        <v>59.414225941422593</v>
      </c>
    </row>
    <row r="26" spans="1:8">
      <c r="A26" s="48" t="s">
        <v>157</v>
      </c>
      <c r="B26" s="30">
        <v>7.8546620358001604</v>
      </c>
      <c r="C26" s="30">
        <v>7.820840102111859</v>
      </c>
      <c r="D26" s="31">
        <v>57.312925170068027</v>
      </c>
      <c r="E26" s="30">
        <v>7.7269800386348999</v>
      </c>
      <c r="F26" s="30">
        <v>7.65625</v>
      </c>
      <c r="G26" s="31">
        <v>57.166666666666664</v>
      </c>
    </row>
    <row r="27" spans="1:8">
      <c r="A27" s="48" t="s">
        <v>158</v>
      </c>
      <c r="B27" s="30">
        <v>3.6334491049959925</v>
      </c>
      <c r="C27" s="30">
        <v>3.5507078208401022</v>
      </c>
      <c r="D27" s="31">
        <v>56.25</v>
      </c>
      <c r="E27" s="30">
        <v>3.6445589182227947</v>
      </c>
      <c r="F27" s="30">
        <v>3.5491071428571428</v>
      </c>
      <c r="G27" s="31">
        <v>56.183745583038871</v>
      </c>
    </row>
    <row r="28" spans="1:8">
      <c r="A28" s="307" t="s">
        <v>291</v>
      </c>
      <c r="B28" s="307"/>
      <c r="C28" s="307"/>
      <c r="D28" s="307"/>
      <c r="E28" s="307"/>
      <c r="F28" s="307"/>
      <c r="G28" s="231"/>
      <c r="H28" s="2"/>
    </row>
    <row r="29" spans="1:8">
      <c r="A29" s="27" t="s">
        <v>141</v>
      </c>
      <c r="B29" s="28">
        <v>100</v>
      </c>
      <c r="C29" s="28">
        <v>100</v>
      </c>
      <c r="D29" s="29">
        <v>60.006363347120583</v>
      </c>
      <c r="E29" s="28">
        <v>100</v>
      </c>
      <c r="F29" s="28">
        <v>100</v>
      </c>
      <c r="G29" s="29">
        <v>60.3</v>
      </c>
    </row>
    <row r="30" spans="1:8">
      <c r="A30" s="21" t="s">
        <v>142</v>
      </c>
      <c r="B30" s="22"/>
      <c r="C30" s="22"/>
      <c r="D30" s="23"/>
      <c r="E30" s="22"/>
      <c r="F30" s="22"/>
      <c r="G30" s="23"/>
    </row>
    <row r="31" spans="1:8">
      <c r="A31" s="48" t="s">
        <v>143</v>
      </c>
      <c r="B31" s="30">
        <v>7.4180197389366445</v>
      </c>
      <c r="C31" s="30">
        <v>7.3015873015873014</v>
      </c>
      <c r="D31" s="31">
        <v>59.227467811158796</v>
      </c>
      <c r="E31" s="30">
        <v>7.4732006125574273</v>
      </c>
      <c r="F31" s="30">
        <v>7.0630081300813012</v>
      </c>
      <c r="G31" s="31">
        <v>56.967213114754095</v>
      </c>
    </row>
    <row r="32" spans="1:8">
      <c r="A32" s="48" t="s">
        <v>144</v>
      </c>
      <c r="B32" s="30">
        <v>4.2024832855778413</v>
      </c>
      <c r="C32" s="30">
        <v>4.1798941798941796</v>
      </c>
      <c r="D32" s="31">
        <v>59.848484848484851</v>
      </c>
      <c r="E32" s="30">
        <v>4.0428790199081162</v>
      </c>
      <c r="F32" s="30">
        <v>4.1158536585365857</v>
      </c>
      <c r="G32" s="31">
        <v>61.363636363636367</v>
      </c>
    </row>
    <row r="33" spans="1:8">
      <c r="A33" s="48" t="s">
        <v>145</v>
      </c>
      <c r="B33" s="30">
        <v>5.4122890799108561</v>
      </c>
      <c r="C33" s="30">
        <v>5.7142857142857144</v>
      </c>
      <c r="D33" s="31">
        <v>63.529411764705884</v>
      </c>
      <c r="E33" s="30">
        <v>5.6049004594180705</v>
      </c>
      <c r="F33" s="30">
        <v>5.9451219512195124</v>
      </c>
      <c r="G33" s="31">
        <v>63.934426229508198</v>
      </c>
    </row>
    <row r="34" spans="1:8">
      <c r="A34" s="48" t="s">
        <v>146</v>
      </c>
      <c r="B34" s="30">
        <v>2.037567653613499</v>
      </c>
      <c r="C34" s="30">
        <v>2.1693121693121693</v>
      </c>
      <c r="D34" s="31">
        <v>64.0625</v>
      </c>
      <c r="E34" s="30">
        <v>2.0826952526799389</v>
      </c>
      <c r="F34" s="30">
        <v>2.1341463414634148</v>
      </c>
      <c r="G34" s="31">
        <v>61.764705882352942</v>
      </c>
    </row>
    <row r="35" spans="1:8">
      <c r="A35" s="48" t="s">
        <v>147</v>
      </c>
      <c r="B35" s="30">
        <v>6.5902578796561606</v>
      </c>
      <c r="C35" s="30">
        <v>6.6137566137566139</v>
      </c>
      <c r="D35" s="31">
        <v>60.386473429951693</v>
      </c>
      <c r="E35" s="30">
        <v>6.7075038284839206</v>
      </c>
      <c r="F35" s="30">
        <v>6.9613821138211378</v>
      </c>
      <c r="G35" s="31">
        <v>62.557077625570777</v>
      </c>
    </row>
    <row r="36" spans="1:8">
      <c r="A36" s="48" t="s">
        <v>148</v>
      </c>
      <c r="B36" s="30">
        <v>8.9461954791467679</v>
      </c>
      <c r="C36" s="30">
        <v>9.0476190476190474</v>
      </c>
      <c r="D36" s="31">
        <v>60.854092526690394</v>
      </c>
      <c r="E36" s="30">
        <v>8.7901990811638591</v>
      </c>
      <c r="F36" s="30">
        <v>8.6890243902439028</v>
      </c>
      <c r="G36" s="31">
        <v>59.581881533101047</v>
      </c>
    </row>
    <row r="37" spans="1:8">
      <c r="A37" s="48" t="s">
        <v>149</v>
      </c>
      <c r="B37" s="30">
        <v>21.808341292581979</v>
      </c>
      <c r="C37" s="30">
        <v>21.005291005291006</v>
      </c>
      <c r="D37" s="31">
        <v>57.956204379562045</v>
      </c>
      <c r="E37" s="30">
        <v>21.04134762633997</v>
      </c>
      <c r="F37" s="30">
        <v>20.071138211382113</v>
      </c>
      <c r="G37" s="31">
        <v>57.496360989810775</v>
      </c>
    </row>
    <row r="38" spans="1:8">
      <c r="A38" s="48" t="s">
        <v>150</v>
      </c>
      <c r="B38" s="30">
        <v>1.7828716969118115</v>
      </c>
      <c r="C38" s="30">
        <v>1.9576719576719577</v>
      </c>
      <c r="D38" s="31">
        <v>66.071428571428569</v>
      </c>
      <c r="E38" s="30">
        <v>1.8070444104134762</v>
      </c>
      <c r="F38" s="30">
        <v>1.9308943089430894</v>
      </c>
      <c r="G38" s="31">
        <v>64.406779661016955</v>
      </c>
    </row>
    <row r="39" spans="1:8">
      <c r="A39" s="48" t="s">
        <v>151</v>
      </c>
      <c r="B39" s="30">
        <v>4.4571792422795289</v>
      </c>
      <c r="C39" s="30">
        <v>4.6031746031746028</v>
      </c>
      <c r="D39" s="31">
        <v>62.142857142857146</v>
      </c>
      <c r="E39" s="30">
        <v>4.4716692189892804</v>
      </c>
      <c r="F39" s="30">
        <v>4.4207317073170733</v>
      </c>
      <c r="G39" s="31">
        <v>59.589041095890408</v>
      </c>
    </row>
    <row r="40" spans="1:8">
      <c r="A40" s="48" t="s">
        <v>152</v>
      </c>
      <c r="B40" s="30">
        <v>2.706144539955428</v>
      </c>
      <c r="C40" s="30">
        <v>2.9629629629629628</v>
      </c>
      <c r="D40" s="31">
        <v>65.882352941176464</v>
      </c>
      <c r="E40" s="30">
        <v>2.7258805513016844</v>
      </c>
      <c r="F40" s="30">
        <v>3.0487804878048781</v>
      </c>
      <c r="G40" s="31">
        <v>67.415730337078656</v>
      </c>
    </row>
    <row r="41" spans="1:8">
      <c r="A41" s="48" t="s">
        <v>153</v>
      </c>
      <c r="B41" s="30">
        <v>6.2082139446036297</v>
      </c>
      <c r="C41" s="30">
        <v>6.0846560846560847</v>
      </c>
      <c r="D41" s="31">
        <v>58.974358974358971</v>
      </c>
      <c r="E41" s="30">
        <v>6.4012251148545172</v>
      </c>
      <c r="F41" s="30">
        <v>6.1483739837398375</v>
      </c>
      <c r="G41" s="31">
        <v>57.89473684210526</v>
      </c>
    </row>
    <row r="42" spans="1:8">
      <c r="A42" s="48" t="s">
        <v>154</v>
      </c>
      <c r="B42" s="30">
        <v>12.320916905444125</v>
      </c>
      <c r="C42" s="30">
        <v>11.851851851851851</v>
      </c>
      <c r="D42" s="31">
        <v>57.881136950904391</v>
      </c>
      <c r="E42" s="30">
        <v>12.373660030627871</v>
      </c>
      <c r="F42" s="30">
        <v>12.347560975609756</v>
      </c>
      <c r="G42" s="31">
        <v>60.148514851485146</v>
      </c>
    </row>
    <row r="43" spans="1:8">
      <c r="A43" s="48" t="s">
        <v>155</v>
      </c>
      <c r="B43" s="30">
        <v>2.8334925183062718</v>
      </c>
      <c r="C43" s="30">
        <v>2.9629629629629628</v>
      </c>
      <c r="D43" s="31">
        <v>62.921348314606739</v>
      </c>
      <c r="E43" s="30">
        <v>3.0321592649310873</v>
      </c>
      <c r="F43" s="30">
        <v>3.2012195121951219</v>
      </c>
      <c r="G43" s="31">
        <v>63.636363636363633</v>
      </c>
    </row>
    <row r="44" spans="1:8">
      <c r="A44" s="48" t="s">
        <v>156</v>
      </c>
      <c r="B44" s="30">
        <v>2.8334925183062718</v>
      </c>
      <c r="C44" s="30">
        <v>3.0687830687830688</v>
      </c>
      <c r="D44" s="31">
        <v>65.168539325842701</v>
      </c>
      <c r="E44" s="30">
        <v>3.0321592649310873</v>
      </c>
      <c r="F44" s="30">
        <v>3.3028455284552845</v>
      </c>
      <c r="G44" s="31">
        <v>65.656565656565661</v>
      </c>
    </row>
    <row r="45" spans="1:8">
      <c r="A45" s="48" t="s">
        <v>157</v>
      </c>
      <c r="B45" s="30">
        <v>7.0678127984718246</v>
      </c>
      <c r="C45" s="30">
        <v>7.0899470899470902</v>
      </c>
      <c r="D45" s="31">
        <v>60.36036036036036</v>
      </c>
      <c r="E45" s="30">
        <v>6.9218989280245022</v>
      </c>
      <c r="F45" s="30">
        <v>7.2154471544715451</v>
      </c>
      <c r="G45" s="31">
        <v>62.831858407079643</v>
      </c>
    </row>
    <row r="46" spans="1:8">
      <c r="A46" s="48" t="s">
        <v>158</v>
      </c>
      <c r="B46" s="30">
        <v>3.3747214262973575</v>
      </c>
      <c r="C46" s="30">
        <v>3.3862433862433861</v>
      </c>
      <c r="D46" s="31">
        <v>60.377358490566039</v>
      </c>
      <c r="E46" s="30">
        <v>3.4915773353751915</v>
      </c>
      <c r="F46" s="30">
        <v>3.404471544715447</v>
      </c>
      <c r="G46" s="31">
        <v>58.771929824561404</v>
      </c>
    </row>
    <row r="47" spans="1:8" ht="15.75" customHeight="1">
      <c r="A47" s="307" t="s">
        <v>292</v>
      </c>
      <c r="B47" s="307"/>
      <c r="C47" s="307"/>
      <c r="D47" s="307"/>
      <c r="E47" s="307"/>
      <c r="F47" s="307"/>
      <c r="G47" s="231"/>
      <c r="H47" s="2"/>
    </row>
    <row r="48" spans="1:8">
      <c r="A48" s="27" t="s">
        <v>141</v>
      </c>
      <c r="B48" s="28">
        <v>100</v>
      </c>
      <c r="C48" s="28">
        <v>100</v>
      </c>
      <c r="D48" s="29">
        <v>58.501063655702829</v>
      </c>
      <c r="E48" s="28">
        <v>100</v>
      </c>
      <c r="F48" s="28">
        <v>100</v>
      </c>
      <c r="G48" s="29">
        <v>58.501063655702829</v>
      </c>
    </row>
    <row r="49" spans="1:7">
      <c r="A49" s="21" t="s">
        <v>142</v>
      </c>
      <c r="B49" s="22"/>
      <c r="C49" s="22"/>
      <c r="D49" s="23"/>
      <c r="E49" s="22"/>
      <c r="F49" s="22"/>
      <c r="G49" s="23"/>
    </row>
    <row r="50" spans="1:7">
      <c r="A50" s="48" t="s">
        <v>143</v>
      </c>
      <c r="B50" s="30">
        <v>7.1825916230366493</v>
      </c>
      <c r="C50" s="30">
        <v>7.136859781696054</v>
      </c>
      <c r="D50" s="31">
        <v>58.086560364464695</v>
      </c>
      <c r="E50" s="30">
        <v>6.9956277326670833</v>
      </c>
      <c r="F50" s="30">
        <v>6.7805659369994657</v>
      </c>
      <c r="G50" s="31">
        <v>56.696428571428569</v>
      </c>
    </row>
    <row r="51" spans="1:7">
      <c r="A51" s="48" t="s">
        <v>144</v>
      </c>
      <c r="B51" s="30">
        <v>4.2866492146596862</v>
      </c>
      <c r="C51" s="30">
        <v>4.3660789252728796</v>
      </c>
      <c r="D51" s="31">
        <v>59.541984732824424</v>
      </c>
      <c r="E51" s="30">
        <v>4.1380387257963775</v>
      </c>
      <c r="F51" s="30">
        <v>4.1110517885744793</v>
      </c>
      <c r="G51" s="31">
        <v>58.113207547169814</v>
      </c>
    </row>
    <row r="52" spans="1:7">
      <c r="A52" s="48" t="s">
        <v>145</v>
      </c>
      <c r="B52" s="30">
        <v>5.6609947643979055</v>
      </c>
      <c r="C52" s="30">
        <v>5.7934508816120909</v>
      </c>
      <c r="D52" s="31">
        <v>59.826589595375722</v>
      </c>
      <c r="E52" s="30">
        <v>5.8713304184884443</v>
      </c>
      <c r="F52" s="30">
        <v>6.0597971169247193</v>
      </c>
      <c r="G52" s="31">
        <v>60.372340425531917</v>
      </c>
    </row>
    <row r="53" spans="1:7">
      <c r="A53" s="48" t="s">
        <v>146</v>
      </c>
      <c r="B53" s="30">
        <v>2.0942408376963351</v>
      </c>
      <c r="C53" s="30">
        <v>2.1270640917996082</v>
      </c>
      <c r="D53" s="31">
        <v>59.375</v>
      </c>
      <c r="E53" s="30">
        <v>2.1705184259837602</v>
      </c>
      <c r="F53" s="30">
        <v>2.1356113187399894</v>
      </c>
      <c r="G53" s="31">
        <v>57.553956834532372</v>
      </c>
    </row>
    <row r="54" spans="1:7">
      <c r="A54" s="48" t="s">
        <v>147</v>
      </c>
      <c r="B54" s="30">
        <v>7.2316753926701569</v>
      </c>
      <c r="C54" s="30">
        <v>7.4727120067170443</v>
      </c>
      <c r="D54" s="31">
        <v>60.407239819004523</v>
      </c>
      <c r="E54" s="30">
        <v>7.2298563397876325</v>
      </c>
      <c r="F54" s="30">
        <v>7.5547250400427126</v>
      </c>
      <c r="G54" s="31">
        <v>61.123110151187902</v>
      </c>
    </row>
    <row r="55" spans="1:7">
      <c r="A55" s="48" t="s">
        <v>148</v>
      </c>
      <c r="B55" s="30">
        <v>8.6551047120418847</v>
      </c>
      <c r="C55" s="30">
        <v>8.7041701651273442</v>
      </c>
      <c r="D55" s="31">
        <v>58.790170132325144</v>
      </c>
      <c r="E55" s="30">
        <v>8.6352279825109299</v>
      </c>
      <c r="F55" s="30">
        <v>8.6492258408969569</v>
      </c>
      <c r="G55" s="31">
        <v>58.589511754068717</v>
      </c>
    </row>
    <row r="56" spans="1:7">
      <c r="A56" s="48" t="s">
        <v>149</v>
      </c>
      <c r="B56" s="30">
        <v>19.698952879581153</v>
      </c>
      <c r="C56" s="30">
        <v>19.339490624125386</v>
      </c>
      <c r="D56" s="31">
        <v>57.392026578073093</v>
      </c>
      <c r="E56" s="30">
        <v>19.409743910056214</v>
      </c>
      <c r="F56" s="30">
        <v>19.033635878270154</v>
      </c>
      <c r="G56" s="31">
        <v>57.361222847948511</v>
      </c>
    </row>
    <row r="57" spans="1:7">
      <c r="A57" s="48" t="s">
        <v>150</v>
      </c>
      <c r="B57" s="30">
        <v>1.9306282722513088</v>
      </c>
      <c r="C57" s="30">
        <v>1.9871256647075286</v>
      </c>
      <c r="D57" s="31">
        <v>60.16949152542373</v>
      </c>
      <c r="E57" s="30">
        <v>1.8738288569643973</v>
      </c>
      <c r="F57" s="30">
        <v>1.9487453283502403</v>
      </c>
      <c r="G57" s="31">
        <v>60.833333333333336</v>
      </c>
    </row>
    <row r="58" spans="1:7">
      <c r="A58" s="48" t="s">
        <v>151</v>
      </c>
      <c r="B58" s="30">
        <v>4.6138743455497382</v>
      </c>
      <c r="C58" s="30">
        <v>4.5060173523649594</v>
      </c>
      <c r="D58" s="31">
        <v>57.092198581560282</v>
      </c>
      <c r="E58" s="30">
        <v>4.6845721424109934</v>
      </c>
      <c r="F58" s="30">
        <v>4.6182594767752265</v>
      </c>
      <c r="G58" s="31">
        <v>57.666666666666664</v>
      </c>
    </row>
    <row r="59" spans="1:7">
      <c r="A59" s="48" t="s">
        <v>152</v>
      </c>
      <c r="B59" s="30">
        <v>2.8141361256544504</v>
      </c>
      <c r="C59" s="30">
        <v>2.9107192835152533</v>
      </c>
      <c r="D59" s="31">
        <v>60.465116279069768</v>
      </c>
      <c r="E59" s="30">
        <v>2.8263585259212993</v>
      </c>
      <c r="F59" s="30">
        <v>2.963160704751735</v>
      </c>
      <c r="G59" s="31">
        <v>61.325966850828728</v>
      </c>
    </row>
    <row r="60" spans="1:7">
      <c r="A60" s="48" t="s">
        <v>153</v>
      </c>
      <c r="B60" s="30">
        <v>5.9064136125654452</v>
      </c>
      <c r="C60" s="30">
        <v>5.7374755107752593</v>
      </c>
      <c r="D60" s="31">
        <v>56.78670360110803</v>
      </c>
      <c r="E60" s="30">
        <v>6.027482823235478</v>
      </c>
      <c r="F60" s="30">
        <v>5.8729311265349704</v>
      </c>
      <c r="G60" s="31">
        <v>56.994818652849744</v>
      </c>
    </row>
    <row r="61" spans="1:7">
      <c r="A61" s="48" t="s">
        <v>154</v>
      </c>
      <c r="B61" s="30">
        <v>12.107329842931938</v>
      </c>
      <c r="C61" s="30">
        <v>11.838790931989925</v>
      </c>
      <c r="D61" s="31">
        <v>57.162162162162161</v>
      </c>
      <c r="E61" s="30">
        <v>12.148657089319176</v>
      </c>
      <c r="F61" s="30">
        <v>12.199679658302189</v>
      </c>
      <c r="G61" s="31">
        <v>58.740359897172233</v>
      </c>
    </row>
    <row r="62" spans="1:7">
      <c r="A62" s="48" t="s">
        <v>155</v>
      </c>
      <c r="B62" s="30">
        <v>3.5176701570680629</v>
      </c>
      <c r="C62" s="30">
        <v>3.5824237335572349</v>
      </c>
      <c r="D62" s="31">
        <v>59.534883720930232</v>
      </c>
      <c r="E62" s="30">
        <v>3.6695815115552781</v>
      </c>
      <c r="F62" s="30">
        <v>3.7640149492792312</v>
      </c>
      <c r="G62" s="31">
        <v>60</v>
      </c>
    </row>
    <row r="63" spans="1:7">
      <c r="A63" s="48" t="s">
        <v>156</v>
      </c>
      <c r="B63" s="30">
        <v>2.74869109947644</v>
      </c>
      <c r="C63" s="30">
        <v>2.9666946543520849</v>
      </c>
      <c r="D63" s="31">
        <v>63.095238095238095</v>
      </c>
      <c r="E63" s="30">
        <v>2.966895690193629</v>
      </c>
      <c r="F63" s="30">
        <v>3.0432461292044848</v>
      </c>
      <c r="G63" s="31">
        <v>60</v>
      </c>
    </row>
    <row r="64" spans="1:7">
      <c r="A64" s="48" t="s">
        <v>157</v>
      </c>
      <c r="B64" s="30">
        <v>7.9024869109947646</v>
      </c>
      <c r="C64" s="30">
        <v>7.9485026588301144</v>
      </c>
      <c r="D64" s="31">
        <v>58.799171842650104</v>
      </c>
      <c r="E64" s="30">
        <v>7.698313554028732</v>
      </c>
      <c r="F64" s="30">
        <v>7.7682861719167109</v>
      </c>
      <c r="G64" s="31">
        <v>59.026369168357</v>
      </c>
    </row>
    <row r="65" spans="1:8">
      <c r="A65" s="48" t="s">
        <v>158</v>
      </c>
      <c r="B65" s="30">
        <v>3.6485602094240837</v>
      </c>
      <c r="C65" s="30">
        <v>3.5824237335572349</v>
      </c>
      <c r="D65" s="31">
        <v>57.399103139013455</v>
      </c>
      <c r="E65" s="30">
        <v>3.6539662710805745</v>
      </c>
      <c r="F65" s="30">
        <v>3.4970635344367325</v>
      </c>
      <c r="G65" s="31">
        <v>55.982905982905983</v>
      </c>
    </row>
    <row r="66" spans="1:8" ht="15.75" customHeight="1">
      <c r="A66" s="307" t="s">
        <v>293</v>
      </c>
      <c r="B66" s="307"/>
      <c r="C66" s="307"/>
      <c r="D66" s="307"/>
      <c r="E66" s="307"/>
      <c r="F66" s="307"/>
      <c r="G66" s="231"/>
      <c r="H66" s="2"/>
    </row>
    <row r="67" spans="1:8">
      <c r="A67" s="27" t="s">
        <v>141</v>
      </c>
      <c r="B67" s="28">
        <v>100</v>
      </c>
      <c r="C67" s="28">
        <v>100</v>
      </c>
      <c r="D67" s="29">
        <v>58.237378210806021</v>
      </c>
      <c r="E67" s="28">
        <v>100</v>
      </c>
      <c r="F67" s="28">
        <v>100</v>
      </c>
      <c r="G67" s="29">
        <v>58.4</v>
      </c>
    </row>
    <row r="68" spans="1:8">
      <c r="A68" s="21" t="s">
        <v>142</v>
      </c>
      <c r="B68" s="22"/>
      <c r="C68" s="22"/>
      <c r="D68" s="23"/>
      <c r="E68" s="22"/>
      <c r="F68" s="22"/>
      <c r="G68" s="23"/>
    </row>
    <row r="69" spans="1:8">
      <c r="A69" s="48" t="s">
        <v>143</v>
      </c>
      <c r="B69" s="30">
        <v>7.5747508305647839</v>
      </c>
      <c r="C69" s="30">
        <v>7.578065498857578</v>
      </c>
      <c r="D69" s="31">
        <v>58.187134502923975</v>
      </c>
      <c r="E69" s="30">
        <v>7.4794638996973628</v>
      </c>
      <c r="F69" s="30">
        <v>7.4019245003700966</v>
      </c>
      <c r="G69" s="31">
        <v>57.803468208092482</v>
      </c>
    </row>
    <row r="70" spans="1:8">
      <c r="A70" s="48" t="s">
        <v>144</v>
      </c>
      <c r="B70" s="30">
        <v>4.3853820598006648</v>
      </c>
      <c r="C70" s="30">
        <v>4.3792840822543795</v>
      </c>
      <c r="D70" s="31">
        <v>58.080808080808083</v>
      </c>
      <c r="E70" s="30">
        <v>4.2369217466493732</v>
      </c>
      <c r="F70" s="30">
        <v>4.3301258327165062</v>
      </c>
      <c r="G70" s="31">
        <v>59.693877551020407</v>
      </c>
    </row>
    <row r="71" spans="1:8">
      <c r="A71" s="48" t="s">
        <v>145</v>
      </c>
      <c r="B71" s="30">
        <v>5.3156146179401995</v>
      </c>
      <c r="C71" s="30">
        <v>5.5978674790555978</v>
      </c>
      <c r="D71" s="31">
        <v>61.25</v>
      </c>
      <c r="E71" s="30">
        <v>5.3610030263726758</v>
      </c>
      <c r="F71" s="30">
        <v>5.7364914877868243</v>
      </c>
      <c r="G71" s="31">
        <v>62.5</v>
      </c>
    </row>
    <row r="72" spans="1:8">
      <c r="A72" s="48" t="s">
        <v>146</v>
      </c>
      <c r="B72" s="30">
        <v>2.2148394241417497</v>
      </c>
      <c r="C72" s="30">
        <v>2.3610053313023611</v>
      </c>
      <c r="D72" s="31">
        <v>62</v>
      </c>
      <c r="E72" s="30">
        <v>2.3346303501945527</v>
      </c>
      <c r="F72" s="30">
        <v>2.4056254626202813</v>
      </c>
      <c r="G72" s="31">
        <v>60.185185185185183</v>
      </c>
    </row>
    <row r="73" spans="1:8">
      <c r="A73" s="48" t="s">
        <v>147</v>
      </c>
      <c r="B73" s="30">
        <v>6.9767441860465116</v>
      </c>
      <c r="C73" s="30">
        <v>7.1210967250571207</v>
      </c>
      <c r="D73" s="31">
        <v>59.365079365079367</v>
      </c>
      <c r="E73" s="30">
        <v>7.0687418936446171</v>
      </c>
      <c r="F73" s="30">
        <v>7.3649148778682454</v>
      </c>
      <c r="G73" s="31">
        <v>60.85626911314985</v>
      </c>
    </row>
    <row r="74" spans="1:8">
      <c r="A74" s="48" t="s">
        <v>148</v>
      </c>
      <c r="B74" s="30">
        <v>8.5271317829457356</v>
      </c>
      <c r="C74" s="30">
        <v>8.6824067022086826</v>
      </c>
      <c r="D74" s="31">
        <v>59.220779220779221</v>
      </c>
      <c r="E74" s="30">
        <v>8.4738434932987463</v>
      </c>
      <c r="F74" s="30">
        <v>8.5862324204293117</v>
      </c>
      <c r="G74" s="31">
        <v>59.183673469387756</v>
      </c>
    </row>
    <row r="75" spans="1:8">
      <c r="A75" s="48" t="s">
        <v>149</v>
      </c>
      <c r="B75" s="30">
        <v>20.332225913621262</v>
      </c>
      <c r="C75" s="30">
        <v>19.573495811119574</v>
      </c>
      <c r="D75" s="31">
        <v>55.991285403050107</v>
      </c>
      <c r="E75" s="30">
        <v>19.671422395157805</v>
      </c>
      <c r="F75" s="30">
        <v>18.615840118430793</v>
      </c>
      <c r="G75" s="31">
        <v>55.274725274725277</v>
      </c>
    </row>
    <row r="76" spans="1:8">
      <c r="A76" s="48" t="s">
        <v>150</v>
      </c>
      <c r="B76" s="30">
        <v>1.9269102990033222</v>
      </c>
      <c r="C76" s="30">
        <v>2.0563594821020565</v>
      </c>
      <c r="D76" s="31">
        <v>62.068965517241381</v>
      </c>
      <c r="E76" s="30">
        <v>1.9455252918287937</v>
      </c>
      <c r="F76" s="30">
        <v>2.0725388601036268</v>
      </c>
      <c r="G76" s="31">
        <v>62.222222222222221</v>
      </c>
    </row>
    <row r="77" spans="1:8">
      <c r="A77" s="48" t="s">
        <v>151</v>
      </c>
      <c r="B77" s="30">
        <v>4.4961240310077519</v>
      </c>
      <c r="C77" s="30">
        <v>4.6077684691546077</v>
      </c>
      <c r="D77" s="31">
        <v>59.60591133004926</v>
      </c>
      <c r="E77" s="30">
        <v>4.5611759619541719</v>
      </c>
      <c r="F77" s="30">
        <v>4.5151739452257589</v>
      </c>
      <c r="G77" s="31">
        <v>57.81990521327014</v>
      </c>
    </row>
    <row r="78" spans="1:8">
      <c r="A78" s="48" t="s">
        <v>152</v>
      </c>
      <c r="B78" s="30">
        <v>2.5913621262458473</v>
      </c>
      <c r="C78" s="30">
        <v>2.8560548362528562</v>
      </c>
      <c r="D78" s="31">
        <v>64.102564102564102</v>
      </c>
      <c r="E78" s="30">
        <v>2.5291828793774318</v>
      </c>
      <c r="F78" s="30">
        <v>2.849740932642487</v>
      </c>
      <c r="G78" s="31">
        <v>65.811965811965806</v>
      </c>
    </row>
    <row r="79" spans="1:8">
      <c r="A79" s="48" t="s">
        <v>153</v>
      </c>
      <c r="B79" s="30">
        <v>6.024363233665559</v>
      </c>
      <c r="C79" s="30">
        <v>5.8644325971058642</v>
      </c>
      <c r="D79" s="31">
        <v>56.617647058823529</v>
      </c>
      <c r="E79" s="30">
        <v>6.2472978815391267</v>
      </c>
      <c r="F79" s="30">
        <v>5.9955588452997777</v>
      </c>
      <c r="G79" s="31">
        <v>56.055363321799305</v>
      </c>
    </row>
    <row r="80" spans="1:8">
      <c r="A80" s="48" t="s">
        <v>154</v>
      </c>
      <c r="B80" s="30">
        <v>13.355481727574752</v>
      </c>
      <c r="C80" s="30">
        <v>12.795125666412796</v>
      </c>
      <c r="D80" s="31">
        <v>55.721393034825873</v>
      </c>
      <c r="E80" s="30">
        <v>13.402507565931691</v>
      </c>
      <c r="F80" s="30">
        <v>13.027387120651369</v>
      </c>
      <c r="G80" s="31">
        <v>56.774193548387096</v>
      </c>
    </row>
    <row r="81" spans="1:8">
      <c r="A81" s="48" t="s">
        <v>155</v>
      </c>
      <c r="B81" s="30">
        <v>2.7021040974529345</v>
      </c>
      <c r="C81" s="30">
        <v>2.8941355674028943</v>
      </c>
      <c r="D81" s="31">
        <v>62.295081967213115</v>
      </c>
      <c r="E81" s="30">
        <v>2.7669693039342844</v>
      </c>
      <c r="F81" s="30">
        <v>2.9607698001480385</v>
      </c>
      <c r="G81" s="31">
        <v>62.5</v>
      </c>
    </row>
    <row r="82" spans="1:8">
      <c r="A82" s="48" t="s">
        <v>156</v>
      </c>
      <c r="B82" s="30">
        <v>2.9014396456256923</v>
      </c>
      <c r="C82" s="30">
        <v>3.1226199543031226</v>
      </c>
      <c r="D82" s="31">
        <v>62.595419847328245</v>
      </c>
      <c r="E82" s="30">
        <v>3.1993082576740166</v>
      </c>
      <c r="F82" s="30">
        <v>3.4418948926720949</v>
      </c>
      <c r="G82" s="31">
        <v>62.837837837837839</v>
      </c>
    </row>
    <row r="83" spans="1:8">
      <c r="A83" s="48" t="s">
        <v>157</v>
      </c>
      <c r="B83" s="30">
        <v>7.2425249169435215</v>
      </c>
      <c r="C83" s="30">
        <v>7.1210967250571207</v>
      </c>
      <c r="D83" s="31">
        <v>57.186544342507645</v>
      </c>
      <c r="E83" s="30">
        <v>7.1984435797665371</v>
      </c>
      <c r="F83" s="30">
        <v>7.1798667653589936</v>
      </c>
      <c r="G83" s="31">
        <v>58.258258258258259</v>
      </c>
    </row>
    <row r="84" spans="1:8">
      <c r="A84" s="48" t="s">
        <v>158</v>
      </c>
      <c r="B84" s="30">
        <v>3.4330011074197122</v>
      </c>
      <c r="C84" s="30">
        <v>3.3891850723533894</v>
      </c>
      <c r="D84" s="31">
        <v>57.41935483870968</v>
      </c>
      <c r="E84" s="30">
        <v>3.5235624729788153</v>
      </c>
      <c r="F84" s="30">
        <v>3.5159141376757956</v>
      </c>
      <c r="G84" s="31">
        <v>58.282208588957054</v>
      </c>
    </row>
    <row r="85" spans="1:8" ht="30" customHeight="1">
      <c r="A85" s="307" t="s">
        <v>294</v>
      </c>
      <c r="B85" s="307"/>
      <c r="C85" s="307"/>
      <c r="D85" s="307"/>
      <c r="E85" s="307"/>
      <c r="F85" s="307"/>
      <c r="G85" s="231"/>
      <c r="H85" s="2"/>
    </row>
    <row r="86" spans="1:8" ht="15.75" customHeight="1">
      <c r="A86" s="301" t="s">
        <v>295</v>
      </c>
      <c r="B86" s="301"/>
      <c r="C86" s="301"/>
      <c r="D86" s="301"/>
      <c r="E86" s="301"/>
      <c r="F86" s="301"/>
      <c r="G86" s="276"/>
      <c r="H86" s="2"/>
    </row>
    <row r="87" spans="1:8">
      <c r="A87" s="78" t="s">
        <v>141</v>
      </c>
      <c r="B87" s="114">
        <v>100</v>
      </c>
      <c r="C87" s="114">
        <v>100</v>
      </c>
      <c r="D87" s="80">
        <v>49.575070821529742</v>
      </c>
      <c r="E87" s="114">
        <v>100</v>
      </c>
      <c r="F87" s="114">
        <v>100</v>
      </c>
      <c r="G87" s="80">
        <v>49.575070821529742</v>
      </c>
    </row>
    <row r="88" spans="1:8">
      <c r="A88" s="81" t="s">
        <v>142</v>
      </c>
      <c r="B88" s="79"/>
      <c r="C88" s="79"/>
      <c r="D88" s="82"/>
      <c r="E88" s="79"/>
      <c r="F88" s="79"/>
      <c r="G88" s="82"/>
    </row>
    <row r="89" spans="1:8">
      <c r="A89" s="83" t="s">
        <v>143</v>
      </c>
      <c r="B89" s="84">
        <v>8.0037664783427491</v>
      </c>
      <c r="C89" s="84">
        <v>8.0305927342256211</v>
      </c>
      <c r="D89" s="73">
        <v>49.411764705882355</v>
      </c>
      <c r="E89" s="84">
        <v>8.310249307479225</v>
      </c>
      <c r="F89" s="84">
        <v>7.7798861480075905</v>
      </c>
      <c r="G89" s="73">
        <v>45.555555555555557</v>
      </c>
    </row>
    <row r="90" spans="1:8">
      <c r="A90" s="83" t="s">
        <v>144</v>
      </c>
      <c r="B90" s="84">
        <v>3.9548022598870056</v>
      </c>
      <c r="C90" s="84">
        <v>4.0152963671128106</v>
      </c>
      <c r="D90" s="73">
        <v>50</v>
      </c>
      <c r="E90" s="84">
        <v>3.8781163434903045</v>
      </c>
      <c r="F90" s="84">
        <v>4.1745730550284632</v>
      </c>
      <c r="G90" s="73">
        <v>52.38095238095238</v>
      </c>
    </row>
    <row r="91" spans="1:8">
      <c r="A91" s="83" t="s">
        <v>145</v>
      </c>
      <c r="B91" s="84">
        <v>4.5197740112994351</v>
      </c>
      <c r="C91" s="84">
        <v>5.736137667304015</v>
      </c>
      <c r="D91" s="73">
        <v>62.5</v>
      </c>
      <c r="E91" s="84">
        <v>4.8014773776546633</v>
      </c>
      <c r="F91" s="84">
        <v>5.882352941176471</v>
      </c>
      <c r="G91" s="73">
        <v>59.615384615384613</v>
      </c>
    </row>
    <row r="92" spans="1:8">
      <c r="A92" s="83" t="s">
        <v>146</v>
      </c>
      <c r="B92" s="84">
        <v>1.7890772128060264</v>
      </c>
      <c r="C92" s="84">
        <v>1.9120458891013383</v>
      </c>
      <c r="D92" s="73">
        <v>52.631578947368418</v>
      </c>
      <c r="E92" s="84">
        <v>2.0313942751615883</v>
      </c>
      <c r="F92" s="84">
        <v>2.0872865275142316</v>
      </c>
      <c r="G92" s="73">
        <v>50</v>
      </c>
    </row>
    <row r="93" spans="1:8">
      <c r="A93" s="83" t="s">
        <v>147</v>
      </c>
      <c r="B93" s="84">
        <v>7.2504708097928434</v>
      </c>
      <c r="C93" s="84">
        <v>7.6481835564053533</v>
      </c>
      <c r="D93" s="73">
        <v>51.948051948051948</v>
      </c>
      <c r="E93" s="84">
        <v>7.8485687903970449</v>
      </c>
      <c r="F93" s="84">
        <v>8.7286527514231498</v>
      </c>
      <c r="G93" s="73">
        <v>54.117647058823529</v>
      </c>
    </row>
    <row r="94" spans="1:8">
      <c r="A94" s="83" t="s">
        <v>148</v>
      </c>
      <c r="B94" s="84">
        <v>9.8870056497175138</v>
      </c>
      <c r="C94" s="84">
        <v>9.5602294455066925</v>
      </c>
      <c r="D94" s="73">
        <v>47.61904761904762</v>
      </c>
      <c r="E94" s="84">
        <v>9.2336103416435833</v>
      </c>
      <c r="F94" s="84">
        <v>8.7286527514231498</v>
      </c>
      <c r="G94" s="73">
        <v>46</v>
      </c>
    </row>
    <row r="95" spans="1:8">
      <c r="A95" s="83" t="s">
        <v>149</v>
      </c>
      <c r="B95" s="84">
        <v>20.056497175141242</v>
      </c>
      <c r="C95" s="84">
        <v>17.399617590822178</v>
      </c>
      <c r="D95" s="73">
        <v>42.72300469483568</v>
      </c>
      <c r="E95" s="84">
        <v>19.667590027700832</v>
      </c>
      <c r="F95" s="84">
        <v>16.129032258064516</v>
      </c>
      <c r="G95" s="73">
        <v>39.906103286384976</v>
      </c>
    </row>
    <row r="96" spans="1:8">
      <c r="A96" s="83" t="s">
        <v>150</v>
      </c>
      <c r="B96" s="84">
        <v>1.7890772128060264</v>
      </c>
      <c r="C96" s="84">
        <v>1.9120458891013383</v>
      </c>
      <c r="D96" s="73">
        <v>52.631578947368418</v>
      </c>
      <c r="E96" s="84">
        <v>1.7543859649122806</v>
      </c>
      <c r="F96" s="84">
        <v>1.8975332068311195</v>
      </c>
      <c r="G96" s="73">
        <v>52.631578947368418</v>
      </c>
    </row>
    <row r="97" spans="1:7">
      <c r="A97" s="83" t="s">
        <v>151</v>
      </c>
      <c r="B97" s="84">
        <v>4.5197740112994351</v>
      </c>
      <c r="C97" s="84">
        <v>4.9713193116634802</v>
      </c>
      <c r="D97" s="73">
        <v>54.166666666666664</v>
      </c>
      <c r="E97" s="84">
        <v>4.43213296398892</v>
      </c>
      <c r="F97" s="84">
        <v>5.1233396584440225</v>
      </c>
      <c r="G97" s="73">
        <v>56.25</v>
      </c>
    </row>
    <row r="98" spans="1:7">
      <c r="A98" s="83" t="s">
        <v>152</v>
      </c>
      <c r="B98" s="84">
        <v>2.4482109227871938</v>
      </c>
      <c r="C98" s="84">
        <v>3.0592734225621414</v>
      </c>
      <c r="D98" s="73">
        <v>61.53846153846154</v>
      </c>
      <c r="E98" s="84">
        <v>2.3084025854108958</v>
      </c>
      <c r="F98" s="84">
        <v>3.4155597722960152</v>
      </c>
      <c r="G98" s="73">
        <v>72</v>
      </c>
    </row>
    <row r="99" spans="1:7">
      <c r="A99" s="83" t="s">
        <v>153</v>
      </c>
      <c r="B99" s="84">
        <v>6.3088512241054611</v>
      </c>
      <c r="C99" s="84">
        <v>5.353728489483748</v>
      </c>
      <c r="D99" s="73">
        <v>41.791044776119406</v>
      </c>
      <c r="E99" s="84">
        <v>6.8328716528162508</v>
      </c>
      <c r="F99" s="84">
        <v>6.2618595825426944</v>
      </c>
      <c r="G99" s="73">
        <v>44.594594594594597</v>
      </c>
    </row>
    <row r="100" spans="1:7">
      <c r="A100" s="83" t="s">
        <v>154</v>
      </c>
      <c r="B100" s="84">
        <v>14.595103578154426</v>
      </c>
      <c r="C100" s="84">
        <v>13.957934990439771</v>
      </c>
      <c r="D100" s="73">
        <v>47.096774193548384</v>
      </c>
      <c r="E100" s="84">
        <v>14.035087719298245</v>
      </c>
      <c r="F100" s="84">
        <v>13.851992409867172</v>
      </c>
      <c r="G100" s="73">
        <v>48.026315789473685</v>
      </c>
    </row>
    <row r="101" spans="1:7">
      <c r="A101" s="83" t="s">
        <v>155</v>
      </c>
      <c r="B101" s="84">
        <v>3.0131826741996233</v>
      </c>
      <c r="C101" s="84">
        <v>3.6328871892925432</v>
      </c>
      <c r="D101" s="73">
        <v>59.375</v>
      </c>
      <c r="E101" s="84">
        <v>2.9547553093259467</v>
      </c>
      <c r="F101" s="84">
        <v>3.4155597722960152</v>
      </c>
      <c r="G101" s="73">
        <v>56.25</v>
      </c>
    </row>
    <row r="102" spans="1:7">
      <c r="A102" s="83" t="s">
        <v>156</v>
      </c>
      <c r="B102" s="84">
        <v>2.5423728813559321</v>
      </c>
      <c r="C102" s="84">
        <v>3.0592734225621414</v>
      </c>
      <c r="D102" s="73">
        <v>59.25925925925926</v>
      </c>
      <c r="E102" s="84">
        <v>2.770083102493075</v>
      </c>
      <c r="F102" s="84">
        <v>3.4155597722960152</v>
      </c>
      <c r="G102" s="73">
        <v>60</v>
      </c>
    </row>
    <row r="103" spans="1:7">
      <c r="A103" s="83" t="s">
        <v>157</v>
      </c>
      <c r="B103" s="84">
        <v>6.4030131826741998</v>
      </c>
      <c r="C103" s="84">
        <v>6.6921606118546846</v>
      </c>
      <c r="D103" s="73">
        <v>51.470588235294116</v>
      </c>
      <c r="E103" s="84">
        <v>5.9095106186518933</v>
      </c>
      <c r="F103" s="84">
        <v>6.0721062618595827</v>
      </c>
      <c r="G103" s="73">
        <v>50</v>
      </c>
    </row>
    <row r="104" spans="1:7">
      <c r="A104" s="83" t="s">
        <v>158</v>
      </c>
      <c r="B104" s="84">
        <v>2.9190207156308849</v>
      </c>
      <c r="C104" s="84">
        <v>3.0592734225621414</v>
      </c>
      <c r="D104" s="73">
        <v>51.612903225806448</v>
      </c>
      <c r="E104" s="84">
        <v>3.2317636195752537</v>
      </c>
      <c r="F104" s="84">
        <v>3.0360531309297913</v>
      </c>
      <c r="G104" s="73">
        <v>45.714285714285715</v>
      </c>
    </row>
  </sheetData>
  <mergeCells count="21">
    <mergeCell ref="A86:G86"/>
    <mergeCell ref="E3:G3"/>
    <mergeCell ref="A3:A4"/>
    <mergeCell ref="A8:G8"/>
    <mergeCell ref="A9:G9"/>
    <mergeCell ref="C5:D5"/>
    <mergeCell ref="F4:G4"/>
    <mergeCell ref="F5:G5"/>
    <mergeCell ref="E6:F6"/>
    <mergeCell ref="E7:F7"/>
    <mergeCell ref="A28:G28"/>
    <mergeCell ref="C4:D4"/>
    <mergeCell ref="A47:G47"/>
    <mergeCell ref="A66:G66"/>
    <mergeCell ref="A85:G85"/>
    <mergeCell ref="A1:D1"/>
    <mergeCell ref="A2:D2"/>
    <mergeCell ref="B6:C6"/>
    <mergeCell ref="B7:C7"/>
    <mergeCell ref="A5:A7"/>
    <mergeCell ref="B3:D3"/>
  </mergeCells>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theme="5" tint="-0.499984740745262"/>
  </sheetPr>
  <dimension ref="A1:L32"/>
  <sheetViews>
    <sheetView tabSelected="1" workbookViewId="0"/>
  </sheetViews>
  <sheetFormatPr defaultRowHeight="15"/>
  <cols>
    <col min="1" max="1" width="12.140625" customWidth="1"/>
    <col min="2" max="2" width="10.85546875" customWidth="1"/>
    <col min="10" max="10" width="30.5703125" customWidth="1"/>
    <col min="12" max="12" width="14.7109375" customWidth="1"/>
  </cols>
  <sheetData>
    <row r="1" spans="1:12">
      <c r="A1" s="116" t="s">
        <v>312</v>
      </c>
      <c r="B1" s="116" t="s">
        <v>109</v>
      </c>
      <c r="C1" s="117"/>
      <c r="D1" s="117"/>
      <c r="E1" s="117"/>
      <c r="F1" s="117"/>
    </row>
    <row r="2" spans="1:12">
      <c r="A2" s="116"/>
      <c r="B2" s="118" t="s">
        <v>313</v>
      </c>
      <c r="C2" s="117"/>
      <c r="D2" s="117"/>
      <c r="E2" s="117"/>
      <c r="F2" s="117"/>
    </row>
    <row r="3" spans="1:12">
      <c r="B3" s="185"/>
      <c r="C3" s="185"/>
      <c r="D3" s="185"/>
      <c r="E3" s="185"/>
      <c r="F3" s="50"/>
      <c r="G3" s="50"/>
      <c r="H3" s="50"/>
      <c r="I3" s="50"/>
      <c r="J3" s="50"/>
      <c r="K3" s="50"/>
      <c r="L3" s="50"/>
    </row>
    <row r="4" spans="1:12" s="90" customFormat="1" ht="12.75">
      <c r="A4" s="191" t="s">
        <v>381</v>
      </c>
      <c r="B4" s="191" t="s">
        <v>396</v>
      </c>
    </row>
    <row r="5" spans="1:12" s="90" customFormat="1" ht="12.75">
      <c r="A5" s="191"/>
      <c r="B5" s="193" t="s">
        <v>316</v>
      </c>
    </row>
    <row r="6" spans="1:12" s="90" customFormat="1">
      <c r="A6" s="191" t="s">
        <v>304</v>
      </c>
      <c r="B6" s="194" t="s">
        <v>397</v>
      </c>
      <c r="C6" s="195"/>
      <c r="D6" s="195"/>
      <c r="E6" s="195"/>
      <c r="F6" s="195"/>
      <c r="G6" s="195"/>
      <c r="H6" s="195"/>
      <c r="I6" s="195"/>
      <c r="J6" s="192"/>
      <c r="K6" s="192"/>
      <c r="L6" s="192"/>
    </row>
    <row r="7" spans="1:12" s="90" customFormat="1" ht="12.75">
      <c r="A7" s="191"/>
      <c r="B7" s="193" t="s">
        <v>351</v>
      </c>
      <c r="G7" s="192"/>
      <c r="H7" s="192"/>
      <c r="I7" s="192"/>
      <c r="J7" s="192"/>
      <c r="K7" s="192"/>
      <c r="L7" s="192"/>
    </row>
    <row r="8" spans="1:12" s="90" customFormat="1" ht="12.75">
      <c r="A8" s="191" t="s">
        <v>305</v>
      </c>
      <c r="B8" s="191" t="s">
        <v>382</v>
      </c>
    </row>
    <row r="9" spans="1:12" s="90" customFormat="1" ht="12.75">
      <c r="A9" s="191"/>
      <c r="B9" s="193" t="s">
        <v>383</v>
      </c>
    </row>
    <row r="10" spans="1:12" s="90" customFormat="1" ht="12.75">
      <c r="A10" s="191" t="s">
        <v>306</v>
      </c>
      <c r="B10" s="191" t="s">
        <v>388</v>
      </c>
      <c r="L10" s="192"/>
    </row>
    <row r="11" spans="1:12" s="90" customFormat="1" ht="12.75">
      <c r="A11" s="191"/>
      <c r="B11" s="193" t="s">
        <v>389</v>
      </c>
      <c r="L11" s="192"/>
    </row>
    <row r="12" spans="1:12" s="90" customFormat="1" ht="12.75">
      <c r="A12" s="191" t="s">
        <v>387</v>
      </c>
      <c r="B12" s="191" t="s">
        <v>310</v>
      </c>
      <c r="I12" s="192"/>
      <c r="J12" s="192"/>
      <c r="K12" s="192"/>
      <c r="L12" s="192"/>
    </row>
    <row r="13" spans="1:12" s="90" customFormat="1" ht="12.75">
      <c r="A13" s="191"/>
      <c r="B13" s="193" t="s">
        <v>311</v>
      </c>
      <c r="I13" s="192"/>
      <c r="J13" s="192"/>
      <c r="K13" s="192"/>
      <c r="L13" s="192"/>
    </row>
    <row r="14" spans="1:12" s="90" customFormat="1" ht="12.75">
      <c r="A14" s="191" t="s">
        <v>308</v>
      </c>
      <c r="B14" s="191" t="s">
        <v>307</v>
      </c>
      <c r="H14" s="192"/>
      <c r="I14" s="192"/>
      <c r="J14" s="192"/>
      <c r="K14" s="192"/>
      <c r="L14" s="192"/>
    </row>
    <row r="15" spans="1:12" s="90" customFormat="1" ht="12.75">
      <c r="A15" s="191"/>
      <c r="B15" s="193" t="s">
        <v>72</v>
      </c>
      <c r="H15" s="192"/>
      <c r="I15" s="192"/>
      <c r="J15" s="192"/>
      <c r="K15" s="192"/>
      <c r="L15" s="192"/>
    </row>
    <row r="16" spans="1:12" s="90" customFormat="1" ht="12.75">
      <c r="A16" s="191" t="s">
        <v>369</v>
      </c>
      <c r="B16" s="191" t="s">
        <v>390</v>
      </c>
    </row>
    <row r="17" spans="1:12" s="90" customFormat="1" ht="12.75">
      <c r="A17" s="191"/>
      <c r="B17" s="193" t="s">
        <v>395</v>
      </c>
    </row>
    <row r="18" spans="1:12" s="90" customFormat="1" ht="12.75">
      <c r="A18" s="191" t="s">
        <v>370</v>
      </c>
      <c r="B18" s="191" t="s">
        <v>309</v>
      </c>
      <c r="J18" s="192"/>
      <c r="K18" s="192"/>
      <c r="L18" s="192"/>
    </row>
    <row r="19" spans="1:12" s="90" customFormat="1" ht="12.75">
      <c r="A19" s="191"/>
      <c r="B19" s="193" t="s">
        <v>87</v>
      </c>
      <c r="J19" s="192"/>
      <c r="K19" s="192"/>
      <c r="L19" s="192"/>
    </row>
    <row r="20" spans="1:12" s="90" customFormat="1" ht="12.75">
      <c r="A20" s="191" t="s">
        <v>371</v>
      </c>
      <c r="B20" s="191" t="s">
        <v>391</v>
      </c>
    </row>
    <row r="21" spans="1:12" s="90" customFormat="1" ht="12.75">
      <c r="A21" s="191"/>
      <c r="B21" s="193" t="s">
        <v>392</v>
      </c>
    </row>
    <row r="22" spans="1:12" s="90" customFormat="1" ht="12.75">
      <c r="A22" s="191" t="s">
        <v>372</v>
      </c>
      <c r="B22" s="191" t="s">
        <v>393</v>
      </c>
      <c r="K22" s="192"/>
      <c r="L22" s="192"/>
    </row>
    <row r="23" spans="1:12" s="90" customFormat="1" ht="12.75">
      <c r="A23" s="191"/>
      <c r="B23" s="191" t="s">
        <v>97</v>
      </c>
      <c r="K23" s="192"/>
      <c r="L23" s="192"/>
    </row>
    <row r="24" spans="1:12" s="90" customFormat="1" ht="12.75">
      <c r="A24" s="191"/>
      <c r="B24" s="193" t="s">
        <v>394</v>
      </c>
      <c r="K24" s="192"/>
      <c r="L24" s="192"/>
    </row>
    <row r="25" spans="1:12" s="90" customFormat="1" ht="12.75">
      <c r="A25" s="191"/>
      <c r="B25" s="193" t="s">
        <v>98</v>
      </c>
      <c r="K25" s="192"/>
      <c r="L25" s="192"/>
    </row>
    <row r="26" spans="1:12" s="90" customFormat="1" ht="12.75">
      <c r="A26" s="191" t="s">
        <v>386</v>
      </c>
      <c r="B26" s="191" t="s">
        <v>109</v>
      </c>
      <c r="K26" s="192"/>
      <c r="L26" s="192"/>
    </row>
    <row r="27" spans="1:12" s="90" customFormat="1" ht="12.75">
      <c r="A27" s="191"/>
      <c r="B27" s="193" t="s">
        <v>333</v>
      </c>
      <c r="K27" s="192"/>
      <c r="L27" s="192"/>
    </row>
    <row r="28" spans="1:12" s="90" customFormat="1" ht="12.75">
      <c r="A28" s="191" t="s">
        <v>373</v>
      </c>
      <c r="B28" s="191" t="s">
        <v>384</v>
      </c>
      <c r="K28" s="192"/>
      <c r="L28" s="192"/>
    </row>
    <row r="29" spans="1:12" s="90" customFormat="1" ht="12.75">
      <c r="A29" s="191"/>
      <c r="B29" s="193" t="s">
        <v>324</v>
      </c>
      <c r="K29" s="192"/>
      <c r="L29" s="192"/>
    </row>
    <row r="30" spans="1:12" s="90" customFormat="1" ht="12.75">
      <c r="A30" s="191" t="s">
        <v>374</v>
      </c>
      <c r="B30" s="191" t="s">
        <v>385</v>
      </c>
      <c r="K30" s="192"/>
      <c r="L30" s="192"/>
    </row>
    <row r="31" spans="1:12" s="90" customFormat="1" ht="12.75">
      <c r="A31" s="191"/>
      <c r="B31" s="193" t="s">
        <v>334</v>
      </c>
      <c r="K31" s="192"/>
      <c r="L31" s="192"/>
    </row>
    <row r="32" spans="1:12">
      <c r="B32" s="115"/>
      <c r="C32" s="115"/>
      <c r="D32" s="115"/>
      <c r="E32" s="115"/>
      <c r="F32" s="115"/>
      <c r="G32" s="115"/>
      <c r="H32" s="115"/>
      <c r="I32" s="115"/>
      <c r="J32" s="115"/>
      <c r="K32" s="115"/>
    </row>
  </sheetData>
  <mergeCells count="1">
    <mergeCell ref="B6:I6"/>
  </mergeCells>
  <hyperlinks>
    <hyperlink ref="A4:B5" location="'1 (60)'!A1" display="Tabl. 1 (60). "/>
    <hyperlink ref="A8:B9" location="'3 (62)'!A1" display="Tabl. 3 (62). "/>
    <hyperlink ref="A10:B11" location="'4 (63)'!A1" display="Tabl. 4 (63). "/>
    <hyperlink ref="A12:B13" location="'5 (64)'!A1" display="Tabl. 5 (64). "/>
    <hyperlink ref="A14:B15" location="'6 (65)'!A1" display="Tabl. 6 (65). "/>
    <hyperlink ref="A16:B17" location="'7 (66)'!A1" display="Tabl. 7 (66). "/>
    <hyperlink ref="A18:B19" location="'8 (67)'!A1" display="Tabl. 8 (67). "/>
    <hyperlink ref="A20:B21" location="'9 (68)'!A1" display="Tabl. 9 (68). "/>
    <hyperlink ref="A22:B25" location="'10 (69)'!A1" display="Tabl. 10 (69). "/>
    <hyperlink ref="A26:B27" location="'11 (70)'!A1" display="Tabl. 11 (70). "/>
    <hyperlink ref="A28:B29" location="'12 (71)'!A1" display="Tabl. 12 (71). "/>
    <hyperlink ref="A30:B31" location="'13 (72)'!A1" display="Tabl. 13 (72). "/>
  </hyperlinks>
  <pageMargins left="0.3" right="0.70866141732283472" top="0.74803149606299213" bottom="0.48" header="0.31496062992125984" footer="0.31496062992125984"/>
  <pageSetup paperSize="9" orientation="landscape" horizontalDpi="1200" verticalDpi="1200" r:id="rId1"/>
</worksheet>
</file>

<file path=xl/worksheets/sheet3.xml><?xml version="1.0" encoding="utf-8"?>
<worksheet xmlns="http://schemas.openxmlformats.org/spreadsheetml/2006/main" xmlns:r="http://schemas.openxmlformats.org/officeDocument/2006/relationships">
  <dimension ref="A1:H21"/>
  <sheetViews>
    <sheetView workbookViewId="0">
      <selection sqref="A1:G1"/>
    </sheetView>
  </sheetViews>
  <sheetFormatPr defaultRowHeight="15.75"/>
  <cols>
    <col min="1" max="1" width="27.42578125" style="1" customWidth="1"/>
    <col min="2" max="7" width="13.7109375" style="1" customWidth="1"/>
    <col min="8" max="16384" width="9.140625" style="1"/>
  </cols>
  <sheetData>
    <row r="1" spans="1:8">
      <c r="A1" s="196" t="s">
        <v>315</v>
      </c>
      <c r="B1" s="196"/>
      <c r="C1" s="196"/>
      <c r="D1" s="196"/>
      <c r="E1" s="196"/>
      <c r="F1" s="196"/>
      <c r="G1" s="196"/>
    </row>
    <row r="2" spans="1:8">
      <c r="A2" s="197" t="s">
        <v>316</v>
      </c>
      <c r="B2" s="197"/>
      <c r="C2" s="197"/>
      <c r="D2" s="197"/>
      <c r="E2" s="197"/>
      <c r="F2" s="197"/>
      <c r="G2" s="197"/>
    </row>
    <row r="3" spans="1:8" ht="22.5" customHeight="1">
      <c r="A3" s="207" t="s">
        <v>191</v>
      </c>
      <c r="B3" s="198" t="s">
        <v>2</v>
      </c>
      <c r="C3" s="198"/>
      <c r="D3" s="198"/>
      <c r="E3" s="200" t="s">
        <v>4</v>
      </c>
      <c r="F3" s="201"/>
      <c r="G3" s="201"/>
    </row>
    <row r="4" spans="1:8">
      <c r="A4" s="207"/>
      <c r="B4" s="199" t="s">
        <v>3</v>
      </c>
      <c r="C4" s="199"/>
      <c r="D4" s="199"/>
      <c r="E4" s="202" t="s">
        <v>5</v>
      </c>
      <c r="F4" s="203"/>
      <c r="G4" s="203"/>
    </row>
    <row r="5" spans="1:8" ht="22.5" customHeight="1">
      <c r="A5" s="207"/>
      <c r="B5" s="206" t="s">
        <v>192</v>
      </c>
      <c r="C5" s="198" t="s">
        <v>8</v>
      </c>
      <c r="D5" s="198"/>
      <c r="E5" s="206" t="s">
        <v>192</v>
      </c>
      <c r="F5" s="200" t="s">
        <v>8</v>
      </c>
      <c r="G5" s="201"/>
    </row>
    <row r="6" spans="1:8">
      <c r="A6" s="207"/>
      <c r="B6" s="206"/>
      <c r="C6" s="199" t="s">
        <v>9</v>
      </c>
      <c r="D6" s="199"/>
      <c r="E6" s="206"/>
      <c r="F6" s="202" t="s">
        <v>9</v>
      </c>
      <c r="G6" s="203"/>
    </row>
    <row r="7" spans="1:8">
      <c r="A7" s="207"/>
      <c r="B7" s="206"/>
      <c r="C7" s="122" t="s">
        <v>10</v>
      </c>
      <c r="D7" s="122" t="s">
        <v>12</v>
      </c>
      <c r="E7" s="206"/>
      <c r="F7" s="122" t="s">
        <v>14</v>
      </c>
      <c r="G7" s="123" t="s">
        <v>12</v>
      </c>
    </row>
    <row r="8" spans="1:8">
      <c r="A8" s="207"/>
      <c r="B8" s="206"/>
      <c r="C8" s="124" t="s">
        <v>11</v>
      </c>
      <c r="D8" s="124" t="s">
        <v>13</v>
      </c>
      <c r="E8" s="206"/>
      <c r="F8" s="124" t="s">
        <v>11</v>
      </c>
      <c r="G8" s="125" t="s">
        <v>13</v>
      </c>
    </row>
    <row r="9" spans="1:8">
      <c r="A9" s="204" t="s">
        <v>279</v>
      </c>
      <c r="B9" s="204"/>
      <c r="C9" s="204"/>
      <c r="D9" s="204"/>
      <c r="E9" s="204"/>
      <c r="F9" s="204"/>
      <c r="G9" s="204"/>
    </row>
    <row r="10" spans="1:8">
      <c r="A10" s="126" t="s">
        <v>193</v>
      </c>
      <c r="B10" s="121">
        <v>1549877</v>
      </c>
      <c r="C10" s="121">
        <v>905032</v>
      </c>
      <c r="D10" s="121">
        <v>35983</v>
      </c>
      <c r="E10" s="121">
        <v>413931</v>
      </c>
      <c r="F10" s="121">
        <v>146916</v>
      </c>
      <c r="G10" s="127">
        <v>5036</v>
      </c>
      <c r="H10" s="5"/>
    </row>
    <row r="11" spans="1:8">
      <c r="A11" s="128" t="s">
        <v>194</v>
      </c>
      <c r="B11" s="121"/>
      <c r="C11" s="121"/>
      <c r="D11" s="121"/>
      <c r="E11" s="121"/>
      <c r="F11" s="121"/>
      <c r="G11" s="127"/>
      <c r="H11" s="6"/>
    </row>
    <row r="12" spans="1:8">
      <c r="A12" s="126" t="s">
        <v>195</v>
      </c>
      <c r="B12" s="121">
        <v>455206</v>
      </c>
      <c r="C12" s="121">
        <v>297964</v>
      </c>
      <c r="D12" s="121">
        <v>4867</v>
      </c>
      <c r="E12" s="121">
        <v>95042</v>
      </c>
      <c r="F12" s="121">
        <v>38816</v>
      </c>
      <c r="G12" s="127">
        <v>514</v>
      </c>
      <c r="H12" s="7"/>
    </row>
    <row r="13" spans="1:8">
      <c r="A13" s="128" t="s">
        <v>196</v>
      </c>
      <c r="B13" s="121"/>
      <c r="C13" s="121"/>
      <c r="D13" s="121"/>
      <c r="E13" s="121"/>
      <c r="F13" s="121"/>
      <c r="G13" s="127"/>
      <c r="H13" s="5"/>
    </row>
    <row r="14" spans="1:8">
      <c r="A14" s="208" t="s">
        <v>300</v>
      </c>
      <c r="B14" s="209"/>
      <c r="C14" s="209"/>
      <c r="D14" s="209"/>
      <c r="E14" s="209"/>
      <c r="F14" s="209"/>
      <c r="G14" s="210"/>
    </row>
    <row r="15" spans="1:8">
      <c r="A15" s="126" t="s">
        <v>193</v>
      </c>
      <c r="B15" s="129">
        <v>100</v>
      </c>
      <c r="C15" s="129">
        <v>58.39379512051601</v>
      </c>
      <c r="D15" s="129">
        <v>2.321668106565876</v>
      </c>
      <c r="E15" s="129">
        <v>100</v>
      </c>
      <c r="F15" s="129">
        <v>35.492872000405868</v>
      </c>
      <c r="G15" s="130">
        <v>1.2166278920882949</v>
      </c>
    </row>
    <row r="16" spans="1:8">
      <c r="A16" s="128" t="s">
        <v>194</v>
      </c>
      <c r="B16" s="129"/>
      <c r="C16" s="129"/>
      <c r="D16" s="129"/>
      <c r="E16" s="129"/>
      <c r="F16" s="129"/>
      <c r="G16" s="130"/>
      <c r="H16" s="3"/>
    </row>
    <row r="17" spans="1:7">
      <c r="A17" s="126" t="s">
        <v>195</v>
      </c>
      <c r="B17" s="129">
        <v>100</v>
      </c>
      <c r="C17" s="129">
        <v>65.456957948708933</v>
      </c>
      <c r="D17" s="129">
        <v>1.0691862585291054</v>
      </c>
      <c r="E17" s="129">
        <v>100</v>
      </c>
      <c r="F17" s="129">
        <v>40.840891395383096</v>
      </c>
      <c r="G17" s="130">
        <v>0.54081353506870655</v>
      </c>
    </row>
    <row r="18" spans="1:7">
      <c r="A18" s="128" t="s">
        <v>196</v>
      </c>
      <c r="B18" s="129"/>
      <c r="C18" s="129"/>
      <c r="D18" s="129"/>
      <c r="E18" s="129"/>
      <c r="F18" s="129"/>
      <c r="G18" s="130"/>
    </row>
    <row r="19" spans="1:7">
      <c r="A19" s="177"/>
      <c r="B19" s="178"/>
      <c r="C19" s="178"/>
      <c r="D19" s="178"/>
      <c r="E19" s="178"/>
      <c r="F19" s="178"/>
      <c r="G19" s="178"/>
    </row>
    <row r="20" spans="1:7">
      <c r="A20" s="205" t="s">
        <v>367</v>
      </c>
      <c r="B20" s="205"/>
      <c r="C20" s="205"/>
      <c r="D20" s="205"/>
      <c r="E20" s="205"/>
      <c r="F20" s="205"/>
      <c r="G20" s="205"/>
    </row>
    <row r="21" spans="1:7">
      <c r="A21" s="205" t="s">
        <v>314</v>
      </c>
      <c r="B21" s="205"/>
      <c r="C21" s="205"/>
      <c r="D21" s="205"/>
      <c r="E21" s="205"/>
      <c r="F21" s="205"/>
      <c r="G21" s="205"/>
    </row>
  </sheetData>
  <mergeCells count="17">
    <mergeCell ref="F6:G6"/>
    <mergeCell ref="A9:G9"/>
    <mergeCell ref="A20:G20"/>
    <mergeCell ref="A21:G21"/>
    <mergeCell ref="B5:B8"/>
    <mergeCell ref="A3:A8"/>
    <mergeCell ref="A14:G14"/>
    <mergeCell ref="E5:E8"/>
    <mergeCell ref="C5:D5"/>
    <mergeCell ref="C6:D6"/>
    <mergeCell ref="F5:G5"/>
    <mergeCell ref="A1:G1"/>
    <mergeCell ref="A2:G2"/>
    <mergeCell ref="B3:D3"/>
    <mergeCell ref="B4:D4"/>
    <mergeCell ref="E3:G3"/>
    <mergeCell ref="E4:G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G27"/>
  <sheetViews>
    <sheetView workbookViewId="0">
      <selection sqref="A1:E1"/>
    </sheetView>
  </sheetViews>
  <sheetFormatPr defaultRowHeight="15.75"/>
  <cols>
    <col min="1" max="1" width="27.28515625" style="8" customWidth="1"/>
    <col min="2" max="5" width="13.7109375" style="8" customWidth="1"/>
    <col min="6" max="16384" width="9.140625" style="8"/>
  </cols>
  <sheetData>
    <row r="1" spans="1:7">
      <c r="A1" s="196" t="s">
        <v>350</v>
      </c>
      <c r="B1" s="196"/>
      <c r="C1" s="196"/>
      <c r="D1" s="196"/>
      <c r="E1" s="196"/>
    </row>
    <row r="2" spans="1:7">
      <c r="A2" s="197" t="s">
        <v>351</v>
      </c>
      <c r="B2" s="197"/>
      <c r="C2" s="197"/>
      <c r="D2" s="197"/>
      <c r="E2" s="197"/>
    </row>
    <row r="3" spans="1:7" ht="22.5" customHeight="1">
      <c r="A3" s="217" t="s">
        <v>197</v>
      </c>
      <c r="B3" s="213" t="s">
        <v>357</v>
      </c>
      <c r="C3" s="213"/>
      <c r="D3" s="213" t="s">
        <v>359</v>
      </c>
      <c r="E3" s="215"/>
    </row>
    <row r="4" spans="1:7">
      <c r="A4" s="217"/>
      <c r="B4" s="214" t="s">
        <v>358</v>
      </c>
      <c r="C4" s="214"/>
      <c r="D4" s="214" t="s">
        <v>360</v>
      </c>
      <c r="E4" s="216"/>
    </row>
    <row r="5" spans="1:7">
      <c r="A5" s="217"/>
      <c r="B5" s="151" t="s">
        <v>16</v>
      </c>
      <c r="C5" s="151" t="s">
        <v>17</v>
      </c>
      <c r="D5" s="151" t="s">
        <v>16</v>
      </c>
      <c r="E5" s="152" t="s">
        <v>17</v>
      </c>
    </row>
    <row r="6" spans="1:7">
      <c r="A6" s="217"/>
      <c r="B6" s="153" t="s">
        <v>7</v>
      </c>
      <c r="C6" s="153" t="s">
        <v>18</v>
      </c>
      <c r="D6" s="153" t="s">
        <v>7</v>
      </c>
      <c r="E6" s="154" t="s">
        <v>18</v>
      </c>
    </row>
    <row r="7" spans="1:7">
      <c r="A7" s="218" t="s">
        <v>279</v>
      </c>
      <c r="B7" s="218"/>
      <c r="C7" s="218"/>
      <c r="D7" s="218"/>
      <c r="E7" s="218"/>
    </row>
    <row r="8" spans="1:7">
      <c r="A8" s="78" t="s">
        <v>2</v>
      </c>
      <c r="B8" s="79" t="s">
        <v>335</v>
      </c>
      <c r="C8" s="79" t="s">
        <v>336</v>
      </c>
      <c r="D8" s="79" t="s">
        <v>342</v>
      </c>
      <c r="E8" s="82" t="s">
        <v>343</v>
      </c>
      <c r="F8" s="9"/>
      <c r="G8" s="9"/>
    </row>
    <row r="9" spans="1:7">
      <c r="A9" s="81" t="s">
        <v>15</v>
      </c>
      <c r="B9" s="79"/>
      <c r="C9" s="79"/>
      <c r="D9" s="79"/>
      <c r="E9" s="82"/>
    </row>
    <row r="10" spans="1:7">
      <c r="A10" s="174" t="s">
        <v>19</v>
      </c>
      <c r="B10" s="72" t="s">
        <v>337</v>
      </c>
      <c r="C10" s="72" t="s">
        <v>338</v>
      </c>
      <c r="D10" s="72" t="s">
        <v>344</v>
      </c>
      <c r="E10" s="158" t="s">
        <v>345</v>
      </c>
      <c r="F10" s="9"/>
      <c r="G10" s="10"/>
    </row>
    <row r="11" spans="1:7">
      <c r="A11" s="175" t="s">
        <v>20</v>
      </c>
      <c r="B11" s="72"/>
      <c r="C11" s="72"/>
      <c r="D11" s="72"/>
      <c r="E11" s="158"/>
      <c r="G11" s="11"/>
    </row>
    <row r="12" spans="1:7" ht="25.5">
      <c r="A12" s="174" t="s">
        <v>21</v>
      </c>
      <c r="B12" s="72" t="s">
        <v>339</v>
      </c>
      <c r="C12" s="72" t="s">
        <v>340</v>
      </c>
      <c r="D12" s="72" t="s">
        <v>346</v>
      </c>
      <c r="E12" s="158" t="s">
        <v>347</v>
      </c>
      <c r="F12" s="9"/>
      <c r="G12" s="10"/>
    </row>
    <row r="13" spans="1:7" ht="25.5">
      <c r="A13" s="175" t="s">
        <v>22</v>
      </c>
      <c r="B13" s="72"/>
      <c r="C13" s="72"/>
      <c r="D13" s="72"/>
      <c r="E13" s="158"/>
      <c r="G13" s="11"/>
    </row>
    <row r="14" spans="1:7" ht="25.5">
      <c r="A14" s="174" t="s">
        <v>23</v>
      </c>
      <c r="B14" s="72" t="s">
        <v>341</v>
      </c>
      <c r="C14" s="72">
        <v>646</v>
      </c>
      <c r="D14" s="72" t="s">
        <v>348</v>
      </c>
      <c r="E14" s="158" t="s">
        <v>349</v>
      </c>
      <c r="F14" s="9"/>
      <c r="G14" s="10"/>
    </row>
    <row r="15" spans="1:7">
      <c r="A15" s="175" t="s">
        <v>24</v>
      </c>
      <c r="B15" s="72"/>
      <c r="C15" s="72"/>
      <c r="D15" s="72"/>
      <c r="E15" s="158"/>
      <c r="G15" s="11"/>
    </row>
    <row r="16" spans="1:7">
      <c r="A16" s="211" t="s">
        <v>300</v>
      </c>
      <c r="B16" s="211"/>
      <c r="C16" s="211"/>
      <c r="D16" s="211"/>
      <c r="E16" s="212"/>
      <c r="F16" s="96"/>
    </row>
    <row r="17" spans="1:7">
      <c r="A17" s="78" t="s">
        <v>2</v>
      </c>
      <c r="B17" s="114">
        <v>100</v>
      </c>
      <c r="C17" s="114">
        <v>82.267792521109769</v>
      </c>
      <c r="D17" s="114">
        <v>100</v>
      </c>
      <c r="E17" s="80">
        <v>84.144475053565955</v>
      </c>
    </row>
    <row r="18" spans="1:7">
      <c r="A18" s="81" t="s">
        <v>15</v>
      </c>
      <c r="B18" s="84"/>
      <c r="C18" s="84"/>
      <c r="D18" s="84"/>
      <c r="E18" s="73"/>
    </row>
    <row r="19" spans="1:7">
      <c r="A19" s="174" t="s">
        <v>19</v>
      </c>
      <c r="B19" s="84">
        <v>100</v>
      </c>
      <c r="C19" s="84">
        <v>84.781541482572408</v>
      </c>
      <c r="D19" s="84">
        <v>100</v>
      </c>
      <c r="E19" s="73">
        <v>84.639498432601883</v>
      </c>
    </row>
    <row r="20" spans="1:7">
      <c r="A20" s="175" t="s">
        <v>20</v>
      </c>
      <c r="B20" s="84"/>
      <c r="C20" s="84"/>
      <c r="D20" s="84"/>
      <c r="E20" s="73"/>
    </row>
    <row r="21" spans="1:7" ht="25.5">
      <c r="A21" s="174" t="s">
        <v>21</v>
      </c>
      <c r="B21" s="84">
        <v>100</v>
      </c>
      <c r="C21" s="84">
        <v>79.7144754316069</v>
      </c>
      <c r="D21" s="84">
        <v>100</v>
      </c>
      <c r="E21" s="73">
        <v>82.932840418977207</v>
      </c>
    </row>
    <row r="22" spans="1:7" ht="25.5">
      <c r="A22" s="175" t="s">
        <v>22</v>
      </c>
      <c r="B22" s="84"/>
      <c r="C22" s="84"/>
      <c r="D22" s="84"/>
      <c r="E22" s="73"/>
    </row>
    <row r="23" spans="1:7" ht="25.5">
      <c r="A23" s="174" t="s">
        <v>23</v>
      </c>
      <c r="B23" s="84">
        <v>100</v>
      </c>
      <c r="C23" s="84">
        <v>85.676392572944295</v>
      </c>
      <c r="D23" s="84">
        <v>100</v>
      </c>
      <c r="E23" s="73">
        <v>87.771739130434781</v>
      </c>
    </row>
    <row r="24" spans="1:7">
      <c r="A24" s="175" t="s">
        <v>24</v>
      </c>
      <c r="B24" s="72"/>
      <c r="C24" s="72"/>
      <c r="D24" s="72"/>
      <c r="E24" s="158"/>
    </row>
    <row r="25" spans="1:7">
      <c r="A25" s="86"/>
      <c r="B25" s="67"/>
      <c r="C25" s="67"/>
      <c r="D25" s="67"/>
      <c r="E25" s="67"/>
    </row>
    <row r="26" spans="1:7" ht="15.75" customHeight="1">
      <c r="A26" s="32" t="s">
        <v>368</v>
      </c>
      <c r="B26" s="20"/>
      <c r="C26" s="20"/>
      <c r="D26" s="20"/>
      <c r="E26" s="20"/>
      <c r="F26" s="12"/>
      <c r="G26" s="12"/>
    </row>
    <row r="27" spans="1:7" ht="15.75" customHeight="1">
      <c r="A27" s="61" t="s">
        <v>362</v>
      </c>
      <c r="B27" s="20"/>
      <c r="C27" s="20"/>
      <c r="D27" s="20"/>
      <c r="E27" s="20"/>
      <c r="F27" s="12"/>
      <c r="G27" s="12"/>
    </row>
  </sheetData>
  <mergeCells count="9">
    <mergeCell ref="A16:E16"/>
    <mergeCell ref="A1:E1"/>
    <mergeCell ref="A2:E2"/>
    <mergeCell ref="B3:C3"/>
    <mergeCell ref="B4:C4"/>
    <mergeCell ref="D3:E3"/>
    <mergeCell ref="D4:E4"/>
    <mergeCell ref="A3:A6"/>
    <mergeCell ref="A7:E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J59"/>
  <sheetViews>
    <sheetView workbookViewId="0">
      <selection sqref="A1:H1"/>
    </sheetView>
  </sheetViews>
  <sheetFormatPr defaultRowHeight="15.75"/>
  <cols>
    <col min="1" max="1" width="27.42578125" style="8" customWidth="1"/>
    <col min="2" max="2" width="11.42578125" style="8" bestFit="1" customWidth="1"/>
    <col min="3" max="3" width="9.140625" style="8"/>
    <col min="4" max="4" width="14.7109375" style="8" customWidth="1"/>
    <col min="5" max="9" width="9.140625" style="8"/>
    <col min="10" max="10" width="9.5703125" style="8" bestFit="1" customWidth="1"/>
    <col min="11" max="16384" width="9.140625" style="8"/>
  </cols>
  <sheetData>
    <row r="1" spans="1:10" ht="28.5" customHeight="1">
      <c r="A1" s="196" t="s">
        <v>317</v>
      </c>
      <c r="B1" s="196"/>
      <c r="C1" s="196"/>
      <c r="D1" s="196"/>
      <c r="E1" s="196"/>
      <c r="F1" s="196"/>
      <c r="G1" s="196"/>
      <c r="H1" s="196"/>
    </row>
    <row r="2" spans="1:10" ht="21.75" customHeight="1">
      <c r="A2" s="197" t="s">
        <v>318</v>
      </c>
      <c r="B2" s="197"/>
      <c r="C2" s="197"/>
      <c r="D2" s="197"/>
      <c r="E2" s="197"/>
      <c r="F2" s="197"/>
      <c r="G2" s="197"/>
      <c r="H2" s="197"/>
    </row>
    <row r="3" spans="1:10" ht="22.5" customHeight="1">
      <c r="A3" s="226" t="s">
        <v>197</v>
      </c>
      <c r="B3" s="222" t="s">
        <v>2</v>
      </c>
      <c r="C3" s="222"/>
      <c r="D3" s="222"/>
      <c r="E3" s="222" t="s">
        <v>25</v>
      </c>
      <c r="F3" s="222"/>
      <c r="G3" s="222"/>
      <c r="H3" s="223"/>
    </row>
    <row r="4" spans="1:10" ht="15.75" customHeight="1">
      <c r="A4" s="226"/>
      <c r="B4" s="221" t="s">
        <v>3</v>
      </c>
      <c r="C4" s="221"/>
      <c r="D4" s="221"/>
      <c r="E4" s="221" t="s">
        <v>26</v>
      </c>
      <c r="F4" s="221"/>
      <c r="G4" s="221"/>
      <c r="H4" s="224"/>
    </row>
    <row r="5" spans="1:10">
      <c r="A5" s="226"/>
      <c r="B5" s="97" t="s">
        <v>6</v>
      </c>
      <c r="C5" s="222" t="s">
        <v>27</v>
      </c>
      <c r="D5" s="222"/>
      <c r="E5" s="222" t="s">
        <v>28</v>
      </c>
      <c r="F5" s="222"/>
      <c r="G5" s="222" t="s">
        <v>30</v>
      </c>
      <c r="H5" s="223"/>
    </row>
    <row r="6" spans="1:10">
      <c r="A6" s="226"/>
      <c r="B6" s="98" t="s">
        <v>7</v>
      </c>
      <c r="C6" s="221" t="s">
        <v>9</v>
      </c>
      <c r="D6" s="221"/>
      <c r="E6" s="221" t="s">
        <v>29</v>
      </c>
      <c r="F6" s="221"/>
      <c r="G6" s="221" t="s">
        <v>31</v>
      </c>
      <c r="H6" s="224"/>
    </row>
    <row r="7" spans="1:10" ht="25.5">
      <c r="A7" s="226"/>
      <c r="B7" s="99"/>
      <c r="C7" s="97" t="s">
        <v>10</v>
      </c>
      <c r="D7" s="148" t="s">
        <v>12</v>
      </c>
      <c r="E7" s="97" t="s">
        <v>6</v>
      </c>
      <c r="F7" s="97" t="s">
        <v>17</v>
      </c>
      <c r="G7" s="97" t="s">
        <v>6</v>
      </c>
      <c r="H7" s="100" t="s">
        <v>17</v>
      </c>
    </row>
    <row r="8" spans="1:10" ht="25.5">
      <c r="A8" s="226"/>
      <c r="B8" s="101"/>
      <c r="C8" s="102" t="s">
        <v>11</v>
      </c>
      <c r="D8" s="149" t="s">
        <v>13</v>
      </c>
      <c r="E8" s="102" t="s">
        <v>7</v>
      </c>
      <c r="F8" s="102" t="s">
        <v>18</v>
      </c>
      <c r="G8" s="102" t="s">
        <v>7</v>
      </c>
      <c r="H8" s="103" t="s">
        <v>18</v>
      </c>
    </row>
    <row r="9" spans="1:10">
      <c r="A9" s="173"/>
      <c r="B9" s="223" t="s">
        <v>354</v>
      </c>
      <c r="C9" s="225"/>
      <c r="D9" s="225"/>
      <c r="E9" s="225"/>
      <c r="F9" s="225"/>
      <c r="G9" s="225"/>
      <c r="H9" s="225"/>
    </row>
    <row r="10" spans="1:10">
      <c r="A10" s="54" t="s">
        <v>2</v>
      </c>
      <c r="B10" s="38">
        <v>43358</v>
      </c>
      <c r="C10" s="38">
        <v>23340</v>
      </c>
      <c r="D10" s="150">
        <v>1166</v>
      </c>
      <c r="E10" s="38">
        <v>35261</v>
      </c>
      <c r="F10" s="38">
        <v>19384</v>
      </c>
      <c r="G10" s="38">
        <v>8097</v>
      </c>
      <c r="H10" s="39">
        <v>3956</v>
      </c>
      <c r="I10" s="13"/>
      <c r="J10" s="10"/>
    </row>
    <row r="11" spans="1:10">
      <c r="A11" s="37" t="s">
        <v>15</v>
      </c>
      <c r="B11" s="38"/>
      <c r="C11" s="38"/>
      <c r="D11" s="150"/>
      <c r="E11" s="38"/>
      <c r="F11" s="38"/>
      <c r="G11" s="38"/>
      <c r="H11" s="39"/>
      <c r="I11" s="14"/>
    </row>
    <row r="12" spans="1:10">
      <c r="A12" s="40" t="s">
        <v>32</v>
      </c>
      <c r="B12" s="41">
        <v>40060</v>
      </c>
      <c r="C12" s="41">
        <v>21661</v>
      </c>
      <c r="D12" s="121">
        <v>1019</v>
      </c>
      <c r="E12" s="41">
        <v>32608</v>
      </c>
      <c r="F12" s="41">
        <v>18121</v>
      </c>
      <c r="G12" s="41">
        <v>7452</v>
      </c>
      <c r="H12" s="42">
        <v>3540</v>
      </c>
      <c r="I12" s="10"/>
    </row>
    <row r="13" spans="1:10">
      <c r="A13" s="43" t="s">
        <v>33</v>
      </c>
      <c r="B13" s="41"/>
      <c r="C13" s="41"/>
      <c r="D13" s="121"/>
      <c r="E13" s="41"/>
      <c r="F13" s="41"/>
      <c r="G13" s="41"/>
      <c r="H13" s="42"/>
      <c r="I13" s="14"/>
    </row>
    <row r="14" spans="1:10">
      <c r="A14" s="40" t="s">
        <v>34</v>
      </c>
      <c r="B14" s="41">
        <v>3298</v>
      </c>
      <c r="C14" s="41">
        <v>1679</v>
      </c>
      <c r="D14" s="121">
        <v>147</v>
      </c>
      <c r="E14" s="41">
        <v>2653</v>
      </c>
      <c r="F14" s="41">
        <v>1263</v>
      </c>
      <c r="G14" s="41">
        <v>645</v>
      </c>
      <c r="H14" s="42">
        <v>416</v>
      </c>
      <c r="I14" s="14"/>
    </row>
    <row r="15" spans="1:10">
      <c r="A15" s="43" t="s">
        <v>35</v>
      </c>
      <c r="B15" s="41"/>
      <c r="C15" s="41"/>
      <c r="D15" s="121"/>
      <c r="E15" s="41"/>
      <c r="F15" s="41"/>
      <c r="G15" s="41"/>
      <c r="H15" s="42"/>
      <c r="I15" s="14"/>
    </row>
    <row r="16" spans="1:10">
      <c r="A16" s="44" t="s">
        <v>36</v>
      </c>
      <c r="B16" s="41">
        <v>40408</v>
      </c>
      <c r="C16" s="41">
        <v>21700</v>
      </c>
      <c r="D16" s="121">
        <v>1019</v>
      </c>
      <c r="E16" s="41">
        <v>33332</v>
      </c>
      <c r="F16" s="41">
        <v>18244</v>
      </c>
      <c r="G16" s="41">
        <v>7076</v>
      </c>
      <c r="H16" s="42">
        <v>3456</v>
      </c>
      <c r="I16" s="10"/>
      <c r="J16" s="10"/>
    </row>
    <row r="17" spans="1:10">
      <c r="A17" s="45" t="s">
        <v>37</v>
      </c>
      <c r="B17" s="41"/>
      <c r="C17" s="41"/>
      <c r="D17" s="121"/>
      <c r="E17" s="41"/>
      <c r="F17" s="41"/>
      <c r="G17" s="41"/>
      <c r="H17" s="42"/>
      <c r="I17" s="14"/>
    </row>
    <row r="18" spans="1:10">
      <c r="A18" s="40" t="s">
        <v>38</v>
      </c>
      <c r="B18" s="41">
        <v>37110</v>
      </c>
      <c r="C18" s="41">
        <v>20021</v>
      </c>
      <c r="D18" s="121">
        <v>872</v>
      </c>
      <c r="E18" s="41">
        <v>30679</v>
      </c>
      <c r="F18" s="41">
        <v>16981</v>
      </c>
      <c r="G18" s="41">
        <v>6431</v>
      </c>
      <c r="H18" s="42">
        <v>3040</v>
      </c>
      <c r="I18" s="10"/>
    </row>
    <row r="19" spans="1:10">
      <c r="A19" s="43" t="s">
        <v>39</v>
      </c>
      <c r="B19" s="41"/>
      <c r="C19" s="41"/>
      <c r="D19" s="121"/>
      <c r="E19" s="41"/>
      <c r="F19" s="41"/>
      <c r="G19" s="41"/>
      <c r="H19" s="42"/>
      <c r="I19" s="14"/>
    </row>
    <row r="20" spans="1:10">
      <c r="A20" s="40" t="s">
        <v>40</v>
      </c>
      <c r="B20" s="41">
        <v>3298</v>
      </c>
      <c r="C20" s="41">
        <v>1679</v>
      </c>
      <c r="D20" s="121">
        <v>147</v>
      </c>
      <c r="E20" s="41">
        <v>2653</v>
      </c>
      <c r="F20" s="41">
        <v>1263</v>
      </c>
      <c r="G20" s="41">
        <v>645</v>
      </c>
      <c r="H20" s="42">
        <v>416</v>
      </c>
      <c r="I20" s="14"/>
    </row>
    <row r="21" spans="1:10">
      <c r="A21" s="43" t="s">
        <v>41</v>
      </c>
      <c r="B21" s="41"/>
      <c r="C21" s="41"/>
      <c r="D21" s="121"/>
      <c r="E21" s="41"/>
      <c r="F21" s="41"/>
      <c r="G21" s="41"/>
      <c r="H21" s="42"/>
      <c r="I21" s="14"/>
    </row>
    <row r="22" spans="1:10">
      <c r="A22" s="44" t="s">
        <v>171</v>
      </c>
      <c r="B22" s="41">
        <v>2398</v>
      </c>
      <c r="C22" s="41">
        <v>1344</v>
      </c>
      <c r="D22" s="121">
        <v>134</v>
      </c>
      <c r="E22" s="41">
        <v>1583</v>
      </c>
      <c r="F22" s="41">
        <v>938</v>
      </c>
      <c r="G22" s="41">
        <v>815</v>
      </c>
      <c r="H22" s="42">
        <v>406</v>
      </c>
      <c r="I22" s="10"/>
      <c r="J22" s="10"/>
    </row>
    <row r="23" spans="1:10">
      <c r="A23" s="45" t="s">
        <v>172</v>
      </c>
      <c r="B23" s="41"/>
      <c r="C23" s="41"/>
      <c r="D23" s="121"/>
      <c r="E23" s="41"/>
      <c r="F23" s="41"/>
      <c r="G23" s="41"/>
      <c r="H23" s="42"/>
      <c r="I23" s="14"/>
    </row>
    <row r="24" spans="1:10">
      <c r="A24" s="44" t="s">
        <v>42</v>
      </c>
      <c r="B24" s="41">
        <v>516</v>
      </c>
      <c r="C24" s="41">
        <v>277</v>
      </c>
      <c r="D24" s="121">
        <v>13</v>
      </c>
      <c r="E24" s="41">
        <v>310</v>
      </c>
      <c r="F24" s="41">
        <v>183</v>
      </c>
      <c r="G24" s="41">
        <v>206</v>
      </c>
      <c r="H24" s="42">
        <v>94</v>
      </c>
      <c r="I24" s="10"/>
      <c r="J24" s="10"/>
    </row>
    <row r="25" spans="1:10">
      <c r="A25" s="45" t="s">
        <v>43</v>
      </c>
      <c r="B25" s="41"/>
      <c r="C25" s="41"/>
      <c r="D25" s="41"/>
      <c r="E25" s="41"/>
      <c r="F25" s="41"/>
      <c r="G25" s="41"/>
      <c r="H25" s="42"/>
      <c r="I25" s="14"/>
    </row>
    <row r="26" spans="1:10">
      <c r="A26" s="172"/>
      <c r="B26" s="219" t="s">
        <v>361</v>
      </c>
      <c r="C26" s="220"/>
      <c r="D26" s="220"/>
      <c r="E26" s="220"/>
      <c r="F26" s="220"/>
      <c r="G26" s="220"/>
      <c r="H26" s="220"/>
      <c r="I26" s="14"/>
    </row>
    <row r="27" spans="1:10">
      <c r="A27" s="54" t="s">
        <v>2</v>
      </c>
      <c r="B27" s="56">
        <v>100</v>
      </c>
      <c r="C27" s="56">
        <v>100</v>
      </c>
      <c r="D27" s="179">
        <v>100</v>
      </c>
      <c r="E27" s="56">
        <v>100</v>
      </c>
      <c r="F27" s="56">
        <v>100</v>
      </c>
      <c r="G27" s="56">
        <v>100</v>
      </c>
      <c r="H27" s="66">
        <v>100</v>
      </c>
      <c r="I27" s="14"/>
    </row>
    <row r="28" spans="1:10">
      <c r="A28" s="37" t="s">
        <v>15</v>
      </c>
      <c r="B28" s="38"/>
      <c r="C28" s="38"/>
      <c r="D28" s="150"/>
      <c r="E28" s="38"/>
      <c r="F28" s="38"/>
      <c r="G28" s="38"/>
      <c r="H28" s="39"/>
      <c r="I28" s="14"/>
    </row>
    <row r="29" spans="1:10">
      <c r="A29" s="40" t="s">
        <v>32</v>
      </c>
      <c r="B29" s="53">
        <v>92.393560588588031</v>
      </c>
      <c r="C29" s="53">
        <v>92.806341045415593</v>
      </c>
      <c r="D29" s="180">
        <v>87.392795883361927</v>
      </c>
      <c r="E29" s="53">
        <v>92.47610674683078</v>
      </c>
      <c r="F29" s="53">
        <v>93.484316962443259</v>
      </c>
      <c r="G29" s="53">
        <v>92.03408669877733</v>
      </c>
      <c r="H29" s="60">
        <v>89.48432760364004</v>
      </c>
      <c r="I29" s="14"/>
    </row>
    <row r="30" spans="1:10">
      <c r="A30" s="43" t="s">
        <v>33</v>
      </c>
      <c r="B30" s="41"/>
      <c r="C30" s="41"/>
      <c r="D30" s="121"/>
      <c r="E30" s="41"/>
      <c r="F30" s="41"/>
      <c r="G30" s="41"/>
      <c r="H30" s="42"/>
      <c r="I30" s="14"/>
    </row>
    <row r="31" spans="1:10">
      <c r="A31" s="40" t="s">
        <v>34</v>
      </c>
      <c r="B31" s="53">
        <v>7.6064394114119658</v>
      </c>
      <c r="C31" s="53">
        <v>7.1936589545844045</v>
      </c>
      <c r="D31" s="180">
        <v>12.607204116638078</v>
      </c>
      <c r="E31" s="53">
        <v>7.5238932531692235</v>
      </c>
      <c r="F31" s="53">
        <v>6.515683037556748</v>
      </c>
      <c r="G31" s="53">
        <v>7.9659133012226748</v>
      </c>
      <c r="H31" s="60">
        <v>10.51567239635996</v>
      </c>
      <c r="I31" s="14"/>
    </row>
    <row r="32" spans="1:10">
      <c r="A32" s="43" t="s">
        <v>35</v>
      </c>
      <c r="B32" s="53"/>
      <c r="C32" s="53"/>
      <c r="D32" s="180"/>
      <c r="E32" s="53"/>
      <c r="F32" s="53"/>
      <c r="G32" s="53"/>
      <c r="H32" s="60"/>
      <c r="I32" s="14"/>
    </row>
    <row r="33" spans="1:9">
      <c r="A33" s="44" t="s">
        <v>36</v>
      </c>
      <c r="B33" s="53">
        <v>93.196180635638171</v>
      </c>
      <c r="C33" s="53">
        <v>92.973436161096828</v>
      </c>
      <c r="D33" s="180">
        <v>87.392795883361927</v>
      </c>
      <c r="E33" s="53">
        <v>94.529366722441225</v>
      </c>
      <c r="F33" s="53">
        <v>94.11886091621956</v>
      </c>
      <c r="G33" s="53">
        <v>87.39039150302581</v>
      </c>
      <c r="H33" s="60">
        <v>87.360970677451974</v>
      </c>
      <c r="I33" s="14"/>
    </row>
    <row r="34" spans="1:9">
      <c r="A34" s="45" t="s">
        <v>37</v>
      </c>
      <c r="B34" s="53"/>
      <c r="C34" s="53"/>
      <c r="D34" s="180"/>
      <c r="E34" s="53"/>
      <c r="F34" s="53"/>
      <c r="G34" s="53"/>
      <c r="H34" s="60"/>
      <c r="I34" s="14"/>
    </row>
    <row r="35" spans="1:9">
      <c r="A35" s="44" t="s">
        <v>171</v>
      </c>
      <c r="B35" s="53">
        <v>5.5306979104202227</v>
      </c>
      <c r="C35" s="53">
        <v>5.7583547557840618</v>
      </c>
      <c r="D35" s="180">
        <v>11.492281303602057</v>
      </c>
      <c r="E35" s="53">
        <v>4.4893792008167663</v>
      </c>
      <c r="F35" s="53">
        <v>4.839042509286009</v>
      </c>
      <c r="G35" s="53">
        <v>10.065456341855008</v>
      </c>
      <c r="H35" s="60">
        <v>10.262891809908998</v>
      </c>
      <c r="I35" s="14"/>
    </row>
    <row r="36" spans="1:9">
      <c r="A36" s="45" t="s">
        <v>172</v>
      </c>
      <c r="B36" s="53"/>
      <c r="C36" s="53"/>
      <c r="D36" s="180"/>
      <c r="E36" s="53"/>
      <c r="F36" s="53"/>
      <c r="G36" s="53"/>
      <c r="H36" s="60"/>
      <c r="I36" s="14"/>
    </row>
    <row r="37" spans="1:9">
      <c r="A37" s="44" t="s">
        <v>42</v>
      </c>
      <c r="B37" s="53">
        <v>1.1900917939019326</v>
      </c>
      <c r="C37" s="53">
        <v>1.1868037703513281</v>
      </c>
      <c r="D37" s="180">
        <v>1.1149228130360205</v>
      </c>
      <c r="E37" s="53">
        <v>0.87915827684977732</v>
      </c>
      <c r="F37" s="53">
        <v>0.94407758976475442</v>
      </c>
      <c r="G37" s="53">
        <v>2.5441521551191801</v>
      </c>
      <c r="H37" s="60">
        <v>2.3761375126390294</v>
      </c>
      <c r="I37" s="14"/>
    </row>
    <row r="38" spans="1:9">
      <c r="A38" s="45" t="s">
        <v>43</v>
      </c>
      <c r="B38" s="41"/>
      <c r="C38" s="41"/>
      <c r="D38" s="41"/>
      <c r="E38" s="41"/>
      <c r="F38" s="41"/>
      <c r="G38" s="41"/>
      <c r="H38" s="42"/>
      <c r="I38" s="14"/>
    </row>
    <row r="39" spans="1:9" ht="15.75" customHeight="1">
      <c r="A39" s="172"/>
      <c r="B39" s="219" t="s">
        <v>356</v>
      </c>
      <c r="C39" s="220"/>
      <c r="D39" s="220"/>
      <c r="E39" s="220"/>
      <c r="F39" s="220"/>
      <c r="G39" s="220"/>
      <c r="H39" s="220"/>
      <c r="I39" s="14"/>
    </row>
    <row r="40" spans="1:9">
      <c r="A40" s="54" t="s">
        <v>2</v>
      </c>
      <c r="B40" s="56">
        <v>102.51329944437877</v>
      </c>
      <c r="C40" s="56">
        <v>103.9365871036694</v>
      </c>
      <c r="D40" s="179">
        <v>111.90019193857965</v>
      </c>
      <c r="E40" s="56">
        <v>106.85799139341778</v>
      </c>
      <c r="F40" s="56">
        <v>108.04905239687848</v>
      </c>
      <c r="G40" s="56">
        <v>87.092610519522424</v>
      </c>
      <c r="H40" s="66">
        <v>87.599645704162981</v>
      </c>
      <c r="I40" s="14"/>
    </row>
    <row r="41" spans="1:9">
      <c r="A41" s="37" t="s">
        <v>15</v>
      </c>
      <c r="B41" s="38"/>
      <c r="C41" s="38"/>
      <c r="D41" s="150"/>
      <c r="E41" s="38"/>
      <c r="F41" s="38"/>
      <c r="G41" s="38"/>
      <c r="H41" s="39"/>
      <c r="I41" s="14"/>
    </row>
    <row r="42" spans="1:9">
      <c r="A42" s="40" t="s">
        <v>32</v>
      </c>
      <c r="B42" s="53">
        <v>102.04029649252401</v>
      </c>
      <c r="C42" s="53">
        <v>103.41847696347577</v>
      </c>
      <c r="D42" s="180">
        <v>115.92718998862344</v>
      </c>
      <c r="E42" s="53">
        <v>106.02158928339186</v>
      </c>
      <c r="F42" s="53">
        <v>107.04749527410208</v>
      </c>
      <c r="G42" s="53">
        <v>87.639656591791137</v>
      </c>
      <c r="H42" s="60">
        <v>88.125466766243463</v>
      </c>
      <c r="I42" s="14"/>
    </row>
    <row r="43" spans="1:9">
      <c r="A43" s="43" t="s">
        <v>33</v>
      </c>
      <c r="B43" s="53"/>
      <c r="C43" s="53"/>
      <c r="D43" s="180"/>
      <c r="E43" s="53"/>
      <c r="F43" s="53"/>
      <c r="G43" s="53"/>
      <c r="H43" s="60"/>
      <c r="I43" s="14"/>
    </row>
    <row r="44" spans="1:9">
      <c r="A44" s="40" t="s">
        <v>34</v>
      </c>
      <c r="B44" s="53">
        <v>108.62977602108037</v>
      </c>
      <c r="C44" s="53">
        <v>111.11846459298478</v>
      </c>
      <c r="D44" s="180">
        <v>90.184049079754601</v>
      </c>
      <c r="E44" s="53">
        <v>118.33184656556647</v>
      </c>
      <c r="F44" s="53">
        <v>124.80237154150197</v>
      </c>
      <c r="G44" s="53">
        <v>81.234256926952142</v>
      </c>
      <c r="H44" s="60">
        <v>83.366733466933866</v>
      </c>
      <c r="I44" s="14"/>
    </row>
    <row r="45" spans="1:9">
      <c r="A45" s="43" t="s">
        <v>35</v>
      </c>
      <c r="B45" s="53"/>
      <c r="C45" s="53"/>
      <c r="D45" s="180"/>
      <c r="E45" s="53"/>
      <c r="F45" s="53"/>
      <c r="G45" s="53"/>
      <c r="H45" s="60"/>
      <c r="I45" s="14"/>
    </row>
    <row r="46" spans="1:9">
      <c r="A46" s="44" t="s">
        <v>36</v>
      </c>
      <c r="B46" s="53">
        <v>102.62088581877286</v>
      </c>
      <c r="C46" s="53">
        <v>104.51786918408631</v>
      </c>
      <c r="D46" s="180">
        <v>112.22466960352423</v>
      </c>
      <c r="E46" s="53">
        <v>107.00481540930978</v>
      </c>
      <c r="F46" s="53">
        <v>108.29870592425502</v>
      </c>
      <c r="G46" s="53">
        <v>86.019936785801121</v>
      </c>
      <c r="H46" s="60">
        <v>88.253319713993875</v>
      </c>
      <c r="I46" s="14"/>
    </row>
    <row r="47" spans="1:9">
      <c r="A47" s="45" t="s">
        <v>37</v>
      </c>
      <c r="B47" s="53"/>
      <c r="C47" s="53"/>
      <c r="D47" s="180"/>
      <c r="E47" s="53"/>
      <c r="F47" s="53"/>
      <c r="G47" s="53"/>
      <c r="H47" s="60"/>
      <c r="I47" s="14"/>
    </row>
    <row r="48" spans="1:9">
      <c r="A48" s="40" t="s">
        <v>38</v>
      </c>
      <c r="B48" s="53">
        <v>102.11887727022565</v>
      </c>
      <c r="C48" s="53">
        <v>103.99979221858605</v>
      </c>
      <c r="D48" s="180">
        <v>117.04697986577182</v>
      </c>
      <c r="E48" s="53">
        <v>106.12633181126331</v>
      </c>
      <c r="F48" s="53">
        <v>107.24390551976759</v>
      </c>
      <c r="G48" s="53">
        <v>86.531216361679228</v>
      </c>
      <c r="H48" s="60">
        <v>88.966930055604337</v>
      </c>
      <c r="I48" s="14"/>
    </row>
    <row r="49" spans="1:9">
      <c r="A49" s="43" t="s">
        <v>39</v>
      </c>
      <c r="B49" s="53"/>
      <c r="C49" s="53"/>
      <c r="D49" s="180"/>
      <c r="E49" s="53"/>
      <c r="F49" s="53"/>
      <c r="G49" s="53"/>
      <c r="H49" s="60"/>
      <c r="I49" s="14"/>
    </row>
    <row r="50" spans="1:9">
      <c r="A50" s="40" t="s">
        <v>40</v>
      </c>
      <c r="B50" s="53">
        <v>108.62977602108037</v>
      </c>
      <c r="C50" s="53">
        <v>111.11846459298478</v>
      </c>
      <c r="D50" s="180">
        <v>90.184049079754601</v>
      </c>
      <c r="E50" s="53">
        <v>118.33184656556647</v>
      </c>
      <c r="F50" s="53">
        <v>124.80237154150197</v>
      </c>
      <c r="G50" s="53">
        <v>81.234256926952142</v>
      </c>
      <c r="H50" s="60">
        <v>83.366733466933866</v>
      </c>
      <c r="I50" s="14"/>
    </row>
    <row r="51" spans="1:9">
      <c r="A51" s="43" t="s">
        <v>41</v>
      </c>
      <c r="B51" s="53"/>
      <c r="C51" s="53"/>
      <c r="D51" s="180"/>
      <c r="E51" s="53"/>
      <c r="F51" s="53"/>
      <c r="G51" s="53"/>
      <c r="H51" s="60"/>
      <c r="I51" s="14"/>
    </row>
    <row r="52" spans="1:9">
      <c r="A52" s="44" t="s">
        <v>171</v>
      </c>
      <c r="B52" s="53">
        <v>103.94451668833983</v>
      </c>
      <c r="C52" s="53">
        <v>96.621135873472326</v>
      </c>
      <c r="D52" s="180">
        <v>109.8360655737705</v>
      </c>
      <c r="E52" s="53">
        <v>107.24932249322494</v>
      </c>
      <c r="F52" s="53">
        <v>105.86907449209933</v>
      </c>
      <c r="G52" s="53">
        <v>98.074608904933811</v>
      </c>
      <c r="H52" s="60">
        <v>80.396039603960389</v>
      </c>
      <c r="I52" s="14"/>
    </row>
    <row r="53" spans="1:9" ht="15.75" customHeight="1">
      <c r="A53" s="45" t="s">
        <v>172</v>
      </c>
      <c r="B53" s="53"/>
      <c r="C53" s="53"/>
      <c r="D53" s="180"/>
      <c r="E53" s="53"/>
      <c r="F53" s="53"/>
      <c r="G53" s="53"/>
      <c r="H53" s="60"/>
    </row>
    <row r="54" spans="1:9" ht="15.75" customHeight="1">
      <c r="A54" s="44" t="s">
        <v>42</v>
      </c>
      <c r="B54" s="53">
        <v>89.428076256499139</v>
      </c>
      <c r="C54" s="53">
        <v>98.226950354609926</v>
      </c>
      <c r="D54" s="180">
        <v>108.33333333333333</v>
      </c>
      <c r="E54" s="53">
        <v>91.988130563798222</v>
      </c>
      <c r="F54" s="53">
        <v>97.860962566844918</v>
      </c>
      <c r="G54" s="53">
        <v>85.833333333333329</v>
      </c>
      <c r="H54" s="60">
        <v>98.94736842105263</v>
      </c>
    </row>
    <row r="55" spans="1:9">
      <c r="A55" s="45" t="s">
        <v>43</v>
      </c>
      <c r="B55" s="41"/>
      <c r="C55" s="41"/>
      <c r="D55" s="41"/>
      <c r="E55" s="41"/>
      <c r="F55" s="41"/>
      <c r="G55" s="41"/>
      <c r="H55" s="42"/>
    </row>
    <row r="56" spans="1:9">
      <c r="A56" s="20"/>
      <c r="B56" s="67"/>
      <c r="C56" s="67"/>
      <c r="D56" s="67"/>
      <c r="E56" s="67"/>
      <c r="F56" s="67"/>
      <c r="G56" s="67"/>
      <c r="H56" s="67"/>
    </row>
    <row r="57" spans="1:9">
      <c r="A57" s="32" t="s">
        <v>198</v>
      </c>
      <c r="B57" s="20"/>
      <c r="C57" s="20"/>
      <c r="D57" s="20"/>
      <c r="E57" s="20"/>
      <c r="F57" s="20"/>
      <c r="G57" s="20"/>
      <c r="H57" s="20"/>
    </row>
    <row r="58" spans="1:9">
      <c r="A58" s="32" t="s">
        <v>44</v>
      </c>
      <c r="B58" s="32"/>
      <c r="C58" s="32"/>
      <c r="D58" s="32"/>
      <c r="E58" s="32"/>
      <c r="F58" s="32"/>
      <c r="G58" s="32"/>
      <c r="H58" s="32"/>
    </row>
    <row r="59" spans="1:9">
      <c r="B59" s="15"/>
    </row>
  </sheetData>
  <mergeCells count="16">
    <mergeCell ref="A1:H1"/>
    <mergeCell ref="A2:H2"/>
    <mergeCell ref="B3:D3"/>
    <mergeCell ref="B4:D4"/>
    <mergeCell ref="E3:H3"/>
    <mergeCell ref="E4:H4"/>
    <mergeCell ref="A3:A8"/>
    <mergeCell ref="C5:D5"/>
    <mergeCell ref="C6:D6"/>
    <mergeCell ref="E5:F5"/>
    <mergeCell ref="B39:H39"/>
    <mergeCell ref="E6:F6"/>
    <mergeCell ref="G5:H5"/>
    <mergeCell ref="G6:H6"/>
    <mergeCell ref="B9:H9"/>
    <mergeCell ref="B26:H26"/>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K58"/>
  <sheetViews>
    <sheetView workbookViewId="0">
      <selection sqref="A1:J1"/>
    </sheetView>
  </sheetViews>
  <sheetFormatPr defaultRowHeight="15.75"/>
  <cols>
    <col min="1" max="1" width="27.28515625" style="1" customWidth="1"/>
    <col min="2" max="2" width="10" style="1" bestFit="1" customWidth="1"/>
    <col min="3" max="3" width="10" style="1" customWidth="1"/>
    <col min="4" max="4" width="10.5703125" style="1" customWidth="1"/>
    <col min="5" max="5" width="9.140625" style="1"/>
    <col min="6" max="6" width="9.85546875" style="1" customWidth="1"/>
    <col min="7" max="7" width="11.5703125" style="1" customWidth="1"/>
    <col min="8" max="8" width="9.140625" style="1"/>
    <col min="9" max="9" width="9.85546875" style="1" customWidth="1"/>
    <col min="10" max="10" width="11.85546875" style="1" customWidth="1"/>
    <col min="11" max="11" width="9.85546875" style="1" bestFit="1" customWidth="1"/>
    <col min="12" max="16384" width="9.140625" style="1"/>
  </cols>
  <sheetData>
    <row r="1" spans="1:11">
      <c r="A1" s="227" t="s">
        <v>322</v>
      </c>
      <c r="B1" s="227"/>
      <c r="C1" s="227"/>
      <c r="D1" s="227"/>
      <c r="E1" s="227"/>
      <c r="F1" s="227"/>
      <c r="G1" s="227"/>
      <c r="H1" s="227"/>
      <c r="I1" s="227"/>
      <c r="J1" s="227"/>
    </row>
    <row r="2" spans="1:11">
      <c r="A2" s="184" t="s">
        <v>323</v>
      </c>
      <c r="B2" s="104"/>
      <c r="C2" s="104"/>
      <c r="D2" s="104"/>
      <c r="E2" s="104"/>
      <c r="F2" s="104"/>
      <c r="G2" s="104"/>
      <c r="H2" s="104"/>
      <c r="I2" s="104"/>
      <c r="J2" s="104"/>
    </row>
    <row r="3" spans="1:11">
      <c r="A3" s="228" t="s">
        <v>199</v>
      </c>
      <c r="B3" s="213" t="s">
        <v>2</v>
      </c>
      <c r="C3" s="213"/>
      <c r="D3" s="213"/>
      <c r="E3" s="213" t="s">
        <v>25</v>
      </c>
      <c r="F3" s="213"/>
      <c r="G3" s="213"/>
      <c r="H3" s="213"/>
      <c r="I3" s="213"/>
      <c r="J3" s="215"/>
    </row>
    <row r="4" spans="1:11">
      <c r="A4" s="211"/>
      <c r="B4" s="214" t="s">
        <v>3</v>
      </c>
      <c r="C4" s="214"/>
      <c r="D4" s="214"/>
      <c r="E4" s="214" t="s">
        <v>26</v>
      </c>
      <c r="F4" s="214"/>
      <c r="G4" s="214"/>
      <c r="H4" s="214"/>
      <c r="I4" s="214"/>
      <c r="J4" s="216"/>
    </row>
    <row r="5" spans="1:11">
      <c r="A5" s="211"/>
      <c r="B5" s="230" t="s">
        <v>200</v>
      </c>
      <c r="C5" s="213" t="s">
        <v>27</v>
      </c>
      <c r="D5" s="213"/>
      <c r="E5" s="213" t="s">
        <v>28</v>
      </c>
      <c r="F5" s="213"/>
      <c r="G5" s="213"/>
      <c r="H5" s="213" t="s">
        <v>30</v>
      </c>
      <c r="I5" s="213"/>
      <c r="J5" s="215"/>
    </row>
    <row r="6" spans="1:11">
      <c r="A6" s="211"/>
      <c r="B6" s="230"/>
      <c r="C6" s="214" t="s">
        <v>9</v>
      </c>
      <c r="D6" s="214"/>
      <c r="E6" s="214" t="s">
        <v>29</v>
      </c>
      <c r="F6" s="214"/>
      <c r="G6" s="214"/>
      <c r="H6" s="214" t="s">
        <v>31</v>
      </c>
      <c r="I6" s="214"/>
      <c r="J6" s="216"/>
    </row>
    <row r="7" spans="1:11">
      <c r="A7" s="211"/>
      <c r="B7" s="230"/>
      <c r="C7" s="230" t="s">
        <v>201</v>
      </c>
      <c r="D7" s="230" t="s">
        <v>202</v>
      </c>
      <c r="E7" s="230" t="s">
        <v>200</v>
      </c>
      <c r="F7" s="213" t="s">
        <v>27</v>
      </c>
      <c r="G7" s="213"/>
      <c r="H7" s="151" t="s">
        <v>6</v>
      </c>
      <c r="I7" s="213" t="s">
        <v>27</v>
      </c>
      <c r="J7" s="215"/>
    </row>
    <row r="8" spans="1:11">
      <c r="A8" s="211"/>
      <c r="B8" s="230"/>
      <c r="C8" s="230"/>
      <c r="D8" s="230"/>
      <c r="E8" s="230"/>
      <c r="F8" s="214" t="s">
        <v>9</v>
      </c>
      <c r="G8" s="214"/>
      <c r="H8" s="155" t="s">
        <v>7</v>
      </c>
      <c r="I8" s="214" t="s">
        <v>9</v>
      </c>
      <c r="J8" s="216"/>
    </row>
    <row r="9" spans="1:11">
      <c r="A9" s="211"/>
      <c r="B9" s="230"/>
      <c r="C9" s="230"/>
      <c r="D9" s="230"/>
      <c r="E9" s="230"/>
      <c r="F9" s="151" t="s">
        <v>10</v>
      </c>
      <c r="G9" s="151" t="s">
        <v>12</v>
      </c>
      <c r="H9" s="156"/>
      <c r="I9" s="152" t="s">
        <v>10</v>
      </c>
      <c r="J9" s="152" t="s">
        <v>12</v>
      </c>
    </row>
    <row r="10" spans="1:11">
      <c r="A10" s="229"/>
      <c r="B10" s="230"/>
      <c r="C10" s="230"/>
      <c r="D10" s="230"/>
      <c r="E10" s="230"/>
      <c r="F10" s="153" t="s">
        <v>11</v>
      </c>
      <c r="G10" s="153" t="s">
        <v>13</v>
      </c>
      <c r="H10" s="157"/>
      <c r="I10" s="154" t="s">
        <v>11</v>
      </c>
      <c r="J10" s="154" t="s">
        <v>13</v>
      </c>
    </row>
    <row r="11" spans="1:11">
      <c r="A11" s="170"/>
      <c r="B11" s="218" t="s">
        <v>354</v>
      </c>
      <c r="C11" s="218"/>
      <c r="D11" s="218"/>
      <c r="E11" s="218"/>
      <c r="F11" s="218"/>
      <c r="G11" s="218"/>
      <c r="H11" s="218"/>
      <c r="I11" s="218"/>
      <c r="J11" s="218"/>
      <c r="K11" s="18"/>
    </row>
    <row r="12" spans="1:11">
      <c r="A12" s="78" t="s">
        <v>45</v>
      </c>
      <c r="B12" s="79">
        <v>43358</v>
      </c>
      <c r="C12" s="79">
        <v>23340</v>
      </c>
      <c r="D12" s="79">
        <v>1166</v>
      </c>
      <c r="E12" s="79">
        <v>35261</v>
      </c>
      <c r="F12" s="79">
        <v>19384</v>
      </c>
      <c r="G12" s="79">
        <v>991</v>
      </c>
      <c r="H12" s="79">
        <v>8097</v>
      </c>
      <c r="I12" s="79">
        <v>3956</v>
      </c>
      <c r="J12" s="82">
        <v>175</v>
      </c>
      <c r="K12" s="18"/>
    </row>
    <row r="13" spans="1:11">
      <c r="A13" s="81" t="s">
        <v>15</v>
      </c>
      <c r="B13" s="79"/>
      <c r="C13" s="79"/>
      <c r="D13" s="79"/>
      <c r="E13" s="79"/>
      <c r="F13" s="79"/>
      <c r="G13" s="79"/>
      <c r="H13" s="79"/>
      <c r="I13" s="79"/>
      <c r="J13" s="82"/>
      <c r="K13" s="16"/>
    </row>
    <row r="14" spans="1:11">
      <c r="A14" s="83" t="s">
        <v>173</v>
      </c>
      <c r="B14" s="72">
        <v>6503</v>
      </c>
      <c r="C14" s="72">
        <v>3579</v>
      </c>
      <c r="D14" s="72">
        <v>226</v>
      </c>
      <c r="E14" s="72">
        <v>6432</v>
      </c>
      <c r="F14" s="72">
        <v>3540</v>
      </c>
      <c r="G14" s="72">
        <v>220</v>
      </c>
      <c r="H14" s="72">
        <v>71</v>
      </c>
      <c r="I14" s="72">
        <v>39</v>
      </c>
      <c r="J14" s="158">
        <v>6</v>
      </c>
      <c r="K14" s="4"/>
    </row>
    <row r="15" spans="1:11">
      <c r="A15" s="159" t="s">
        <v>46</v>
      </c>
      <c r="B15" s="72"/>
      <c r="C15" s="72"/>
      <c r="D15" s="72"/>
      <c r="E15" s="72"/>
      <c r="F15" s="72"/>
      <c r="G15" s="72"/>
      <c r="H15" s="72"/>
      <c r="I15" s="72"/>
      <c r="J15" s="158"/>
    </row>
    <row r="16" spans="1:11">
      <c r="A16" s="83" t="s">
        <v>174</v>
      </c>
      <c r="B16" s="72">
        <v>7200</v>
      </c>
      <c r="C16" s="72">
        <v>2515</v>
      </c>
      <c r="D16" s="72">
        <v>118</v>
      </c>
      <c r="E16" s="72">
        <v>6752</v>
      </c>
      <c r="F16" s="72">
        <v>2427</v>
      </c>
      <c r="G16" s="72">
        <v>96</v>
      </c>
      <c r="H16" s="72">
        <v>448</v>
      </c>
      <c r="I16" s="72">
        <v>88</v>
      </c>
      <c r="J16" s="158">
        <v>22</v>
      </c>
      <c r="K16" s="4"/>
    </row>
    <row r="17" spans="1:11">
      <c r="A17" s="159" t="s">
        <v>182</v>
      </c>
      <c r="B17" s="72"/>
      <c r="C17" s="72"/>
      <c r="D17" s="72"/>
      <c r="E17" s="72"/>
      <c r="F17" s="72"/>
      <c r="G17" s="72"/>
      <c r="H17" s="72"/>
      <c r="I17" s="72"/>
      <c r="J17" s="158"/>
    </row>
    <row r="18" spans="1:11">
      <c r="A18" s="83" t="s">
        <v>175</v>
      </c>
      <c r="B18" s="72">
        <v>4477</v>
      </c>
      <c r="C18" s="72">
        <v>3005</v>
      </c>
      <c r="D18" s="72">
        <v>24</v>
      </c>
      <c r="E18" s="72">
        <v>3982</v>
      </c>
      <c r="F18" s="72">
        <v>2709</v>
      </c>
      <c r="G18" s="72">
        <v>22</v>
      </c>
      <c r="H18" s="72">
        <v>495</v>
      </c>
      <c r="I18" s="72">
        <v>296</v>
      </c>
      <c r="J18" s="158">
        <v>2</v>
      </c>
      <c r="K18" s="4"/>
    </row>
    <row r="19" spans="1:11">
      <c r="A19" s="159" t="s">
        <v>181</v>
      </c>
      <c r="B19" s="72"/>
      <c r="C19" s="72"/>
      <c r="D19" s="72"/>
      <c r="E19" s="72"/>
      <c r="F19" s="72"/>
      <c r="G19" s="72"/>
      <c r="H19" s="72"/>
      <c r="I19" s="72"/>
      <c r="J19" s="158"/>
    </row>
    <row r="20" spans="1:11">
      <c r="A20" s="83" t="s">
        <v>176</v>
      </c>
      <c r="B20" s="72">
        <v>2150</v>
      </c>
      <c r="C20" s="72">
        <v>1434</v>
      </c>
      <c r="D20" s="72">
        <v>11</v>
      </c>
      <c r="E20" s="72">
        <v>1995</v>
      </c>
      <c r="F20" s="72">
        <v>1362</v>
      </c>
      <c r="G20" s="72">
        <v>11</v>
      </c>
      <c r="H20" s="72">
        <v>155</v>
      </c>
      <c r="I20" s="72">
        <v>72</v>
      </c>
      <c r="J20" s="158">
        <v>0</v>
      </c>
      <c r="K20" s="4"/>
    </row>
    <row r="21" spans="1:11">
      <c r="A21" s="159" t="s">
        <v>160</v>
      </c>
      <c r="B21" s="72"/>
      <c r="C21" s="72"/>
      <c r="D21" s="72"/>
      <c r="E21" s="72"/>
      <c r="F21" s="72"/>
      <c r="G21" s="72"/>
      <c r="H21" s="72"/>
      <c r="I21" s="72"/>
      <c r="J21" s="158"/>
    </row>
    <row r="22" spans="1:11">
      <c r="A22" s="83" t="s">
        <v>177</v>
      </c>
      <c r="B22" s="72">
        <v>12524</v>
      </c>
      <c r="C22" s="72">
        <v>6838</v>
      </c>
      <c r="D22" s="72">
        <v>378</v>
      </c>
      <c r="E22" s="72">
        <v>6839</v>
      </c>
      <c r="F22" s="72">
        <v>4047</v>
      </c>
      <c r="G22" s="72">
        <v>292</v>
      </c>
      <c r="H22" s="72">
        <v>5685</v>
      </c>
      <c r="I22" s="72">
        <v>2791</v>
      </c>
      <c r="J22" s="158">
        <v>86</v>
      </c>
      <c r="K22" s="4"/>
    </row>
    <row r="23" spans="1:11">
      <c r="A23" s="159" t="s">
        <v>161</v>
      </c>
      <c r="B23" s="72"/>
      <c r="C23" s="72"/>
      <c r="D23" s="72"/>
      <c r="E23" s="72"/>
      <c r="F23" s="72"/>
      <c r="G23" s="72"/>
      <c r="H23" s="72"/>
      <c r="I23" s="72"/>
      <c r="J23" s="158"/>
    </row>
    <row r="24" spans="1:11">
      <c r="A24" s="83" t="s">
        <v>178</v>
      </c>
      <c r="B24" s="72">
        <v>10504</v>
      </c>
      <c r="C24" s="72">
        <v>5969</v>
      </c>
      <c r="D24" s="72">
        <v>409</v>
      </c>
      <c r="E24" s="72">
        <v>9261</v>
      </c>
      <c r="F24" s="72">
        <v>5299</v>
      </c>
      <c r="G24" s="72">
        <v>350</v>
      </c>
      <c r="H24" s="72">
        <v>1243</v>
      </c>
      <c r="I24" s="72">
        <v>670</v>
      </c>
      <c r="J24" s="158">
        <v>59</v>
      </c>
      <c r="K24" s="4"/>
    </row>
    <row r="25" spans="1:11">
      <c r="A25" s="159" t="s">
        <v>51</v>
      </c>
      <c r="B25" s="72"/>
      <c r="C25" s="72"/>
      <c r="D25" s="72"/>
      <c r="E25" s="72"/>
      <c r="F25" s="72"/>
      <c r="G25" s="72"/>
      <c r="H25" s="72"/>
      <c r="I25" s="72"/>
      <c r="J25" s="158"/>
    </row>
    <row r="26" spans="1:11">
      <c r="A26" s="20"/>
      <c r="B26" s="231" t="s">
        <v>355</v>
      </c>
      <c r="C26" s="231"/>
      <c r="D26" s="231"/>
      <c r="E26" s="231"/>
      <c r="F26" s="231"/>
      <c r="G26" s="231"/>
      <c r="H26" s="231"/>
      <c r="I26" s="231"/>
      <c r="J26" s="231"/>
    </row>
    <row r="27" spans="1:11">
      <c r="A27" s="78" t="s">
        <v>45</v>
      </c>
      <c r="B27" s="114">
        <v>100</v>
      </c>
      <c r="C27" s="114">
        <v>100</v>
      </c>
      <c r="D27" s="114">
        <v>100</v>
      </c>
      <c r="E27" s="114">
        <v>100</v>
      </c>
      <c r="F27" s="114">
        <v>100</v>
      </c>
      <c r="G27" s="114">
        <v>100</v>
      </c>
      <c r="H27" s="114">
        <v>100</v>
      </c>
      <c r="I27" s="114">
        <v>100</v>
      </c>
      <c r="J27" s="80">
        <v>100</v>
      </c>
    </row>
    <row r="28" spans="1:11">
      <c r="A28" s="81" t="s">
        <v>15</v>
      </c>
      <c r="B28" s="79"/>
      <c r="C28" s="79"/>
      <c r="D28" s="79"/>
      <c r="E28" s="79"/>
      <c r="F28" s="79"/>
      <c r="G28" s="79"/>
      <c r="H28" s="79"/>
      <c r="I28" s="79"/>
      <c r="J28" s="82"/>
    </row>
    <row r="29" spans="1:11">
      <c r="A29" s="83" t="s">
        <v>173</v>
      </c>
      <c r="B29" s="84">
        <v>14.998385534388117</v>
      </c>
      <c r="C29" s="84">
        <v>15.334190231362468</v>
      </c>
      <c r="D29" s="84">
        <v>19.382504288164665</v>
      </c>
      <c r="E29" s="84">
        <v>18.241116247412155</v>
      </c>
      <c r="F29" s="84">
        <v>18.2624845233182</v>
      </c>
      <c r="G29" s="84">
        <v>22.199798183652877</v>
      </c>
      <c r="H29" s="84">
        <v>0.87686797579350373</v>
      </c>
      <c r="I29" s="84">
        <v>0.98584428715874617</v>
      </c>
      <c r="J29" s="73">
        <v>3.4285714285714284</v>
      </c>
    </row>
    <row r="30" spans="1:11">
      <c r="A30" s="159" t="s">
        <v>46</v>
      </c>
      <c r="B30" s="72"/>
      <c r="C30" s="72"/>
      <c r="D30" s="72"/>
      <c r="E30" s="72"/>
      <c r="F30" s="72"/>
      <c r="G30" s="72"/>
      <c r="H30" s="72"/>
      <c r="I30" s="72"/>
      <c r="J30" s="158"/>
    </row>
    <row r="31" spans="1:11">
      <c r="A31" s="83" t="s">
        <v>174</v>
      </c>
      <c r="B31" s="84">
        <v>16.605932007933944</v>
      </c>
      <c r="C31" s="84">
        <v>10.775492716366752</v>
      </c>
      <c r="D31" s="84">
        <v>10.120068610634648</v>
      </c>
      <c r="E31" s="84">
        <v>19.148634468676441</v>
      </c>
      <c r="F31" s="84">
        <v>12.520635575732562</v>
      </c>
      <c r="G31" s="84">
        <v>9.6871846619576178</v>
      </c>
      <c r="H31" s="84">
        <v>5.5329134247252068</v>
      </c>
      <c r="I31" s="84">
        <v>2.2244691607684528</v>
      </c>
      <c r="J31" s="73">
        <v>12.571428571428571</v>
      </c>
    </row>
    <row r="32" spans="1:11">
      <c r="A32" s="159" t="s">
        <v>182</v>
      </c>
      <c r="B32" s="72"/>
      <c r="C32" s="72"/>
      <c r="D32" s="72"/>
      <c r="E32" s="72"/>
      <c r="F32" s="72"/>
      <c r="G32" s="72"/>
      <c r="H32" s="72"/>
      <c r="I32" s="72"/>
      <c r="J32" s="158"/>
    </row>
    <row r="33" spans="1:11">
      <c r="A33" s="83" t="s">
        <v>175</v>
      </c>
      <c r="B33" s="84">
        <v>10.32566077771115</v>
      </c>
      <c r="C33" s="84">
        <v>12.874892887746357</v>
      </c>
      <c r="D33" s="84">
        <v>2.0583190394511148</v>
      </c>
      <c r="E33" s="84">
        <v>11.292929865857463</v>
      </c>
      <c r="F33" s="84">
        <v>13.975443664878251</v>
      </c>
      <c r="G33" s="84">
        <v>2.2199798183652875</v>
      </c>
      <c r="H33" s="84">
        <v>6.1133753241941458</v>
      </c>
      <c r="I33" s="84">
        <v>7.482305358948433</v>
      </c>
      <c r="J33" s="73">
        <v>1.1428571428571428</v>
      </c>
    </row>
    <row r="34" spans="1:11">
      <c r="A34" s="159" t="s">
        <v>181</v>
      </c>
      <c r="B34" s="72"/>
      <c r="C34" s="72"/>
      <c r="D34" s="72"/>
      <c r="E34" s="72"/>
      <c r="F34" s="72"/>
      <c r="G34" s="72"/>
      <c r="H34" s="72"/>
      <c r="I34" s="72"/>
      <c r="J34" s="158"/>
    </row>
    <row r="35" spans="1:11">
      <c r="A35" s="83" t="s">
        <v>176</v>
      </c>
      <c r="B35" s="84">
        <v>4.9587158079247198</v>
      </c>
      <c r="C35" s="84">
        <v>6.1439588688946012</v>
      </c>
      <c r="D35" s="84">
        <v>0.94339622641509435</v>
      </c>
      <c r="E35" s="84">
        <v>5.6578089106945351</v>
      </c>
      <c r="F35" s="84">
        <v>7.0264135369376808</v>
      </c>
      <c r="G35" s="84">
        <v>1.1099899091826437</v>
      </c>
      <c r="H35" s="84">
        <v>1.91428924292948</v>
      </c>
      <c r="I35" s="84">
        <v>1.820020222446916</v>
      </c>
      <c r="J35" s="73">
        <v>0</v>
      </c>
    </row>
    <row r="36" spans="1:11">
      <c r="A36" s="159" t="s">
        <v>160</v>
      </c>
      <c r="B36" s="72"/>
      <c r="C36" s="72"/>
      <c r="D36" s="72"/>
      <c r="E36" s="72"/>
      <c r="F36" s="72"/>
      <c r="G36" s="72"/>
      <c r="H36" s="72"/>
      <c r="I36" s="72"/>
      <c r="J36" s="158"/>
    </row>
    <row r="37" spans="1:11">
      <c r="A37" s="83" t="s">
        <v>177</v>
      </c>
      <c r="B37" s="84">
        <v>28.885096176022881</v>
      </c>
      <c r="C37" s="84">
        <v>29.297343616109682</v>
      </c>
      <c r="D37" s="84">
        <v>32.418524871355061</v>
      </c>
      <c r="E37" s="84">
        <v>19.39536598508267</v>
      </c>
      <c r="F37" s="84">
        <v>20.878043747420552</v>
      </c>
      <c r="G37" s="84">
        <v>29.465186680121089</v>
      </c>
      <c r="H37" s="84">
        <v>70.211189329381256</v>
      </c>
      <c r="I37" s="84">
        <v>70.5510616784631</v>
      </c>
      <c r="J37" s="73">
        <v>49.142857142857146</v>
      </c>
    </row>
    <row r="38" spans="1:11">
      <c r="A38" s="159" t="s">
        <v>161</v>
      </c>
      <c r="B38" s="72"/>
      <c r="C38" s="72"/>
      <c r="D38" s="72"/>
      <c r="E38" s="72"/>
      <c r="F38" s="72"/>
      <c r="G38" s="72"/>
      <c r="H38" s="72"/>
      <c r="I38" s="72"/>
      <c r="J38" s="158"/>
    </row>
    <row r="39" spans="1:11">
      <c r="A39" s="83" t="s">
        <v>178</v>
      </c>
      <c r="B39" s="84">
        <v>24.22620969601919</v>
      </c>
      <c r="C39" s="84">
        <v>25.574121679520136</v>
      </c>
      <c r="D39" s="84">
        <v>35.077186963979415</v>
      </c>
      <c r="E39" s="84">
        <v>26.264144522276737</v>
      </c>
      <c r="F39" s="84">
        <v>27.336978951712751</v>
      </c>
      <c r="G39" s="84">
        <v>35.317860746720484</v>
      </c>
      <c r="H39" s="84">
        <v>15.351364702976412</v>
      </c>
      <c r="I39" s="84">
        <v>16.936299292214358</v>
      </c>
      <c r="J39" s="73">
        <v>33.714285714285715</v>
      </c>
    </row>
    <row r="40" spans="1:11">
      <c r="A40" s="159" t="s">
        <v>51</v>
      </c>
      <c r="B40" s="72"/>
      <c r="C40" s="72"/>
      <c r="D40" s="72"/>
      <c r="E40" s="72"/>
      <c r="F40" s="72"/>
      <c r="G40" s="72"/>
      <c r="H40" s="72"/>
      <c r="I40" s="72"/>
      <c r="J40" s="158"/>
    </row>
    <row r="41" spans="1:11">
      <c r="A41" s="20"/>
      <c r="B41" s="231" t="s">
        <v>356</v>
      </c>
      <c r="C41" s="231"/>
      <c r="D41" s="231"/>
      <c r="E41" s="231"/>
      <c r="F41" s="231"/>
      <c r="G41" s="231"/>
      <c r="H41" s="231"/>
      <c r="I41" s="231"/>
      <c r="J41" s="231"/>
    </row>
    <row r="42" spans="1:11">
      <c r="A42" s="78" t="s">
        <v>45</v>
      </c>
      <c r="B42" s="114">
        <v>102.51329944437877</v>
      </c>
      <c r="C42" s="114">
        <v>103.9365871036694</v>
      </c>
      <c r="D42" s="114">
        <v>111.90019193857965</v>
      </c>
      <c r="E42" s="114">
        <v>106.85799139341778</v>
      </c>
      <c r="F42" s="114">
        <v>108.04905239687848</v>
      </c>
      <c r="G42" s="114">
        <v>114.96519721577727</v>
      </c>
      <c r="H42" s="114">
        <v>87.092610519522424</v>
      </c>
      <c r="I42" s="114">
        <v>87.599645704162981</v>
      </c>
      <c r="J42" s="80">
        <v>97.222222222222229</v>
      </c>
    </row>
    <row r="43" spans="1:11">
      <c r="A43" s="81" t="s">
        <v>15</v>
      </c>
      <c r="B43" s="79"/>
      <c r="C43" s="79"/>
      <c r="D43" s="79"/>
      <c r="E43" s="79"/>
      <c r="F43" s="79"/>
      <c r="G43" s="79"/>
      <c r="H43" s="79"/>
      <c r="I43" s="79"/>
      <c r="J43" s="82"/>
    </row>
    <row r="44" spans="1:11">
      <c r="A44" s="83" t="s">
        <v>173</v>
      </c>
      <c r="B44" s="84">
        <v>103.14036478984933</v>
      </c>
      <c r="C44" s="84">
        <v>105.01760563380282</v>
      </c>
      <c r="D44" s="84">
        <v>106.10328638497653</v>
      </c>
      <c r="E44" s="84">
        <v>103.67504835589942</v>
      </c>
      <c r="F44" s="84">
        <v>105.57709513868178</v>
      </c>
      <c r="G44" s="84">
        <v>105.26315789473684</v>
      </c>
      <c r="H44" s="84">
        <v>70.297029702970292</v>
      </c>
      <c r="I44" s="84">
        <v>70.909090909090907</v>
      </c>
      <c r="J44" s="73">
        <v>150</v>
      </c>
    </row>
    <row r="45" spans="1:11">
      <c r="A45" s="159" t="s">
        <v>46</v>
      </c>
      <c r="B45" s="72"/>
      <c r="C45" s="72"/>
      <c r="D45" s="72"/>
      <c r="E45" s="72"/>
      <c r="F45" s="72"/>
      <c r="G45" s="72"/>
      <c r="H45" s="72"/>
      <c r="I45" s="72"/>
      <c r="J45" s="158"/>
    </row>
    <row r="46" spans="1:11">
      <c r="A46" s="83" t="s">
        <v>174</v>
      </c>
      <c r="B46" s="84">
        <v>104.45379370375744</v>
      </c>
      <c r="C46" s="84">
        <v>108.49870578084555</v>
      </c>
      <c r="D46" s="84">
        <v>145.67901234567901</v>
      </c>
      <c r="E46" s="84">
        <v>105.46704154951577</v>
      </c>
      <c r="F46" s="84">
        <v>108.68786386027766</v>
      </c>
      <c r="G46" s="84">
        <v>150</v>
      </c>
      <c r="H46" s="84">
        <v>91.242362525458248</v>
      </c>
      <c r="I46" s="84">
        <v>103.52941176470588</v>
      </c>
      <c r="J46" s="73">
        <v>129.41176470588235</v>
      </c>
      <c r="K46" s="17"/>
    </row>
    <row r="47" spans="1:11">
      <c r="A47" s="159" t="s">
        <v>182</v>
      </c>
      <c r="B47" s="72"/>
      <c r="C47" s="72"/>
      <c r="D47" s="72"/>
      <c r="E47" s="72"/>
      <c r="F47" s="72"/>
      <c r="G47" s="72"/>
      <c r="H47" s="72"/>
      <c r="I47" s="72"/>
      <c r="J47" s="158"/>
    </row>
    <row r="48" spans="1:11">
      <c r="A48" s="83" t="s">
        <v>175</v>
      </c>
      <c r="B48" s="84">
        <v>103.39491916859123</v>
      </c>
      <c r="C48" s="84">
        <v>104.74032764029279</v>
      </c>
      <c r="D48" s="84">
        <v>92.307692307692307</v>
      </c>
      <c r="E48" s="84">
        <v>109.90891526359371</v>
      </c>
      <c r="F48" s="84">
        <v>109.63172804532577</v>
      </c>
      <c r="G48" s="84">
        <v>95.652173913043484</v>
      </c>
      <c r="H48" s="84">
        <v>70.014144271570018</v>
      </c>
      <c r="I48" s="84">
        <v>74.371859296482413</v>
      </c>
      <c r="J48" s="73">
        <v>66.666666666666671</v>
      </c>
    </row>
    <row r="49" spans="1:10">
      <c r="A49" s="159" t="s">
        <v>181</v>
      </c>
      <c r="B49" s="72"/>
      <c r="C49" s="72"/>
      <c r="D49" s="72"/>
      <c r="E49" s="72"/>
      <c r="F49" s="72"/>
      <c r="G49" s="72"/>
      <c r="H49" s="72"/>
      <c r="I49" s="72"/>
      <c r="J49" s="158"/>
    </row>
    <row r="50" spans="1:10">
      <c r="A50" s="83" t="s">
        <v>176</v>
      </c>
      <c r="B50" s="84">
        <v>103.91493475108749</v>
      </c>
      <c r="C50" s="84">
        <v>105.5187637969095</v>
      </c>
      <c r="D50" s="84">
        <v>137.5</v>
      </c>
      <c r="E50" s="84">
        <v>106.17349654071315</v>
      </c>
      <c r="F50" s="84">
        <v>107.0754716981132</v>
      </c>
      <c r="G50" s="84">
        <v>183.33333333333334</v>
      </c>
      <c r="H50" s="84">
        <v>81.578947368421055</v>
      </c>
      <c r="I50" s="84">
        <v>82.758620689655174</v>
      </c>
      <c r="J50" s="73">
        <v>0</v>
      </c>
    </row>
    <row r="51" spans="1:10">
      <c r="A51" s="159" t="s">
        <v>160</v>
      </c>
      <c r="B51" s="72"/>
      <c r="C51" s="72"/>
      <c r="D51" s="72"/>
      <c r="E51" s="72"/>
      <c r="F51" s="72"/>
      <c r="G51" s="72"/>
      <c r="H51" s="72"/>
      <c r="I51" s="72"/>
      <c r="J51" s="158"/>
    </row>
    <row r="52" spans="1:10">
      <c r="A52" s="83" t="s">
        <v>177</v>
      </c>
      <c r="B52" s="84">
        <v>100.2000160012801</v>
      </c>
      <c r="C52" s="84">
        <v>101.34874759152216</v>
      </c>
      <c r="D52" s="84">
        <v>118.49529780564264</v>
      </c>
      <c r="E52" s="84">
        <v>111.58427149616577</v>
      </c>
      <c r="F52" s="84">
        <v>112.98157453936348</v>
      </c>
      <c r="G52" s="84">
        <v>129.20353982300884</v>
      </c>
      <c r="H52" s="84">
        <v>89.246467817896388</v>
      </c>
      <c r="I52" s="84">
        <v>88.183254344391784</v>
      </c>
      <c r="J52" s="73">
        <v>92.473118279569889</v>
      </c>
    </row>
    <row r="53" spans="1:10">
      <c r="A53" s="159" t="s">
        <v>161</v>
      </c>
      <c r="B53" s="72"/>
      <c r="C53" s="72"/>
      <c r="D53" s="72"/>
      <c r="E53" s="72"/>
      <c r="F53" s="72"/>
      <c r="G53" s="72"/>
      <c r="H53" s="72"/>
      <c r="I53" s="72"/>
      <c r="J53" s="158"/>
    </row>
    <row r="54" spans="1:10">
      <c r="A54" s="83" t="s">
        <v>178</v>
      </c>
      <c r="B54" s="84">
        <v>102.9904892636533</v>
      </c>
      <c r="C54" s="84">
        <v>103.71850564726324</v>
      </c>
      <c r="D54" s="84">
        <v>103.54430379746836</v>
      </c>
      <c r="E54" s="84">
        <v>105.70711106038124</v>
      </c>
      <c r="F54" s="84">
        <v>105.36886060847087</v>
      </c>
      <c r="G54" s="84">
        <v>104.79041916167665</v>
      </c>
      <c r="H54" s="84">
        <v>86.439499304589702</v>
      </c>
      <c r="I54" s="84">
        <v>92.286501377410474</v>
      </c>
      <c r="J54" s="73">
        <v>96.721311475409834</v>
      </c>
    </row>
    <row r="55" spans="1:10">
      <c r="A55" s="159" t="s">
        <v>51</v>
      </c>
      <c r="B55" s="72"/>
      <c r="C55" s="72"/>
      <c r="D55" s="72"/>
      <c r="E55" s="72"/>
      <c r="F55" s="72"/>
      <c r="G55" s="72"/>
      <c r="H55" s="72"/>
      <c r="I55" s="72"/>
      <c r="J55" s="158"/>
    </row>
    <row r="56" spans="1:10">
      <c r="A56" s="171"/>
      <c r="B56" s="176"/>
      <c r="C56" s="176"/>
      <c r="D56" s="176"/>
      <c r="E56" s="176"/>
      <c r="F56" s="176"/>
      <c r="G56" s="176"/>
      <c r="H56" s="176"/>
      <c r="I56" s="176"/>
      <c r="J56" s="176"/>
    </row>
    <row r="57" spans="1:10">
      <c r="A57" s="50" t="s">
        <v>352</v>
      </c>
      <c r="B57" s="50"/>
      <c r="C57" s="50"/>
      <c r="D57" s="50"/>
      <c r="E57" s="50"/>
      <c r="F57" s="50"/>
      <c r="G57" s="50"/>
      <c r="H57" s="50"/>
      <c r="I57" s="50"/>
      <c r="J57" s="50"/>
    </row>
    <row r="58" spans="1:10">
      <c r="A58" s="51" t="s">
        <v>353</v>
      </c>
      <c r="B58" s="50"/>
      <c r="C58" s="50"/>
      <c r="D58" s="50"/>
      <c r="E58" s="50"/>
      <c r="F58" s="50"/>
      <c r="G58" s="50"/>
      <c r="H58" s="50"/>
      <c r="I58" s="50"/>
      <c r="J58" s="50"/>
    </row>
  </sheetData>
  <mergeCells count="23">
    <mergeCell ref="B11:J11"/>
    <mergeCell ref="B26:J26"/>
    <mergeCell ref="B41:J41"/>
    <mergeCell ref="C6:D6"/>
    <mergeCell ref="E5:G5"/>
    <mergeCell ref="E6:G6"/>
    <mergeCell ref="B5:B10"/>
    <mergeCell ref="I7:J7"/>
    <mergeCell ref="I8:J8"/>
    <mergeCell ref="C5:D5"/>
    <mergeCell ref="C7:C10"/>
    <mergeCell ref="D7:D10"/>
    <mergeCell ref="A1:J1"/>
    <mergeCell ref="A3:A10"/>
    <mergeCell ref="F7:G7"/>
    <mergeCell ref="F8:G8"/>
    <mergeCell ref="B3:D3"/>
    <mergeCell ref="B4:D4"/>
    <mergeCell ref="E3:J3"/>
    <mergeCell ref="E7:E10"/>
    <mergeCell ref="H5:J5"/>
    <mergeCell ref="H6:J6"/>
    <mergeCell ref="E4:J4"/>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dimension ref="A1:Q49"/>
  <sheetViews>
    <sheetView workbookViewId="0">
      <pane xSplit="2" ySplit="7" topLeftCell="E8" activePane="bottomRight" state="frozen"/>
      <selection pane="topRight" activeCell="C1" sqref="C1"/>
      <selection pane="bottomLeft" activeCell="A8" sqref="A8"/>
      <selection pane="bottomRight" sqref="A1:G1"/>
    </sheetView>
  </sheetViews>
  <sheetFormatPr defaultRowHeight="15.75"/>
  <cols>
    <col min="1" max="1" width="5" style="1" customWidth="1"/>
    <col min="2" max="2" width="27.140625" style="1" customWidth="1"/>
    <col min="3" max="16" width="13.7109375" style="1" customWidth="1"/>
    <col min="17" max="16384" width="9.140625" style="1"/>
  </cols>
  <sheetData>
    <row r="1" spans="1:17" ht="15.75" customHeight="1">
      <c r="A1" s="267" t="s">
        <v>302</v>
      </c>
      <c r="B1" s="267"/>
      <c r="C1" s="267"/>
      <c r="D1" s="267"/>
      <c r="E1" s="267"/>
      <c r="F1" s="267"/>
      <c r="G1" s="267"/>
      <c r="H1" s="47"/>
      <c r="I1" s="47"/>
      <c r="J1" s="47"/>
      <c r="K1" s="47"/>
      <c r="L1" s="47"/>
      <c r="M1" s="47"/>
      <c r="N1" s="47"/>
      <c r="O1" s="47"/>
      <c r="P1" s="47"/>
      <c r="Q1" s="47"/>
    </row>
    <row r="2" spans="1:17" ht="16.5" customHeight="1">
      <c r="A2" s="232" t="s">
        <v>203</v>
      </c>
      <c r="B2" s="232"/>
      <c r="C2" s="232"/>
      <c r="D2" s="232"/>
      <c r="E2" s="232"/>
      <c r="F2" s="232"/>
      <c r="G2" s="232"/>
      <c r="H2" s="32"/>
      <c r="I2" s="32"/>
      <c r="J2" s="32"/>
      <c r="K2" s="32"/>
      <c r="L2" s="32"/>
      <c r="M2" s="32"/>
      <c r="N2" s="32"/>
      <c r="O2" s="32"/>
      <c r="P2" s="32"/>
      <c r="Q2" s="32"/>
    </row>
    <row r="3" spans="1:17">
      <c r="A3" s="105" t="s">
        <v>52</v>
      </c>
      <c r="B3" s="97" t="s">
        <v>54</v>
      </c>
      <c r="C3" s="243" t="s">
        <v>204</v>
      </c>
      <c r="D3" s="244"/>
      <c r="E3" s="244"/>
      <c r="F3" s="244"/>
      <c r="G3" s="244"/>
      <c r="H3" s="245"/>
      <c r="I3" s="233" t="s">
        <v>366</v>
      </c>
      <c r="J3" s="234"/>
      <c r="K3" s="234"/>
      <c r="L3" s="234"/>
      <c r="M3" s="234"/>
      <c r="N3" s="234"/>
      <c r="O3" s="234"/>
      <c r="P3" s="235"/>
      <c r="Q3" s="187"/>
    </row>
    <row r="4" spans="1:17" ht="33.75" customHeight="1">
      <c r="A4" s="106" t="s">
        <v>53</v>
      </c>
      <c r="B4" s="98" t="s">
        <v>55</v>
      </c>
      <c r="C4" s="223" t="s">
        <v>56</v>
      </c>
      <c r="D4" s="236"/>
      <c r="E4" s="223" t="s">
        <v>58</v>
      </c>
      <c r="F4" s="236"/>
      <c r="G4" s="223" t="s">
        <v>60</v>
      </c>
      <c r="H4" s="236"/>
      <c r="I4" s="223" t="s">
        <v>62</v>
      </c>
      <c r="J4" s="236"/>
      <c r="K4" s="223" t="s">
        <v>64</v>
      </c>
      <c r="L4" s="238"/>
      <c r="M4" s="240" t="s">
        <v>66</v>
      </c>
      <c r="N4" s="236"/>
      <c r="O4" s="223" t="s">
        <v>68</v>
      </c>
      <c r="P4" s="225"/>
      <c r="Q4" s="187"/>
    </row>
    <row r="5" spans="1:17" ht="37.5" customHeight="1">
      <c r="A5" s="107"/>
      <c r="B5" s="99"/>
      <c r="C5" s="224" t="s">
        <v>57</v>
      </c>
      <c r="D5" s="237"/>
      <c r="E5" s="224" t="s">
        <v>59</v>
      </c>
      <c r="F5" s="237"/>
      <c r="G5" s="224" t="s">
        <v>61</v>
      </c>
      <c r="H5" s="237"/>
      <c r="I5" s="224" t="s">
        <v>63</v>
      </c>
      <c r="J5" s="237"/>
      <c r="K5" s="224" t="s">
        <v>65</v>
      </c>
      <c r="L5" s="239"/>
      <c r="M5" s="241" t="s">
        <v>67</v>
      </c>
      <c r="N5" s="237"/>
      <c r="O5" s="224" t="s">
        <v>69</v>
      </c>
      <c r="P5" s="242"/>
      <c r="Q5" s="187"/>
    </row>
    <row r="6" spans="1:17" ht="15.75" customHeight="1">
      <c r="A6" s="107"/>
      <c r="B6" s="99"/>
      <c r="C6" s="243" t="s">
        <v>205</v>
      </c>
      <c r="D6" s="245"/>
      <c r="E6" s="243" t="s">
        <v>206</v>
      </c>
      <c r="F6" s="244"/>
      <c r="G6" s="244"/>
      <c r="H6" s="245"/>
      <c r="I6" s="233" t="s">
        <v>205</v>
      </c>
      <c r="J6" s="226"/>
      <c r="K6" s="233" t="s">
        <v>206</v>
      </c>
      <c r="L6" s="234"/>
      <c r="M6" s="234"/>
      <c r="N6" s="234"/>
      <c r="O6" s="234"/>
      <c r="P6" s="234"/>
      <c r="Q6" s="187"/>
    </row>
    <row r="7" spans="1:17">
      <c r="A7" s="108"/>
      <c r="B7" s="101"/>
      <c r="C7" s="109">
        <v>2011</v>
      </c>
      <c r="D7" s="119">
        <v>2012</v>
      </c>
      <c r="E7" s="109">
        <v>2011</v>
      </c>
      <c r="F7" s="119">
        <v>2012</v>
      </c>
      <c r="G7" s="109">
        <v>2011</v>
      </c>
      <c r="H7" s="119">
        <v>2012</v>
      </c>
      <c r="I7" s="52">
        <v>2011</v>
      </c>
      <c r="J7" s="120">
        <v>2012</v>
      </c>
      <c r="K7" s="52">
        <v>2011</v>
      </c>
      <c r="L7" s="120">
        <v>2012</v>
      </c>
      <c r="M7" s="52">
        <v>2011</v>
      </c>
      <c r="N7" s="120">
        <v>2012</v>
      </c>
      <c r="O7" s="52">
        <v>2011</v>
      </c>
      <c r="P7" s="186">
        <v>2012</v>
      </c>
      <c r="Q7" s="187"/>
    </row>
    <row r="8" spans="1:17">
      <c r="A8" s="44">
        <v>1</v>
      </c>
      <c r="B8" s="33" t="s">
        <v>207</v>
      </c>
      <c r="C8" s="53">
        <v>361.79700000000003</v>
      </c>
      <c r="D8" s="53">
        <v>376.49799999999999</v>
      </c>
      <c r="E8" s="53">
        <v>34.06</v>
      </c>
      <c r="F8" s="53">
        <v>35.200000000000003</v>
      </c>
      <c r="G8" s="53">
        <v>53.353952630895222</v>
      </c>
      <c r="H8" s="53">
        <v>53.437734064988398</v>
      </c>
      <c r="I8" s="53">
        <v>92.052999999999997</v>
      </c>
      <c r="J8" s="53">
        <v>95.995999999999995</v>
      </c>
      <c r="K8" s="53">
        <v>25.443273437867088</v>
      </c>
      <c r="L8" s="53">
        <v>25.497080993790139</v>
      </c>
      <c r="M8" s="53">
        <v>8.67</v>
      </c>
      <c r="N8" s="53">
        <v>9</v>
      </c>
      <c r="O8" s="53">
        <v>29.044137616373177</v>
      </c>
      <c r="P8" s="188">
        <v>29.364765198549943</v>
      </c>
      <c r="Q8" s="67"/>
    </row>
    <row r="9" spans="1:17">
      <c r="A9" s="44">
        <v>2</v>
      </c>
      <c r="B9" s="33" t="s">
        <v>208</v>
      </c>
      <c r="C9" s="53">
        <v>462.41899999999998</v>
      </c>
      <c r="D9" s="53">
        <v>477.71199999999999</v>
      </c>
      <c r="E9" s="53">
        <v>33.630000000000003</v>
      </c>
      <c r="F9" s="53">
        <v>34.4</v>
      </c>
      <c r="G9" s="53">
        <v>55.266760232602898</v>
      </c>
      <c r="H9" s="53">
        <v>55.487406638309281</v>
      </c>
      <c r="I9" s="53">
        <v>72.283000000000001</v>
      </c>
      <c r="J9" s="53">
        <v>75.233000000000004</v>
      </c>
      <c r="K9" s="53">
        <v>15.631494380637475</v>
      </c>
      <c r="L9" s="53">
        <v>15.74861004119637</v>
      </c>
      <c r="M9" s="53">
        <v>5.26</v>
      </c>
      <c r="N9" s="53">
        <v>5.4</v>
      </c>
      <c r="O9" s="53">
        <v>22.158737185783657</v>
      </c>
      <c r="P9" s="60">
        <v>22.653622745337813</v>
      </c>
      <c r="Q9" s="67"/>
    </row>
    <row r="10" spans="1:17">
      <c r="A10" s="44">
        <v>3</v>
      </c>
      <c r="B10" s="33" t="s">
        <v>209</v>
      </c>
      <c r="C10" s="53">
        <v>285.26499999999999</v>
      </c>
      <c r="D10" s="53">
        <v>284.995</v>
      </c>
      <c r="E10" s="53">
        <v>29.32</v>
      </c>
      <c r="F10" s="53">
        <v>29.5</v>
      </c>
      <c r="G10" s="53">
        <v>55.111913483953522</v>
      </c>
      <c r="H10" s="53">
        <v>54.637098896471869</v>
      </c>
      <c r="I10" s="53">
        <v>68.572000000000003</v>
      </c>
      <c r="J10" s="53">
        <v>69.983999999999995</v>
      </c>
      <c r="K10" s="53">
        <v>24.037999754614134</v>
      </c>
      <c r="L10" s="53">
        <v>24.556220284566393</v>
      </c>
      <c r="M10" s="53">
        <v>7.05</v>
      </c>
      <c r="N10" s="53">
        <v>7.3</v>
      </c>
      <c r="O10" s="53">
        <v>34.388671761068657</v>
      </c>
      <c r="P10" s="60">
        <v>33.066129401005945</v>
      </c>
      <c r="Q10" s="67"/>
    </row>
    <row r="11" spans="1:17">
      <c r="A11" s="44">
        <v>4</v>
      </c>
      <c r="B11" s="33" t="s">
        <v>210</v>
      </c>
      <c r="C11" s="53">
        <v>153.96</v>
      </c>
      <c r="D11" s="53">
        <v>157.28899999999999</v>
      </c>
      <c r="E11" s="53">
        <v>30.99</v>
      </c>
      <c r="F11" s="53">
        <v>31.9</v>
      </c>
      <c r="G11" s="53">
        <v>57.324629773967267</v>
      </c>
      <c r="H11" s="53">
        <v>56.674020433723918</v>
      </c>
      <c r="I11" s="53">
        <v>36.151000000000003</v>
      </c>
      <c r="J11" s="53">
        <v>38.194000000000003</v>
      </c>
      <c r="K11" s="53">
        <v>23.480774227071969</v>
      </c>
      <c r="L11" s="53">
        <v>24.282689825734796</v>
      </c>
      <c r="M11" s="53">
        <v>7.28</v>
      </c>
      <c r="N11" s="53">
        <v>7.7</v>
      </c>
      <c r="O11" s="53">
        <v>32.765345356974905</v>
      </c>
      <c r="P11" s="60">
        <v>32.664816463318843</v>
      </c>
      <c r="Q11" s="67"/>
    </row>
    <row r="12" spans="1:17">
      <c r="A12" s="44">
        <v>5</v>
      </c>
      <c r="B12" s="33" t="s">
        <v>211</v>
      </c>
      <c r="C12" s="53">
        <v>32.118000000000002</v>
      </c>
      <c r="D12" s="53">
        <v>31.771999999999998</v>
      </c>
      <c r="E12" s="53">
        <v>24.97</v>
      </c>
      <c r="F12" s="53">
        <v>24</v>
      </c>
      <c r="G12" s="53">
        <v>49.775826639267699</v>
      </c>
      <c r="H12" s="53">
        <v>53.059297494649385</v>
      </c>
      <c r="I12" s="53">
        <v>6.2679999999999998</v>
      </c>
      <c r="J12" s="53">
        <v>6.6130000000000004</v>
      </c>
      <c r="K12" s="53">
        <v>19.515536459306304</v>
      </c>
      <c r="L12" s="53">
        <v>20.813924209996227</v>
      </c>
      <c r="M12" s="53">
        <v>4.87</v>
      </c>
      <c r="N12" s="53">
        <v>5</v>
      </c>
      <c r="O12" s="53">
        <v>31.285896617740907</v>
      </c>
      <c r="P12" s="60">
        <v>34.568274610615454</v>
      </c>
      <c r="Q12" s="67"/>
    </row>
    <row r="13" spans="1:17">
      <c r="A13" s="44">
        <v>6</v>
      </c>
      <c r="B13" s="33" t="s">
        <v>212</v>
      </c>
      <c r="C13" s="53">
        <v>258.93200000000002</v>
      </c>
      <c r="D13" s="53">
        <v>275.00900000000001</v>
      </c>
      <c r="E13" s="53">
        <v>39.64</v>
      </c>
      <c r="F13" s="53">
        <v>41.1</v>
      </c>
      <c r="G13" s="53">
        <v>57.626326603123594</v>
      </c>
      <c r="H13" s="53">
        <v>57.402121385118299</v>
      </c>
      <c r="I13" s="53">
        <v>49.37</v>
      </c>
      <c r="J13" s="53">
        <v>52.451999999999998</v>
      </c>
      <c r="K13" s="53">
        <v>19.066782012265769</v>
      </c>
      <c r="L13" s="53">
        <v>19.072830343734203</v>
      </c>
      <c r="M13" s="53">
        <v>7.56</v>
      </c>
      <c r="N13" s="53">
        <v>7.8</v>
      </c>
      <c r="O13" s="53">
        <v>34.689082438727979</v>
      </c>
      <c r="P13" s="60">
        <v>34.046366201479451</v>
      </c>
      <c r="Q13" s="67"/>
    </row>
    <row r="14" spans="1:17">
      <c r="A14" s="44">
        <v>7</v>
      </c>
      <c r="B14" s="33" t="s">
        <v>213</v>
      </c>
      <c r="C14" s="53">
        <v>69.114000000000004</v>
      </c>
      <c r="D14" s="53">
        <v>67.606999999999999</v>
      </c>
      <c r="E14" s="53">
        <v>33.5</v>
      </c>
      <c r="F14" s="53">
        <v>35.9</v>
      </c>
      <c r="G14" s="53">
        <v>59.73464131724397</v>
      </c>
      <c r="H14" s="53">
        <v>59.161033620778916</v>
      </c>
      <c r="I14" s="53">
        <v>17.652000000000001</v>
      </c>
      <c r="J14" s="53">
        <v>17.792000000000002</v>
      </c>
      <c r="K14" s="53">
        <v>25.540411494053302</v>
      </c>
      <c r="L14" s="53">
        <v>26.316801514636062</v>
      </c>
      <c r="M14" s="53">
        <v>8.56</v>
      </c>
      <c r="N14" s="53">
        <v>9.4</v>
      </c>
      <c r="O14" s="53">
        <v>30.716066168139584</v>
      </c>
      <c r="P14" s="60">
        <v>30.828462230215827</v>
      </c>
      <c r="Q14" s="67"/>
    </row>
    <row r="15" spans="1:17">
      <c r="A15" s="44">
        <v>8</v>
      </c>
      <c r="B15" s="33" t="s">
        <v>214</v>
      </c>
      <c r="C15" s="53">
        <v>308.33600000000001</v>
      </c>
      <c r="D15" s="53">
        <v>308.92399999999998</v>
      </c>
      <c r="E15" s="53">
        <v>47.58</v>
      </c>
      <c r="F15" s="53">
        <v>48.4</v>
      </c>
      <c r="G15" s="53">
        <v>53.988506045353127</v>
      </c>
      <c r="H15" s="53">
        <v>53.671776877160724</v>
      </c>
      <c r="I15" s="53">
        <v>105.027</v>
      </c>
      <c r="J15" s="53">
        <v>104.807</v>
      </c>
      <c r="K15" s="53">
        <v>34.06251621607597</v>
      </c>
      <c r="L15" s="53">
        <v>33.926467351193182</v>
      </c>
      <c r="M15" s="53">
        <v>16.21</v>
      </c>
      <c r="N15" s="53">
        <v>16.399999999999999</v>
      </c>
      <c r="O15" s="53">
        <v>24.687937387528919</v>
      </c>
      <c r="P15" s="60">
        <v>24.272233724846622</v>
      </c>
      <c r="Q15" s="67"/>
    </row>
    <row r="16" spans="1:17">
      <c r="A16" s="44">
        <v>9</v>
      </c>
      <c r="B16" s="33" t="s">
        <v>215</v>
      </c>
      <c r="C16" s="53">
        <v>2259.4479999999999</v>
      </c>
      <c r="D16" s="53">
        <v>2296.306</v>
      </c>
      <c r="E16" s="53">
        <v>29.77</v>
      </c>
      <c r="F16" s="53">
        <v>30</v>
      </c>
      <c r="G16" s="53">
        <v>54.822328285492745</v>
      </c>
      <c r="H16" s="53">
        <v>54.833284414185222</v>
      </c>
      <c r="I16" s="53">
        <v>574.95799999999997</v>
      </c>
      <c r="J16" s="53">
        <v>573.303</v>
      </c>
      <c r="K16" s="53">
        <v>25.446834802128659</v>
      </c>
      <c r="L16" s="53">
        <v>24.966315464924971</v>
      </c>
      <c r="M16" s="53">
        <v>7.58</v>
      </c>
      <c r="N16" s="53">
        <v>7.5</v>
      </c>
      <c r="O16" s="53">
        <v>30.401351055207513</v>
      </c>
      <c r="P16" s="60">
        <v>30.249100388450785</v>
      </c>
      <c r="Q16" s="67"/>
    </row>
    <row r="17" spans="1:17">
      <c r="A17" s="44">
        <v>10</v>
      </c>
      <c r="B17" s="33" t="s">
        <v>216</v>
      </c>
      <c r="C17" s="53">
        <v>659.84799999999996</v>
      </c>
      <c r="D17" s="53">
        <v>663.69799999999998</v>
      </c>
      <c r="E17" s="53">
        <v>52.53</v>
      </c>
      <c r="F17" s="53">
        <v>54.4</v>
      </c>
      <c r="G17" s="53">
        <v>49.306355403062526</v>
      </c>
      <c r="H17" s="53">
        <v>49.122643129857259</v>
      </c>
      <c r="I17" s="53">
        <v>213.71600000000001</v>
      </c>
      <c r="J17" s="53">
        <v>216.78800000000001</v>
      </c>
      <c r="K17" s="53">
        <v>32.388671330366996</v>
      </c>
      <c r="L17" s="53">
        <v>32.66365123896712</v>
      </c>
      <c r="M17" s="53">
        <v>17.02</v>
      </c>
      <c r="N17" s="53">
        <v>17.8</v>
      </c>
      <c r="O17" s="53">
        <v>30.803964139325085</v>
      </c>
      <c r="P17" s="60">
        <v>30.763695407494872</v>
      </c>
      <c r="Q17" s="67"/>
    </row>
    <row r="18" spans="1:17">
      <c r="A18" s="44">
        <v>11</v>
      </c>
      <c r="B18" s="33" t="s">
        <v>217</v>
      </c>
      <c r="C18" s="53">
        <v>1950.482</v>
      </c>
      <c r="D18" s="53">
        <v>1965.829</v>
      </c>
      <c r="E18" s="53">
        <v>36.47</v>
      </c>
      <c r="F18" s="53">
        <v>37.9</v>
      </c>
      <c r="G18" s="53">
        <v>53.880117837539643</v>
      </c>
      <c r="H18" s="53">
        <v>53.61310673512294</v>
      </c>
      <c r="I18" s="53">
        <v>536.48599999999999</v>
      </c>
      <c r="J18" s="53">
        <v>519.40499999999997</v>
      </c>
      <c r="K18" s="53">
        <v>27.505303817210311</v>
      </c>
      <c r="L18" s="53">
        <v>26.421677572159126</v>
      </c>
      <c r="M18" s="53">
        <v>10.029999999999999</v>
      </c>
      <c r="N18" s="53">
        <v>10</v>
      </c>
      <c r="O18" s="53">
        <v>30.681695328489464</v>
      </c>
      <c r="P18" s="60">
        <v>28.951781365215972</v>
      </c>
      <c r="Q18" s="67"/>
    </row>
    <row r="19" spans="1:17">
      <c r="A19" s="44">
        <v>12</v>
      </c>
      <c r="B19" s="33" t="s">
        <v>218</v>
      </c>
      <c r="C19" s="53">
        <v>780.01400000000001</v>
      </c>
      <c r="D19" s="53">
        <v>793.678</v>
      </c>
      <c r="E19" s="53">
        <v>38.869999999999997</v>
      </c>
      <c r="F19" s="53">
        <v>38.799999999999997</v>
      </c>
      <c r="G19" s="53">
        <v>51.822659593289352</v>
      </c>
      <c r="H19" s="53">
        <v>51.428287038320327</v>
      </c>
      <c r="I19" s="53">
        <v>108.339</v>
      </c>
      <c r="J19" s="53">
        <v>113.995</v>
      </c>
      <c r="K19" s="53">
        <v>13.889366088300978</v>
      </c>
      <c r="L19" s="53">
        <v>14.362877640554483</v>
      </c>
      <c r="M19" s="53">
        <v>5.4</v>
      </c>
      <c r="N19" s="53">
        <v>5.6</v>
      </c>
      <c r="O19" s="53">
        <v>19.694662125365749</v>
      </c>
      <c r="P19" s="60">
        <v>20.16316505109873</v>
      </c>
      <c r="Q19" s="67"/>
    </row>
    <row r="20" spans="1:17">
      <c r="A20" s="44">
        <v>13</v>
      </c>
      <c r="B20" s="33" t="s">
        <v>219</v>
      </c>
      <c r="C20" s="53">
        <v>196.321</v>
      </c>
      <c r="D20" s="53">
        <v>192.64699999999999</v>
      </c>
      <c r="E20" s="53">
        <v>29.93</v>
      </c>
      <c r="F20" s="53">
        <v>31.3</v>
      </c>
      <c r="G20" s="53">
        <v>51.728037245124057</v>
      </c>
      <c r="H20" s="53">
        <v>50.860381942101348</v>
      </c>
      <c r="I20" s="53">
        <v>51.345999999999997</v>
      </c>
      <c r="J20" s="53">
        <v>54.122</v>
      </c>
      <c r="K20" s="53">
        <v>26.154104757005108</v>
      </c>
      <c r="L20" s="53">
        <v>28.093871173701125</v>
      </c>
      <c r="M20" s="53">
        <v>7.83</v>
      </c>
      <c r="N20" s="53">
        <v>8.8000000000000007</v>
      </c>
      <c r="O20" s="53">
        <v>27.040081018969349</v>
      </c>
      <c r="P20" s="60">
        <v>27.735486493477694</v>
      </c>
      <c r="Q20" s="67"/>
    </row>
    <row r="21" spans="1:17">
      <c r="A21" s="44">
        <v>14</v>
      </c>
      <c r="B21" s="33" t="s">
        <v>220</v>
      </c>
      <c r="C21" s="53">
        <v>18.844999999999999</v>
      </c>
      <c r="D21" s="53">
        <v>19.099</v>
      </c>
      <c r="E21" s="53">
        <v>42.73</v>
      </c>
      <c r="F21" s="53">
        <v>44.7</v>
      </c>
      <c r="G21" s="53">
        <v>62.228707880074296</v>
      </c>
      <c r="H21" s="53">
        <v>62.458767474736895</v>
      </c>
      <c r="I21" s="53">
        <v>3.4209999999999998</v>
      </c>
      <c r="J21" s="53">
        <v>3.4319999999999999</v>
      </c>
      <c r="K21" s="53">
        <v>18.153356327938443</v>
      </c>
      <c r="L21" s="53">
        <v>17.969527200376984</v>
      </c>
      <c r="M21" s="53">
        <v>7.76</v>
      </c>
      <c r="N21" s="53">
        <v>8</v>
      </c>
      <c r="O21" s="53">
        <v>33.528208126278869</v>
      </c>
      <c r="P21" s="60">
        <v>34.586247086247091</v>
      </c>
      <c r="Q21" s="67"/>
    </row>
    <row r="22" spans="1:17">
      <c r="A22" s="44">
        <v>15</v>
      </c>
      <c r="B22" s="33" t="s">
        <v>221</v>
      </c>
      <c r="C22" s="53">
        <v>3880.5439999999999</v>
      </c>
      <c r="D22" s="53">
        <v>3884.6379999999999</v>
      </c>
      <c r="E22" s="53" t="s">
        <v>70</v>
      </c>
      <c r="F22" s="53" t="s">
        <v>70</v>
      </c>
      <c r="G22" s="53">
        <v>46.02354721399886</v>
      </c>
      <c r="H22" s="53">
        <v>46.229429872230057</v>
      </c>
      <c r="I22" s="53">
        <v>701.38900000000001</v>
      </c>
      <c r="J22" s="53">
        <v>699.23500000000001</v>
      </c>
      <c r="K22" s="53">
        <v>18.074501925503228</v>
      </c>
      <c r="L22" s="53">
        <v>18.000004118787906</v>
      </c>
      <c r="M22" s="53" t="s">
        <v>70</v>
      </c>
      <c r="N22" s="53" t="s">
        <v>70</v>
      </c>
      <c r="O22" s="53">
        <v>13.897851263706729</v>
      </c>
      <c r="P22" s="60">
        <v>14.043776412793981</v>
      </c>
      <c r="Q22" s="67"/>
    </row>
    <row r="23" spans="1:17">
      <c r="A23" s="44">
        <v>16</v>
      </c>
      <c r="B23" s="33" t="s">
        <v>222</v>
      </c>
      <c r="C23" s="53">
        <v>0.98399999999999999</v>
      </c>
      <c r="D23" s="53">
        <v>0.96</v>
      </c>
      <c r="E23" s="53" t="s">
        <v>70</v>
      </c>
      <c r="F23" s="53" t="s">
        <v>70</v>
      </c>
      <c r="G23" s="53">
        <v>32.825203252032523</v>
      </c>
      <c r="H23" s="53">
        <v>34.583333333333336</v>
      </c>
      <c r="I23" s="53" t="s">
        <v>70</v>
      </c>
      <c r="J23" s="53" t="s">
        <v>319</v>
      </c>
      <c r="K23" s="53" t="s">
        <v>280</v>
      </c>
      <c r="L23" s="53" t="s">
        <v>280</v>
      </c>
      <c r="M23" s="53" t="s">
        <v>70</v>
      </c>
      <c r="N23" s="53" t="s">
        <v>70</v>
      </c>
      <c r="O23" s="53" t="s">
        <v>280</v>
      </c>
      <c r="P23" s="60" t="s">
        <v>319</v>
      </c>
      <c r="Q23" s="67"/>
    </row>
    <row r="24" spans="1:17">
      <c r="A24" s="44">
        <v>17</v>
      </c>
      <c r="B24" s="33" t="s">
        <v>223</v>
      </c>
      <c r="C24" s="53">
        <v>187.11699999999999</v>
      </c>
      <c r="D24" s="53">
        <v>175.066</v>
      </c>
      <c r="E24" s="53">
        <v>48.23</v>
      </c>
      <c r="F24" s="53">
        <v>44.2</v>
      </c>
      <c r="G24" s="53">
        <v>58.989295467541702</v>
      </c>
      <c r="H24" s="53">
        <v>58.442530245735888</v>
      </c>
      <c r="I24" s="53">
        <v>41.079000000000001</v>
      </c>
      <c r="J24" s="53">
        <v>38.746000000000002</v>
      </c>
      <c r="K24" s="53">
        <v>21.9536439767632</v>
      </c>
      <c r="L24" s="53">
        <v>22.132224418219415</v>
      </c>
      <c r="M24" s="53">
        <v>10.59</v>
      </c>
      <c r="N24" s="53">
        <v>9.8000000000000007</v>
      </c>
      <c r="O24" s="53">
        <v>23.927067358017482</v>
      </c>
      <c r="P24" s="60">
        <v>23.937954885665615</v>
      </c>
      <c r="Q24" s="67"/>
    </row>
    <row r="25" spans="1:17" ht="17.25" customHeight="1">
      <c r="A25" s="44">
        <v>18</v>
      </c>
      <c r="B25" s="33" t="s">
        <v>224</v>
      </c>
      <c r="C25" s="53">
        <v>5.3760000000000003</v>
      </c>
      <c r="D25" s="53">
        <v>6.085</v>
      </c>
      <c r="E25" s="53">
        <v>8.3000000000000007</v>
      </c>
      <c r="F25" s="53">
        <v>9.1</v>
      </c>
      <c r="G25" s="53">
        <v>51.915922619047606</v>
      </c>
      <c r="H25" s="53">
        <v>52.128184059161875</v>
      </c>
      <c r="I25" s="53">
        <v>1.036</v>
      </c>
      <c r="J25" s="53">
        <v>1.109</v>
      </c>
      <c r="K25" s="53">
        <v>19.270833333333332</v>
      </c>
      <c r="L25" s="53">
        <v>18.225143796220213</v>
      </c>
      <c r="M25" s="53">
        <v>1.6</v>
      </c>
      <c r="N25" s="53">
        <v>1.7</v>
      </c>
      <c r="O25" s="53">
        <v>26.544401544401548</v>
      </c>
      <c r="P25" s="60">
        <v>26.871055004508566</v>
      </c>
      <c r="Q25" s="67"/>
    </row>
    <row r="26" spans="1:17">
      <c r="A26" s="44">
        <v>19</v>
      </c>
      <c r="B26" s="33" t="s">
        <v>225</v>
      </c>
      <c r="C26" s="53">
        <v>103.85599999999999</v>
      </c>
      <c r="D26" s="53">
        <v>97.040999999999997</v>
      </c>
      <c r="E26" s="53">
        <v>34.78</v>
      </c>
      <c r="F26" s="53">
        <v>33.5</v>
      </c>
      <c r="G26" s="53">
        <v>61.073024187336308</v>
      </c>
      <c r="H26" s="53">
        <v>59.610886120299668</v>
      </c>
      <c r="I26" s="53">
        <v>20.643999999999998</v>
      </c>
      <c r="J26" s="53">
        <v>20.437000000000001</v>
      </c>
      <c r="K26" s="53">
        <v>19.877522723771374</v>
      </c>
      <c r="L26" s="53">
        <v>21.060170443420827</v>
      </c>
      <c r="M26" s="53">
        <v>6.91</v>
      </c>
      <c r="N26" s="53">
        <v>7.1</v>
      </c>
      <c r="O26" s="53">
        <v>24.515597752373573</v>
      </c>
      <c r="P26" s="60">
        <v>24.861770318539904</v>
      </c>
      <c r="Q26" s="67"/>
    </row>
    <row r="27" spans="1:17">
      <c r="A27" s="44">
        <v>20</v>
      </c>
      <c r="B27" s="33" t="s">
        <v>226</v>
      </c>
      <c r="C27" s="53">
        <v>67.489999999999995</v>
      </c>
      <c r="D27" s="53">
        <v>63.317999999999998</v>
      </c>
      <c r="E27" s="53">
        <v>20.64</v>
      </c>
      <c r="F27" s="53">
        <v>19.5</v>
      </c>
      <c r="G27" s="53">
        <v>53.158986516520976</v>
      </c>
      <c r="H27" s="53">
        <v>53.294481821914772</v>
      </c>
      <c r="I27" s="53">
        <v>15.756</v>
      </c>
      <c r="J27" s="53">
        <v>14.585000000000001</v>
      </c>
      <c r="K27" s="53">
        <v>23.345680841606164</v>
      </c>
      <c r="L27" s="53">
        <v>23.034524147951611</v>
      </c>
      <c r="M27" s="53">
        <v>4.82</v>
      </c>
      <c r="N27" s="53">
        <v>4.5</v>
      </c>
      <c r="O27" s="53">
        <v>36.138613861386133</v>
      </c>
      <c r="P27" s="60">
        <v>37.257456290709634</v>
      </c>
      <c r="Q27" s="67"/>
    </row>
    <row r="28" spans="1:17">
      <c r="A28" s="44">
        <v>21</v>
      </c>
      <c r="B28" s="33" t="s">
        <v>227</v>
      </c>
      <c r="C28" s="53">
        <v>11.446</v>
      </c>
      <c r="D28" s="53">
        <v>12.202999999999999</v>
      </c>
      <c r="E28" s="53">
        <v>18.850000000000001</v>
      </c>
      <c r="F28" s="53">
        <v>20.100000000000001</v>
      </c>
      <c r="G28" s="53">
        <v>55.984623449239919</v>
      </c>
      <c r="H28" s="53">
        <v>56.133737605506838</v>
      </c>
      <c r="I28" s="53">
        <v>2.3690000000000002</v>
      </c>
      <c r="J28" s="53">
        <v>2.5459999999999998</v>
      </c>
      <c r="K28" s="53">
        <v>20.697186790145032</v>
      </c>
      <c r="L28" s="53">
        <v>20.863722035565026</v>
      </c>
      <c r="M28" s="53">
        <v>3.9</v>
      </c>
      <c r="N28" s="53">
        <v>4.2</v>
      </c>
      <c r="O28" s="53">
        <v>27.311101730688051</v>
      </c>
      <c r="P28" s="60">
        <v>28.201099764336213</v>
      </c>
      <c r="Q28" s="67"/>
    </row>
    <row r="29" spans="1:17">
      <c r="A29" s="44">
        <v>22</v>
      </c>
      <c r="B29" s="33" t="s">
        <v>228</v>
      </c>
      <c r="C29" s="53">
        <v>2763.116</v>
      </c>
      <c r="D29" s="53">
        <v>2939.4630000000002</v>
      </c>
      <c r="E29" s="53">
        <v>28.14</v>
      </c>
      <c r="F29" s="53">
        <v>29.9</v>
      </c>
      <c r="G29" s="53">
        <v>50.634464857790988</v>
      </c>
      <c r="H29" s="53">
        <v>50.067750470068852</v>
      </c>
      <c r="I29" s="53">
        <v>886.34500000000003</v>
      </c>
      <c r="J29" s="53">
        <v>964.86599999999999</v>
      </c>
      <c r="K29" s="53">
        <v>32.077733978595184</v>
      </c>
      <c r="L29" s="53">
        <v>32.824566936205692</v>
      </c>
      <c r="M29" s="53">
        <v>9.0299999999999994</v>
      </c>
      <c r="N29" s="53">
        <v>9.8000000000000007</v>
      </c>
      <c r="O29" s="53">
        <v>26.109133576654688</v>
      </c>
      <c r="P29" s="60">
        <v>25.873748271780745</v>
      </c>
      <c r="Q29" s="67"/>
    </row>
    <row r="30" spans="1:17">
      <c r="A30" s="44">
        <v>23</v>
      </c>
      <c r="B30" s="33" t="s">
        <v>229</v>
      </c>
      <c r="C30" s="53">
        <v>229.74299999999999</v>
      </c>
      <c r="D30" s="53">
        <v>238.22399999999999</v>
      </c>
      <c r="E30" s="53">
        <v>36.020000000000003</v>
      </c>
      <c r="F30" s="53">
        <v>36.4</v>
      </c>
      <c r="G30" s="53">
        <v>60.339596853875854</v>
      </c>
      <c r="H30" s="53">
        <v>60.109812613338711</v>
      </c>
      <c r="I30" s="53">
        <v>38.223999999999997</v>
      </c>
      <c r="J30" s="53">
        <v>40.078000000000003</v>
      </c>
      <c r="K30" s="53">
        <v>16.637721279864891</v>
      </c>
      <c r="L30" s="53">
        <v>16.823661763718185</v>
      </c>
      <c r="M30" s="53">
        <v>5.99</v>
      </c>
      <c r="N30" s="53">
        <v>6.1</v>
      </c>
      <c r="O30" s="53">
        <v>30.771243197990795</v>
      </c>
      <c r="P30" s="60">
        <v>30.725086082139825</v>
      </c>
      <c r="Q30" s="140"/>
    </row>
    <row r="31" spans="1:17">
      <c r="A31" s="54">
        <v>24</v>
      </c>
      <c r="B31" s="55" t="s">
        <v>230</v>
      </c>
      <c r="C31" s="56">
        <v>2080.3339999999998</v>
      </c>
      <c r="D31" s="56">
        <v>2007.212</v>
      </c>
      <c r="E31" s="56">
        <v>35.79</v>
      </c>
      <c r="F31" s="56">
        <v>37.299999999999997</v>
      </c>
      <c r="G31" s="56">
        <v>59.866059969216487</v>
      </c>
      <c r="H31" s="56">
        <v>59.855909590018385</v>
      </c>
      <c r="I31" s="56">
        <v>455.92700000000002</v>
      </c>
      <c r="J31" s="56">
        <v>456.51900000000001</v>
      </c>
      <c r="K31" s="56">
        <v>21.916048096123031</v>
      </c>
      <c r="L31" s="56">
        <v>22.743935369059173</v>
      </c>
      <c r="M31" s="56">
        <v>7.84</v>
      </c>
      <c r="N31" s="56">
        <v>8.5</v>
      </c>
      <c r="O31" s="56">
        <v>34.088351863346546</v>
      </c>
      <c r="P31" s="66">
        <v>34.784970614585589</v>
      </c>
      <c r="Q31" s="67"/>
    </row>
    <row r="32" spans="1:17">
      <c r="A32" s="44">
        <v>25</v>
      </c>
      <c r="B32" s="33" t="s">
        <v>231</v>
      </c>
      <c r="C32" s="53">
        <v>396.26799999999997</v>
      </c>
      <c r="D32" s="53">
        <v>390.27300000000002</v>
      </c>
      <c r="E32" s="53">
        <v>30.35</v>
      </c>
      <c r="F32" s="53">
        <v>31.1</v>
      </c>
      <c r="G32" s="53">
        <v>53.408551788183757</v>
      </c>
      <c r="H32" s="53">
        <v>53.490249133298995</v>
      </c>
      <c r="I32" s="53">
        <v>114.417</v>
      </c>
      <c r="J32" s="53">
        <v>113.94</v>
      </c>
      <c r="K32" s="53">
        <v>28.873641071194246</v>
      </c>
      <c r="L32" s="53">
        <v>29.194948151678439</v>
      </c>
      <c r="M32" s="53">
        <v>8.76</v>
      </c>
      <c r="N32" s="53">
        <v>9.1</v>
      </c>
      <c r="O32" s="53">
        <v>30.840696749608885</v>
      </c>
      <c r="P32" s="60">
        <v>31.271721958925752</v>
      </c>
      <c r="Q32" s="67"/>
    </row>
    <row r="33" spans="1:17">
      <c r="A33" s="44">
        <v>26</v>
      </c>
      <c r="B33" s="33" t="s">
        <v>232</v>
      </c>
      <c r="C33" s="53">
        <v>446.15800000000002</v>
      </c>
      <c r="D33" s="53">
        <v>440.23</v>
      </c>
      <c r="E33" s="53">
        <v>31.15</v>
      </c>
      <c r="F33" s="53">
        <v>32.4</v>
      </c>
      <c r="G33" s="53">
        <v>57.198346774012791</v>
      </c>
      <c r="H33" s="53">
        <v>57.248483747132184</v>
      </c>
      <c r="I33" s="53">
        <v>111.521</v>
      </c>
      <c r="J33" s="53">
        <v>109.64100000000001</v>
      </c>
      <c r="K33" s="53">
        <v>24.99585348688133</v>
      </c>
      <c r="L33" s="53">
        <v>24.90539036412784</v>
      </c>
      <c r="M33" s="53">
        <v>7.79</v>
      </c>
      <c r="N33" s="53">
        <v>8.1</v>
      </c>
      <c r="O33" s="53">
        <v>29.942342697787861</v>
      </c>
      <c r="P33" s="60">
        <v>30.365465473682292</v>
      </c>
      <c r="Q33" s="67"/>
    </row>
    <row r="34" spans="1:17">
      <c r="A34" s="44">
        <v>27</v>
      </c>
      <c r="B34" s="33" t="s">
        <v>233</v>
      </c>
      <c r="C34" s="53">
        <v>871.84199999999998</v>
      </c>
      <c r="D34" s="53">
        <v>705.33299999999997</v>
      </c>
      <c r="E34" s="53">
        <v>26.75</v>
      </c>
      <c r="F34" s="53">
        <v>22.1</v>
      </c>
      <c r="G34" s="53">
        <v>55.977688617891772</v>
      </c>
      <c r="H34" s="53">
        <v>54.319590888275471</v>
      </c>
      <c r="I34" s="53">
        <v>220.49700000000001</v>
      </c>
      <c r="J34" s="53">
        <v>201.892</v>
      </c>
      <c r="K34" s="53">
        <v>25.290935742944249</v>
      </c>
      <c r="L34" s="53">
        <v>28.623643016844525</v>
      </c>
      <c r="M34" s="53">
        <v>6.77</v>
      </c>
      <c r="N34" s="53">
        <v>6.3</v>
      </c>
      <c r="O34" s="53">
        <v>35.671233622226147</v>
      </c>
      <c r="P34" s="60">
        <v>34.96968676321994</v>
      </c>
      <c r="Q34" s="67"/>
    </row>
    <row r="35" spans="1:17">
      <c r="A35" s="44">
        <v>28</v>
      </c>
      <c r="B35" s="33" t="s">
        <v>234</v>
      </c>
      <c r="C35" s="53">
        <v>226.30500000000001</v>
      </c>
      <c r="D35" s="53">
        <v>221.227</v>
      </c>
      <c r="E35" s="53">
        <v>26.33</v>
      </c>
      <c r="F35" s="53">
        <v>26.6</v>
      </c>
      <c r="G35" s="53">
        <v>59.619981882857203</v>
      </c>
      <c r="H35" s="53">
        <v>59.608908496702483</v>
      </c>
      <c r="I35" s="53">
        <v>53.652999999999999</v>
      </c>
      <c r="J35" s="53">
        <v>51.31</v>
      </c>
      <c r="K35" s="53">
        <v>23.708269812863172</v>
      </c>
      <c r="L35" s="53">
        <v>23.193371514326913</v>
      </c>
      <c r="M35" s="53">
        <v>6.24</v>
      </c>
      <c r="N35" s="53">
        <v>6.2</v>
      </c>
      <c r="O35" s="53">
        <v>33.301026969600954</v>
      </c>
      <c r="P35" s="60">
        <v>33.730267004482549</v>
      </c>
      <c r="Q35" s="67"/>
    </row>
    <row r="36" spans="1:17">
      <c r="A36" s="44">
        <v>29</v>
      </c>
      <c r="B36" s="33" t="s">
        <v>235</v>
      </c>
      <c r="C36" s="53">
        <v>107.134</v>
      </c>
      <c r="D36" s="53">
        <v>104.003</v>
      </c>
      <c r="E36" s="53">
        <v>39.549999999999997</v>
      </c>
      <c r="F36" s="53">
        <v>39.700000000000003</v>
      </c>
      <c r="G36" s="53">
        <v>60.626878488621728</v>
      </c>
      <c r="H36" s="53">
        <v>57.732950011057369</v>
      </c>
      <c r="I36" s="53">
        <v>28.445</v>
      </c>
      <c r="J36" s="53">
        <v>27.806000000000001</v>
      </c>
      <c r="K36" s="53">
        <v>26.550861537887133</v>
      </c>
      <c r="L36" s="53">
        <v>26.735767237483536</v>
      </c>
      <c r="M36" s="53">
        <v>10.5</v>
      </c>
      <c r="N36" s="53">
        <v>10.6</v>
      </c>
      <c r="O36" s="53">
        <v>33.668483037440673</v>
      </c>
      <c r="P36" s="60">
        <v>29.518808890167591</v>
      </c>
      <c r="Q36" s="67"/>
    </row>
    <row r="37" spans="1:17" ht="17.25" customHeight="1">
      <c r="A37" s="44">
        <v>30</v>
      </c>
      <c r="B37" s="33" t="s">
        <v>236</v>
      </c>
      <c r="C37" s="53">
        <v>21016.126</v>
      </c>
      <c r="D37" s="53">
        <v>20994.113000000001</v>
      </c>
      <c r="E37" s="53" t="s">
        <v>70</v>
      </c>
      <c r="F37" s="53" t="s">
        <v>70</v>
      </c>
      <c r="G37" s="53">
        <v>56.962520114316028</v>
      </c>
      <c r="H37" s="53">
        <v>57.004618389926733</v>
      </c>
      <c r="I37" s="53">
        <v>3321.4720000000002</v>
      </c>
      <c r="J37" s="53">
        <v>3317.5140000000001</v>
      </c>
      <c r="K37" s="53">
        <v>15.80439706157072</v>
      </c>
      <c r="L37" s="53">
        <v>15.802115574018297</v>
      </c>
      <c r="M37" s="53" t="s">
        <v>70</v>
      </c>
      <c r="N37" s="53" t="s">
        <v>319</v>
      </c>
      <c r="O37" s="53">
        <v>31.110242687579483</v>
      </c>
      <c r="P37" s="60">
        <v>31.127826438712848</v>
      </c>
      <c r="Q37" s="67"/>
    </row>
    <row r="38" spans="1:17">
      <c r="A38" s="44">
        <v>31</v>
      </c>
      <c r="B38" s="33" t="s">
        <v>237</v>
      </c>
      <c r="C38" s="53">
        <v>257.69600000000003</v>
      </c>
      <c r="D38" s="53">
        <v>269.57299999999998</v>
      </c>
      <c r="E38" s="53">
        <v>26.03</v>
      </c>
      <c r="F38" s="53">
        <v>26.6</v>
      </c>
      <c r="G38" s="53">
        <v>49.24950329069911</v>
      </c>
      <c r="H38" s="53">
        <v>49.290173719178107</v>
      </c>
      <c r="I38" s="53">
        <v>60.826999999999998</v>
      </c>
      <c r="J38" s="53">
        <v>65.043999999999997</v>
      </c>
      <c r="K38" s="53">
        <v>23.604169253694273</v>
      </c>
      <c r="L38" s="53">
        <v>24.128529192463638</v>
      </c>
      <c r="M38" s="53">
        <v>6.14</v>
      </c>
      <c r="N38" s="53">
        <v>6.4</v>
      </c>
      <c r="O38" s="53">
        <v>23.15254738849524</v>
      </c>
      <c r="P38" s="60">
        <v>23.471803702109341</v>
      </c>
      <c r="Q38" s="67"/>
    </row>
    <row r="39" spans="1:17">
      <c r="A39" s="44">
        <v>32</v>
      </c>
      <c r="B39" s="33" t="s">
        <v>238</v>
      </c>
      <c r="C39" s="53">
        <v>463.53</v>
      </c>
      <c r="D39" s="53">
        <v>453.32799999999997</v>
      </c>
      <c r="E39" s="53">
        <v>37.75</v>
      </c>
      <c r="F39" s="53">
        <v>36</v>
      </c>
      <c r="G39" s="53">
        <v>59.104912303410778</v>
      </c>
      <c r="H39" s="53">
        <v>59.714378992694037</v>
      </c>
      <c r="I39" s="53">
        <v>119.94</v>
      </c>
      <c r="J39" s="53">
        <v>117.426</v>
      </c>
      <c r="K39" s="53">
        <v>25.875347873924021</v>
      </c>
      <c r="L39" s="53">
        <v>25.903098859986589</v>
      </c>
      <c r="M39" s="53">
        <v>9.77</v>
      </c>
      <c r="N39" s="53">
        <v>9.3000000000000007</v>
      </c>
      <c r="O39" s="53">
        <v>33.279973319993324</v>
      </c>
      <c r="P39" s="60">
        <v>34.090405872634676</v>
      </c>
      <c r="Q39" s="67"/>
    </row>
    <row r="40" spans="1:17">
      <c r="A40" s="44">
        <v>33</v>
      </c>
      <c r="B40" s="33" t="s">
        <v>239</v>
      </c>
      <c r="C40" s="53">
        <v>3817.0859999999998</v>
      </c>
      <c r="D40" s="53">
        <v>4353.5420000000004</v>
      </c>
      <c r="E40" s="53">
        <v>32.83</v>
      </c>
      <c r="F40" s="53">
        <v>37.5</v>
      </c>
      <c r="G40" s="53">
        <v>45.154916603922473</v>
      </c>
      <c r="H40" s="53">
        <v>45.442148025676559</v>
      </c>
      <c r="I40" s="53">
        <v>675.83299999999997</v>
      </c>
      <c r="J40" s="53">
        <v>770.07799999999997</v>
      </c>
      <c r="K40" s="53">
        <v>17.705469565003252</v>
      </c>
      <c r="L40" s="53">
        <v>17.688539584549773</v>
      </c>
      <c r="M40" s="53">
        <v>5.81</v>
      </c>
      <c r="N40" s="53">
        <v>6.6</v>
      </c>
      <c r="O40" s="53">
        <v>31.896193290354276</v>
      </c>
      <c r="P40" s="60">
        <v>31.422271510158712</v>
      </c>
      <c r="Q40" s="67"/>
    </row>
    <row r="41" spans="1:17">
      <c r="A41" s="44">
        <v>34</v>
      </c>
      <c r="B41" s="33" t="s">
        <v>240</v>
      </c>
      <c r="C41" s="53">
        <v>381.92700000000002</v>
      </c>
      <c r="D41" s="53">
        <v>380.75700000000001</v>
      </c>
      <c r="E41" s="53">
        <v>29.4</v>
      </c>
      <c r="F41" s="53">
        <v>29.8</v>
      </c>
      <c r="G41" s="53">
        <v>55.856747493630984</v>
      </c>
      <c r="H41" s="53">
        <v>55.500489813713202</v>
      </c>
      <c r="I41" s="53">
        <v>84.465999999999994</v>
      </c>
      <c r="J41" s="53">
        <v>85.823999999999998</v>
      </c>
      <c r="K41" s="53">
        <v>22.115744631827543</v>
      </c>
      <c r="L41" s="53">
        <v>22.540360387333653</v>
      </c>
      <c r="M41" s="53">
        <v>6.5</v>
      </c>
      <c r="N41" s="53">
        <v>6.7</v>
      </c>
      <c r="O41" s="53">
        <v>23.125281178225563</v>
      </c>
      <c r="P41" s="60">
        <v>23.563338926174495</v>
      </c>
      <c r="Q41" s="67"/>
    </row>
    <row r="42" spans="1:17" ht="17.25" customHeight="1">
      <c r="A42" s="44">
        <v>35</v>
      </c>
      <c r="B42" s="33" t="s">
        <v>241</v>
      </c>
      <c r="C42" s="53">
        <v>2492.2840000000001</v>
      </c>
      <c r="D42" s="53">
        <v>2495.7800000000002</v>
      </c>
      <c r="E42" s="53">
        <v>29.25</v>
      </c>
      <c r="F42" s="53">
        <v>28.9</v>
      </c>
      <c r="G42" s="53">
        <v>56.352004827700213</v>
      </c>
      <c r="H42" s="53">
        <v>56.270985423394691</v>
      </c>
      <c r="I42" s="53">
        <v>547.86400000000003</v>
      </c>
      <c r="J42" s="53">
        <v>552.53099999999995</v>
      </c>
      <c r="K42" s="53">
        <v>21.98240649941981</v>
      </c>
      <c r="L42" s="53">
        <v>22.138609973635493</v>
      </c>
      <c r="M42" s="53">
        <v>6.43</v>
      </c>
      <c r="N42" s="53">
        <v>6.4</v>
      </c>
      <c r="O42" s="53">
        <v>29.472460318619216</v>
      </c>
      <c r="P42" s="60">
        <v>29.594538586975215</v>
      </c>
      <c r="Q42" s="67"/>
    </row>
    <row r="43" spans="1:17">
      <c r="A43" s="44">
        <v>36</v>
      </c>
      <c r="B43" s="33" t="s">
        <v>242</v>
      </c>
      <c r="C43" s="53">
        <v>1967.569</v>
      </c>
      <c r="D43" s="53">
        <v>1925.93</v>
      </c>
      <c r="E43" s="53">
        <v>29.93</v>
      </c>
      <c r="F43" s="53">
        <v>29.4</v>
      </c>
      <c r="G43" s="53">
        <v>57.643162704840343</v>
      </c>
      <c r="H43" s="53">
        <v>57.496222604144485</v>
      </c>
      <c r="I43" s="53">
        <v>507.10300000000001</v>
      </c>
      <c r="J43" s="53">
        <v>468.774</v>
      </c>
      <c r="K43" s="53">
        <v>25.773073269603252</v>
      </c>
      <c r="L43" s="53">
        <v>24.340136972787171</v>
      </c>
      <c r="M43" s="53">
        <v>7.71</v>
      </c>
      <c r="N43" s="53">
        <v>7.2</v>
      </c>
      <c r="O43" s="53">
        <v>39.337373275251771</v>
      </c>
      <c r="P43" s="60">
        <v>37.784518765972514</v>
      </c>
      <c r="Q43" s="67"/>
    </row>
    <row r="44" spans="1:17">
      <c r="A44" s="85"/>
      <c r="B44" s="85"/>
      <c r="C44" s="87"/>
      <c r="D44" s="87"/>
      <c r="E44" s="87"/>
      <c r="F44" s="87"/>
      <c r="G44" s="87"/>
      <c r="H44" s="87"/>
      <c r="I44" s="87"/>
      <c r="J44" s="87"/>
      <c r="K44" s="87"/>
      <c r="L44" s="87"/>
      <c r="M44" s="87"/>
      <c r="N44" s="87"/>
      <c r="O44" s="87"/>
      <c r="P44" s="87"/>
      <c r="Q44" s="67"/>
    </row>
    <row r="45" spans="1:17" ht="15.75" customHeight="1">
      <c r="A45" s="32" t="s">
        <v>243</v>
      </c>
      <c r="B45" s="32"/>
      <c r="C45" s="32"/>
      <c r="D45" s="32"/>
      <c r="E45" s="32"/>
      <c r="F45" s="32"/>
      <c r="G45" s="32"/>
      <c r="H45" s="32"/>
      <c r="I45" s="32"/>
      <c r="J45" s="32"/>
      <c r="K45" s="32"/>
      <c r="L45" s="32"/>
      <c r="M45" s="32"/>
      <c r="N45" s="32"/>
      <c r="O45" s="32"/>
      <c r="P45" s="32"/>
      <c r="Q45" s="32"/>
    </row>
    <row r="46" spans="1:17" ht="15.75" customHeight="1">
      <c r="A46" s="47" t="s">
        <v>71</v>
      </c>
      <c r="B46" s="32"/>
      <c r="C46" s="32"/>
      <c r="D46" s="32"/>
      <c r="E46" s="32"/>
      <c r="F46" s="32"/>
      <c r="G46" s="32"/>
      <c r="H46" s="32"/>
      <c r="I46" s="32"/>
      <c r="J46" s="32"/>
      <c r="K46" s="32"/>
      <c r="L46" s="32"/>
      <c r="M46" s="32"/>
      <c r="N46" s="32"/>
      <c r="O46" s="32"/>
      <c r="P46" s="32"/>
      <c r="Q46" s="32"/>
    </row>
    <row r="47" spans="1:17" ht="15.75" customHeight="1">
      <c r="A47" s="32" t="s">
        <v>184</v>
      </c>
      <c r="B47" s="32"/>
      <c r="C47" s="32"/>
      <c r="D47" s="32"/>
      <c r="E47" s="32"/>
      <c r="F47" s="32"/>
      <c r="G47" s="32"/>
      <c r="H47" s="32"/>
      <c r="I47" s="32"/>
      <c r="J47" s="32"/>
      <c r="K47" s="32"/>
      <c r="L47" s="32"/>
      <c r="M47" s="32"/>
      <c r="N47" s="32"/>
      <c r="O47" s="32"/>
      <c r="P47" s="32"/>
      <c r="Q47" s="32"/>
    </row>
    <row r="48" spans="1:17" ht="15.75" customHeight="1">
      <c r="A48" s="32" t="s">
        <v>167</v>
      </c>
      <c r="B48" s="32"/>
      <c r="C48" s="32"/>
      <c r="D48" s="32"/>
      <c r="E48" s="32"/>
      <c r="F48" s="32"/>
      <c r="G48" s="32"/>
      <c r="H48" s="32"/>
      <c r="I48" s="32"/>
      <c r="J48" s="32"/>
      <c r="K48" s="32"/>
      <c r="L48" s="32"/>
      <c r="M48" s="32"/>
      <c r="N48" s="32"/>
      <c r="O48" s="32"/>
      <c r="P48" s="32"/>
      <c r="Q48" s="32"/>
    </row>
    <row r="49" spans="5:12">
      <c r="E49" s="3"/>
      <c r="F49" s="3"/>
      <c r="K49" s="3"/>
      <c r="L49" s="3"/>
    </row>
  </sheetData>
  <mergeCells count="22">
    <mergeCell ref="K6:P6"/>
    <mergeCell ref="I6:J6"/>
    <mergeCell ref="C3:H3"/>
    <mergeCell ref="C4:D4"/>
    <mergeCell ref="C5:D5"/>
    <mergeCell ref="C6:D6"/>
    <mergeCell ref="E4:F4"/>
    <mergeCell ref="E5:F5"/>
    <mergeCell ref="G4:H4"/>
    <mergeCell ref="G5:H5"/>
    <mergeCell ref="E6:H6"/>
    <mergeCell ref="A1:G1"/>
    <mergeCell ref="A2:G2"/>
    <mergeCell ref="I3:P3"/>
    <mergeCell ref="I4:J4"/>
    <mergeCell ref="I5:J5"/>
    <mergeCell ref="K4:L4"/>
    <mergeCell ref="K5:L5"/>
    <mergeCell ref="M4:N4"/>
    <mergeCell ref="M5:N5"/>
    <mergeCell ref="O4:P4"/>
    <mergeCell ref="O5:P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dimension ref="A1:G30"/>
  <sheetViews>
    <sheetView workbookViewId="0">
      <selection sqref="A1:F1"/>
    </sheetView>
  </sheetViews>
  <sheetFormatPr defaultRowHeight="15.75"/>
  <cols>
    <col min="1" max="1" width="27.42578125" style="1" customWidth="1"/>
    <col min="2" max="4" width="13.7109375" style="1" customWidth="1"/>
    <col min="5" max="5" width="12.42578125" style="1" customWidth="1"/>
    <col min="6" max="6" width="13.7109375" style="1" customWidth="1"/>
    <col min="7" max="16384" width="9.140625" style="1"/>
  </cols>
  <sheetData>
    <row r="1" spans="1:7">
      <c r="A1" s="246" t="s">
        <v>303</v>
      </c>
      <c r="B1" s="227"/>
      <c r="C1" s="227"/>
      <c r="D1" s="227"/>
      <c r="E1" s="227"/>
      <c r="F1" s="227"/>
    </row>
    <row r="2" spans="1:7">
      <c r="A2" s="247" t="s">
        <v>72</v>
      </c>
      <c r="B2" s="232"/>
      <c r="C2" s="232"/>
      <c r="D2" s="232"/>
      <c r="E2" s="232"/>
      <c r="F2" s="232"/>
    </row>
    <row r="3" spans="1:7">
      <c r="A3" s="105" t="s">
        <v>0</v>
      </c>
      <c r="B3" s="254">
        <v>2009</v>
      </c>
      <c r="C3" s="254">
        <v>2010</v>
      </c>
      <c r="D3" s="254">
        <v>2011</v>
      </c>
      <c r="E3" s="252">
        <v>2012</v>
      </c>
      <c r="F3" s="252">
        <v>2013</v>
      </c>
    </row>
    <row r="4" spans="1:7">
      <c r="A4" s="110" t="s">
        <v>1</v>
      </c>
      <c r="B4" s="255"/>
      <c r="C4" s="255"/>
      <c r="D4" s="255"/>
      <c r="E4" s="253"/>
      <c r="F4" s="253"/>
    </row>
    <row r="5" spans="1:7" ht="15.75" customHeight="1">
      <c r="A5" s="249" t="s">
        <v>279</v>
      </c>
      <c r="B5" s="249"/>
      <c r="C5" s="249"/>
      <c r="D5" s="249"/>
      <c r="E5" s="249"/>
      <c r="F5" s="249"/>
    </row>
    <row r="6" spans="1:7" ht="15" customHeight="1">
      <c r="A6" s="44" t="s">
        <v>73</v>
      </c>
      <c r="B6" s="33"/>
      <c r="C6" s="33"/>
      <c r="D6" s="33"/>
      <c r="E6" s="131"/>
    </row>
    <row r="7" spans="1:7" ht="15.75" customHeight="1">
      <c r="A7" s="45" t="s">
        <v>74</v>
      </c>
      <c r="B7" s="33"/>
      <c r="C7" s="33"/>
      <c r="D7" s="33"/>
      <c r="E7" s="131"/>
    </row>
    <row r="8" spans="1:7">
      <c r="A8" s="40" t="s">
        <v>75</v>
      </c>
      <c r="B8" s="41">
        <v>908</v>
      </c>
      <c r="C8" s="41">
        <v>960</v>
      </c>
      <c r="D8" s="41">
        <v>1325</v>
      </c>
      <c r="E8" s="132">
        <v>1596</v>
      </c>
      <c r="F8" s="90">
        <v>2122</v>
      </c>
      <c r="G8" s="4"/>
    </row>
    <row r="9" spans="1:7">
      <c r="A9" s="43" t="s">
        <v>244</v>
      </c>
      <c r="B9" s="41"/>
      <c r="C9" s="41"/>
      <c r="D9" s="41"/>
      <c r="E9" s="132"/>
      <c r="F9" s="90"/>
    </row>
    <row r="10" spans="1:7">
      <c r="A10" s="58" t="s">
        <v>76</v>
      </c>
      <c r="B10" s="41">
        <v>330</v>
      </c>
      <c r="C10" s="41">
        <v>350</v>
      </c>
      <c r="D10" s="41">
        <v>500</v>
      </c>
      <c r="E10" s="132">
        <v>616</v>
      </c>
      <c r="F10" s="90">
        <v>860</v>
      </c>
    </row>
    <row r="11" spans="1:7">
      <c r="A11" s="59" t="s">
        <v>77</v>
      </c>
      <c r="B11" s="41"/>
      <c r="C11" s="41"/>
      <c r="D11" s="41"/>
      <c r="E11" s="132"/>
      <c r="F11" s="90"/>
    </row>
    <row r="12" spans="1:7">
      <c r="A12" s="40" t="s">
        <v>78</v>
      </c>
      <c r="B12" s="41">
        <v>5068</v>
      </c>
      <c r="C12" s="41">
        <v>4815</v>
      </c>
      <c r="D12" s="41">
        <v>5367</v>
      </c>
      <c r="E12" s="132">
        <v>5576</v>
      </c>
      <c r="F12" s="90">
        <v>6093</v>
      </c>
      <c r="G12" s="4"/>
    </row>
    <row r="13" spans="1:7">
      <c r="A13" s="43" t="s">
        <v>82</v>
      </c>
      <c r="B13" s="41"/>
      <c r="C13" s="41"/>
      <c r="D13" s="41"/>
      <c r="E13" s="132"/>
      <c r="F13" s="90"/>
    </row>
    <row r="14" spans="1:7">
      <c r="A14" s="58" t="s">
        <v>76</v>
      </c>
      <c r="B14" s="41">
        <v>2563</v>
      </c>
      <c r="C14" s="41">
        <v>2555</v>
      </c>
      <c r="D14" s="41">
        <v>2766</v>
      </c>
      <c r="E14" s="132">
        <v>2948</v>
      </c>
      <c r="F14" s="90">
        <v>3159</v>
      </c>
    </row>
    <row r="15" spans="1:7">
      <c r="A15" s="59" t="s">
        <v>77</v>
      </c>
      <c r="B15" s="41"/>
      <c r="C15" s="41"/>
      <c r="D15" s="41"/>
      <c r="E15" s="132"/>
      <c r="F15" s="90"/>
    </row>
    <row r="16" spans="1:7">
      <c r="A16" s="250" t="s">
        <v>300</v>
      </c>
      <c r="B16" s="250"/>
      <c r="C16" s="250"/>
      <c r="D16" s="250"/>
      <c r="E16" s="250"/>
      <c r="F16" s="251"/>
    </row>
    <row r="17" spans="1:6" ht="15" customHeight="1">
      <c r="A17" s="44" t="s">
        <v>73</v>
      </c>
      <c r="B17" s="33"/>
      <c r="C17" s="33"/>
      <c r="D17" s="33"/>
      <c r="E17" s="131"/>
      <c r="F17" s="90"/>
    </row>
    <row r="18" spans="1:6" ht="15.75" customHeight="1">
      <c r="A18" s="45" t="s">
        <v>74</v>
      </c>
      <c r="B18" s="33"/>
      <c r="C18" s="33"/>
      <c r="D18" s="33"/>
      <c r="E18" s="131"/>
      <c r="F18" s="90"/>
    </row>
    <row r="19" spans="1:6">
      <c r="A19" s="40" t="s">
        <v>75</v>
      </c>
      <c r="B19" s="53">
        <v>100</v>
      </c>
      <c r="C19" s="53">
        <v>100</v>
      </c>
      <c r="D19" s="53">
        <v>100</v>
      </c>
      <c r="E19" s="133">
        <v>100</v>
      </c>
      <c r="F19" s="134">
        <v>100</v>
      </c>
    </row>
    <row r="20" spans="1:6">
      <c r="A20" s="43" t="s">
        <v>244</v>
      </c>
      <c r="B20" s="41"/>
      <c r="C20" s="41"/>
      <c r="D20" s="41"/>
      <c r="E20" s="132"/>
      <c r="F20" s="134"/>
    </row>
    <row r="21" spans="1:6">
      <c r="A21" s="58" t="s">
        <v>76</v>
      </c>
      <c r="B21" s="53">
        <v>36.343612334801762</v>
      </c>
      <c r="C21" s="53">
        <v>36.458333333333336</v>
      </c>
      <c r="D21" s="53">
        <v>37.735849056603776</v>
      </c>
      <c r="E21" s="133">
        <v>38.596491228070178</v>
      </c>
      <c r="F21" s="134">
        <v>40.527803958529688</v>
      </c>
    </row>
    <row r="22" spans="1:6">
      <c r="A22" s="59" t="s">
        <v>77</v>
      </c>
      <c r="B22" s="41"/>
      <c r="C22" s="41"/>
      <c r="D22" s="41"/>
      <c r="E22" s="132"/>
      <c r="F22" s="134"/>
    </row>
    <row r="23" spans="1:6">
      <c r="A23" s="40" t="s">
        <v>78</v>
      </c>
      <c r="B23" s="53">
        <v>100</v>
      </c>
      <c r="C23" s="53">
        <v>100</v>
      </c>
      <c r="D23" s="53">
        <v>100</v>
      </c>
      <c r="E23" s="133">
        <v>100</v>
      </c>
      <c r="F23" s="134">
        <v>100</v>
      </c>
    </row>
    <row r="24" spans="1:6">
      <c r="A24" s="43" t="s">
        <v>82</v>
      </c>
      <c r="B24" s="41"/>
      <c r="C24" s="41"/>
      <c r="D24" s="41"/>
      <c r="E24" s="132"/>
      <c r="F24" s="134"/>
    </row>
    <row r="25" spans="1:6">
      <c r="A25" s="58" t="s">
        <v>76</v>
      </c>
      <c r="B25" s="53">
        <v>50.572217837411209</v>
      </c>
      <c r="C25" s="53">
        <v>53.063343717549323</v>
      </c>
      <c r="D25" s="53">
        <v>51.537171604248186</v>
      </c>
      <c r="E25" s="133">
        <v>52.869440459110471</v>
      </c>
      <c r="F25" s="134">
        <v>51.846381093057602</v>
      </c>
    </row>
    <row r="26" spans="1:6">
      <c r="A26" s="59" t="s">
        <v>77</v>
      </c>
      <c r="B26" s="41"/>
      <c r="C26" s="41"/>
      <c r="D26" s="41"/>
      <c r="E26" s="132"/>
    </row>
    <row r="27" spans="1:6">
      <c r="A27" s="88"/>
      <c r="B27" s="67"/>
      <c r="C27" s="67"/>
      <c r="D27" s="67"/>
      <c r="E27" s="67"/>
    </row>
    <row r="28" spans="1:6">
      <c r="A28" s="227" t="s">
        <v>179</v>
      </c>
      <c r="B28" s="227"/>
      <c r="C28" s="227"/>
      <c r="D28" s="227"/>
      <c r="E28" s="227"/>
      <c r="F28" s="227"/>
    </row>
    <row r="29" spans="1:6" ht="39" customHeight="1">
      <c r="A29" s="248" t="s">
        <v>159</v>
      </c>
      <c r="B29" s="248"/>
      <c r="C29" s="248"/>
      <c r="D29" s="248"/>
      <c r="E29" s="248"/>
      <c r="F29" s="248"/>
    </row>
    <row r="30" spans="1:6">
      <c r="A30" s="32" t="s">
        <v>79</v>
      </c>
      <c r="B30" s="32"/>
      <c r="C30" s="32"/>
      <c r="D30" s="32"/>
      <c r="E30" s="32"/>
    </row>
  </sheetData>
  <mergeCells count="11">
    <mergeCell ref="A1:F1"/>
    <mergeCell ref="A2:F2"/>
    <mergeCell ref="A28:F28"/>
    <mergeCell ref="A29:F29"/>
    <mergeCell ref="A5:F5"/>
    <mergeCell ref="A16:F16"/>
    <mergeCell ref="E3:E4"/>
    <mergeCell ref="B3:B4"/>
    <mergeCell ref="C3:C4"/>
    <mergeCell ref="F3:F4"/>
    <mergeCell ref="D3:D4"/>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H61"/>
  <sheetViews>
    <sheetView workbookViewId="0"/>
  </sheetViews>
  <sheetFormatPr defaultRowHeight="15.75"/>
  <cols>
    <col min="1" max="1" width="27.28515625" style="1" customWidth="1"/>
    <col min="2" max="7" width="13.7109375" style="1" customWidth="1"/>
    <col min="8" max="16384" width="9.140625" style="1"/>
  </cols>
  <sheetData>
    <row r="1" spans="1:7">
      <c r="A1" s="62" t="s">
        <v>375</v>
      </c>
      <c r="B1" s="62"/>
      <c r="C1" s="62"/>
      <c r="D1" s="62"/>
      <c r="E1" s="62"/>
      <c r="F1" s="62"/>
      <c r="G1" s="62"/>
    </row>
    <row r="2" spans="1:7" ht="16.5" customHeight="1">
      <c r="A2" s="256" t="s">
        <v>320</v>
      </c>
      <c r="B2" s="256"/>
      <c r="C2" s="256"/>
      <c r="D2" s="256"/>
      <c r="E2" s="256"/>
      <c r="F2" s="256"/>
      <c r="G2" s="256"/>
    </row>
    <row r="3" spans="1:7" ht="22.5" customHeight="1">
      <c r="A3" s="226" t="s">
        <v>199</v>
      </c>
      <c r="B3" s="222" t="s">
        <v>80</v>
      </c>
      <c r="C3" s="222"/>
      <c r="D3" s="222"/>
      <c r="E3" s="222"/>
      <c r="F3" s="222"/>
      <c r="G3" s="223"/>
    </row>
    <row r="4" spans="1:7" ht="15.75" customHeight="1">
      <c r="A4" s="226"/>
      <c r="B4" s="221" t="s">
        <v>81</v>
      </c>
      <c r="C4" s="221"/>
      <c r="D4" s="221"/>
      <c r="E4" s="221"/>
      <c r="F4" s="221"/>
      <c r="G4" s="224"/>
    </row>
    <row r="5" spans="1:7" ht="21" customHeight="1">
      <c r="A5" s="226"/>
      <c r="B5" s="222" t="s">
        <v>75</v>
      </c>
      <c r="C5" s="222"/>
      <c r="D5" s="222"/>
      <c r="E5" s="222" t="s">
        <v>78</v>
      </c>
      <c r="F5" s="222"/>
      <c r="G5" s="223"/>
    </row>
    <row r="6" spans="1:7" ht="18.75" customHeight="1">
      <c r="A6" s="226"/>
      <c r="B6" s="221" t="s">
        <v>245</v>
      </c>
      <c r="C6" s="221"/>
      <c r="D6" s="221"/>
      <c r="E6" s="221" t="s">
        <v>82</v>
      </c>
      <c r="F6" s="221"/>
      <c r="G6" s="224"/>
    </row>
    <row r="7" spans="1:7">
      <c r="A7" s="226"/>
      <c r="B7" s="97" t="s">
        <v>16</v>
      </c>
      <c r="C7" s="97" t="s">
        <v>83</v>
      </c>
      <c r="D7" s="97" t="s">
        <v>10</v>
      </c>
      <c r="E7" s="97" t="s">
        <v>16</v>
      </c>
      <c r="F7" s="97" t="s">
        <v>83</v>
      </c>
      <c r="G7" s="100" t="s">
        <v>10</v>
      </c>
    </row>
    <row r="8" spans="1:7">
      <c r="A8" s="226"/>
      <c r="B8" s="102" t="s">
        <v>7</v>
      </c>
      <c r="C8" s="102" t="s">
        <v>84</v>
      </c>
      <c r="D8" s="102" t="s">
        <v>11</v>
      </c>
      <c r="E8" s="102" t="s">
        <v>7</v>
      </c>
      <c r="F8" s="102" t="s">
        <v>84</v>
      </c>
      <c r="G8" s="103" t="s">
        <v>11</v>
      </c>
    </row>
    <row r="9" spans="1:7">
      <c r="A9" s="263" t="s">
        <v>279</v>
      </c>
      <c r="B9" s="254"/>
      <c r="C9" s="254"/>
      <c r="D9" s="254"/>
      <c r="E9" s="254"/>
      <c r="F9" s="254"/>
      <c r="G9" s="252"/>
    </row>
    <row r="10" spans="1:7">
      <c r="A10" s="54" t="s">
        <v>2</v>
      </c>
      <c r="B10" s="38">
        <v>2122</v>
      </c>
      <c r="C10" s="38">
        <v>1262</v>
      </c>
      <c r="D10" s="38">
        <v>860</v>
      </c>
      <c r="E10" s="38">
        <v>6093</v>
      </c>
      <c r="F10" s="38">
        <v>2934</v>
      </c>
      <c r="G10" s="39">
        <v>3159</v>
      </c>
    </row>
    <row r="11" spans="1:7">
      <c r="A11" s="37" t="s">
        <v>15</v>
      </c>
      <c r="B11" s="38"/>
      <c r="C11" s="38"/>
      <c r="D11" s="38"/>
      <c r="E11" s="38"/>
      <c r="F11" s="38"/>
      <c r="G11" s="39"/>
    </row>
    <row r="12" spans="1:7">
      <c r="A12" s="44" t="s">
        <v>173</v>
      </c>
      <c r="B12" s="63">
        <v>391</v>
      </c>
      <c r="C12" s="63">
        <v>226</v>
      </c>
      <c r="D12" s="63">
        <v>165</v>
      </c>
      <c r="E12" s="63">
        <v>942</v>
      </c>
      <c r="F12" s="63">
        <v>434</v>
      </c>
      <c r="G12" s="64">
        <v>508</v>
      </c>
    </row>
    <row r="13" spans="1:7">
      <c r="A13" s="45" t="s">
        <v>46</v>
      </c>
      <c r="B13" s="41"/>
      <c r="C13" s="41"/>
      <c r="D13" s="41"/>
      <c r="E13" s="41"/>
      <c r="F13" s="41"/>
      <c r="G13" s="42"/>
    </row>
    <row r="14" spans="1:7">
      <c r="A14" s="44" t="s">
        <v>174</v>
      </c>
      <c r="B14" s="63">
        <v>370</v>
      </c>
      <c r="C14" s="63">
        <v>296</v>
      </c>
      <c r="D14" s="63">
        <v>74</v>
      </c>
      <c r="E14" s="63">
        <v>867</v>
      </c>
      <c r="F14" s="63">
        <v>608</v>
      </c>
      <c r="G14" s="64">
        <v>259</v>
      </c>
    </row>
    <row r="15" spans="1:7">
      <c r="A15" s="45" t="s">
        <v>182</v>
      </c>
      <c r="B15" s="41"/>
      <c r="C15" s="41"/>
      <c r="D15" s="41"/>
      <c r="E15" s="41"/>
      <c r="F15" s="41"/>
      <c r="G15" s="42"/>
    </row>
    <row r="16" spans="1:7">
      <c r="A16" s="44" t="s">
        <v>175</v>
      </c>
      <c r="B16" s="63">
        <v>311</v>
      </c>
      <c r="C16" s="63">
        <v>158</v>
      </c>
      <c r="D16" s="63">
        <v>153</v>
      </c>
      <c r="E16" s="63">
        <v>1297</v>
      </c>
      <c r="F16" s="63">
        <v>496</v>
      </c>
      <c r="G16" s="64">
        <v>801</v>
      </c>
    </row>
    <row r="17" spans="1:8">
      <c r="A17" s="45" t="s">
        <v>181</v>
      </c>
      <c r="B17" s="41"/>
      <c r="C17" s="41"/>
      <c r="D17" s="41"/>
      <c r="E17" s="41"/>
      <c r="F17" s="41"/>
      <c r="G17" s="42"/>
    </row>
    <row r="18" spans="1:8">
      <c r="A18" s="44" t="s">
        <v>176</v>
      </c>
      <c r="B18" s="63">
        <v>182</v>
      </c>
      <c r="C18" s="63">
        <v>87</v>
      </c>
      <c r="D18" s="63">
        <v>95</v>
      </c>
      <c r="E18" s="63">
        <v>356</v>
      </c>
      <c r="F18" s="63">
        <v>146</v>
      </c>
      <c r="G18" s="64">
        <v>210</v>
      </c>
    </row>
    <row r="19" spans="1:8">
      <c r="A19" s="45" t="s">
        <v>160</v>
      </c>
      <c r="B19" s="41"/>
      <c r="C19" s="41"/>
      <c r="D19" s="41"/>
      <c r="E19" s="41"/>
      <c r="F19" s="41"/>
      <c r="G19" s="42"/>
    </row>
    <row r="20" spans="1:8">
      <c r="A20" s="44" t="s">
        <v>177</v>
      </c>
      <c r="B20" s="63">
        <v>318</v>
      </c>
      <c r="C20" s="63">
        <v>193</v>
      </c>
      <c r="D20" s="63">
        <v>125</v>
      </c>
      <c r="E20" s="63">
        <v>1172</v>
      </c>
      <c r="F20" s="63">
        <v>569</v>
      </c>
      <c r="G20" s="64">
        <v>603</v>
      </c>
    </row>
    <row r="21" spans="1:8">
      <c r="A21" s="45" t="s">
        <v>161</v>
      </c>
      <c r="B21" s="41"/>
      <c r="C21" s="41"/>
      <c r="D21" s="41"/>
      <c r="E21" s="41"/>
      <c r="F21" s="41"/>
      <c r="G21" s="42"/>
    </row>
    <row r="22" spans="1:8">
      <c r="A22" s="44" t="s">
        <v>178</v>
      </c>
      <c r="B22" s="63">
        <v>550</v>
      </c>
      <c r="C22" s="63">
        <v>302</v>
      </c>
      <c r="D22" s="63">
        <v>248</v>
      </c>
      <c r="E22" s="63">
        <v>1459</v>
      </c>
      <c r="F22" s="63">
        <v>681</v>
      </c>
      <c r="G22" s="64">
        <v>778</v>
      </c>
    </row>
    <row r="23" spans="1:8">
      <c r="A23" s="45" t="s">
        <v>51</v>
      </c>
      <c r="B23" s="63"/>
      <c r="C23" s="63"/>
      <c r="D23" s="63"/>
      <c r="E23" s="63"/>
      <c r="F23" s="63"/>
      <c r="G23" s="64"/>
    </row>
    <row r="24" spans="1:8">
      <c r="A24" s="258" t="s">
        <v>284</v>
      </c>
      <c r="B24" s="259"/>
      <c r="C24" s="259"/>
      <c r="D24" s="259"/>
      <c r="E24" s="259"/>
      <c r="F24" s="259"/>
      <c r="G24" s="260"/>
    </row>
    <row r="25" spans="1:8">
      <c r="A25" s="65" t="s">
        <v>2</v>
      </c>
      <c r="B25" s="56">
        <v>100</v>
      </c>
      <c r="C25" s="53">
        <v>59.472196041470312</v>
      </c>
      <c r="D25" s="53">
        <v>40.527803958529688</v>
      </c>
      <c r="E25" s="56">
        <v>100</v>
      </c>
      <c r="F25" s="53">
        <v>48.153618906942391</v>
      </c>
      <c r="G25" s="60">
        <v>51.846381093057602</v>
      </c>
      <c r="H25" s="2"/>
    </row>
    <row r="26" spans="1:8">
      <c r="A26" s="37" t="s">
        <v>15</v>
      </c>
      <c r="B26" s="56"/>
      <c r="C26" s="53"/>
      <c r="D26" s="53"/>
      <c r="E26" s="56"/>
      <c r="F26" s="53"/>
      <c r="G26" s="60"/>
      <c r="H26" s="2"/>
    </row>
    <row r="27" spans="1:8">
      <c r="A27" s="44" t="s">
        <v>173</v>
      </c>
      <c r="B27" s="56">
        <v>100</v>
      </c>
      <c r="C27" s="53">
        <v>57.800511508951402</v>
      </c>
      <c r="D27" s="53">
        <v>42.199488491048591</v>
      </c>
      <c r="E27" s="56">
        <v>100</v>
      </c>
      <c r="F27" s="53">
        <v>46.07218683651805</v>
      </c>
      <c r="G27" s="60">
        <v>53.92781316348195</v>
      </c>
      <c r="H27" s="2"/>
    </row>
    <row r="28" spans="1:8">
      <c r="A28" s="45" t="s">
        <v>46</v>
      </c>
      <c r="B28" s="56"/>
      <c r="C28" s="53"/>
      <c r="D28" s="53"/>
      <c r="E28" s="56"/>
      <c r="F28" s="53"/>
      <c r="G28" s="60"/>
      <c r="H28" s="2"/>
    </row>
    <row r="29" spans="1:8">
      <c r="A29" s="44" t="s">
        <v>174</v>
      </c>
      <c r="B29" s="56">
        <v>100</v>
      </c>
      <c r="C29" s="53">
        <v>80</v>
      </c>
      <c r="D29" s="53">
        <v>20</v>
      </c>
      <c r="E29" s="56">
        <v>100</v>
      </c>
      <c r="F29" s="53">
        <v>70.126874279123413</v>
      </c>
      <c r="G29" s="60">
        <v>29.873125720876587</v>
      </c>
      <c r="H29" s="2"/>
    </row>
    <row r="30" spans="1:8">
      <c r="A30" s="45" t="s">
        <v>47</v>
      </c>
      <c r="B30" s="56"/>
      <c r="C30" s="53"/>
      <c r="D30" s="53"/>
      <c r="E30" s="56"/>
      <c r="F30" s="53"/>
      <c r="G30" s="60"/>
      <c r="H30" s="2"/>
    </row>
    <row r="31" spans="1:8">
      <c r="A31" s="44" t="s">
        <v>175</v>
      </c>
      <c r="B31" s="56">
        <v>100</v>
      </c>
      <c r="C31" s="53">
        <v>50.803858520900327</v>
      </c>
      <c r="D31" s="53">
        <v>49.19614147909968</v>
      </c>
      <c r="E31" s="56">
        <v>100</v>
      </c>
      <c r="F31" s="53">
        <v>38.242097147262918</v>
      </c>
      <c r="G31" s="60">
        <v>61.757902852737089</v>
      </c>
      <c r="H31" s="2"/>
    </row>
    <row r="32" spans="1:8">
      <c r="A32" s="45" t="s">
        <v>48</v>
      </c>
      <c r="B32" s="56"/>
      <c r="C32" s="53"/>
      <c r="D32" s="53"/>
      <c r="E32" s="56"/>
      <c r="F32" s="53"/>
      <c r="G32" s="60"/>
      <c r="H32" s="2"/>
    </row>
    <row r="33" spans="1:8">
      <c r="A33" s="44" t="s">
        <v>176</v>
      </c>
      <c r="B33" s="56">
        <v>100</v>
      </c>
      <c r="C33" s="53">
        <v>47.802197802197803</v>
      </c>
      <c r="D33" s="53">
        <v>52.197802197802204</v>
      </c>
      <c r="E33" s="56">
        <v>100</v>
      </c>
      <c r="F33" s="53">
        <v>41.011235955056179</v>
      </c>
      <c r="G33" s="60">
        <v>58.988764044943821</v>
      </c>
      <c r="H33" s="2"/>
    </row>
    <row r="34" spans="1:8">
      <c r="A34" s="45" t="s">
        <v>49</v>
      </c>
      <c r="B34" s="56"/>
      <c r="C34" s="53"/>
      <c r="D34" s="53"/>
      <c r="E34" s="56"/>
      <c r="F34" s="53"/>
      <c r="G34" s="60"/>
      <c r="H34" s="2"/>
    </row>
    <row r="35" spans="1:8">
      <c r="A35" s="44" t="s">
        <v>177</v>
      </c>
      <c r="B35" s="56">
        <v>100</v>
      </c>
      <c r="C35" s="53">
        <v>60.691823899371066</v>
      </c>
      <c r="D35" s="53">
        <v>39.308176100628934</v>
      </c>
      <c r="E35" s="56">
        <v>100</v>
      </c>
      <c r="F35" s="53">
        <v>48.549488054607508</v>
      </c>
      <c r="G35" s="60">
        <v>51.450511945392499</v>
      </c>
      <c r="H35" s="2"/>
    </row>
    <row r="36" spans="1:8">
      <c r="A36" s="45" t="s">
        <v>50</v>
      </c>
      <c r="B36" s="56"/>
      <c r="C36" s="53"/>
      <c r="D36" s="53"/>
      <c r="E36" s="56"/>
      <c r="F36" s="53"/>
      <c r="G36" s="60"/>
      <c r="H36" s="2"/>
    </row>
    <row r="37" spans="1:8">
      <c r="A37" s="44" t="s">
        <v>178</v>
      </c>
      <c r="B37" s="56">
        <v>100</v>
      </c>
      <c r="C37" s="53">
        <v>54.909090909090907</v>
      </c>
      <c r="D37" s="53">
        <v>45.090909090909093</v>
      </c>
      <c r="E37" s="56">
        <v>100</v>
      </c>
      <c r="F37" s="53">
        <v>46.675805346127483</v>
      </c>
      <c r="G37" s="60">
        <v>53.324194653872517</v>
      </c>
      <c r="H37" s="2"/>
    </row>
    <row r="38" spans="1:8">
      <c r="A38" s="45" t="s">
        <v>51</v>
      </c>
      <c r="B38" s="41"/>
      <c r="C38" s="56"/>
      <c r="D38" s="56"/>
      <c r="E38" s="41"/>
      <c r="F38" s="56"/>
      <c r="G38" s="42"/>
      <c r="H38" s="2"/>
    </row>
    <row r="39" spans="1:8">
      <c r="A39" s="258" t="s">
        <v>355</v>
      </c>
      <c r="B39" s="259"/>
      <c r="C39" s="259"/>
      <c r="D39" s="259"/>
      <c r="E39" s="259"/>
      <c r="F39" s="259"/>
      <c r="G39" s="260"/>
    </row>
    <row r="40" spans="1:8">
      <c r="A40" s="54" t="s">
        <v>85</v>
      </c>
      <c r="B40" s="56">
        <v>100</v>
      </c>
      <c r="C40" s="56">
        <v>100</v>
      </c>
      <c r="D40" s="56">
        <v>100</v>
      </c>
      <c r="E40" s="56">
        <v>100</v>
      </c>
      <c r="F40" s="56">
        <v>100</v>
      </c>
      <c r="G40" s="66">
        <v>100</v>
      </c>
      <c r="H40" s="2"/>
    </row>
    <row r="41" spans="1:8">
      <c r="A41" s="37" t="s">
        <v>86</v>
      </c>
      <c r="B41" s="38"/>
      <c r="C41" s="38"/>
      <c r="D41" s="38"/>
      <c r="E41" s="38"/>
      <c r="F41" s="38"/>
      <c r="G41" s="39"/>
      <c r="H41" s="2"/>
    </row>
    <row r="42" spans="1:8">
      <c r="A42" s="44" t="s">
        <v>173</v>
      </c>
      <c r="B42" s="53">
        <v>18.426013195098964</v>
      </c>
      <c r="C42" s="53">
        <v>17.908082408874801</v>
      </c>
      <c r="D42" s="53">
        <v>19.186046511627907</v>
      </c>
      <c r="E42" s="53">
        <v>15.460364352535697</v>
      </c>
      <c r="F42" s="53">
        <v>14.792092706203135</v>
      </c>
      <c r="G42" s="60">
        <v>16.081038303260524</v>
      </c>
      <c r="H42" s="2"/>
    </row>
    <row r="43" spans="1:8">
      <c r="A43" s="45" t="s">
        <v>46</v>
      </c>
      <c r="B43" s="41"/>
      <c r="C43" s="53"/>
      <c r="D43" s="53"/>
      <c r="E43" s="53"/>
      <c r="F43" s="53"/>
      <c r="G43" s="60"/>
      <c r="H43" s="2"/>
    </row>
    <row r="44" spans="1:8">
      <c r="A44" s="44" t="s">
        <v>174</v>
      </c>
      <c r="B44" s="53">
        <v>17.436380772855799</v>
      </c>
      <c r="C44" s="53">
        <v>23.454833597464344</v>
      </c>
      <c r="D44" s="53">
        <v>8.6046511627906987</v>
      </c>
      <c r="E44" s="53">
        <v>14.229443623830626</v>
      </c>
      <c r="F44" s="53">
        <v>20.722563053851399</v>
      </c>
      <c r="G44" s="60">
        <v>8.1987970876859766</v>
      </c>
      <c r="H44" s="2"/>
    </row>
    <row r="45" spans="1:8">
      <c r="A45" s="45" t="s">
        <v>47</v>
      </c>
      <c r="B45" s="41"/>
      <c r="C45" s="53"/>
      <c r="D45" s="53"/>
      <c r="E45" s="53"/>
      <c r="F45" s="53"/>
      <c r="G45" s="60"/>
      <c r="H45" s="2"/>
    </row>
    <row r="46" spans="1:8">
      <c r="A46" s="44" t="s">
        <v>175</v>
      </c>
      <c r="B46" s="53">
        <v>14.655984919886899</v>
      </c>
      <c r="C46" s="53">
        <v>12.519809825673534</v>
      </c>
      <c r="D46" s="53">
        <v>17.790697674418603</v>
      </c>
      <c r="E46" s="53">
        <v>21.286722468406367</v>
      </c>
      <c r="F46" s="53">
        <v>16.905248807089297</v>
      </c>
      <c r="G46" s="60">
        <v>25.356125356125357</v>
      </c>
      <c r="H46" s="2"/>
    </row>
    <row r="47" spans="1:8">
      <c r="A47" s="45" t="s">
        <v>48</v>
      </c>
      <c r="B47" s="41"/>
      <c r="C47" s="53"/>
      <c r="D47" s="53"/>
      <c r="E47" s="53"/>
      <c r="F47" s="53"/>
      <c r="G47" s="60"/>
      <c r="H47" s="2"/>
    </row>
    <row r="48" spans="1:8">
      <c r="A48" s="44" t="s">
        <v>176</v>
      </c>
      <c r="B48" s="53">
        <v>8.5768143261074457</v>
      </c>
      <c r="C48" s="53">
        <v>6.8938193343898568</v>
      </c>
      <c r="D48" s="53">
        <v>11.046511627906977</v>
      </c>
      <c r="E48" s="53">
        <v>5.8427703922534056</v>
      </c>
      <c r="F48" s="53">
        <v>4.9761417859577373</v>
      </c>
      <c r="G48" s="60">
        <v>6.6476733143399818</v>
      </c>
      <c r="H48" s="2"/>
    </row>
    <row r="49" spans="1:8">
      <c r="A49" s="45" t="s">
        <v>49</v>
      </c>
      <c r="B49" s="41"/>
      <c r="C49" s="53"/>
      <c r="D49" s="53"/>
      <c r="E49" s="53"/>
      <c r="F49" s="53"/>
      <c r="G49" s="60"/>
      <c r="H49" s="2"/>
    </row>
    <row r="50" spans="1:8">
      <c r="A50" s="44" t="s">
        <v>177</v>
      </c>
      <c r="B50" s="53">
        <v>14.985862393967956</v>
      </c>
      <c r="C50" s="53">
        <v>15.293185419968305</v>
      </c>
      <c r="D50" s="53">
        <v>14.534883720930234</v>
      </c>
      <c r="E50" s="53">
        <v>19.235187920564581</v>
      </c>
      <c r="F50" s="53">
        <v>19.393319700068165</v>
      </c>
      <c r="G50" s="60">
        <v>19.088319088319089</v>
      </c>
      <c r="H50" s="2"/>
    </row>
    <row r="51" spans="1:8">
      <c r="A51" s="45" t="s">
        <v>50</v>
      </c>
      <c r="B51" s="41"/>
      <c r="C51" s="53"/>
      <c r="D51" s="53"/>
      <c r="E51" s="53"/>
      <c r="F51" s="53"/>
      <c r="G51" s="60"/>
      <c r="H51" s="2"/>
    </row>
    <row r="52" spans="1:8">
      <c r="A52" s="44" t="s">
        <v>178</v>
      </c>
      <c r="B52" s="53">
        <v>25.918944392082942</v>
      </c>
      <c r="C52" s="53">
        <v>23.930269413629158</v>
      </c>
      <c r="D52" s="53">
        <v>28.837209302325583</v>
      </c>
      <c r="E52" s="53">
        <v>23.945511242409324</v>
      </c>
      <c r="F52" s="53">
        <v>23.210633946830267</v>
      </c>
      <c r="G52" s="60">
        <v>24.628046850269072</v>
      </c>
      <c r="H52" s="2"/>
    </row>
    <row r="53" spans="1:8">
      <c r="A53" s="45" t="s">
        <v>51</v>
      </c>
      <c r="B53" s="41"/>
      <c r="C53" s="41"/>
      <c r="D53" s="41"/>
      <c r="E53" s="41"/>
      <c r="F53" s="41"/>
      <c r="G53" s="42"/>
      <c r="H53" s="2"/>
    </row>
    <row r="54" spans="1:8">
      <c r="A54" s="20"/>
      <c r="B54" s="87"/>
      <c r="C54" s="87"/>
      <c r="D54" s="87"/>
      <c r="E54" s="87"/>
      <c r="F54" s="87"/>
      <c r="G54" s="87"/>
    </row>
    <row r="55" spans="1:8">
      <c r="A55" s="261" t="s">
        <v>352</v>
      </c>
      <c r="B55" s="261"/>
      <c r="C55" s="261"/>
      <c r="D55" s="261"/>
      <c r="E55" s="261"/>
      <c r="F55" s="261"/>
      <c r="G55" s="261"/>
    </row>
    <row r="56" spans="1:8">
      <c r="A56" s="196" t="s">
        <v>179</v>
      </c>
      <c r="B56" s="196"/>
      <c r="C56" s="196"/>
      <c r="D56" s="196"/>
      <c r="E56" s="196"/>
      <c r="F56" s="196"/>
      <c r="G56" s="196"/>
    </row>
    <row r="57" spans="1:8" ht="38.25" customHeight="1">
      <c r="A57" s="262" t="s">
        <v>363</v>
      </c>
      <c r="B57" s="262"/>
      <c r="C57" s="262"/>
      <c r="D57" s="262"/>
      <c r="E57" s="262"/>
      <c r="F57" s="262"/>
      <c r="G57" s="262"/>
    </row>
    <row r="58" spans="1:8">
      <c r="A58" s="257" t="s">
        <v>180</v>
      </c>
      <c r="B58" s="257"/>
      <c r="C58" s="257"/>
      <c r="D58" s="257"/>
      <c r="E58" s="257"/>
      <c r="F58" s="257"/>
      <c r="G58" s="257"/>
    </row>
    <row r="60" spans="1:8">
      <c r="A60" s="50"/>
    </row>
    <row r="61" spans="1:8">
      <c r="A61" s="51"/>
    </row>
  </sheetData>
  <mergeCells count="15">
    <mergeCell ref="A58:G58"/>
    <mergeCell ref="A3:A8"/>
    <mergeCell ref="A39:G39"/>
    <mergeCell ref="A24:G24"/>
    <mergeCell ref="A55:G55"/>
    <mergeCell ref="A57:G57"/>
    <mergeCell ref="A9:G9"/>
    <mergeCell ref="B6:D6"/>
    <mergeCell ref="E6:G6"/>
    <mergeCell ref="A56:G56"/>
    <mergeCell ref="A2:G2"/>
    <mergeCell ref="B3:G3"/>
    <mergeCell ref="B4:G4"/>
    <mergeCell ref="B5:D5"/>
    <mergeCell ref="E5:G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15</vt:i4>
      </vt:variant>
    </vt:vector>
  </HeadingPairs>
  <TitlesOfParts>
    <vt:vector size="15" baseType="lpstr">
      <vt:lpstr>stosowane symbole</vt:lpstr>
      <vt:lpstr>3</vt:lpstr>
      <vt:lpstr>1 (60)</vt:lpstr>
      <vt:lpstr>2 (61)</vt:lpstr>
      <vt:lpstr>3 (62)</vt:lpstr>
      <vt:lpstr>4 (63)</vt:lpstr>
      <vt:lpstr>5 (64)</vt:lpstr>
      <vt:lpstr>6 (65)</vt:lpstr>
      <vt:lpstr>7 (66)</vt:lpstr>
      <vt:lpstr>8 (67)</vt:lpstr>
      <vt:lpstr>9 (68)</vt:lpstr>
      <vt:lpstr>10 (69)</vt:lpstr>
      <vt:lpstr>11 (70)</vt:lpstr>
      <vt:lpstr>12 (71)</vt:lpstr>
      <vt:lpstr>13 (72)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Niewiadomska Ewelina</dc:creator>
  <cp:lastModifiedBy>KarolakK</cp:lastModifiedBy>
  <cp:lastPrinted>2015-01-28T13:38:07Z</cp:lastPrinted>
  <dcterms:created xsi:type="dcterms:W3CDTF">2012-07-31T10:44:21Z</dcterms:created>
  <dcterms:modified xsi:type="dcterms:W3CDTF">2015-02-02T12:54:02Z</dcterms:modified>
</cp:coreProperties>
</file>