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chalikd\Desktop\Publikacja 2014-2017\"/>
    </mc:Choice>
  </mc:AlternateContent>
  <bookViews>
    <workbookView xWindow="210" yWindow="5025" windowWidth="15480" windowHeight="6435" tabRatio="903" firstSheet="13" activeTab="13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kż 2014total" sheetId="321" r:id="rId14"/>
    <sheet name="kż 2014p" sheetId="322" r:id="rId15"/>
    <sheet name="kż 2014f" sheetId="323" r:id="rId16"/>
    <sheet name="kż 2014rz" sheetId="324" r:id="rId17"/>
    <sheet name="kż 2014g" sheetId="325" r:id="rId18"/>
    <sheet name="kż 2015total" sheetId="326" r:id="rId19"/>
    <sheet name="kż 2015p" sheetId="327" r:id="rId20"/>
    <sheet name="kż 2015f" sheetId="328" r:id="rId21"/>
    <sheet name="kż 2015rz" sheetId="329" r:id="rId22"/>
    <sheet name="kż 2015g" sheetId="330" r:id="rId23"/>
    <sheet name="kż 2016total " sheetId="331" r:id="rId24"/>
    <sheet name="kż 2016p " sheetId="332" r:id="rId25"/>
    <sheet name="kż 2016f" sheetId="333" r:id="rId26"/>
    <sheet name="kż 2016rz " sheetId="334" r:id="rId27"/>
    <sheet name="kż 2016g " sheetId="335" r:id="rId28"/>
    <sheet name="kż 2017total " sheetId="319" r:id="rId29"/>
    <sheet name="kż 2017p" sheetId="315" r:id="rId30"/>
    <sheet name="kż 2017f" sheetId="320" r:id="rId31"/>
    <sheet name="kż 2017rz" sheetId="317" r:id="rId32"/>
    <sheet name="kż 2017g" sheetId="336" r:id="rId33"/>
  </sheets>
  <definedNames>
    <definedName name="_xlnm.Print_Area" localSheetId="0">'C0-2006'!$A$1:$J$39</definedName>
    <definedName name="_xlnm.Print_Area" localSheetId="1">'C1-2006'!$A$1:$K$42</definedName>
    <definedName name="_xlnm.Print_Area" localSheetId="2">'C2-2006'!$A$1:$K$70</definedName>
    <definedName name="_xlnm.Print_Area" localSheetId="3">'C3-2006'!$A$1:$K$78</definedName>
    <definedName name="_xlnm.Print_Area" localSheetId="4">'C4-2006'!$A$1:$K$91</definedName>
    <definedName name="_xlnm.Print_Area" localSheetId="5">'C5-2006'!$A$1:$K$36</definedName>
    <definedName name="_xlnm.Print_Area" localSheetId="7">'C6-2006'!$A$1:$K$49</definedName>
    <definedName name="_xlnm.Print_Area" localSheetId="15">'kż 2014f'!$A$1:$N$61</definedName>
    <definedName name="_xlnm.Print_Area" localSheetId="17">'kż 2014g'!$A$1:$M$128</definedName>
    <definedName name="_xlnm.Print_Area" localSheetId="14">'kż 2014p'!$A$1:$N$128</definedName>
    <definedName name="_xlnm.Print_Area" localSheetId="16">'kż 2014rz'!$A$1:$N$128</definedName>
    <definedName name="_xlnm.Print_Area" localSheetId="13">'kż 2014total'!$B$1:$O$128</definedName>
    <definedName name="_xlnm.Print_Area" localSheetId="20">'kż 2015f'!$A$1:$N$60</definedName>
    <definedName name="_xlnm.Print_Area" localSheetId="22">'kż 2015g'!$A$1:$M$127</definedName>
    <definedName name="_xlnm.Print_Area" localSheetId="19">'kż 2015p'!$A$1:$N$128</definedName>
    <definedName name="_xlnm.Print_Area" localSheetId="21">'kż 2015rz'!$A$1:$N$128</definedName>
    <definedName name="_xlnm.Print_Area" localSheetId="18">'kż 2015total'!$B$1:$O$127</definedName>
    <definedName name="_xlnm.Print_Area" localSheetId="25">'kż 2016f'!$A$1:$N$60</definedName>
    <definedName name="_xlnm.Print_Area" localSheetId="27">'kż 2016g '!$A$1:$M$127</definedName>
    <definedName name="_xlnm.Print_Area" localSheetId="24">'kż 2016p '!$A$1:$N$128</definedName>
    <definedName name="_xlnm.Print_Area" localSheetId="26">'kż 2016rz '!$A$1:$N$128</definedName>
    <definedName name="_xlnm.Print_Area" localSheetId="23">'kż 2016total '!$B$1:$O$128</definedName>
    <definedName name="_xlnm.Print_Area" localSheetId="30">'kż 2017f'!$A$1:$N$61</definedName>
    <definedName name="_xlnm.Print_Area" localSheetId="32">'kż 2017g'!$A$1:$M$128</definedName>
    <definedName name="_xlnm.Print_Area" localSheetId="29">'kż 2017p'!$A$1:$N$128</definedName>
    <definedName name="_xlnm.Print_Area" localSheetId="31">'kż 2017rz'!$A$1:$N$128</definedName>
    <definedName name="_xlnm.Print_Area" localSheetId="28">'kż 2017total '!$B$1:$O$128</definedName>
  </definedNames>
  <calcPr calcId="152510"/>
</workbook>
</file>

<file path=xl/calcChain.xml><?xml version="1.0" encoding="utf-8"?>
<calcChain xmlns="http://schemas.openxmlformats.org/spreadsheetml/2006/main">
  <c r="F47" i="14" l="1"/>
  <c r="H47" i="14"/>
  <c r="I47" i="14"/>
  <c r="E50" i="14"/>
  <c r="G50" i="14"/>
  <c r="J60" i="14"/>
  <c r="K60" i="14"/>
  <c r="G44" i="19"/>
  <c r="I41" i="19"/>
  <c r="G41" i="19"/>
  <c r="G39" i="19"/>
  <c r="G38" i="19"/>
  <c r="I37" i="19"/>
  <c r="I34" i="19"/>
  <c r="G37" i="19"/>
  <c r="D37" i="19"/>
  <c r="D34" i="19"/>
  <c r="G36" i="19"/>
  <c r="J36" i="19"/>
  <c r="K36" i="19"/>
  <c r="I16" i="19"/>
  <c r="H16" i="19"/>
  <c r="G16" i="19"/>
  <c r="G13" i="19"/>
  <c r="F16" i="19"/>
  <c r="E16" i="19"/>
  <c r="E13" i="19"/>
  <c r="D16" i="19"/>
  <c r="I15" i="19"/>
  <c r="J15" i="19"/>
  <c r="K15" i="19"/>
  <c r="D15" i="19"/>
  <c r="D13" i="19"/>
  <c r="I67" i="15"/>
  <c r="G29" i="15"/>
  <c r="H67" i="15"/>
  <c r="F32" i="15"/>
  <c r="F31" i="12"/>
  <c r="G31" i="12"/>
  <c r="I33" i="12"/>
  <c r="J33" i="12"/>
  <c r="J11" i="13"/>
  <c r="K11" i="13"/>
  <c r="J14" i="13"/>
  <c r="K14" i="13"/>
  <c r="K15" i="13"/>
  <c r="K16" i="13"/>
  <c r="K17" i="13"/>
  <c r="L17" i="13"/>
  <c r="K18" i="13"/>
  <c r="J29" i="13"/>
  <c r="E36" i="13"/>
  <c r="E11" i="14"/>
  <c r="F36" i="13"/>
  <c r="F11" i="14"/>
  <c r="G36" i="13"/>
  <c r="G11" i="14"/>
  <c r="H36" i="13"/>
  <c r="H11" i="14"/>
  <c r="I36" i="13"/>
  <c r="J59" i="14"/>
  <c r="K59" i="14"/>
  <c r="J58" i="14"/>
  <c r="K58" i="14"/>
  <c r="J57" i="14"/>
  <c r="K57" i="14"/>
  <c r="F62" i="14"/>
  <c r="G62" i="14"/>
  <c r="H62" i="14"/>
  <c r="I62" i="14"/>
  <c r="E63" i="14"/>
  <c r="E62" i="14"/>
  <c r="J64" i="14"/>
  <c r="K64" i="14"/>
  <c r="G25" i="15"/>
  <c r="D20" i="15"/>
  <c r="D19" i="15"/>
  <c r="L21" i="15"/>
  <c r="D23" i="15"/>
  <c r="J27" i="15"/>
  <c r="K27" i="15"/>
  <c r="L27" i="15"/>
  <c r="D29" i="15"/>
  <c r="F29" i="15"/>
  <c r="H29" i="15"/>
  <c r="J30" i="15"/>
  <c r="K30" i="15"/>
  <c r="J31" i="15"/>
  <c r="K31" i="15"/>
  <c r="J32" i="15"/>
  <c r="K32" i="15"/>
  <c r="J33" i="15"/>
  <c r="K33" i="15"/>
  <c r="K50" i="15"/>
  <c r="J65" i="15"/>
  <c r="K65" i="15"/>
  <c r="D67" i="15"/>
  <c r="I68" i="15"/>
  <c r="J68" i="15"/>
  <c r="K68" i="15"/>
  <c r="L30" i="15"/>
  <c r="J69" i="15"/>
  <c r="K69" i="15"/>
  <c r="I71" i="15"/>
  <c r="G13" i="16"/>
  <c r="J13" i="16"/>
  <c r="K13" i="16"/>
  <c r="G15" i="16"/>
  <c r="J15" i="16"/>
  <c r="K15" i="16"/>
  <c r="J16" i="16"/>
  <c r="K16" i="16"/>
  <c r="G21" i="16"/>
  <c r="J21" i="16"/>
  <c r="K21" i="16"/>
  <c r="G23" i="16"/>
  <c r="J23" i="16"/>
  <c r="K23" i="16"/>
  <c r="F27" i="16"/>
  <c r="J27" i="16"/>
  <c r="K27" i="16"/>
  <c r="I31" i="16"/>
  <c r="J31" i="16"/>
  <c r="D32" i="16"/>
  <c r="G32" i="16"/>
  <c r="J32" i="16"/>
  <c r="E34" i="16"/>
  <c r="J34" i="16"/>
  <c r="K34" i="16"/>
  <c r="J35" i="16"/>
  <c r="K35" i="16"/>
  <c r="G36" i="16"/>
  <c r="J36" i="16"/>
  <c r="K36" i="16"/>
  <c r="D37" i="16"/>
  <c r="K37" i="16"/>
  <c r="F38" i="16"/>
  <c r="G38" i="16"/>
  <c r="I38" i="16"/>
  <c r="J39" i="16"/>
  <c r="K39" i="16"/>
  <c r="J58" i="16"/>
  <c r="K58" i="16"/>
  <c r="J60" i="16"/>
  <c r="K60" i="16"/>
  <c r="J61" i="16"/>
  <c r="K61" i="16"/>
  <c r="J66" i="16"/>
  <c r="K66" i="16"/>
  <c r="J68" i="16"/>
  <c r="K68" i="16"/>
  <c r="J72" i="16"/>
  <c r="K72" i="16"/>
  <c r="G73" i="16"/>
  <c r="J73" i="16"/>
  <c r="K73" i="16"/>
  <c r="I75" i="16"/>
  <c r="J75" i="16"/>
  <c r="K75" i="16"/>
  <c r="D77" i="16"/>
  <c r="G77" i="16"/>
  <c r="J77" i="16"/>
  <c r="K77" i="16"/>
  <c r="J79" i="16"/>
  <c r="K79" i="16"/>
  <c r="J80" i="16"/>
  <c r="K80" i="16"/>
  <c r="G81" i="16"/>
  <c r="J81" i="16"/>
  <c r="K81" i="16"/>
  <c r="G83" i="16"/>
  <c r="J83" i="16"/>
  <c r="K83" i="16"/>
  <c r="J84" i="16"/>
  <c r="K84" i="16"/>
  <c r="F17" i="17"/>
  <c r="J17" i="17"/>
  <c r="K17" i="17"/>
  <c r="E27" i="17"/>
  <c r="F27" i="17"/>
  <c r="G27" i="17"/>
  <c r="J28" i="17"/>
  <c r="K28" i="17"/>
  <c r="J29" i="17"/>
  <c r="K29" i="17"/>
  <c r="J32" i="17"/>
  <c r="K32" i="17"/>
  <c r="G29" i="18"/>
  <c r="G27" i="18"/>
  <c r="H32" i="18"/>
  <c r="J32" i="18"/>
  <c r="K32" i="18"/>
  <c r="J14" i="19"/>
  <c r="K14" i="19"/>
  <c r="H13" i="19"/>
  <c r="I13" i="19"/>
  <c r="E34" i="19"/>
  <c r="F34" i="19"/>
  <c r="J35" i="19"/>
  <c r="K35" i="19"/>
  <c r="E39" i="19"/>
  <c r="E38" i="19"/>
  <c r="F39" i="19"/>
  <c r="F38" i="19"/>
  <c r="H39" i="19"/>
  <c r="H38" i="19"/>
  <c r="I39" i="19"/>
  <c r="I38" i="19"/>
  <c r="J42" i="19"/>
  <c r="K42" i="19"/>
  <c r="J43" i="19"/>
  <c r="K43" i="19"/>
  <c r="F28" i="16"/>
  <c r="J28" i="16"/>
  <c r="K28" i="16"/>
  <c r="J63" i="14"/>
  <c r="K63" i="14"/>
  <c r="F22" i="12"/>
  <c r="G22" i="12"/>
  <c r="J44" i="19"/>
  <c r="K44" i="19"/>
  <c r="J71" i="15"/>
  <c r="K71" i="15"/>
  <c r="G82" i="16"/>
  <c r="J82" i="16"/>
  <c r="K82" i="16"/>
  <c r="I25" i="12"/>
  <c r="J25" i="12"/>
  <c r="K29" i="13"/>
  <c r="L35" i="16"/>
  <c r="G20" i="15"/>
  <c r="F17" i="18"/>
  <c r="J17" i="18"/>
  <c r="K17" i="18"/>
  <c r="I11" i="14"/>
  <c r="L36" i="16"/>
  <c r="K50" i="14"/>
  <c r="F65" i="14"/>
  <c r="F11" i="15"/>
  <c r="G65" i="14"/>
  <c r="G11" i="15"/>
  <c r="J16" i="19"/>
  <c r="K16" i="19"/>
  <c r="L34" i="16"/>
  <c r="J37" i="19"/>
  <c r="K37" i="19"/>
  <c r="J50" i="14"/>
  <c r="F14" i="15"/>
  <c r="J41" i="19"/>
  <c r="K41" i="19"/>
  <c r="J38" i="16"/>
  <c r="K38" i="16"/>
  <c r="D17" i="15"/>
  <c r="D12" i="19"/>
  <c r="K12" i="19"/>
  <c r="J67" i="15"/>
  <c r="K67" i="15"/>
  <c r="L29" i="15"/>
  <c r="K62" i="14"/>
  <c r="F28" i="18"/>
  <c r="F13" i="19"/>
  <c r="J13" i="19"/>
  <c r="K13" i="19"/>
  <c r="J62" i="14"/>
  <c r="J29" i="15"/>
  <c r="K29" i="15"/>
  <c r="G34" i="19"/>
  <c r="J34" i="19"/>
  <c r="K34" i="19"/>
  <c r="H65" i="14"/>
  <c r="H11" i="15"/>
  <c r="E65" i="14"/>
  <c r="E11" i="15"/>
  <c r="E72" i="15"/>
  <c r="E11" i="16"/>
  <c r="E85" i="16"/>
  <c r="E11" i="17"/>
  <c r="K56" i="14"/>
  <c r="G21" i="15"/>
  <c r="G19" i="15"/>
  <c r="K25" i="15"/>
  <c r="J25" i="15"/>
  <c r="J36" i="13"/>
  <c r="K36" i="13"/>
  <c r="J20" i="15"/>
  <c r="J37" i="13"/>
  <c r="K20" i="15"/>
  <c r="H70" i="15"/>
  <c r="J70" i="15"/>
  <c r="K70" i="15"/>
  <c r="J47" i="14"/>
  <c r="K47" i="14"/>
  <c r="J38" i="19"/>
  <c r="K38" i="19"/>
  <c r="J39" i="19"/>
  <c r="K39" i="19"/>
  <c r="L37" i="16"/>
  <c r="F20" i="12"/>
  <c r="G20" i="12"/>
  <c r="H30" i="16"/>
  <c r="J30" i="16"/>
  <c r="K30" i="16"/>
  <c r="L30" i="16"/>
  <c r="I65" i="14"/>
  <c r="G24" i="15"/>
  <c r="L83" i="16"/>
  <c r="L33" i="15"/>
  <c r="K32" i="16"/>
  <c r="L32" i="16"/>
  <c r="M13" i="16"/>
  <c r="L58" i="16"/>
  <c r="F12" i="15"/>
  <c r="J27" i="17"/>
  <c r="L32" i="15"/>
  <c r="L31" i="15"/>
  <c r="K54" i="14"/>
  <c r="L38" i="16"/>
  <c r="I11" i="15"/>
  <c r="I72" i="15"/>
  <c r="D46" i="19"/>
  <c r="H76" i="16"/>
  <c r="J76" i="16"/>
  <c r="K76" i="16"/>
  <c r="K31" i="16"/>
  <c r="J29" i="18"/>
  <c r="J56" i="14"/>
  <c r="J54" i="14"/>
  <c r="J65" i="14"/>
  <c r="F27" i="18"/>
  <c r="J28" i="18"/>
  <c r="K28" i="18"/>
  <c r="I29" i="12"/>
  <c r="J29" i="12"/>
  <c r="J14" i="15"/>
  <c r="K14" i="15"/>
  <c r="F64" i="16"/>
  <c r="K19" i="15"/>
  <c r="J19" i="15"/>
  <c r="J11" i="14"/>
  <c r="K37" i="13"/>
  <c r="K11" i="14"/>
  <c r="J24" i="15"/>
  <c r="K24" i="15"/>
  <c r="G23" i="15"/>
  <c r="G17" i="15"/>
  <c r="J21" i="15"/>
  <c r="K21" i="15"/>
  <c r="H72" i="15"/>
  <c r="H11" i="16"/>
  <c r="H85" i="16"/>
  <c r="J12" i="15"/>
  <c r="K12" i="15"/>
  <c r="F72" i="15"/>
  <c r="F11" i="16"/>
  <c r="F85" i="16"/>
  <c r="F11" i="17"/>
  <c r="K27" i="17"/>
  <c r="I27" i="12"/>
  <c r="J27" i="12"/>
  <c r="E33" i="17"/>
  <c r="E11" i="18"/>
  <c r="J11" i="15"/>
  <c r="K65" i="14"/>
  <c r="K11" i="15"/>
  <c r="L31" i="16"/>
  <c r="K29" i="18"/>
  <c r="I11" i="16"/>
  <c r="J27" i="18"/>
  <c r="K27" i="18"/>
  <c r="G19" i="16"/>
  <c r="J19" i="16"/>
  <c r="K19" i="16"/>
  <c r="J64" i="16"/>
  <c r="K64" i="16"/>
  <c r="K17" i="15"/>
  <c r="G72" i="15"/>
  <c r="J17" i="15"/>
  <c r="K23" i="15"/>
  <c r="J23" i="15"/>
  <c r="F33" i="17"/>
  <c r="F11" i="18"/>
  <c r="F33" i="18"/>
  <c r="F11" i="19"/>
  <c r="F46" i="19"/>
  <c r="I85" i="16"/>
  <c r="I11" i="17"/>
  <c r="H11" i="17"/>
  <c r="E33" i="18"/>
  <c r="E11" i="19"/>
  <c r="E46" i="19"/>
  <c r="G11" i="16"/>
  <c r="J72" i="15"/>
  <c r="K72" i="15"/>
  <c r="I33" i="17"/>
  <c r="I11" i="18"/>
  <c r="I33" i="18"/>
  <c r="H11" i="18"/>
  <c r="H33" i="17"/>
  <c r="G85" i="16"/>
  <c r="J11" i="16"/>
  <c r="K11" i="16"/>
  <c r="H33" i="18"/>
  <c r="H11" i="19"/>
  <c r="H46" i="19"/>
  <c r="I11" i="19"/>
  <c r="I46" i="19"/>
  <c r="G11" i="17"/>
  <c r="J85" i="16"/>
  <c r="K85" i="16"/>
  <c r="G11" i="18"/>
  <c r="G33" i="17"/>
  <c r="J33" i="17"/>
  <c r="K33" i="17"/>
  <c r="J11" i="17"/>
  <c r="K11" i="17"/>
  <c r="G33" i="18"/>
  <c r="J11" i="18"/>
  <c r="K11" i="18"/>
  <c r="G11" i="19"/>
  <c r="G46" i="19"/>
  <c r="J46" i="19"/>
  <c r="K46" i="19"/>
  <c r="J33" i="18"/>
  <c r="J11" i="19"/>
  <c r="K11" i="19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<sst xmlns="http://schemas.openxmlformats.org/spreadsheetml/2006/main" count="3391" uniqueCount="480">
  <si>
    <t>Tabl. 10 RACHUNEK PRODUKTÓW (CO)  2006  (w mln zł w cenach bieżących)</t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</si>
  <si>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</si>
  <si>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</si>
  <si>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</si>
  <si>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</si>
  <si>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</si>
  <si>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</si>
  <si>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</si>
  <si>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</si>
  <si>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</si>
  <si>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</si>
  <si>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</si>
  <si>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</si>
  <si>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</si>
  <si>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</si>
  <si>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</si>
  <si>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</si>
  <si>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</si>
  <si>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</si>
  <si>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</si>
  <si>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</si>
  <si>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</si>
  <si>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</si>
  <si>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</si>
  <si>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</si>
  <si>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</si>
  <si>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</si>
  <si>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</si>
  <si>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</si>
  <si>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</si>
  <si>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</si>
  <si>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 xml:space="preserve">Tabl. 11 RACHUNEK PRODUKCJI  ( C1 ) 2006 (w mln zł w cenach bieżących) 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</si>
  <si>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</si>
  <si>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</si>
  <si>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</si>
  <si>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</si>
  <si>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</si>
  <si>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</si>
  <si>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</si>
  <si>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</si>
  <si>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</si>
  <si>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</si>
  <si>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</si>
  <si>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</si>
  <si>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</si>
  <si>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</si>
  <si>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</si>
  <si>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</si>
  <si>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</si>
  <si>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</si>
  <si>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</si>
  <si>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</si>
  <si>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</si>
  <si>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</si>
  <si>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</si>
  <si>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</si>
  <si>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</si>
  <si>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</si>
  <si>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</si>
  <si>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</si>
  <si>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2. Zużycie pośrednie</t>
  </si>
  <si>
    <t>3. 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</si>
  <si>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</si>
  <si>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</si>
  <si>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</si>
  <si>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</si>
  <si>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</si>
  <si>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>3.Podatki od produktów minus</t>
  </si>
  <si>
    <t>4. Wartość dodana brutto</t>
  </si>
  <si>
    <t>5. Produkt krajowy brutto *</t>
  </si>
  <si>
    <t>*  Produkt krajowy brutto jest równy sumie wartości dodanej poszczególnych sektorów instytucjonalnych, ceł i innych opłat importowych oraz podatku od towarów i usług (VAT)</t>
  </si>
  <si>
    <t xml:space="preserve">     Gross domestic product is equal to the value added of institutional sectors , custom duties and taxes on imports and VAT.</t>
  </si>
  <si>
    <t>(Specification: 1.Gross output, 2.Intermediate consumption, 3.Taxes on products less subsidies on products:  - taxes and duties on imports, - payable value added tax (VAT),</t>
  </si>
  <si>
    <t xml:space="preserve"> - other taxes on products, - subsidies on products, 4.Value added, gross, 5.Gross domestic product).</t>
  </si>
  <si>
    <t>Tabl. 12 RACHUNEK TWORZENIA DOCHODÓW  ( C2 ) 2006 (w mln zł w cenach bieżących)</t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</si>
  <si>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</si>
  <si>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Produkt krajowy brutto/Wartość dodana brutto</t>
  </si>
  <si>
    <t xml:space="preserve">2. Wynagrodzenia i inne koszty </t>
  </si>
  <si>
    <t xml:space="preserve">    związane z zatrudnieniem</t>
  </si>
  <si>
    <t>3. Składki na ubezp. społeczne płacone</t>
  </si>
  <si>
    <t xml:space="preserve">    przez pracodawców</t>
  </si>
  <si>
    <t xml:space="preserve"> - składki faktyczne na ubezp. społeczne</t>
  </si>
  <si>
    <t xml:space="preserve"> - składki przypisane umownie na ubezp.</t>
  </si>
  <si>
    <t xml:space="preserve">   społeczne</t>
  </si>
  <si>
    <t>4. Podatki minus dotacje związane</t>
  </si>
  <si>
    <t xml:space="preserve">    z produkcją i importem</t>
  </si>
  <si>
    <t xml:space="preserve"> a) podatki od produktów minus</t>
  </si>
  <si>
    <t xml:space="preserve">     dotacje do produktów</t>
  </si>
  <si>
    <t xml:space="preserve">      - cła i inne opłaty importowe </t>
  </si>
  <si>
    <t xml:space="preserve">      - podatki od towarów i usług (VAT)</t>
  </si>
  <si>
    <t xml:space="preserve">      - pozostałe podatki od produktów </t>
  </si>
  <si>
    <t xml:space="preserve"> b) podatki od producentów minus</t>
  </si>
  <si>
    <t xml:space="preserve">     dotacje dla producentów</t>
  </si>
  <si>
    <t xml:space="preserve">       - podatki od producentów</t>
  </si>
  <si>
    <t xml:space="preserve">       - dotacje dla producentów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</si>
  <si>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</si>
  <si>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</si>
  <si>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 xml:space="preserve"> - other subsidies on production).</t>
  </si>
  <si>
    <t>Tabl. 12 RACHUNEK TWORZENIA DOCHODÓW  ( C2 ) 2006  (w mln zł w cenach bieżących)  (dok.)</t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</si>
  <si>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</si>
  <si>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 xml:space="preserve"> </t>
  </si>
  <si>
    <t>RAZEM</t>
  </si>
  <si>
    <t xml:space="preserve">      - podatki od producentów</t>
  </si>
  <si>
    <t xml:space="preserve">      - dotacje dla producentów</t>
  </si>
  <si>
    <t>5. Nadwyżka operacyjna brutto</t>
  </si>
  <si>
    <t>6. Dochód mieszany</t>
  </si>
  <si>
    <t xml:space="preserve"> - other subsidies on production). 5. Operating surplus, gross, 6.Mixed income).</t>
  </si>
  <si>
    <t>Tabl. 13 RACHUNEK PODZIAŁU PIERWOTNEGO DOCHODÓW  ( C3 ) 2006 (w mln PLN w cenach bieżących)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</si>
  <si>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</si>
  <si>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t>1. Nadwyżka operacyjna brutto</t>
  </si>
  <si>
    <t>2. Wynagrodzenia i inne koszty związane</t>
  </si>
  <si>
    <t xml:space="preserve">    z zatrudnieniem</t>
  </si>
  <si>
    <t>3. Składki na ubezpieczenia społeczne</t>
  </si>
  <si>
    <t xml:space="preserve">    płacone przez pracodawców</t>
  </si>
  <si>
    <t>4. Podatki minus dotacje związane z</t>
  </si>
  <si>
    <t xml:space="preserve">    produkcją i importem</t>
  </si>
  <si>
    <t xml:space="preserve"> a) podatki od produktów minus dotacje </t>
  </si>
  <si>
    <t xml:space="preserve">     do produktów</t>
  </si>
  <si>
    <t xml:space="preserve">   - podatki od produktów</t>
  </si>
  <si>
    <t xml:space="preserve">   - dotacje do produktów</t>
  </si>
  <si>
    <t xml:space="preserve"> b) podatki od producentów minus dotacje</t>
  </si>
  <si>
    <t xml:space="preserve">     dla producentów</t>
  </si>
  <si>
    <t xml:space="preserve">   - podatki od producentów</t>
  </si>
  <si>
    <t xml:space="preserve">   - dotacje dla producentów</t>
  </si>
  <si>
    <t>5. Dochody z tytułu własności</t>
  </si>
  <si>
    <t xml:space="preserve">  a) odsetki:</t>
  </si>
  <si>
    <t xml:space="preserve">  b) dochód podzielony przedsiębiorstw</t>
  </si>
  <si>
    <t xml:space="preserve">   - dywidendy</t>
  </si>
  <si>
    <t xml:space="preserve">   - dochody właścicieli przedsiębiorstw prywatnych</t>
  </si>
  <si>
    <t xml:space="preserve">  c) reinwestowane zyski</t>
  </si>
  <si>
    <t xml:space="preserve">  d) dochody przypisane posiadaczom polis ubezpiecz.</t>
  </si>
  <si>
    <t xml:space="preserve">  e) renty gruntowe/czynszowe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</si>
  <si>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</si>
  <si>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</si>
  <si>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</si>
  <si>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</si>
  <si>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>Tabl. 13 RACHUNEK PODZIAŁU PIERWOTNEGO DOCHODÓW  ( C3 ) 2006  (w mln PLN w cenach bieżących) (dok.)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</si>
  <si>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</si>
  <si>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</si>
  <si>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</si>
  <si>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</si>
  <si>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</si>
  <si>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 xml:space="preserve"> insurance policy holders, e) rents, 6.Primary income, gross/GNI).</t>
  </si>
  <si>
    <t>Tabl. 14 RACHUNEK PODZIAŁU WTÓRNEGO DOCHODÓW  ( C4 ) 2006 (w mln zł w cenach bieżących)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</si>
  <si>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</si>
  <si>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Dochody pierwotne brutto/ DNB</t>
  </si>
  <si>
    <t>2. Podatki od dochodów i majątku</t>
  </si>
  <si>
    <t xml:space="preserve">  a) podatek dochodowy</t>
  </si>
  <si>
    <t xml:space="preserve">  b) pozostałe podatki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</si>
  <si>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</si>
  <si>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</si>
  <si>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</si>
  <si>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</si>
  <si>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</si>
  <si>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</si>
  <si>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na ubezpieczenia społ. płacone przez właścicieli</t>
  </si>
  <si>
    <t xml:space="preserve">       firm, osoby wolnych zawodów i osoby niepracujące</t>
  </si>
  <si>
    <t xml:space="preserve">   - składki przypisane umownie na ubezp. społeczne</t>
  </si>
  <si>
    <t xml:space="preserve">4. Świadczenia społeczne inne niż transfery </t>
  </si>
  <si>
    <t xml:space="preserve">    socjalne w naturze</t>
  </si>
  <si>
    <t xml:space="preserve">   - świadczenia z ubezpieczeń społecznych pieniężne</t>
  </si>
  <si>
    <t xml:space="preserve">   - świadczenia z pomocy społecznej pieniężne</t>
  </si>
  <si>
    <t>5. Inne transfery bieżące</t>
  </si>
  <si>
    <t xml:space="preserve">   - składki ubezpieczeniowe netto </t>
  </si>
  <si>
    <t xml:space="preserve">   - wypłacone odszkodowania </t>
  </si>
  <si>
    <t xml:space="preserve">   - bieżąca współpraca międzynarodowa</t>
  </si>
  <si>
    <t xml:space="preserve">   - różne transfery bieżące, w tym: </t>
  </si>
  <si>
    <t xml:space="preserve">      - dotacje i darowizny na rzecz inst.niekomercyjnych</t>
  </si>
  <si>
    <t xml:space="preserve">      - transfery bieżące pomiędzy gospodarstwami dom.</t>
  </si>
  <si>
    <t xml:space="preserve">      - opłaty administracyjne </t>
  </si>
  <si>
    <t xml:space="preserve">      - czwarta część środków własnych na bazie DNB, rabat bryt.</t>
  </si>
  <si>
    <t xml:space="preserve">      - rozliczenia z przedsięb., bankami i gosp. dom.</t>
  </si>
  <si>
    <t xml:space="preserve">      - pozostałe transfery bieżące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</si>
  <si>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</si>
  <si>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</si>
  <si>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</si>
  <si>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</si>
  <si>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</si>
  <si>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Tabl. 14  RACHUNEK PODZIAŁU WTÓRNEGO DOCHODÓW  ( C4 ) 2006 (w mln zł w cenach bieżących) (dok.)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</si>
  <si>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</si>
  <si>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>1. Dochody pierwotne brutto / DNB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</si>
  <si>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</si>
  <si>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</si>
  <si>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</si>
  <si>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</si>
  <si>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</si>
  <si>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>6. Dochody do dyspozycji brutto</t>
  </si>
  <si>
    <t>- GNI based fourth own resource, UK rabate, - operating with non-financial corporations, banks and households, 6. Disposable income, gross).</t>
  </si>
  <si>
    <t xml:space="preserve">Tabl. 15 RACHUNEK WYKORZYSTANIA DOCHODÓW  DO DYSPOZYCJI ( C5 ) 2006 (w mln zł w cenach bieżących) </t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</si>
  <si>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</si>
  <si>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do dyspozycji brutto</t>
  </si>
  <si>
    <t>2. Spożycie</t>
  </si>
  <si>
    <t xml:space="preserve">   - indywidualne</t>
  </si>
  <si>
    <t xml:space="preserve">   -  ogólnospołeczne</t>
  </si>
  <si>
    <t>3. Korekta z tytułu zmiany udziałów netto</t>
  </si>
  <si>
    <t xml:space="preserve">    gospodarstw domowych w rezerwach</t>
  </si>
  <si>
    <t xml:space="preserve">    funduszy emerytalnych</t>
  </si>
  <si>
    <t xml:space="preserve">   - ogólnospołeczne</t>
  </si>
  <si>
    <t>4. Oszczędności brutto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</si>
  <si>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</si>
  <si>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</si>
  <si>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 xml:space="preserve">Tabl. 16 RACHUNEK WYKORZYSTANIA SKORYGOWANYCH DOCHODÓW DO DYSPOZYCJI ( C5A ) 2006 (w mln zł w cenach bieżących) </t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</si>
  <si>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</si>
  <si>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skorygowane do dyspozycji brutto</t>
  </si>
  <si>
    <t>2. Spożycie skorygowane*</t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</si>
  <si>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</si>
  <si>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</si>
  <si>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</si>
  <si>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Tabl. 17 RACHUNEK KAPITAŁOWY ( C6 ) 2006 (w mln zł w cenach bieżących) </t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</si>
  <si>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</si>
  <si>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t>1. Oszczędności brutto</t>
  </si>
  <si>
    <t>2. Saldo obrotów bieżących z zagranicą</t>
  </si>
  <si>
    <t>3. Transfery kapitałowe</t>
  </si>
  <si>
    <t xml:space="preserve">   - podatki od kapitału</t>
  </si>
  <si>
    <t xml:space="preserve">   - dotacje na inwestycje</t>
  </si>
  <si>
    <t xml:space="preserve">   - inne transfery kapitałowe</t>
  </si>
  <si>
    <t>4. Akumulacja</t>
  </si>
  <si>
    <t xml:space="preserve">   - nakłady brutto na środki trwałe</t>
  </si>
  <si>
    <t xml:space="preserve">     z  tego:</t>
  </si>
  <si>
    <t xml:space="preserve">       - rzeczowe środki trwałe</t>
  </si>
  <si>
    <t xml:space="preserve">       - wartości niematerialne i prawne</t>
  </si>
  <si>
    <t xml:space="preserve">   - przyrost rzeczowych śr.obrotowych</t>
  </si>
  <si>
    <t xml:space="preserve">   - przyrost aktywa o wyjątkowej wartości</t>
  </si>
  <si>
    <t xml:space="preserve">   - przyrost aktywów o wyjątkowej wartości</t>
  </si>
  <si>
    <t>5. Wierzytelności netto (+) lub</t>
  </si>
  <si>
    <t xml:space="preserve">    zadłużenie netto (-)</t>
  </si>
  <si>
    <t xml:space="preserve">(Specification: 1.Saving, gross, 2.Current external balance, 3.Capital transfers : capital taxes, - investment grants, - other capital transfers, 4.Gross capital formation: -gross fixed capital formation </t>
  </si>
  <si>
    <t>(of which: -tangible fixed assets, -intangible fixed assets),  -changes in inventories, -acquisitions less disposals of valuables, 5.Net lending (+) or net borrowing (-)).</t>
  </si>
  <si>
    <t>Tabl. 154</t>
  </si>
  <si>
    <t>Rachunek produkcji i rachunek tworzenia dochodów w gospodarce narodowej</t>
  </si>
  <si>
    <t>według PKD w 2006 roku.</t>
  </si>
  <si>
    <t>Production account and generation of income account in total economy according</t>
  </si>
  <si>
    <t xml:space="preserve"> to NACE Rev.1.1 in 2006.</t>
  </si>
  <si>
    <t xml:space="preserve">( ceny bieżące w mln zł ) </t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</si>
  <si>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</si>
  <si>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</si>
  <si>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</si>
  <si>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</si>
  <si>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</si>
  <si>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</si>
  <si>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</si>
  <si>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</si>
  <si>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</si>
  <si>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</si>
  <si>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</si>
  <si>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</si>
  <si>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</si>
  <si>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</si>
  <si>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Wyszczególnienie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</si>
  <si>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</si>
  <si>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</si>
  <si>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</si>
  <si>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</si>
  <si>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</si>
  <si>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</si>
  <si>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</si>
  <si>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</si>
  <si>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</si>
  <si>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</si>
  <si>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</si>
  <si>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</si>
  <si>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</si>
  <si>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</si>
  <si>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</si>
  <si>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</si>
  <si>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</si>
  <si>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</si>
  <si>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</si>
  <si>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</si>
  <si>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</si>
  <si>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</si>
  <si>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</si>
  <si>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</si>
  <si>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</si>
  <si>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</si>
  <si>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</si>
  <si>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</si>
  <si>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</si>
  <si>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</si>
  <si>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</si>
  <si>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</si>
  <si>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</si>
  <si>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</si>
  <si>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</si>
  <si>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</si>
  <si>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</si>
  <si>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</si>
  <si>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</si>
  <si>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</si>
  <si>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</si>
  <si>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</si>
  <si>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</si>
  <si>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</si>
  <si>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</si>
  <si>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</si>
  <si>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</si>
  <si>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</si>
  <si>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</si>
  <si>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</si>
  <si>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</si>
  <si>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</si>
  <si>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</si>
  <si>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</si>
  <si>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</si>
  <si>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</si>
  <si>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</si>
  <si>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</si>
  <si>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</si>
  <si>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</si>
  <si>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</si>
  <si>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</si>
  <si>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</si>
  <si>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</si>
  <si>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</si>
  <si>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</si>
  <si>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</si>
  <si>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</si>
  <si>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</si>
  <si>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</si>
  <si>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</si>
  <si>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</si>
  <si>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</si>
  <si>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</si>
  <si>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</si>
  <si>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</si>
  <si>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</si>
  <si>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</si>
  <si>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</si>
  <si>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</si>
  <si>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Tabl. 155</t>
  </si>
  <si>
    <t>Rachunek produkcji i rachunek tworzenia dochodów w sektorze przedsiębiorstw</t>
  </si>
  <si>
    <t>według sekcji PKD w 2006 roku.</t>
  </si>
  <si>
    <t>Production account and generation of income account in the sector of non-financial</t>
  </si>
  <si>
    <t>corporations according to NACE Rev.1.1 in 2006.</t>
  </si>
  <si>
    <t>( ceny bieżące w mln zł)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</si>
  <si>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</si>
  <si>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t>Tabl. 156</t>
  </si>
  <si>
    <t>Rachunek produkcji i rachunek tworzenia dochodów w sektorze instytucji finansowych</t>
  </si>
  <si>
    <t>i ubezpieczeniowych oraz instytucji niekomercyjnych według PKD w 2006 roku.</t>
  </si>
  <si>
    <t>Production account and generation of income account in the sector of financial</t>
  </si>
  <si>
    <t>corporations and the sector of non-profit institutions according to NACE Rev.1.1 in 2006</t>
  </si>
  <si>
    <t>( ceny bieżące w mln zł )</t>
  </si>
  <si>
    <t>brutto i inne</t>
  </si>
  <si>
    <t>koszty</t>
  </si>
  <si>
    <t>SEKTOR INSTYTUCJI FINAN-</t>
  </si>
  <si>
    <t>SOWYCH I UBEZPIECZENIOWYCH</t>
  </si>
  <si>
    <t>Sector of financial corporations</t>
  </si>
  <si>
    <t>SEKTOR  INSTYTUCJI</t>
  </si>
  <si>
    <t>NIEKOMERCYJNYCH</t>
  </si>
  <si>
    <t>Sector of non-profit institutions</t>
  </si>
  <si>
    <t>Other services, public utilities,</t>
  </si>
  <si>
    <t>social and individual services</t>
  </si>
  <si>
    <t>Tabl. 157</t>
  </si>
  <si>
    <t>Rachunek produkcji i rachunek tworzenia dochodów w sektorze instytucji</t>
  </si>
  <si>
    <t>rządowych i samorządowych według sekcji PKD w 2006 roku.</t>
  </si>
  <si>
    <t>Production account and generation of income account in the sector of general</t>
  </si>
  <si>
    <t xml:space="preserve"> government according to NACE Rev.1.1 in 2006.</t>
  </si>
  <si>
    <t>Tabl. 158</t>
  </si>
  <si>
    <t>Rachunek produkcji i rachunek tworzenia dochodów w sektorze gospodarstw</t>
  </si>
  <si>
    <t>domowych według sekcji PKD w 2006 roku.</t>
  </si>
  <si>
    <t>Production account and generation of income account in the sector of households</t>
  </si>
  <si>
    <t>according to NACE Rev.1.1 in 2006.</t>
  </si>
  <si>
    <t>Tabl. 152</t>
  </si>
  <si>
    <t>według sekcji PKD 2007 w 2014 roku (ceny bieżące, w mln  zł)</t>
  </si>
  <si>
    <t>Production account and generation of income account in total economy according  to NACE Rev.2 in 2014 ( current prices, in mln zl )</t>
  </si>
  <si>
    <t>Koszty</t>
  </si>
  <si>
    <t>Pozostałe</t>
  </si>
  <si>
    <t xml:space="preserve">dodana </t>
  </si>
  <si>
    <t>związane</t>
  </si>
  <si>
    <t xml:space="preserve"> podatki  związane</t>
  </si>
  <si>
    <t xml:space="preserve">dotacje związane </t>
  </si>
  <si>
    <t xml:space="preserve"> z zatrudnieniem</t>
  </si>
  <si>
    <t>z produkcją</t>
  </si>
  <si>
    <t>Speciffication</t>
  </si>
  <si>
    <t>Compensation</t>
  </si>
  <si>
    <t>Other taxes on</t>
  </si>
  <si>
    <t>Other subsidies on</t>
  </si>
  <si>
    <t>of employees</t>
  </si>
  <si>
    <t>surplus gross</t>
  </si>
  <si>
    <t xml:space="preserve">Rolnictwo, leśnictwo, łowiectwo i rybactwo </t>
  </si>
  <si>
    <t>Agriculture, forestry and fishing</t>
  </si>
  <si>
    <t xml:space="preserve">Górnictwo i wydobywanie </t>
  </si>
  <si>
    <t xml:space="preserve">Wytwarzanie i zaopatrywanie w energię </t>
  </si>
  <si>
    <t>elektryczną, gaz, parę wodną i gorącą wodę</t>
  </si>
  <si>
    <t>Electricity, gas, steam and air conditioning supply</t>
  </si>
  <si>
    <t xml:space="preserve">Dostawa wody; gospodarowanie ściekami </t>
  </si>
  <si>
    <t>i odpadami; rekultywacja</t>
  </si>
  <si>
    <t>Water supply; sewerage, waste management and</t>
  </si>
  <si>
    <t>remediation activities</t>
  </si>
  <si>
    <t>Handel; naprawa pojazdów samochodowych</t>
  </si>
  <si>
    <t>Trade; repair of motor vehicles</t>
  </si>
  <si>
    <t>Transport i gospodarka magazynowa</t>
  </si>
  <si>
    <t>Transportation and storage</t>
  </si>
  <si>
    <t>Zakwaterowanie i gastronomia</t>
  </si>
  <si>
    <t>Accommodation and catering</t>
  </si>
  <si>
    <t>Informacja i komunikacja</t>
  </si>
  <si>
    <t>Information and communication</t>
  </si>
  <si>
    <t>Działalność finansowa i ubezpieczeniowa</t>
  </si>
  <si>
    <t>Financial and insurance activities</t>
  </si>
  <si>
    <t>Obsługa rynku nieruchomości</t>
  </si>
  <si>
    <t>Real estate activities</t>
  </si>
  <si>
    <t>Działalność profesjonalna, naukowa i techniczna</t>
  </si>
  <si>
    <t>Professional, scientific and technical activities</t>
  </si>
  <si>
    <t>Administrowanie i działalność wspierająca</t>
  </si>
  <si>
    <t>Administrative and support service activities</t>
  </si>
  <si>
    <t xml:space="preserve">Administracja publiczna i obrona narodowa; </t>
  </si>
  <si>
    <t>obowiązkowe zabezpieczenia społeczne</t>
  </si>
  <si>
    <t>Sekcja Q</t>
  </si>
  <si>
    <t xml:space="preserve">Opieka zdrowotna i pomoc społeczna </t>
  </si>
  <si>
    <t>Human health and social work activities</t>
  </si>
  <si>
    <t>Sekcja R</t>
  </si>
  <si>
    <t xml:space="preserve">Działalność związana z kulturą, rozrywką i rekreacją </t>
  </si>
  <si>
    <t>Arts, entertainment and recreation</t>
  </si>
  <si>
    <t>Sekcja S</t>
  </si>
  <si>
    <t xml:space="preserve">Pozostała działalność usługowa </t>
  </si>
  <si>
    <t>Other service activities</t>
  </si>
  <si>
    <t>Sekcja T</t>
  </si>
  <si>
    <t xml:space="preserve">Gospodarstwa domowe zatrudniające pracowników </t>
  </si>
  <si>
    <t>oraz wytwarzające produkty na własne potrzeby</t>
  </si>
  <si>
    <t>Activities of households as employers and product-</t>
  </si>
  <si>
    <t>producing activities of households for own use</t>
  </si>
  <si>
    <t>Sekcja U</t>
  </si>
  <si>
    <t>Organizacje i zespoły eksterytorialne</t>
  </si>
  <si>
    <t>Activities of extraterritorial organisations and bodies</t>
  </si>
  <si>
    <t>Tabl. 153</t>
  </si>
  <si>
    <t>Rachunek produkcji i rachunek tworzenia dochodów w sektorze przedsiębiorstw niefinansowych</t>
  </si>
  <si>
    <t>Production account and generation of income account in the sector of non-financial corporations according to NACE Rev.2 in 2014 ( current prices, in mln zl )</t>
  </si>
  <si>
    <t>Rachunek produkcji i rachunek tworzenia dochodów w sektorze instytucji finansowych oraz instytucji niekomercyjnych według sekcji PKD 2007 w 2014 roku (ceny bieżące, w mln zł)</t>
  </si>
  <si>
    <t>Production account and generation of income account in the sector of financial corporations and the sector of non-profit institutions according to NACE Rev.2 
in 2014 (current prices, in mln zl)</t>
  </si>
  <si>
    <t xml:space="preserve">SEKTOR INSTYTUCJI FINANSOWYCH </t>
  </si>
  <si>
    <t>SEKTOR  INSTYTUCJI NIEKOMERCYJNYCH</t>
  </si>
  <si>
    <t>Rachunek produkcji i rachunek tworzenia dochodów w sektorze instytucji rządowych</t>
  </si>
  <si>
    <t xml:space="preserve"> i samorządowych według sekcji PKD 2007 w 2014 roku (ceny bieżące, w mln  zł)</t>
  </si>
  <si>
    <t>Production account and generation of income account in the sector of general government according to NACE Rev.2 in 2014 ( current prices, in mln zl )</t>
  </si>
  <si>
    <t>Rachunek produkcji i rachunek tworzenia dochodów w sektorze gospodarstw domowych według sekcji PKD 2007 w 2014 roku (ceny bieżące, w mln  zł)</t>
  </si>
  <si>
    <t>Production account and generation of income account in the households sector to NACE Rev.2 in 2014 (current prices, in mln zl)</t>
  </si>
  <si>
    <t>i</t>
  </si>
  <si>
    <t>water supply; sewerage, waste management and</t>
  </si>
  <si>
    <t>Rachunek produkcji i rachunek tworzenia dochodów w gospodarce narodowej według sekcji PKD 2007 w 2015 roku (ceny bieżące, w mln zł)</t>
  </si>
  <si>
    <t>Production account and generation of income account in total economy according  to NACE Rev.2 in 2015 ( current prices, in mln zl )</t>
  </si>
  <si>
    <t>według sekcji PKD 2007 w 2015 roku (ceny bieżące, w mln  zł)</t>
  </si>
  <si>
    <t>Production account and generation of income account in the sector of non-financial corporations according to NACE Rev.2 in 2015 ( current prices, in mln zl )</t>
  </si>
  <si>
    <t>Tabl. 159</t>
  </si>
  <si>
    <t>Rachunek produkcji i rachunek tworzenia dochodów w sektorze instytucji finansowych oraz instytucji niekomercyjnych według sekcji PKD 2007 w 2015 roku (ceny bieżące, w mln zł)</t>
  </si>
  <si>
    <t>Production account and generation of income account in the sector of financial corporations and the sector of non-profit institutions according to NACE Rev.2 in 2015 (current prices, in mln zl)</t>
  </si>
  <si>
    <t>Tabl. 160</t>
  </si>
  <si>
    <t xml:space="preserve"> i samorządowych według sekcji PKD 2007 w 2015 roku (ceny bieżące, w mln  zł)</t>
  </si>
  <si>
    <t>Production account and generation of income account in the sector of general government according to NACE Rev.2 in 2015 ( current prices, in mln zl )</t>
  </si>
  <si>
    <t>Tabl. 161</t>
  </si>
  <si>
    <t>Rachunek produkcji i rachunek tworzenia dochodów w sektorze gospodarstw domowych według sekcji PKD 2007 w 2015 roku (ceny bieżące, w mln zł)</t>
  </si>
  <si>
    <t>Production account and generation of income account in the households sector to NACE Rev.2 in 2015 (current prices, in mln zl)</t>
  </si>
  <si>
    <t>Tabl. 162</t>
  </si>
  <si>
    <t>Rachunek produkcji i rachunek tworzenia dochodów w gospodarce narodowej według sekcji PKD 2007 w 2016 roku (ceny bieżące, w mln zł)</t>
  </si>
  <si>
    <t>Production account and generation of income account in total economy according  to NACE Rev.2 in 2016 ( current prices, in mln zl )</t>
  </si>
  <si>
    <t>Tabl. 163</t>
  </si>
  <si>
    <t>według sekcji PKD 2007 w 2016 roku (ceny bieżące, w mln  zł)</t>
  </si>
  <si>
    <t>Production account and generation of income account in the sector of non-financial corporations according to NACE Rev.2 in 2016 ( current prices, in mln zl )</t>
  </si>
  <si>
    <t>Tabl. 164</t>
  </si>
  <si>
    <t>Rachunek produkcji i rachunek tworzenia dochodów w sektorze instytucji finansowych oraz instytucji niekomercyjnych według sekcji PKD 2007 w 2016 roku (ceny bieżące, w mln zł)</t>
  </si>
  <si>
    <t>Production account and generation of income account in the sector of financial corporations and the sector of non-profit institutions according to NACE Rev.2 
in 2016 (current prices, in mln zl)</t>
  </si>
  <si>
    <t>Tabl. 165</t>
  </si>
  <si>
    <t xml:space="preserve"> i samorządowych według sekcji PKD 2007 w 2016 roku (ceny bieżące, w mln  zł)</t>
  </si>
  <si>
    <t>Production account and generation of income account in the sector of general government according to NACE Rev.2 in 2016 ( current prices, in mln zl )</t>
  </si>
  <si>
    <t>Tabl. 166</t>
  </si>
  <si>
    <t>Rachunek produkcji i rachunek tworzenia dochodów w sektorze gospodarstw domowych według sekcji PKD 2007 w 2016 roku (ceny bieżące, w mln zł)</t>
  </si>
  <si>
    <t>Production account and generation of income account in the households sector to NACE Rev.2 in 2016 (current prices, in mln zl)</t>
  </si>
  <si>
    <t>Tabl. 167</t>
  </si>
  <si>
    <t>według sekcji PKD 2007 w 2017 roku (ceny bieżące, w mln  zł)</t>
  </si>
  <si>
    <t>Production account and generation of income account in total economy according  to NACE Rev.2 in 2017 ( current prices, in mln zl )</t>
  </si>
  <si>
    <t>Tabl. 168</t>
  </si>
  <si>
    <t>Production account and generation of income account in the sector of non-financial corporations according to NACE Rev.2 in 2017 ( current prices, in mln zl )</t>
  </si>
  <si>
    <t>Tabl. 169</t>
  </si>
  <si>
    <t>Rachunek produkcji i rachunek tworzenia dochodów w sektorze instytucji finansowych oraz instytucji niekomercyjnych według sekcji PKD 2007 w 2017 roku (ceny bieżące, w mln zł)</t>
  </si>
  <si>
    <t>Production account and generation of income account in the sector of financial corporations and the sector of non-profit institutions according to NACE Rev.2 in 2017 (current prices, in mln zl)</t>
  </si>
  <si>
    <t>Tabl. 170</t>
  </si>
  <si>
    <t xml:space="preserve"> i samorządowych według sekcji PKD 2007 w 2017 roku (ceny bieżące, w mln  zł)</t>
  </si>
  <si>
    <t>Production account and generation of income account in the sector of general government according to NACE Rev.2 in 2017 ( current prices, in mln zl )</t>
  </si>
  <si>
    <t>Tabl. 171</t>
  </si>
  <si>
    <t>Rachunek produkcji i rachunek tworzenia dochodów w sektorze gospodarstw domowych 
według sekcji PKD 2007 w 2017 roku (ceny bieżące, w mln zł)</t>
  </si>
  <si>
    <t>Production account and generation of income account in the households sector to NACE Rev.2 in 2017 (current prices, in mln zl)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</si>
</sst>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9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6"/>
      <name val="Arial"/>
      <family val="2"/>
      <charset val="238"/>
    </font>
    <font>
      <b/>
      <sz val="22"/>
      <name val="Arial CE"/>
      <family val="2"/>
      <charset val="238"/>
    </font>
    <font>
      <sz val="22"/>
      <name val="Arial"/>
      <family val="2"/>
      <charset val="238"/>
    </font>
    <font>
      <b/>
      <i/>
      <sz val="22"/>
      <name val="Arial CE"/>
      <charset val="238"/>
    </font>
    <font>
      <sz val="22"/>
      <name val="Arial CE"/>
      <family val="2"/>
      <charset val="238"/>
    </font>
    <font>
      <sz val="28"/>
      <name val="Arial"/>
      <family val="2"/>
      <charset val="238"/>
    </font>
    <font>
      <sz val="28"/>
      <name val="Arial CE"/>
      <family val="2"/>
      <charset val="238"/>
    </font>
    <font>
      <b/>
      <sz val="36"/>
      <name val="Arial CE"/>
      <family val="2"/>
      <charset val="238"/>
    </font>
    <font>
      <i/>
      <sz val="18"/>
      <name val="Arial CE"/>
      <family val="2"/>
      <charset val="238"/>
    </font>
    <font>
      <sz val="23"/>
      <name val="Arial"/>
      <family val="2"/>
      <charset val="238"/>
    </font>
    <font>
      <sz val="23"/>
      <name val="Arial CE"/>
      <family val="2"/>
      <charset val="238"/>
    </font>
    <font>
      <i/>
      <sz val="23"/>
      <name val="Arial CE"/>
      <family val="2"/>
      <charset val="238"/>
    </font>
    <font>
      <i/>
      <sz val="18"/>
      <name val="Arial"/>
      <family val="2"/>
      <charset val="238"/>
    </font>
    <font>
      <sz val="20"/>
      <name val="Arial"/>
      <family val="2"/>
      <charset val="238"/>
    </font>
    <font>
      <b/>
      <sz val="25.5"/>
      <name val="Arial CE"/>
      <family val="2"/>
      <charset val="238"/>
    </font>
    <font>
      <sz val="25.5"/>
      <name val="Arial"/>
      <family val="2"/>
      <charset val="238"/>
    </font>
    <font>
      <b/>
      <i/>
      <sz val="20"/>
      <name val="Arial"/>
      <family val="2"/>
      <charset val="238"/>
    </font>
    <font>
      <i/>
      <sz val="20"/>
      <name val="Arial"/>
      <family val="2"/>
      <charset val="238"/>
    </font>
    <font>
      <sz val="20"/>
      <name val="Arial CE"/>
      <charset val="238"/>
    </font>
    <font>
      <sz val="18"/>
      <name val="Arial CE"/>
      <family val="2"/>
      <charset val="238"/>
    </font>
    <font>
      <sz val="24"/>
      <name val="Arial CE"/>
      <family val="2"/>
      <charset val="238"/>
    </font>
    <font>
      <sz val="16"/>
      <name val="Arial CE"/>
      <family val="2"/>
      <charset val="238"/>
    </font>
    <font>
      <sz val="26"/>
      <name val="Arial CE"/>
      <family val="2"/>
      <charset val="238"/>
    </font>
    <font>
      <i/>
      <sz val="22"/>
      <name val="Arial CE"/>
      <charset val="238"/>
    </font>
    <font>
      <u/>
      <sz val="23"/>
      <name val="Arial CE"/>
      <family val="2"/>
      <charset val="238"/>
    </font>
    <font>
      <u/>
      <sz val="12"/>
      <name val="Arial CE"/>
      <family val="2"/>
      <charset val="238"/>
    </font>
    <font>
      <u/>
      <sz val="24"/>
      <name val="Arial CE"/>
      <family val="2"/>
      <charset val="238"/>
    </font>
    <font>
      <u/>
      <sz val="16"/>
      <name val="Arial CE"/>
      <family val="2"/>
      <charset val="238"/>
    </font>
    <font>
      <u/>
      <sz val="20"/>
      <name val="Arial CE"/>
      <family val="2"/>
      <charset val="238"/>
    </font>
    <font>
      <sz val="24"/>
      <name val="Arial CE"/>
      <charset val="238"/>
    </font>
    <font>
      <i/>
      <sz val="23"/>
      <name val="Arial"/>
      <family val="2"/>
      <charset val="238"/>
    </font>
    <font>
      <sz val="36"/>
      <name val="Arial"/>
      <family val="2"/>
      <charset val="238"/>
    </font>
    <font>
      <b/>
      <sz val="20"/>
      <name val="Arial CE"/>
      <charset val="238"/>
    </font>
    <font>
      <b/>
      <i/>
      <sz val="22"/>
      <color theme="1" tint="0.34998626667073579"/>
      <name val="Arial CE"/>
      <charset val="238"/>
    </font>
    <font>
      <i/>
      <sz val="14"/>
      <color theme="1" tint="0.34998626667073579"/>
      <name val="Arial CE"/>
      <charset val="238"/>
    </font>
    <font>
      <sz val="14"/>
      <color theme="1" tint="0.34998626667073579"/>
      <name val="Arial CE"/>
      <charset val="238"/>
    </font>
    <font>
      <sz val="12"/>
      <color theme="1" tint="0.34998626667073579"/>
      <name val="Arial CE"/>
      <family val="2"/>
      <charset val="238"/>
    </font>
    <font>
      <i/>
      <sz val="12"/>
      <color theme="1" tint="0.34998626667073579"/>
      <name val="Arial CE"/>
      <family val="2"/>
      <charset val="238"/>
    </font>
    <font>
      <sz val="10"/>
      <color theme="1" tint="0.34998626667073579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sz val="9"/>
      <color theme="1" tint="0.34998626667073579"/>
      <name val="Arial CE"/>
      <family val="2"/>
      <charset val="238"/>
    </font>
    <font>
      <i/>
      <sz val="18"/>
      <color theme="1" tint="0.34998626667073579"/>
      <name val="Arial CE"/>
      <charset val="238"/>
    </font>
    <font>
      <i/>
      <sz val="18"/>
      <color theme="1" tint="0.34998626667073579"/>
      <name val="Arial CE"/>
      <family val="2"/>
      <charset val="238"/>
    </font>
    <font>
      <i/>
      <sz val="22"/>
      <color theme="1" tint="0.34998626667073579"/>
      <name val="Arial CE"/>
      <charset val="238"/>
    </font>
    <font>
      <u/>
      <sz val="23"/>
      <color theme="1" tint="0.34998626667073579"/>
      <name val="Arial CE"/>
      <family val="2"/>
      <charset val="238"/>
    </font>
    <font>
      <b/>
      <i/>
      <sz val="24"/>
      <color theme="1" tint="0.34998626667073579"/>
      <name val="Arial CE"/>
      <charset val="238"/>
    </font>
    <font>
      <i/>
      <sz val="16"/>
      <color theme="1" tint="0.34998626667073579"/>
      <name val="Arial CE"/>
      <family val="2"/>
      <charset val="238"/>
    </font>
    <font>
      <sz val="10"/>
      <color theme="1" tint="0.34998626667073579"/>
      <name val="Arial CE"/>
      <charset val="238"/>
    </font>
    <font>
      <i/>
      <sz val="20"/>
      <color theme="1" tint="0.34998626667073579"/>
      <name val="Arial"/>
      <family val="2"/>
      <charset val="238"/>
    </font>
    <font>
      <sz val="20"/>
      <color theme="1" tint="0.34998626667073579"/>
      <name val="Arial"/>
      <family val="2"/>
      <charset val="238"/>
    </font>
    <font>
      <sz val="20"/>
      <color theme="1" tint="0.34998626667073579"/>
      <name val="Arial CE"/>
      <family val="2"/>
      <charset val="238"/>
    </font>
    <font>
      <b/>
      <i/>
      <sz val="22"/>
      <color theme="1" tint="0.34998626667073579"/>
      <name val="Arial CE"/>
      <family val="2"/>
      <charset val="238"/>
    </font>
    <font>
      <i/>
      <sz val="23"/>
      <color theme="1" tint="0.34998626667073579"/>
      <name val="Arial CE"/>
      <family val="2"/>
      <charset val="238"/>
    </font>
    <font>
      <b/>
      <i/>
      <sz val="22"/>
      <name val="Arial CE"/>
      <family val="2"/>
      <charset val="238"/>
    </font>
    <font>
      <i/>
      <sz val="1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62" fillId="0" borderId="0"/>
    <xf numFmtId="9" fontId="62" fillId="0" borderId="0" applyFont="0" applyFill="0" applyBorder="0" applyAlignment="0" applyProtection="0"/>
  </cellStyleXfs>
  <cellXfs count="960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2" xfId="4" applyFont="1" applyBorder="1" applyAlignment="1">
      <alignment horizontal="center"/>
    </xf>
    <xf numFmtId="4" fontId="10" fillId="0" borderId="3" xfId="4" applyFont="1" applyBorder="1"/>
    <xf numFmtId="4" fontId="10" fillId="0" borderId="4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5" xfId="4" applyFont="1" applyBorder="1" applyAlignment="1">
      <alignment horizontal="center"/>
    </xf>
    <xf numFmtId="4" fontId="10" fillId="0" borderId="6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3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5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3" xfId="4" applyFont="1" applyFill="1" applyBorder="1"/>
    <xf numFmtId="4" fontId="10" fillId="0" borderId="6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16" xfId="4" applyFont="1" applyFill="1" applyBorder="1" applyAlignment="1">
      <alignment horizontal="left"/>
    </xf>
    <xf numFmtId="4" fontId="1" fillId="0" borderId="2" xfId="4" applyFont="1" applyFill="1" applyBorder="1" applyAlignment="1">
      <alignment horizontal="left"/>
    </xf>
    <xf numFmtId="4" fontId="1" fillId="0" borderId="1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18" xfId="4" applyFont="1" applyFill="1" applyBorder="1" applyAlignment="1"/>
    <xf numFmtId="4" fontId="1" fillId="0" borderId="2" xfId="4" applyFont="1" applyFill="1" applyBorder="1" applyAlignment="1"/>
    <xf numFmtId="4" fontId="7" fillId="0" borderId="0" xfId="4" applyFont="1" applyBorder="1"/>
    <xf numFmtId="4" fontId="10" fillId="0" borderId="16" xfId="4" applyFont="1" applyBorder="1"/>
    <xf numFmtId="4" fontId="9" fillId="0" borderId="18" xfId="4" applyFont="1" applyBorder="1"/>
    <xf numFmtId="4" fontId="10" fillId="0" borderId="18" xfId="4" applyFont="1" applyBorder="1"/>
    <xf numFmtId="4" fontId="10" fillId="0" borderId="19" xfId="4" applyFont="1" applyBorder="1"/>
    <xf numFmtId="4" fontId="10" fillId="0" borderId="20" xfId="4" applyFont="1" applyBorder="1"/>
    <xf numFmtId="4" fontId="10" fillId="0" borderId="4" xfId="4" applyFont="1" applyBorder="1"/>
    <xf numFmtId="4" fontId="10" fillId="0" borderId="2" xfId="4" applyFont="1" applyBorder="1"/>
    <xf numFmtId="4" fontId="9" fillId="0" borderId="18" xfId="4" applyFont="1" applyBorder="1" applyAlignment="1">
      <alignment horizontal="center"/>
    </xf>
    <xf numFmtId="4" fontId="10" fillId="0" borderId="21" xfId="4" applyFont="1" applyBorder="1"/>
    <xf numFmtId="4" fontId="7" fillId="0" borderId="0" xfId="4" applyFont="1" applyFill="1" applyBorder="1"/>
    <xf numFmtId="4" fontId="10" fillId="0" borderId="16" xfId="4" applyFont="1" applyFill="1" applyBorder="1"/>
    <xf numFmtId="4" fontId="9" fillId="0" borderId="18" xfId="4" applyFont="1" applyFill="1" applyBorder="1" applyAlignment="1">
      <alignment horizontal="center"/>
    </xf>
    <xf numFmtId="4" fontId="10" fillId="0" borderId="21" xfId="4" applyFont="1" applyFill="1" applyBorder="1"/>
    <xf numFmtId="4" fontId="10" fillId="0" borderId="19" xfId="4" applyFont="1" applyFill="1" applyBorder="1"/>
    <xf numFmtId="4" fontId="10" fillId="0" borderId="2" xfId="4" applyFont="1" applyFill="1" applyBorder="1" applyAlignment="1">
      <alignment horizontal="center"/>
    </xf>
    <xf numFmtId="4" fontId="10" fillId="0" borderId="4" xfId="4" applyFont="1" applyFill="1" applyBorder="1"/>
    <xf numFmtId="4" fontId="6" fillId="0" borderId="0" xfId="4" applyFont="1" applyBorder="1"/>
    <xf numFmtId="4" fontId="4" fillId="0" borderId="18" xfId="4" applyFont="1" applyFill="1" applyBorder="1" applyAlignment="1"/>
    <xf numFmtId="4" fontId="4" fillId="0" borderId="2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23" xfId="4" applyFont="1" applyFill="1" applyBorder="1" applyAlignment="1"/>
    <xf numFmtId="4" fontId="4" fillId="0" borderId="2" xfId="4" applyFont="1" applyFill="1" applyBorder="1" applyAlignment="1"/>
    <xf numFmtId="4" fontId="4" fillId="0" borderId="7" xfId="4" applyFont="1" applyFill="1" applyBorder="1" applyAlignment="1"/>
    <xf numFmtId="4" fontId="4" fillId="0" borderId="24" xfId="4" applyFont="1" applyFill="1" applyBorder="1" applyAlignment="1"/>
    <xf numFmtId="4" fontId="4" fillId="0" borderId="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3" xfId="4" applyFont="1" applyFill="1" applyBorder="1" applyAlignment="1">
      <alignment horizontal="center"/>
    </xf>
    <xf numFmtId="4" fontId="4" fillId="0" borderId="12" xfId="4" applyFont="1" applyFill="1" applyBorder="1" applyAlignment="1">
      <alignment horizontal="center"/>
    </xf>
    <xf numFmtId="4" fontId="4" fillId="0" borderId="25" xfId="4" applyFont="1" applyFill="1" applyBorder="1" applyAlignment="1">
      <alignment horizontal="center"/>
    </xf>
    <xf numFmtId="4" fontId="6" fillId="0" borderId="16" xfId="4" applyFont="1" applyBorder="1"/>
    <xf numFmtId="4" fontId="7" fillId="0" borderId="18" xfId="4" applyFont="1" applyBorder="1"/>
    <xf numFmtId="4" fontId="6" fillId="0" borderId="18" xfId="4" applyFont="1" applyBorder="1"/>
    <xf numFmtId="4" fontId="6" fillId="0" borderId="20" xfId="4" applyFont="1" applyBorder="1"/>
    <xf numFmtId="4" fontId="6" fillId="0" borderId="2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4" xfId="4" applyFont="1" applyBorder="1"/>
    <xf numFmtId="4" fontId="6" fillId="0" borderId="3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16" xfId="4" applyNumberFormat="1" applyFont="1" applyBorder="1"/>
    <xf numFmtId="3" fontId="9" fillId="0" borderId="18" xfId="4" applyNumberFormat="1" applyFont="1" applyBorder="1"/>
    <xf numFmtId="3" fontId="10" fillId="0" borderId="18" xfId="4" applyNumberFormat="1" applyFont="1" applyBorder="1"/>
    <xf numFmtId="3" fontId="10" fillId="0" borderId="20" xfId="4" applyNumberFormat="1" applyFont="1" applyBorder="1"/>
    <xf numFmtId="3" fontId="10" fillId="0" borderId="2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4" xfId="4" applyNumberFormat="1" applyFont="1" applyBorder="1"/>
    <xf numFmtId="3" fontId="10" fillId="0" borderId="3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26" xfId="4" applyFont="1" applyBorder="1" applyAlignment="1">
      <alignment horizontal="center" vertical="center"/>
    </xf>
    <xf numFmtId="4" fontId="6" fillId="0" borderId="27" xfId="4" applyFont="1" applyBorder="1" applyAlignment="1">
      <alignment horizontal="center" vertical="center"/>
    </xf>
    <xf numFmtId="4" fontId="7" fillId="0" borderId="27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6" fillId="0" borderId="27" xfId="4" applyFont="1" applyFill="1" applyBorder="1" applyAlignment="1">
      <alignment horizontal="center" vertical="center"/>
    </xf>
    <xf numFmtId="4" fontId="7" fillId="0" borderId="27" xfId="4" applyFont="1" applyFill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3" fontId="6" fillId="0" borderId="26" xfId="4" applyNumberFormat="1" applyFont="1" applyBorder="1" applyAlignment="1">
      <alignment horizontal="center" vertical="center"/>
    </xf>
    <xf numFmtId="3" fontId="6" fillId="0" borderId="27" xfId="4" applyNumberFormat="1" applyFont="1" applyBorder="1" applyAlignment="1">
      <alignment horizontal="center" vertical="center"/>
    </xf>
    <xf numFmtId="3" fontId="7" fillId="0" borderId="27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4" fontId="6" fillId="0" borderId="28" xfId="4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9" xfId="4" applyFont="1" applyFill="1" applyBorder="1" applyAlignment="1"/>
    <xf numFmtId="4" fontId="4" fillId="0" borderId="17" xfId="4" applyFont="1" applyFill="1" applyBorder="1" applyAlignment="1">
      <alignment horizontal="left"/>
    </xf>
    <xf numFmtId="4" fontId="4" fillId="0" borderId="30" xfId="4" applyFont="1" applyFill="1" applyBorder="1" applyAlignment="1"/>
    <xf numFmtId="4" fontId="4" fillId="0" borderId="31" xfId="4" applyFont="1" applyFill="1" applyBorder="1" applyAlignment="1"/>
    <xf numFmtId="4" fontId="4" fillId="0" borderId="32" xfId="4" applyFont="1" applyFill="1" applyBorder="1" applyAlignment="1">
      <alignment horizontal="center"/>
    </xf>
    <xf numFmtId="4" fontId="4" fillId="0" borderId="33" xfId="4" applyFont="1" applyFill="1" applyBorder="1" applyAlignment="1"/>
    <xf numFmtId="4" fontId="4" fillId="0" borderId="34" xfId="4" applyFont="1" applyFill="1" applyBorder="1" applyAlignment="1">
      <alignment horizontal="left"/>
    </xf>
    <xf numFmtId="4" fontId="4" fillId="0" borderId="35" xfId="4" applyFont="1" applyFill="1" applyBorder="1" applyAlignment="1"/>
    <xf numFmtId="4" fontId="4" fillId="0" borderId="34" xfId="4" applyFont="1" applyFill="1" applyBorder="1" applyAlignment="1"/>
    <xf numFmtId="4" fontId="4" fillId="0" borderId="36" xfId="4" applyFont="1" applyFill="1" applyBorder="1" applyAlignment="1">
      <alignment horizontal="center"/>
    </xf>
    <xf numFmtId="4" fontId="7" fillId="0" borderId="2" xfId="4" applyFont="1" applyBorder="1" applyAlignment="1">
      <alignment horizontal="left" vertical="center"/>
    </xf>
    <xf numFmtId="4" fontId="7" fillId="1" borderId="2" xfId="4" applyFont="1" applyFill="1" applyBorder="1" applyAlignment="1">
      <alignment horizontal="left" vertical="center"/>
    </xf>
    <xf numFmtId="4" fontId="6" fillId="1" borderId="2" xfId="4" applyFont="1" applyFill="1" applyBorder="1" applyAlignment="1">
      <alignment horizontal="left" vertical="center"/>
    </xf>
    <xf numFmtId="4" fontId="7" fillId="0" borderId="2" xfId="4" applyFont="1" applyFill="1" applyBorder="1" applyAlignment="1">
      <alignment horizontal="left" vertical="center"/>
    </xf>
    <xf numFmtId="4" fontId="6" fillId="0" borderId="2" xfId="4" applyFont="1" applyFill="1" applyBorder="1" applyAlignment="1">
      <alignment horizontal="left" vertical="center"/>
    </xf>
    <xf numFmtId="4" fontId="1" fillId="0" borderId="2" xfId="4" applyFont="1" applyBorder="1" applyAlignment="1">
      <alignment horizontal="left" vertical="center"/>
    </xf>
    <xf numFmtId="4" fontId="1" fillId="1" borderId="2" xfId="4" applyFont="1" applyFill="1" applyBorder="1" applyAlignment="1">
      <alignment horizontal="left" vertical="center"/>
    </xf>
    <xf numFmtId="4" fontId="4" fillId="0" borderId="2" xfId="4" applyFont="1" applyBorder="1" applyAlignment="1">
      <alignment horizontal="left" vertical="center"/>
    </xf>
    <xf numFmtId="4" fontId="4" fillId="1" borderId="2" xfId="4" applyFont="1" applyFill="1" applyBorder="1" applyAlignment="1">
      <alignment horizontal="left" vertical="center"/>
    </xf>
    <xf numFmtId="4" fontId="1" fillId="0" borderId="2" xfId="4" applyFont="1" applyFill="1" applyBorder="1" applyAlignment="1">
      <alignment horizontal="left" vertical="center"/>
    </xf>
    <xf numFmtId="4" fontId="4" fillId="0" borderId="2" xfId="4" applyFont="1" applyFill="1" applyBorder="1" applyAlignment="1">
      <alignment horizontal="left" vertical="center"/>
    </xf>
    <xf numFmtId="4" fontId="3" fillId="1" borderId="37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17" xfId="4" applyFont="1" applyFill="1" applyBorder="1" applyAlignment="1">
      <alignment horizontal="center" vertical="center"/>
    </xf>
    <xf numFmtId="4" fontId="1" fillId="0" borderId="8" xfId="4" applyFont="1" applyFill="1" applyBorder="1" applyAlignment="1">
      <alignment horizontal="center" vertical="center"/>
    </xf>
    <xf numFmtId="4" fontId="1" fillId="0" borderId="38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9" xfId="4" applyFont="1" applyFill="1" applyBorder="1" applyAlignment="1">
      <alignment horizontal="center" vertical="center"/>
    </xf>
    <xf numFmtId="4" fontId="4" fillId="0" borderId="38" xfId="4" applyFont="1" applyFill="1" applyBorder="1" applyAlignment="1">
      <alignment horizontal="center" vertical="center"/>
    </xf>
    <xf numFmtId="4" fontId="4" fillId="0" borderId="39" xfId="4" applyFont="1" applyFill="1" applyBorder="1" applyAlignment="1">
      <alignment horizontal="center" vertical="center"/>
    </xf>
    <xf numFmtId="4" fontId="4" fillId="0" borderId="17" xfId="4" applyFont="1" applyFill="1" applyBorder="1" applyAlignment="1">
      <alignment horizontal="center" vertical="center"/>
    </xf>
    <xf numFmtId="4" fontId="4" fillId="0" borderId="8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8" xfId="4" applyFont="1" applyBorder="1" applyAlignment="1">
      <alignment horizontal="center" vertical="center"/>
    </xf>
    <xf numFmtId="4" fontId="6" fillId="0" borderId="2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9" xfId="4" applyFont="1" applyBorder="1" applyAlignment="1">
      <alignment horizontal="center" vertical="center"/>
    </xf>
    <xf numFmtId="4" fontId="6" fillId="0" borderId="5" xfId="4" applyFont="1" applyBorder="1" applyAlignment="1">
      <alignment horizontal="center" vertical="center"/>
    </xf>
    <xf numFmtId="4" fontId="6" fillId="0" borderId="40" xfId="4" applyFont="1" applyBorder="1" applyAlignment="1">
      <alignment horizontal="center" vertical="center"/>
    </xf>
    <xf numFmtId="4" fontId="6" fillId="0" borderId="23" xfId="4" applyFont="1" applyBorder="1" applyAlignment="1">
      <alignment horizontal="center" vertical="center"/>
    </xf>
    <xf numFmtId="4" fontId="6" fillId="0" borderId="5" xfId="4" applyFont="1" applyFill="1" applyBorder="1" applyAlignment="1">
      <alignment horizontal="center" vertical="center"/>
    </xf>
    <xf numFmtId="4" fontId="6" fillId="0" borderId="40" xfId="4" applyFont="1" applyFill="1" applyBorder="1" applyAlignment="1">
      <alignment horizontal="center" vertical="center"/>
    </xf>
    <xf numFmtId="4" fontId="6" fillId="0" borderId="39" xfId="4" applyFont="1" applyFill="1" applyBorder="1" applyAlignment="1">
      <alignment horizontal="center" vertical="center"/>
    </xf>
    <xf numFmtId="4" fontId="6" fillId="0" borderId="42" xfId="4" applyFont="1" applyBorder="1" applyAlignment="1">
      <alignment horizontal="center" vertical="center"/>
    </xf>
    <xf numFmtId="3" fontId="6" fillId="0" borderId="8" xfId="4" applyNumberFormat="1" applyFont="1" applyBorder="1" applyAlignment="1">
      <alignment horizontal="center" vertical="center"/>
    </xf>
    <xf numFmtId="3" fontId="6" fillId="0" borderId="2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9" xfId="4" applyNumberFormat="1" applyFont="1" applyBorder="1" applyAlignment="1">
      <alignment horizontal="center" vertical="center"/>
    </xf>
    <xf numFmtId="3" fontId="39" fillId="1" borderId="5" xfId="4" applyNumberFormat="1" applyFont="1" applyFill="1" applyBorder="1" applyAlignment="1">
      <alignment horizontal="right" vertical="center"/>
    </xf>
    <xf numFmtId="3" fontId="39" fillId="1" borderId="23" xfId="4" applyNumberFormat="1" applyFont="1" applyFill="1" applyBorder="1" applyAlignment="1">
      <alignment horizontal="right" vertical="center"/>
    </xf>
    <xf numFmtId="164" fontId="39" fillId="1" borderId="43" xfId="4" applyNumberFormat="1" applyFont="1" applyFill="1" applyBorder="1" applyAlignment="1">
      <alignment horizontal="right" vertical="center"/>
    </xf>
    <xf numFmtId="164" fontId="39" fillId="1" borderId="44" xfId="4" applyNumberFormat="1" applyFont="1" applyFill="1" applyBorder="1" applyAlignment="1">
      <alignment horizontal="right" vertical="center"/>
    </xf>
    <xf numFmtId="164" fontId="39" fillId="1" borderId="45" xfId="4" applyNumberFormat="1" applyFont="1" applyFill="1" applyBorder="1" applyAlignment="1">
      <alignment horizontal="right" vertical="center"/>
    </xf>
    <xf numFmtId="164" fontId="39" fillId="1" borderId="46" xfId="4" applyNumberFormat="1" applyFont="1" applyFill="1" applyBorder="1" applyAlignment="1">
      <alignment horizontal="right" vertical="center"/>
    </xf>
    <xf numFmtId="3" fontId="40" fillId="0" borderId="8" xfId="4" applyNumberFormat="1" applyFont="1" applyBorder="1" applyAlignment="1">
      <alignment horizontal="right" vertical="center"/>
    </xf>
    <xf numFmtId="165" fontId="41" fillId="1" borderId="8" xfId="4" applyNumberFormat="1" applyFont="1" applyFill="1" applyBorder="1" applyAlignment="1">
      <alignment horizontal="right" vertical="center"/>
    </xf>
    <xf numFmtId="165" fontId="41" fillId="0" borderId="8" xfId="4" applyNumberFormat="1" applyFont="1" applyFill="1" applyBorder="1" applyAlignment="1">
      <alignment horizontal="right" vertical="center"/>
    </xf>
    <xf numFmtId="4" fontId="39" fillId="0" borderId="47" xfId="4" applyFont="1" applyBorder="1" applyAlignment="1">
      <alignment horizontal="right" vertical="center"/>
    </xf>
    <xf numFmtId="164" fontId="39" fillId="0" borderId="2" xfId="4" applyNumberFormat="1" applyFont="1" applyBorder="1" applyAlignment="1">
      <alignment horizontal="right" vertical="center"/>
    </xf>
    <xf numFmtId="164" fontId="39" fillId="0" borderId="48" xfId="4" applyNumberFormat="1" applyFont="1" applyBorder="1" applyAlignment="1">
      <alignment horizontal="right" vertical="center"/>
    </xf>
    <xf numFmtId="164" fontId="39" fillId="0" borderId="49" xfId="4" applyNumberFormat="1" applyFont="1" applyBorder="1" applyAlignment="1">
      <alignment horizontal="right" vertical="center"/>
    </xf>
    <xf numFmtId="4" fontId="39" fillId="0" borderId="50" xfId="4" applyFont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3" fontId="39" fillId="1" borderId="40" xfId="4" applyNumberFormat="1" applyFont="1" applyFill="1" applyBorder="1" applyAlignment="1">
      <alignment horizontal="right" vertical="center"/>
    </xf>
    <xf numFmtId="4" fontId="39" fillId="0" borderId="1" xfId="4" applyFont="1" applyFill="1" applyBorder="1" applyAlignment="1">
      <alignment horizontal="right" vertical="center"/>
    </xf>
    <xf numFmtId="164" fontId="39" fillId="0" borderId="47" xfId="4" applyNumberFormat="1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5" xfId="4" applyNumberFormat="1" applyFont="1" applyFill="1" applyBorder="1" applyAlignment="1">
      <alignment horizontal="right" vertical="center"/>
    </xf>
    <xf numFmtId="164" fontId="39" fillId="0" borderId="39" xfId="4" applyNumberFormat="1" applyFont="1" applyFill="1" applyBorder="1" applyAlignment="1">
      <alignment horizontal="right" vertical="center"/>
    </xf>
    <xf numFmtId="3" fontId="39" fillId="1" borderId="39" xfId="4" applyNumberFormat="1" applyFont="1" applyFill="1" applyBorder="1" applyAlignment="1">
      <alignment horizontal="right" vertical="center"/>
    </xf>
    <xf numFmtId="165" fontId="39" fillId="2" borderId="8" xfId="4" applyNumberFormat="1" applyFont="1" applyFill="1" applyBorder="1" applyAlignment="1">
      <alignment horizontal="right" vertical="center"/>
    </xf>
    <xf numFmtId="164" fontId="39" fillId="2" borderId="2" xfId="4" applyNumberFormat="1" applyFont="1" applyFill="1" applyBorder="1" applyAlignment="1">
      <alignment horizontal="right" vertical="center"/>
    </xf>
    <xf numFmtId="164" fontId="39" fillId="2" borderId="8" xfId="4" applyNumberFormat="1" applyFont="1" applyFill="1" applyBorder="1" applyAlignment="1">
      <alignment horizontal="right" vertical="center"/>
    </xf>
    <xf numFmtId="164" fontId="39" fillId="2" borderId="39" xfId="4" applyNumberFormat="1" applyFont="1" applyFill="1" applyBorder="1" applyAlignment="1">
      <alignment horizontal="right" vertical="center"/>
    </xf>
    <xf numFmtId="165" fontId="39" fillId="1" borderId="8" xfId="4" applyNumberFormat="1" applyFont="1" applyFill="1" applyBorder="1" applyAlignment="1">
      <alignment horizontal="right" vertical="center"/>
    </xf>
    <xf numFmtId="164" fontId="39" fillId="1" borderId="2" xfId="4" applyNumberFormat="1" applyFont="1" applyFill="1" applyBorder="1" applyAlignment="1">
      <alignment horizontal="right" vertical="center"/>
    </xf>
    <xf numFmtId="164" fontId="39" fillId="1" borderId="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165" fontId="39" fillId="0" borderId="8" xfId="4" applyNumberFormat="1" applyFont="1" applyFill="1" applyBorder="1" applyAlignment="1">
      <alignment horizontal="right" vertical="center"/>
    </xf>
    <xf numFmtId="164" fontId="39" fillId="0" borderId="2" xfId="4" applyNumberFormat="1" applyFont="1" applyFill="1" applyBorder="1" applyAlignment="1">
      <alignment horizontal="right" vertical="center"/>
    </xf>
    <xf numFmtId="164" fontId="39" fillId="0" borderId="8" xfId="4" applyNumberFormat="1" applyFont="1" applyFill="1" applyBorder="1" applyAlignment="1">
      <alignment horizontal="right" vertical="center"/>
    </xf>
    <xf numFmtId="4" fontId="39" fillId="1" borderId="2" xfId="4" applyFont="1" applyFill="1" applyBorder="1" applyAlignment="1">
      <alignment horizontal="right" vertical="center"/>
    </xf>
    <xf numFmtId="4" fontId="39" fillId="1" borderId="8" xfId="4" applyFont="1" applyFill="1" applyBorder="1" applyAlignment="1">
      <alignment horizontal="right" vertical="center"/>
    </xf>
    <xf numFmtId="4" fontId="39" fillId="1" borderId="39" xfId="4" applyFont="1" applyFill="1" applyBorder="1" applyAlignment="1">
      <alignment horizontal="right" vertical="center"/>
    </xf>
    <xf numFmtId="165" fontId="39" fillId="0" borderId="51" xfId="4" applyNumberFormat="1" applyFont="1" applyFill="1" applyBorder="1" applyAlignment="1">
      <alignment horizontal="right" vertical="center"/>
    </xf>
    <xf numFmtId="4" fontId="39" fillId="0" borderId="37" xfId="4" applyFont="1" applyFill="1" applyBorder="1" applyAlignment="1">
      <alignment horizontal="right" vertical="center"/>
    </xf>
    <xf numFmtId="4" fontId="39" fillId="0" borderId="51" xfId="4" applyFont="1" applyFill="1" applyBorder="1" applyAlignment="1">
      <alignment horizontal="right" vertical="center"/>
    </xf>
    <xf numFmtId="4" fontId="39" fillId="0" borderId="52" xfId="4" applyFont="1" applyFill="1" applyBorder="1" applyAlignment="1">
      <alignment horizontal="right" vertical="center"/>
    </xf>
    <xf numFmtId="164" fontId="39" fillId="0" borderId="53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5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5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5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4" fillId="1" borderId="54" xfId="4" applyFont="1" applyFill="1" applyBorder="1" applyAlignment="1">
      <alignment horizontal="left" vertical="center"/>
    </xf>
    <xf numFmtId="4" fontId="4" fillId="1" borderId="44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5" xfId="4" applyFont="1" applyFill="1" applyBorder="1" applyAlignment="1">
      <alignment horizontal="left" vertical="center"/>
    </xf>
    <xf numFmtId="4" fontId="1" fillId="2" borderId="2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54" xfId="4" applyFont="1" applyFill="1" applyBorder="1" applyAlignment="1">
      <alignment horizontal="left" vertical="center"/>
    </xf>
    <xf numFmtId="3" fontId="1" fillId="0" borderId="2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2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2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37" xfId="4" applyNumberFormat="1" applyFont="1" applyFill="1" applyBorder="1" applyAlignment="1">
      <alignment horizontal="left" vertical="center"/>
    </xf>
    <xf numFmtId="3" fontId="4" fillId="2" borderId="54" xfId="4" applyNumberFormat="1" applyFont="1" applyFill="1" applyBorder="1" applyAlignment="1">
      <alignment horizontal="left" vertical="center"/>
    </xf>
    <xf numFmtId="4" fontId="2" fillId="1" borderId="54" xfId="4" applyFont="1" applyFill="1" applyBorder="1" applyAlignment="1">
      <alignment horizontal="left" vertical="center"/>
    </xf>
    <xf numFmtId="4" fontId="2" fillId="1" borderId="44" xfId="4" applyFont="1" applyFill="1" applyBorder="1" applyAlignment="1">
      <alignment horizontal="left" vertical="center"/>
    </xf>
    <xf numFmtId="4" fontId="1" fillId="2" borderId="37" xfId="4" applyFont="1" applyFill="1" applyBorder="1" applyAlignment="1">
      <alignment horizontal="left" vertical="center"/>
    </xf>
    <xf numFmtId="4" fontId="4" fillId="2" borderId="54" xfId="4" applyFont="1" applyFill="1" applyBorder="1" applyAlignment="1">
      <alignment horizontal="left" vertical="center"/>
    </xf>
    <xf numFmtId="4" fontId="1" fillId="0" borderId="55" xfId="4" applyFont="1" applyFill="1" applyBorder="1" applyAlignment="1">
      <alignment horizontal="left" vertical="center"/>
    </xf>
    <xf numFmtId="4" fontId="4" fillId="0" borderId="56" xfId="4" applyFont="1" applyFill="1" applyBorder="1" applyAlignment="1">
      <alignment horizontal="left" vertical="center"/>
    </xf>
    <xf numFmtId="4" fontId="4" fillId="0" borderId="57" xfId="4" applyFont="1" applyFill="1" applyBorder="1" applyAlignment="1">
      <alignment horizontal="left" vertical="center"/>
    </xf>
    <xf numFmtId="4" fontId="32" fillId="1" borderId="2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5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2" xfId="4" applyNumberFormat="1" applyFont="1" applyFill="1" applyBorder="1" applyAlignment="1">
      <alignment horizontal="left" vertical="center"/>
    </xf>
    <xf numFmtId="164" fontId="4" fillId="1" borderId="8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37" xfId="4" applyNumberFormat="1" applyFont="1" applyFill="1" applyBorder="1" applyAlignment="1">
      <alignment horizontal="left" vertical="center"/>
    </xf>
    <xf numFmtId="164" fontId="1" fillId="0" borderId="51" xfId="4" applyNumberFormat="1" applyFont="1" applyFill="1" applyBorder="1" applyAlignment="1">
      <alignment horizontal="left" vertical="center"/>
    </xf>
    <xf numFmtId="164" fontId="1" fillId="0" borderId="54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2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37" xfId="4" applyFont="1" applyFill="1" applyBorder="1" applyAlignment="1">
      <alignment horizontal="left" vertical="center"/>
    </xf>
    <xf numFmtId="4" fontId="4" fillId="0" borderId="54" xfId="4" applyFont="1" applyFill="1" applyBorder="1" applyAlignment="1">
      <alignment horizontal="left" vertical="center"/>
    </xf>
    <xf numFmtId="4" fontId="4" fillId="0" borderId="37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2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2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2" xfId="4" applyFont="1" applyFill="1" applyBorder="1" applyAlignment="1">
      <alignment horizontal="left" vertical="center"/>
    </xf>
    <xf numFmtId="4" fontId="33" fillId="0" borderId="5" xfId="4" applyFont="1" applyFill="1" applyBorder="1" applyAlignment="1">
      <alignment horizontal="left" vertical="center"/>
    </xf>
    <xf numFmtId="4" fontId="4" fillId="3" borderId="2" xfId="4" applyFont="1" applyFill="1" applyBorder="1" applyAlignment="1">
      <alignment horizontal="left" vertical="center"/>
    </xf>
    <xf numFmtId="4" fontId="7" fillId="1" borderId="37" xfId="4" applyFont="1" applyFill="1" applyBorder="1" applyAlignment="1">
      <alignment horizontal="left" vertical="center"/>
    </xf>
    <xf numFmtId="4" fontId="6" fillId="1" borderId="54" xfId="4" applyFont="1" applyFill="1" applyBorder="1" applyAlignment="1">
      <alignment horizontal="left" vertical="center"/>
    </xf>
    <xf numFmtId="4" fontId="41" fillId="1" borderId="51" xfId="4" applyFont="1" applyFill="1" applyBorder="1" applyAlignment="1">
      <alignment horizontal="right" vertical="center"/>
    </xf>
    <xf numFmtId="4" fontId="42" fillId="1" borderId="8" xfId="4" applyFont="1" applyFill="1" applyBorder="1" applyAlignment="1">
      <alignment horizontal="right" vertical="center"/>
    </xf>
    <xf numFmtId="4" fontId="2" fillId="0" borderId="54" xfId="4" applyFont="1" applyFill="1" applyBorder="1" applyAlignment="1">
      <alignment horizontal="left" vertical="center"/>
    </xf>
    <xf numFmtId="4" fontId="42" fillId="0" borderId="52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31" xfId="4" applyNumberFormat="1" applyFont="1" applyFill="1" applyBorder="1" applyAlignment="1">
      <alignment horizontal="right" vertical="center"/>
    </xf>
    <xf numFmtId="3" fontId="46" fillId="0" borderId="5" xfId="4" applyNumberFormat="1" applyFont="1" applyFill="1" applyBorder="1" applyAlignment="1">
      <alignment horizontal="righ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23" xfId="4" applyNumberFormat="1" applyFont="1" applyFill="1" applyBorder="1" applyAlignment="1">
      <alignment horizontal="right" vertical="center"/>
    </xf>
    <xf numFmtId="3" fontId="46" fillId="1" borderId="31" xfId="4" applyNumberFormat="1" applyFont="1" applyFill="1" applyBorder="1" applyAlignment="1">
      <alignment horizontal="right" vertical="center"/>
    </xf>
    <xf numFmtId="3" fontId="46" fillId="1" borderId="5" xfId="4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2" xfId="4" applyNumberFormat="1" applyFont="1" applyFill="1" applyBorder="1" applyAlignment="1">
      <alignment horizontal="right" vertical="center"/>
    </xf>
    <xf numFmtId="3" fontId="17" fillId="0" borderId="48" xfId="4" applyNumberFormat="1" applyFont="1" applyFill="1" applyBorder="1" applyAlignment="1">
      <alignment horizontal="right" vertical="center"/>
    </xf>
    <xf numFmtId="3" fontId="17" fillId="0" borderId="39" xfId="4" applyNumberFormat="1" applyFont="1" applyFill="1" applyBorder="1" applyAlignment="1">
      <alignment horizontal="right" vertical="center"/>
    </xf>
    <xf numFmtId="4" fontId="17" fillId="1" borderId="2" xfId="4" applyFont="1" applyFill="1" applyBorder="1" applyAlignment="1">
      <alignment horizontal="right" vertical="center"/>
    </xf>
    <xf numFmtId="164" fontId="17" fillId="1" borderId="8" xfId="4" applyNumberFormat="1" applyFont="1" applyFill="1" applyBorder="1" applyAlignment="1">
      <alignment horizontal="right" vertical="center"/>
    </xf>
    <xf numFmtId="3" fontId="17" fillId="1" borderId="39" xfId="4" applyNumberFormat="1" applyFont="1" applyFill="1" applyBorder="1" applyAlignment="1">
      <alignment horizontal="right" vertical="center"/>
    </xf>
    <xf numFmtId="4" fontId="17" fillId="0" borderId="2" xfId="4" applyFont="1" applyFill="1" applyBorder="1" applyAlignment="1">
      <alignment horizontal="right" vertical="center"/>
    </xf>
    <xf numFmtId="164" fontId="17" fillId="0" borderId="8" xfId="4" applyNumberFormat="1" applyFont="1" applyFill="1" applyBorder="1" applyAlignment="1">
      <alignment horizontal="right" vertical="center"/>
    </xf>
    <xf numFmtId="3" fontId="17" fillId="0" borderId="23" xfId="4" applyNumberFormat="1" applyFont="1" applyFill="1" applyBorder="1" applyAlignment="1">
      <alignment horizontal="right" vertical="center"/>
    </xf>
    <xf numFmtId="3" fontId="17" fillId="1" borderId="23" xfId="4" applyNumberFormat="1" applyFont="1" applyFill="1" applyBorder="1" applyAlignment="1">
      <alignment horizontal="right" vertical="center"/>
    </xf>
    <xf numFmtId="4" fontId="17" fillId="1" borderId="37" xfId="4" applyFont="1" applyFill="1" applyBorder="1" applyAlignment="1">
      <alignment horizontal="right" vertical="center"/>
    </xf>
    <xf numFmtId="4" fontId="17" fillId="1" borderId="51" xfId="4" applyFont="1" applyFill="1" applyBorder="1" applyAlignment="1">
      <alignment horizontal="right" vertical="center"/>
    </xf>
    <xf numFmtId="164" fontId="17" fillId="1" borderId="52" xfId="4" applyNumberFormat="1" applyFont="1" applyFill="1" applyBorder="1" applyAlignment="1">
      <alignment horizontal="right" vertical="center"/>
    </xf>
    <xf numFmtId="164" fontId="17" fillId="1" borderId="46" xfId="4" applyNumberFormat="1" applyFont="1" applyFill="1" applyBorder="1" applyAlignment="1">
      <alignment horizontal="right" vertical="center"/>
    </xf>
    <xf numFmtId="3" fontId="17" fillId="1" borderId="40" xfId="4" applyNumberFormat="1" applyFont="1" applyFill="1" applyBorder="1" applyAlignment="1">
      <alignment horizontal="right" vertical="center"/>
    </xf>
    <xf numFmtId="3" fontId="17" fillId="1" borderId="5" xfId="4" applyNumberFormat="1" applyFont="1" applyFill="1" applyBorder="1" applyAlignment="1">
      <alignment horizontal="right" vertical="center"/>
    </xf>
    <xf numFmtId="3" fontId="17" fillId="0" borderId="40" xfId="4" applyNumberFormat="1" applyFont="1" applyFill="1" applyBorder="1" applyAlignment="1">
      <alignment horizontal="right" vertical="center"/>
    </xf>
    <xf numFmtId="3" fontId="17" fillId="0" borderId="5" xfId="1" applyNumberFormat="1" applyFont="1" applyFill="1" applyBorder="1" applyAlignment="1">
      <alignment horizontal="right" vertical="center"/>
    </xf>
    <xf numFmtId="3" fontId="17" fillId="0" borderId="5" xfId="4" applyNumberFormat="1" applyFont="1" applyFill="1" applyBorder="1" applyAlignment="1">
      <alignment horizontal="right" vertical="center"/>
    </xf>
    <xf numFmtId="3" fontId="18" fillId="1" borderId="2" xfId="4" applyNumberFormat="1" applyFont="1" applyFill="1" applyBorder="1" applyAlignment="1">
      <alignment horizontal="right" vertical="center"/>
    </xf>
    <xf numFmtId="3" fontId="18" fillId="1" borderId="8" xfId="4" applyNumberFormat="1" applyFont="1" applyFill="1" applyBorder="1" applyAlignment="1">
      <alignment horizontal="right" vertical="center"/>
    </xf>
    <xf numFmtId="3" fontId="18" fillId="1" borderId="58" xfId="4" applyNumberFormat="1" applyFont="1" applyFill="1" applyBorder="1" applyAlignment="1">
      <alignment horizontal="right" vertical="center"/>
    </xf>
    <xf numFmtId="3" fontId="48" fillId="0" borderId="44" xfId="4" applyNumberFormat="1" applyFont="1" applyFill="1" applyBorder="1" applyAlignment="1">
      <alignment horizontal="right" vertical="center"/>
    </xf>
    <xf numFmtId="3" fontId="48" fillId="0" borderId="46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1" borderId="8" xfId="4" applyNumberFormat="1" applyFont="1" applyFill="1" applyBorder="1" applyAlignment="1">
      <alignment horizontal="right" vertical="center"/>
    </xf>
    <xf numFmtId="3" fontId="46" fillId="1" borderId="58" xfId="4" applyNumberFormat="1" applyFont="1" applyFill="1" applyBorder="1" applyAlignment="1">
      <alignment horizontal="right" vertical="center"/>
    </xf>
    <xf numFmtId="164" fontId="46" fillId="2" borderId="2" xfId="4" applyNumberFormat="1" applyFont="1" applyFill="1" applyBorder="1" applyAlignment="1">
      <alignment horizontal="right" vertical="center"/>
    </xf>
    <xf numFmtId="164" fontId="46" fillId="2" borderId="8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164" fontId="46" fillId="2" borderId="39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40" xfId="4" applyNumberFormat="1" applyFont="1" applyFill="1" applyBorder="1" applyAlignment="1">
      <alignment horizontal="right" vertical="center"/>
    </xf>
    <xf numFmtId="3" fontId="46" fillId="0" borderId="5" xfId="1" applyNumberFormat="1" applyFont="1" applyFill="1" applyBorder="1" applyAlignment="1">
      <alignment horizontal="right" vertical="center"/>
    </xf>
    <xf numFmtId="3" fontId="46" fillId="1" borderId="40" xfId="4" applyNumberFormat="1" applyFont="1" applyFill="1" applyBorder="1" applyAlignment="1">
      <alignment horizontal="right" vertical="center"/>
    </xf>
    <xf numFmtId="3" fontId="46" fillId="1" borderId="5" xfId="1" applyNumberFormat="1" applyFont="1" applyFill="1" applyBorder="1" applyAlignment="1">
      <alignment horizontal="right" vertical="center"/>
    </xf>
    <xf numFmtId="3" fontId="46" fillId="1" borderId="2" xfId="4" applyNumberFormat="1" applyFont="1" applyFill="1" applyBorder="1" applyAlignment="1">
      <alignment horizontal="right" vertical="center"/>
    </xf>
    <xf numFmtId="3" fontId="46" fillId="0" borderId="1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8" xfId="4" applyNumberFormat="1" applyFont="1" applyFill="1" applyBorder="1" applyAlignment="1">
      <alignment horizontal="right" vertical="center"/>
    </xf>
    <xf numFmtId="3" fontId="46" fillId="0" borderId="39" xfId="4" applyNumberFormat="1" applyFont="1" applyFill="1" applyBorder="1" applyAlignment="1">
      <alignment horizontal="right" vertical="center"/>
    </xf>
    <xf numFmtId="3" fontId="49" fillId="1" borderId="40" xfId="4" applyNumberFormat="1" applyFont="1" applyFill="1" applyBorder="1" applyAlignment="1">
      <alignment horizontal="right" vertical="center"/>
    </xf>
    <xf numFmtId="3" fontId="49" fillId="1" borderId="1" xfId="4" applyNumberFormat="1" applyFont="1" applyFill="1" applyBorder="1" applyAlignment="1">
      <alignment horizontal="right" vertical="center"/>
    </xf>
    <xf numFmtId="3" fontId="50" fillId="0" borderId="59" xfId="4" applyNumberFormat="1" applyFont="1" applyFill="1" applyBorder="1" applyAlignment="1">
      <alignment horizontal="right" vertical="center"/>
    </xf>
    <xf numFmtId="3" fontId="50" fillId="0" borderId="44" xfId="4" applyNumberFormat="1" applyFont="1" applyFill="1" applyBorder="1" applyAlignment="1">
      <alignment horizontal="right" vertical="center"/>
    </xf>
    <xf numFmtId="3" fontId="50" fillId="0" borderId="60" xfId="4" applyNumberFormat="1" applyFont="1" applyFill="1" applyBorder="1" applyAlignment="1">
      <alignment horizontal="right" vertical="center"/>
    </xf>
    <xf numFmtId="3" fontId="50" fillId="0" borderId="54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4" fontId="46" fillId="0" borderId="1" xfId="4" applyFont="1" applyFill="1" applyBorder="1" applyAlignment="1">
      <alignment horizontal="right" vertical="center"/>
    </xf>
    <xf numFmtId="4" fontId="46" fillId="1" borderId="1" xfId="4" applyFont="1" applyFill="1" applyBorder="1" applyAlignment="1">
      <alignment horizontal="right" vertical="center"/>
    </xf>
    <xf numFmtId="4" fontId="17" fillId="1" borderId="60" xfId="4" applyFont="1" applyFill="1" applyBorder="1"/>
    <xf numFmtId="4" fontId="51" fillId="2" borderId="1" xfId="4" applyFont="1" applyFill="1" applyBorder="1" applyAlignment="1">
      <alignment horizontal="right" vertical="center"/>
    </xf>
    <xf numFmtId="4" fontId="46" fillId="0" borderId="60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2" xfId="4" applyNumberFormat="1" applyFont="1" applyFill="1" applyBorder="1" applyAlignment="1">
      <alignment horizontal="right" vertical="center"/>
    </xf>
    <xf numFmtId="3" fontId="46" fillId="1" borderId="39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8" xfId="4" applyNumberFormat="1" applyFont="1" applyFill="1" applyBorder="1" applyAlignment="1">
      <alignment horizontal="right" vertical="center"/>
    </xf>
    <xf numFmtId="3" fontId="49" fillId="0" borderId="52" xfId="4" applyNumberFormat="1" applyFont="1" applyFill="1" applyBorder="1" applyAlignment="1">
      <alignment horizontal="right" vertical="center"/>
    </xf>
    <xf numFmtId="164" fontId="46" fillId="0" borderId="8" xfId="4" applyNumberFormat="1" applyFont="1" applyFill="1" applyBorder="1" applyAlignment="1">
      <alignment horizontal="right" vertical="center"/>
    </xf>
    <xf numFmtId="164" fontId="46" fillId="0" borderId="5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9" xfId="4" applyNumberFormat="1" applyFont="1" applyFill="1" applyBorder="1" applyAlignment="1">
      <alignment horizontal="right" vertical="center"/>
    </xf>
    <xf numFmtId="3" fontId="49" fillId="1" borderId="8" xfId="4" applyNumberFormat="1" applyFont="1" applyFill="1" applyBorder="1" applyAlignment="1">
      <alignment horizontal="right" vertical="center"/>
    </xf>
    <xf numFmtId="3" fontId="49" fillId="1" borderId="58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5" xfId="4" applyFont="1" applyFill="1" applyBorder="1" applyAlignment="1">
      <alignment horizontal="left" vertical="center"/>
    </xf>
    <xf numFmtId="164" fontId="33" fillId="1" borderId="2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5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1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44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9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46" fillId="0" borderId="50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8" xfId="4" applyNumberFormat="1" applyFont="1" applyFill="1" applyBorder="1" applyAlignment="1">
      <alignment horizontal="right" vertical="center"/>
    </xf>
    <xf numFmtId="3" fontId="51" fillId="2" borderId="40" xfId="4" applyNumberFormat="1" applyFont="1" applyFill="1" applyBorder="1" applyAlignment="1">
      <alignment horizontal="right" vertical="center"/>
    </xf>
    <xf numFmtId="3" fontId="51" fillId="0" borderId="8" xfId="4" applyNumberFormat="1" applyFont="1" applyFill="1" applyBorder="1" applyAlignment="1">
      <alignment horizontal="right" vertical="center"/>
    </xf>
    <xf numFmtId="3" fontId="46" fillId="3" borderId="39" xfId="4" applyNumberFormat="1" applyFont="1" applyFill="1" applyBorder="1" applyAlignment="1">
      <alignment horizontal="right" vertical="center"/>
    </xf>
    <xf numFmtId="3" fontId="46" fillId="3" borderId="2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3" borderId="8" xfId="4" applyNumberFormat="1" applyFont="1" applyFill="1" applyBorder="1" applyAlignment="1">
      <alignment horizontal="right" vertical="center"/>
    </xf>
    <xf numFmtId="3" fontId="46" fillId="3" borderId="58" xfId="4" applyNumberFormat="1" applyFont="1" applyFill="1" applyBorder="1" applyAlignment="1">
      <alignment horizontal="right" vertical="center"/>
    </xf>
    <xf numFmtId="3" fontId="46" fillId="2" borderId="58" xfId="4" applyNumberFormat="1" applyFont="1" applyFill="1" applyBorder="1" applyAlignment="1">
      <alignment horizontal="right" vertical="center"/>
    </xf>
    <xf numFmtId="3" fontId="46" fillId="2" borderId="2" xfId="4" applyNumberFormat="1" applyFont="1" applyFill="1" applyBorder="1" applyAlignment="1">
      <alignment horizontal="right" vertical="center"/>
    </xf>
    <xf numFmtId="3" fontId="46" fillId="2" borderId="40" xfId="4" applyNumberFormat="1" applyFont="1" applyFill="1" applyBorder="1" applyAlignment="1">
      <alignment horizontal="right" vertical="center"/>
    </xf>
    <xf numFmtId="3" fontId="46" fillId="2" borderId="5" xfId="1" applyNumberFormat="1" applyFont="1" applyFill="1" applyBorder="1" applyAlignment="1">
      <alignment horizontal="right" vertical="center"/>
    </xf>
    <xf numFmtId="3" fontId="46" fillId="3" borderId="40" xfId="4" applyNumberFormat="1" applyFont="1" applyFill="1" applyBorder="1" applyAlignment="1">
      <alignment horizontal="right" vertical="center"/>
    </xf>
    <xf numFmtId="3" fontId="46" fillId="2" borderId="23" xfId="4" applyNumberFormat="1" applyFont="1" applyFill="1" applyBorder="1" applyAlignment="1">
      <alignment horizontal="right" vertical="center"/>
    </xf>
    <xf numFmtId="3" fontId="46" fillId="3" borderId="23" xfId="4" applyNumberFormat="1" applyFont="1" applyFill="1" applyBorder="1" applyAlignment="1">
      <alignment horizontal="right" vertical="center"/>
    </xf>
    <xf numFmtId="3" fontId="49" fillId="2" borderId="54" xfId="4" applyNumberFormat="1" applyFont="1" applyFill="1" applyBorder="1" applyAlignment="1">
      <alignment horizontal="right" vertical="center"/>
    </xf>
    <xf numFmtId="3" fontId="46" fillId="2" borderId="63" xfId="4" applyNumberFormat="1" applyFont="1" applyFill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60" xfId="4" applyNumberFormat="1" applyFont="1" applyFill="1" applyBorder="1" applyAlignment="1">
      <alignment horizontal="right" vertical="center"/>
    </xf>
    <xf numFmtId="3" fontId="46" fillId="2" borderId="46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5" xfId="4" applyNumberFormat="1" applyFont="1" applyFill="1" applyBorder="1" applyAlignment="1">
      <alignment horizontal="right" vertical="center"/>
    </xf>
    <xf numFmtId="164" fontId="39" fillId="2" borderId="40" xfId="4" applyNumberFormat="1" applyFont="1" applyFill="1" applyBorder="1" applyAlignment="1">
      <alignment horizontal="right" vertical="center"/>
    </xf>
    <xf numFmtId="4" fontId="46" fillId="3" borderId="1" xfId="4" applyFont="1" applyFill="1" applyBorder="1" applyAlignment="1">
      <alignment horizontal="right" vertical="center"/>
    </xf>
    <xf numFmtId="164" fontId="46" fillId="2" borderId="5" xfId="4" applyNumberFormat="1" applyFont="1" applyFill="1" applyBorder="1" applyAlignment="1">
      <alignment horizontal="right" vertical="center"/>
    </xf>
    <xf numFmtId="4" fontId="4" fillId="0" borderId="8" xfId="4" applyFont="1" applyFill="1" applyBorder="1" applyAlignment="1">
      <alignment horizontal="left" vertical="center"/>
    </xf>
    <xf numFmtId="164" fontId="46" fillId="2" borderId="58" xfId="4" applyNumberFormat="1" applyFont="1" applyFill="1" applyBorder="1" applyAlignment="1">
      <alignment horizontal="right" vertical="center"/>
    </xf>
    <xf numFmtId="3" fontId="47" fillId="2" borderId="52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60" xfId="4" applyNumberFormat="1" applyFont="1" applyFill="1" applyBorder="1" applyAlignment="1">
      <alignment horizontal="right" vertical="center"/>
    </xf>
    <xf numFmtId="3" fontId="49" fillId="2" borderId="51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6" fillId="0" borderId="8" xfId="4" applyNumberFormat="1" applyFont="1" applyBorder="1" applyAlignment="1">
      <alignment horizontal="right" vertical="center"/>
    </xf>
    <xf numFmtId="3" fontId="46" fillId="2" borderId="59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1" fontId="46" fillId="2" borderId="40" xfId="4" applyNumberFormat="1" applyFont="1" applyFill="1" applyBorder="1" applyAlignment="1">
      <alignment horizontal="right" vertical="center"/>
    </xf>
    <xf numFmtId="1" fontId="46" fillId="2" borderId="5" xfId="4" applyNumberFormat="1" applyFont="1" applyFill="1" applyBorder="1" applyAlignment="1">
      <alignment horizontal="right" vertical="center"/>
    </xf>
    <xf numFmtId="1" fontId="46" fillId="2" borderId="39" xfId="4" applyNumberFormat="1" applyFont="1" applyFill="1" applyBorder="1" applyAlignment="1">
      <alignment horizontal="right" vertical="center"/>
    </xf>
    <xf numFmtId="164" fontId="46" fillId="0" borderId="1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3" borderId="37" xfId="4" applyNumberFormat="1" applyFont="1" applyFill="1" applyBorder="1" applyAlignment="1">
      <alignment horizontal="right" vertical="center"/>
    </xf>
    <xf numFmtId="3" fontId="49" fillId="3" borderId="51" xfId="4" applyNumberFormat="1" applyFont="1" applyFill="1" applyBorder="1" applyAlignment="1">
      <alignment horizontal="right" vertical="center"/>
    </xf>
    <xf numFmtId="3" fontId="49" fillId="3" borderId="52" xfId="4" applyNumberFormat="1" applyFont="1" applyFill="1" applyBorder="1" applyAlignment="1">
      <alignment horizontal="right" vertical="center"/>
    </xf>
    <xf numFmtId="3" fontId="49" fillId="3" borderId="46" xfId="4" applyNumberFormat="1" applyFont="1" applyFill="1" applyBorder="1" applyAlignment="1">
      <alignment horizontal="right" vertical="center"/>
    </xf>
    <xf numFmtId="3" fontId="4" fillId="0" borderId="2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9" xfId="4" applyNumberFormat="1" applyFont="1" applyFill="1" applyBorder="1" applyAlignment="1">
      <alignment horizontal="right" vertical="center"/>
    </xf>
    <xf numFmtId="3" fontId="4" fillId="1" borderId="2" xfId="4" applyNumberFormat="1" applyFont="1" applyFill="1" applyBorder="1" applyAlignment="1">
      <alignment horizontal="left" vertical="center"/>
    </xf>
    <xf numFmtId="164" fontId="46" fillId="0" borderId="1" xfId="4" applyNumberFormat="1" applyFont="1" applyBorder="1" applyAlignment="1">
      <alignment horizontal="right" vertical="center"/>
    </xf>
    <xf numFmtId="164" fontId="46" fillId="2" borderId="40" xfId="4" applyNumberFormat="1" applyFont="1" applyFill="1" applyBorder="1" applyAlignment="1">
      <alignment horizontal="right" vertical="center"/>
    </xf>
    <xf numFmtId="164" fontId="46" fillId="0" borderId="5" xfId="4" applyNumberFormat="1" applyFont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9" fillId="1" borderId="51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1" xfId="1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9" xfId="4" applyNumberFormat="1" applyFont="1" applyFill="1" applyBorder="1" applyAlignment="1">
      <alignment horizontal="right" vertical="center"/>
    </xf>
    <xf numFmtId="3" fontId="46" fillId="3" borderId="60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8" xfId="4" applyNumberFormat="1" applyFont="1" applyFill="1" applyBorder="1" applyAlignment="1">
      <alignment horizontal="right" vertical="center"/>
    </xf>
    <xf numFmtId="164" fontId="51" fillId="2" borderId="39" xfId="4" applyNumberFormat="1" applyFont="1" applyFill="1" applyBorder="1" applyAlignment="1">
      <alignment horizontal="right" vertical="center"/>
    </xf>
    <xf numFmtId="164" fontId="51" fillId="2" borderId="1" xfId="4" applyNumberFormat="1" applyFont="1" applyFill="1" applyBorder="1" applyAlignment="1">
      <alignment horizontal="right" vertical="center"/>
    </xf>
    <xf numFmtId="164" fontId="51" fillId="2" borderId="5" xfId="4" applyNumberFormat="1" applyFont="1" applyFill="1" applyBorder="1" applyAlignment="1">
      <alignment horizontal="right" vertical="center"/>
    </xf>
    <xf numFmtId="3" fontId="46" fillId="2" borderId="1" xfId="1" applyNumberFormat="1" applyFont="1" applyFill="1" applyBorder="1" applyAlignment="1">
      <alignment horizontal="right" vertical="center"/>
    </xf>
    <xf numFmtId="164" fontId="51" fillId="2" borderId="1" xfId="1" applyNumberFormat="1" applyFont="1" applyFill="1" applyBorder="1" applyAlignment="1">
      <alignment horizontal="right" vertical="center"/>
    </xf>
    <xf numFmtId="3" fontId="46" fillId="2" borderId="40" xfId="1" applyNumberFormat="1" applyFont="1" applyFill="1" applyBorder="1" applyAlignment="1">
      <alignment horizontal="right" vertical="center"/>
    </xf>
    <xf numFmtId="164" fontId="53" fillId="2" borderId="1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3" fontId="46" fillId="2" borderId="60" xfId="1" applyNumberFormat="1" applyFont="1" applyFill="1" applyBorder="1" applyAlignment="1">
      <alignment horizontal="right" vertical="center"/>
    </xf>
    <xf numFmtId="165" fontId="46" fillId="3" borderId="51" xfId="4" applyNumberFormat="1" applyFont="1" applyFill="1" applyBorder="1" applyAlignment="1">
      <alignment horizontal="right" vertical="center"/>
    </xf>
    <xf numFmtId="165" fontId="46" fillId="3" borderId="37" xfId="4" applyNumberFormat="1" applyFont="1" applyFill="1" applyBorder="1" applyAlignment="1">
      <alignment horizontal="right" vertical="center"/>
    </xf>
    <xf numFmtId="164" fontId="46" fillId="3" borderId="52" xfId="4" applyNumberFormat="1" applyFont="1" applyFill="1" applyBorder="1" applyAlignment="1">
      <alignment horizontal="right" vertical="center"/>
    </xf>
    <xf numFmtId="3" fontId="49" fillId="2" borderId="59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2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17" xfId="4" applyFont="1" applyFill="1" applyBorder="1" applyAlignment="1">
      <alignment horizontal="center" vertical="center"/>
    </xf>
    <xf numFmtId="4" fontId="31" fillId="0" borderId="8" xfId="4" applyFont="1" applyFill="1" applyBorder="1" applyAlignment="1">
      <alignment horizontal="center" vertical="center"/>
    </xf>
    <xf numFmtId="4" fontId="31" fillId="0" borderId="38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9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8" xfId="4" applyFont="1" applyBorder="1" applyAlignment="1">
      <alignment horizontal="center" vertical="center"/>
    </xf>
    <xf numFmtId="4" fontId="31" fillId="0" borderId="12" xfId="4" applyFont="1" applyBorder="1" applyAlignment="1">
      <alignment horizontal="center" vertical="center"/>
    </xf>
    <xf numFmtId="4" fontId="31" fillId="0" borderId="2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10" xfId="4" applyFont="1" applyBorder="1" applyAlignment="1">
      <alignment horizontal="center" vertical="center"/>
    </xf>
    <xf numFmtId="4" fontId="31" fillId="0" borderId="39" xfId="4" applyFont="1" applyBorder="1" applyAlignment="1">
      <alignment horizontal="center" vertical="center"/>
    </xf>
    <xf numFmtId="4" fontId="31" fillId="0" borderId="25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31" fillId="0" borderId="40" xfId="4" applyFont="1" applyBorder="1" applyAlignment="1">
      <alignment horizontal="center" vertical="center"/>
    </xf>
    <xf numFmtId="4" fontId="31" fillId="0" borderId="64" xfId="4" applyFont="1" applyBorder="1" applyAlignment="1">
      <alignment horizontal="center" vertical="center"/>
    </xf>
    <xf numFmtId="4" fontId="31" fillId="0" borderId="6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27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23" xfId="4" applyFont="1" applyBorder="1" applyAlignment="1">
      <alignment horizontal="center" vertical="center"/>
    </xf>
    <xf numFmtId="4" fontId="31" fillId="0" borderId="65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8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5" xfId="4" applyFont="1" applyFill="1" applyBorder="1" applyAlignment="1">
      <alignment horizontal="center" vertical="center"/>
    </xf>
    <xf numFmtId="4" fontId="31" fillId="0" borderId="40" xfId="4" applyFont="1" applyFill="1" applyBorder="1" applyAlignment="1">
      <alignment horizontal="center" vertical="center"/>
    </xf>
    <xf numFmtId="4" fontId="31" fillId="0" borderId="6" xfId="4" applyFont="1" applyFill="1" applyBorder="1" applyAlignment="1">
      <alignment horizontal="center" vertical="center"/>
    </xf>
    <xf numFmtId="4" fontId="31" fillId="0" borderId="64" xfId="4" applyFont="1" applyFill="1" applyBorder="1" applyAlignment="1">
      <alignment horizontal="center" vertical="center"/>
    </xf>
    <xf numFmtId="4" fontId="31" fillId="0" borderId="25" xfId="4" applyFont="1" applyFill="1" applyBorder="1" applyAlignment="1">
      <alignment horizontal="center" vertical="center"/>
    </xf>
    <xf numFmtId="3" fontId="3" fillId="0" borderId="27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8" xfId="4" applyNumberFormat="1" applyFont="1" applyBorder="1" applyAlignment="1">
      <alignment horizontal="center" vertical="center"/>
    </xf>
    <xf numFmtId="3" fontId="31" fillId="0" borderId="2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9" xfId="4" applyNumberFormat="1" applyFont="1" applyBorder="1" applyAlignment="1">
      <alignment horizontal="center" vertical="center"/>
    </xf>
    <xf numFmtId="3" fontId="31" fillId="0" borderId="12" xfId="4" applyNumberFormat="1" applyFont="1" applyBorder="1" applyAlignment="1">
      <alignment horizontal="center" vertical="center"/>
    </xf>
    <xf numFmtId="3" fontId="31" fillId="0" borderId="4" xfId="4" applyNumberFormat="1" applyFont="1" applyBorder="1" applyAlignment="1">
      <alignment horizontal="center" vertical="center"/>
    </xf>
    <xf numFmtId="3" fontId="31" fillId="0" borderId="10" xfId="4" applyNumberFormat="1" applyFont="1" applyBorder="1" applyAlignment="1">
      <alignment horizontal="center" vertical="center"/>
    </xf>
    <xf numFmtId="3" fontId="31" fillId="0" borderId="25" xfId="4" applyNumberFormat="1" applyFont="1" applyBorder="1" applyAlignment="1">
      <alignment horizontal="center" vertical="center"/>
    </xf>
    <xf numFmtId="3" fontId="61" fillId="0" borderId="8" xfId="4" applyNumberFormat="1" applyFont="1" applyBorder="1" applyAlignment="1">
      <alignment horizontal="right" vertical="center"/>
    </xf>
    <xf numFmtId="4" fontId="4" fillId="0" borderId="5" xfId="4" applyFont="1" applyBorder="1" applyAlignment="1">
      <alignment horizontal="center" vertical="center"/>
    </xf>
    <xf numFmtId="4" fontId="3" fillId="0" borderId="27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41" xfId="4" applyFont="1" applyBorder="1" applyAlignment="1">
      <alignment horizontal="center" vertical="center"/>
    </xf>
    <xf numFmtId="0" fontId="0" fillId="0" borderId="0" xfId="0" applyBorder="1"/>
    <xf numFmtId="0" fontId="67" fillId="0" borderId="8" xfId="0" applyFont="1" applyBorder="1" applyAlignment="1">
      <alignment horizontal="left"/>
    </xf>
    <xf numFmtId="0" fontId="19" fillId="0" borderId="8" xfId="0" applyFont="1" applyBorder="1"/>
    <xf numFmtId="0" fontId="68" fillId="0" borderId="8" xfId="0" applyFont="1" applyBorder="1"/>
    <xf numFmtId="0" fontId="30" fillId="0" borderId="8" xfId="0" applyFont="1" applyBorder="1"/>
    <xf numFmtId="0" fontId="5" fillId="6" borderId="8" xfId="0" applyFont="1" applyFill="1" applyBorder="1"/>
    <xf numFmtId="0" fontId="0" fillId="6" borderId="0" xfId="0" applyFill="1"/>
    <xf numFmtId="0" fontId="67" fillId="0" borderId="8" xfId="0" applyFont="1" applyBorder="1"/>
    <xf numFmtId="0" fontId="69" fillId="0" borderId="8" xfId="0" applyFont="1" applyBorder="1"/>
    <xf numFmtId="0" fontId="70" fillId="6" borderId="8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8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7" xfId="5" applyFont="1" applyBorder="1"/>
    <xf numFmtId="0" fontId="62" fillId="0" borderId="7" xfId="5" applyBorder="1"/>
    <xf numFmtId="0" fontId="64" fillId="0" borderId="7" xfId="5" applyFont="1" applyBorder="1"/>
    <xf numFmtId="0" fontId="16" fillId="0" borderId="7" xfId="5" applyFont="1" applyBorder="1"/>
    <xf numFmtId="0" fontId="59" fillId="0" borderId="7" xfId="5" applyFont="1" applyBorder="1"/>
    <xf numFmtId="0" fontId="1" fillId="0" borderId="8" xfId="5" applyFont="1" applyBorder="1"/>
    <xf numFmtId="0" fontId="62" fillId="0" borderId="0" xfId="5" applyBorder="1"/>
    <xf numFmtId="0" fontId="62" fillId="0" borderId="5" xfId="5" applyBorder="1"/>
    <xf numFmtId="0" fontId="17" fillId="0" borderId="5" xfId="5" applyFont="1" applyBorder="1"/>
    <xf numFmtId="0" fontId="17" fillId="0" borderId="1" xfId="5" applyFont="1" applyBorder="1"/>
    <xf numFmtId="0" fontId="18" fillId="0" borderId="1" xfId="5" applyFont="1" applyBorder="1" applyAlignment="1">
      <alignment horizontal="center"/>
    </xf>
    <xf numFmtId="0" fontId="18" fillId="0" borderId="5" xfId="5" applyFont="1" applyBorder="1" applyAlignment="1">
      <alignment horizontal="center"/>
    </xf>
    <xf numFmtId="0" fontId="47" fillId="0" borderId="5" xfId="5" applyFont="1" applyBorder="1" applyAlignment="1">
      <alignment horizontal="center"/>
    </xf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1" fillId="0" borderId="12" xfId="5" applyFont="1" applyBorder="1"/>
    <xf numFmtId="0" fontId="62" fillId="0" borderId="3" xfId="5" applyBorder="1"/>
    <xf numFmtId="0" fontId="62" fillId="0" borderId="6" xfId="5" applyBorder="1"/>
    <xf numFmtId="0" fontId="17" fillId="0" borderId="6" xfId="5" applyFont="1" applyBorder="1"/>
    <xf numFmtId="0" fontId="43" fillId="0" borderId="6" xfId="5" applyFont="1" applyBorder="1" applyAlignment="1">
      <alignment horizontal="center"/>
    </xf>
    <xf numFmtId="0" fontId="48" fillId="0" borderId="6" xfId="5" applyFont="1" applyBorder="1" applyAlignment="1">
      <alignment horizontal="center"/>
    </xf>
    <xf numFmtId="0" fontId="66" fillId="0" borderId="6" xfId="5" applyFont="1" applyBorder="1"/>
    <xf numFmtId="3" fontId="62" fillId="0" borderId="48" xfId="5" applyNumberFormat="1" applyBorder="1"/>
    <xf numFmtId="3" fontId="62" fillId="0" borderId="57" xfId="5" applyNumberFormat="1" applyBorder="1"/>
    <xf numFmtId="0" fontId="15" fillId="0" borderId="8" xfId="5" applyFont="1" applyBorder="1"/>
    <xf numFmtId="0" fontId="17" fillId="0" borderId="0" xfId="5" applyFont="1"/>
    <xf numFmtId="3" fontId="16" fillId="0" borderId="1" xfId="5" applyNumberFormat="1" applyFont="1" applyBorder="1" applyAlignment="1">
      <alignment horizontal="right"/>
    </xf>
    <xf numFmtId="3" fontId="16" fillId="0" borderId="5" xfId="5" applyNumberFormat="1" applyFont="1" applyBorder="1" applyAlignment="1">
      <alignment horizontal="right"/>
    </xf>
    <xf numFmtId="3" fontId="16" fillId="0" borderId="5" xfId="5" applyNumberFormat="1" applyFont="1" applyFill="1" applyBorder="1" applyAlignment="1">
      <alignment horizontal="right"/>
    </xf>
    <xf numFmtId="0" fontId="50" fillId="0" borderId="11" xfId="5" applyFont="1" applyBorder="1"/>
    <xf numFmtId="0" fontId="17" fillId="0" borderId="7" xfId="5" applyFont="1" applyBorder="1"/>
    <xf numFmtId="0" fontId="17" fillId="0" borderId="9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9" xfId="5" applyNumberFormat="1" applyFont="1" applyBorder="1" applyAlignment="1">
      <alignment horizontal="right"/>
    </xf>
    <xf numFmtId="3" fontId="16" fillId="0" borderId="9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5" xfId="5" applyFill="1" applyBorder="1"/>
    <xf numFmtId="3" fontId="16" fillId="6" borderId="5" xfId="5" applyNumberFormat="1" applyFont="1" applyFill="1" applyBorder="1" applyAlignment="1">
      <alignment horizontal="right"/>
    </xf>
    <xf numFmtId="3" fontId="62" fillId="0" borderId="5" xfId="5" applyNumberFormat="1" applyBorder="1"/>
    <xf numFmtId="0" fontId="62" fillId="6" borderId="0" xfId="5" applyFill="1" applyBorder="1"/>
    <xf numFmtId="3" fontId="71" fillId="6" borderId="1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8" xfId="5" applyFont="1" applyBorder="1"/>
    <xf numFmtId="0" fontId="5" fillId="6" borderId="11" xfId="5" applyFont="1" applyFill="1" applyBorder="1"/>
    <xf numFmtId="0" fontId="62" fillId="6" borderId="7" xfId="5" applyFill="1" applyBorder="1"/>
    <xf numFmtId="0" fontId="62" fillId="6" borderId="9" xfId="5" applyFill="1" applyBorder="1"/>
    <xf numFmtId="3" fontId="16" fillId="6" borderId="9" xfId="5" applyNumberFormat="1" applyFont="1" applyFill="1" applyBorder="1" applyAlignment="1">
      <alignment horizontal="right"/>
    </xf>
    <xf numFmtId="164" fontId="16" fillId="0" borderId="5" xfId="5" applyNumberFormat="1" applyFont="1" applyBorder="1" applyAlignment="1">
      <alignment horizontal="right"/>
    </xf>
    <xf numFmtId="9" fontId="16" fillId="0" borderId="5" xfId="6" applyFont="1" applyBorder="1" applyAlignment="1">
      <alignment horizontal="right"/>
    </xf>
    <xf numFmtId="3" fontId="16" fillId="0" borderId="5" xfId="5" applyNumberFormat="1" applyFont="1" applyBorder="1" applyAlignment="1">
      <alignment horizontal="center"/>
    </xf>
    <xf numFmtId="1" fontId="16" fillId="0" borderId="5" xfId="5" applyNumberFormat="1" applyFont="1" applyBorder="1" applyAlignment="1">
      <alignment horizontal="right"/>
    </xf>
    <xf numFmtId="164" fontId="16" fillId="6" borderId="9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7" xfId="5" applyFont="1" applyBorder="1"/>
    <xf numFmtId="0" fontId="5" fillId="0" borderId="8" xfId="5" applyFont="1" applyFill="1" applyBorder="1"/>
    <xf numFmtId="0" fontId="62" fillId="0" borderId="0" xfId="5" applyFill="1"/>
    <xf numFmtId="0" fontId="62" fillId="0" borderId="5" xfId="5" applyFill="1" applyBorder="1"/>
    <xf numFmtId="0" fontId="16" fillId="0" borderId="8" xfId="5" applyFont="1" applyBorder="1"/>
    <xf numFmtId="0" fontId="16" fillId="0" borderId="1" xfId="5" applyFont="1" applyBorder="1" applyAlignment="1">
      <alignment horizontal="right"/>
    </xf>
    <xf numFmtId="0" fontId="68" fillId="0" borderId="8" xfId="5" applyFont="1" applyBorder="1"/>
    <xf numFmtId="0" fontId="62" fillId="0" borderId="1" xfId="5" applyBorder="1"/>
    <xf numFmtId="0" fontId="16" fillId="0" borderId="5" xfId="5" applyFont="1" applyBorder="1" applyAlignment="1">
      <alignment horizontal="right"/>
    </xf>
    <xf numFmtId="0" fontId="77" fillId="0" borderId="8" xfId="5" applyFont="1" applyBorder="1"/>
    <xf numFmtId="0" fontId="75" fillId="0" borderId="8" xfId="5" applyFont="1" applyBorder="1"/>
    <xf numFmtId="0" fontId="28" fillId="0" borderId="8" xfId="5" applyFont="1" applyBorder="1"/>
    <xf numFmtId="0" fontId="5" fillId="6" borderId="8" xfId="5" applyFont="1" applyFill="1" applyBorder="1"/>
    <xf numFmtId="164" fontId="16" fillId="6" borderId="5" xfId="5" applyNumberFormat="1" applyFont="1" applyFill="1" applyBorder="1" applyAlignment="1">
      <alignment horizontal="right"/>
    </xf>
    <xf numFmtId="0" fontId="67" fillId="0" borderId="8" xfId="5" applyFont="1" applyBorder="1"/>
    <xf numFmtId="0" fontId="69" fillId="0" borderId="8" xfId="5" applyFont="1" applyBorder="1"/>
    <xf numFmtId="0" fontId="30" fillId="0" borderId="8" xfId="5" applyFont="1" applyBorder="1"/>
    <xf numFmtId="0" fontId="70" fillId="6" borderId="8" xfId="5" applyFont="1" applyFill="1" applyBorder="1"/>
    <xf numFmtId="0" fontId="70" fillId="0" borderId="8" xfId="5" applyFont="1" applyFill="1" applyBorder="1"/>
    <xf numFmtId="0" fontId="70" fillId="0" borderId="0" xfId="5" applyFont="1"/>
    <xf numFmtId="0" fontId="77" fillId="2" borderId="8" xfId="5" applyFont="1" applyFill="1" applyBorder="1"/>
    <xf numFmtId="0" fontId="62" fillId="2" borderId="0" xfId="5" applyFill="1"/>
    <xf numFmtId="0" fontId="62" fillId="2" borderId="5" xfId="5" applyFill="1" applyBorder="1"/>
    <xf numFmtId="3" fontId="16" fillId="2" borderId="5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8" xfId="5" applyFont="1" applyBorder="1"/>
    <xf numFmtId="0" fontId="62" fillId="6" borderId="12" xfId="5" applyFill="1" applyBorder="1"/>
    <xf numFmtId="0" fontId="62" fillId="6" borderId="3" xfId="5" applyFill="1" applyBorder="1"/>
    <xf numFmtId="0" fontId="62" fillId="6" borderId="6" xfId="5" applyFill="1" applyBorder="1"/>
    <xf numFmtId="164" fontId="16" fillId="6" borderId="6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1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1" xfId="5" applyNumberFormat="1" applyFont="1" applyFill="1" applyBorder="1"/>
    <xf numFmtId="3" fontId="17" fillId="0" borderId="1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15" xfId="5" applyNumberFormat="1" applyFont="1" applyBorder="1" applyAlignment="1">
      <alignment horizontal="right"/>
    </xf>
    <xf numFmtId="1" fontId="18" fillId="6" borderId="1" xfId="5" applyNumberFormat="1" applyFont="1" applyFill="1" applyBorder="1" applyAlignment="1">
      <alignment horizontal="right"/>
    </xf>
    <xf numFmtId="0" fontId="18" fillId="6" borderId="1" xfId="5" applyFont="1" applyFill="1" applyBorder="1" applyAlignment="1">
      <alignment horizontal="right"/>
    </xf>
    <xf numFmtId="164" fontId="16" fillId="0" borderId="1" xfId="5" applyNumberFormat="1" applyFont="1" applyBorder="1" applyAlignment="1">
      <alignment horizontal="right"/>
    </xf>
    <xf numFmtId="1" fontId="16" fillId="6" borderId="9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5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3" fontId="46" fillId="2" borderId="8" xfId="4" applyNumberFormat="1" applyFont="1" applyFill="1" applyBorder="1" applyAlignment="1">
      <alignment horizontal="right" vertical="center"/>
    </xf>
    <xf numFmtId="3" fontId="46" fillId="3" borderId="5" xfId="4" applyNumberFormat="1" applyFont="1" applyFill="1" applyBorder="1" applyAlignment="1">
      <alignment horizontal="right" vertical="center"/>
    </xf>
    <xf numFmtId="3" fontId="46" fillId="2" borderId="5" xfId="4" applyNumberFormat="1" applyFont="1" applyFill="1" applyBorder="1" applyAlignment="1">
      <alignment horizontal="right" vertical="center"/>
    </xf>
    <xf numFmtId="3" fontId="46" fillId="3" borderId="5" xfId="1" applyNumberFormat="1" applyFont="1" applyFill="1" applyBorder="1" applyAlignment="1">
      <alignment horizontal="right" vertical="center"/>
    </xf>
    <xf numFmtId="4" fontId="0" fillId="1" borderId="2" xfId="4" applyFont="1" applyFill="1" applyBorder="1" applyAlignment="1">
      <alignment horizontal="left" vertical="center"/>
    </xf>
    <xf numFmtId="0" fontId="0" fillId="6" borderId="8" xfId="0" applyFill="1" applyBorder="1"/>
    <xf numFmtId="0" fontId="62" fillId="0" borderId="8" xfId="5" applyBorder="1"/>
    <xf numFmtId="0" fontId="15" fillId="0" borderId="0" xfId="3" applyFont="1" applyBorder="1"/>
    <xf numFmtId="0" fontId="63" fillId="0" borderId="7" xfId="3" applyFont="1" applyBorder="1"/>
    <xf numFmtId="0" fontId="64" fillId="0" borderId="7" xfId="3" applyFont="1" applyBorder="1"/>
    <xf numFmtId="0" fontId="17" fillId="0" borderId="0" xfId="3" applyFont="1"/>
    <xf numFmtId="0" fontId="86" fillId="0" borderId="0" xfId="3" applyFont="1"/>
    <xf numFmtId="0" fontId="85" fillId="0" borderId="0" xfId="3" applyFont="1" applyBorder="1"/>
    <xf numFmtId="0" fontId="89" fillId="0" borderId="0" xfId="3" applyFont="1"/>
    <xf numFmtId="0" fontId="91" fillId="0" borderId="0" xfId="3" applyFont="1"/>
    <xf numFmtId="0" fontId="86" fillId="0" borderId="0" xfId="3" applyFont="1" applyAlignment="1">
      <alignment horizontal="left"/>
    </xf>
    <xf numFmtId="0" fontId="93" fillId="0" borderId="0" xfId="3" applyFont="1"/>
    <xf numFmtId="0" fontId="93" fillId="0" borderId="0" xfId="3" applyFont="1" applyBorder="1"/>
    <xf numFmtId="0" fontId="96" fillId="0" borderId="0" xfId="3" applyFont="1"/>
    <xf numFmtId="0" fontId="96" fillId="0" borderId="0" xfId="3" applyFont="1" applyBorder="1"/>
    <xf numFmtId="0" fontId="74" fillId="0" borderId="0" xfId="3" applyFont="1" applyBorder="1"/>
    <xf numFmtId="0" fontId="84" fillId="0" borderId="0" xfId="3" applyFont="1" applyBorder="1"/>
    <xf numFmtId="0" fontId="62" fillId="0" borderId="10" xfId="3" applyFont="1" applyBorder="1"/>
    <xf numFmtId="0" fontId="96" fillId="0" borderId="0" xfId="0" applyFont="1" applyBorder="1"/>
    <xf numFmtId="0" fontId="96" fillId="0" borderId="5" xfId="0" applyFont="1" applyBorder="1"/>
    <xf numFmtId="3" fontId="94" fillId="0" borderId="1" xfId="3" applyNumberFormat="1" applyFont="1" applyBorder="1" applyAlignment="1">
      <alignment horizontal="right"/>
    </xf>
    <xf numFmtId="3" fontId="104" fillId="0" borderId="1" xfId="3" applyNumberFormat="1" applyFont="1" applyBorder="1" applyAlignment="1">
      <alignment horizontal="right"/>
    </xf>
    <xf numFmtId="3" fontId="94" fillId="0" borderId="62" xfId="3" applyNumberFormat="1" applyFont="1" applyBorder="1" applyAlignment="1">
      <alignment horizontal="right"/>
    </xf>
    <xf numFmtId="3" fontId="95" fillId="0" borderId="1" xfId="3" applyNumberFormat="1" applyFont="1" applyBorder="1" applyAlignment="1">
      <alignment horizontal="right"/>
    </xf>
    <xf numFmtId="3" fontId="94" fillId="6" borderId="1" xfId="3" applyNumberFormat="1" applyFont="1" applyFill="1" applyBorder="1" applyAlignment="1">
      <alignment horizontal="right"/>
    </xf>
    <xf numFmtId="3" fontId="95" fillId="0" borderId="1" xfId="3" applyNumberFormat="1" applyFont="1" applyBorder="1" applyAlignment="1">
      <alignment horizontal="center"/>
    </xf>
    <xf numFmtId="3" fontId="94" fillId="0" borderId="1" xfId="3" applyNumberFormat="1" applyFont="1" applyFill="1" applyBorder="1" applyAlignment="1">
      <alignment horizontal="right"/>
    </xf>
    <xf numFmtId="0" fontId="62" fillId="0" borderId="0" xfId="3" applyFont="1"/>
    <xf numFmtId="0" fontId="62" fillId="0" borderId="7" xfId="3" applyFont="1" applyBorder="1"/>
    <xf numFmtId="0" fontId="62" fillId="0" borderId="0" xfId="3" applyFont="1" applyBorder="1"/>
    <xf numFmtId="0" fontId="4" fillId="0" borderId="0" xfId="0" applyFont="1"/>
    <xf numFmtId="3" fontId="4" fillId="0" borderId="0" xfId="0" applyNumberFormat="1" applyFont="1" applyBorder="1"/>
    <xf numFmtId="3" fontId="4" fillId="0" borderId="0" xfId="0" applyNumberFormat="1" applyFont="1"/>
    <xf numFmtId="0" fontId="4" fillId="0" borderId="0" xfId="0" applyFont="1" applyFill="1"/>
    <xf numFmtId="0" fontId="4" fillId="0" borderId="0" xfId="0" applyFont="1" applyBorder="1"/>
    <xf numFmtId="164" fontId="105" fillId="0" borderId="1" xfId="3" applyNumberFormat="1" applyFont="1" applyBorder="1" applyAlignment="1">
      <alignment horizontal="right"/>
    </xf>
    <xf numFmtId="164" fontId="94" fillId="0" borderId="48" xfId="3" applyNumberFormat="1" applyFont="1" applyBorder="1" applyAlignment="1">
      <alignment horizontal="right"/>
    </xf>
    <xf numFmtId="3" fontId="94" fillId="0" borderId="61" xfId="3" applyNumberFormat="1" applyFont="1" applyFill="1" applyBorder="1" applyAlignment="1">
      <alignment horizontal="right"/>
    </xf>
    <xf numFmtId="3" fontId="94" fillId="6" borderId="61" xfId="3" applyNumberFormat="1" applyFont="1" applyFill="1" applyBorder="1" applyAlignment="1">
      <alignment horizontal="right"/>
    </xf>
    <xf numFmtId="3" fontId="62" fillId="0" borderId="1" xfId="3" applyNumberFormat="1" applyFont="1" applyBorder="1"/>
    <xf numFmtId="3" fontId="93" fillId="0" borderId="1" xfId="3" applyNumberFormat="1" applyFont="1" applyBorder="1"/>
    <xf numFmtId="3" fontId="114" fillId="0" borderId="1" xfId="3" applyNumberFormat="1" applyFont="1" applyBorder="1"/>
    <xf numFmtId="3" fontId="96" fillId="0" borderId="1" xfId="3" applyNumberFormat="1" applyFont="1" applyBorder="1"/>
    <xf numFmtId="0" fontId="117" fillId="0" borderId="0" xfId="3" applyFont="1" applyAlignment="1">
      <alignment horizontal="left"/>
    </xf>
    <xf numFmtId="0" fontId="122" fillId="0" borderId="10" xfId="3" applyFont="1" applyBorder="1"/>
    <xf numFmtId="0" fontId="123" fillId="0" borderId="8" xfId="0" applyFont="1" applyBorder="1"/>
    <xf numFmtId="0" fontId="91" fillId="0" borderId="0" xfId="8" applyFont="1"/>
    <xf numFmtId="0" fontId="4" fillId="0" borderId="13" xfId="8" applyFont="1" applyBorder="1"/>
    <xf numFmtId="0" fontId="62" fillId="0" borderId="14" xfId="8" applyFont="1" applyBorder="1"/>
    <xf numFmtId="0" fontId="62" fillId="0" borderId="15" xfId="8" applyFont="1" applyBorder="1"/>
    <xf numFmtId="0" fontId="17" fillId="0" borderId="62" xfId="8" applyFont="1" applyBorder="1"/>
    <xf numFmtId="0" fontId="4" fillId="0" borderId="8" xfId="8" applyFont="1" applyBorder="1"/>
    <xf numFmtId="0" fontId="62" fillId="0" borderId="0" xfId="8" applyFont="1" applyBorder="1"/>
    <xf numFmtId="0" fontId="62" fillId="0" borderId="5" xfId="8" applyFont="1" applyBorder="1"/>
    <xf numFmtId="0" fontId="103" fillId="0" borderId="1" xfId="8" applyFont="1" applyBorder="1" applyAlignment="1">
      <alignment horizontal="center"/>
    </xf>
    <xf numFmtId="0" fontId="62" fillId="0" borderId="1" xfId="8" applyFont="1" applyBorder="1"/>
    <xf numFmtId="0" fontId="118" fillId="0" borderId="1" xfId="8" applyFont="1" applyBorder="1" applyAlignment="1">
      <alignment horizontal="center"/>
    </xf>
    <xf numFmtId="0" fontId="119" fillId="0" borderId="1" xfId="8" applyFont="1" applyBorder="1" applyAlignment="1">
      <alignment horizontal="center"/>
    </xf>
    <xf numFmtId="0" fontId="62" fillId="0" borderId="8" xfId="8" applyFont="1" applyBorder="1"/>
    <xf numFmtId="0" fontId="4" fillId="0" borderId="12" xfId="8" applyFont="1" applyBorder="1"/>
    <xf numFmtId="0" fontId="62" fillId="0" borderId="3" xfId="8" applyFont="1" applyBorder="1"/>
    <xf numFmtId="0" fontId="62" fillId="0" borderId="6" xfId="8" applyFont="1" applyBorder="1"/>
    <xf numFmtId="0" fontId="120" fillId="0" borderId="10" xfId="8" applyFont="1" applyBorder="1"/>
    <xf numFmtId="0" fontId="121" fillId="0" borderId="10" xfId="8" applyFont="1" applyBorder="1" applyAlignment="1">
      <alignment horizontal="center"/>
    </xf>
    <xf numFmtId="0" fontId="106" fillId="0" borderId="8" xfId="8" applyFont="1" applyBorder="1"/>
    <xf numFmtId="0" fontId="17" fillId="0" borderId="0" xfId="8" applyFont="1" applyBorder="1"/>
    <xf numFmtId="0" fontId="17" fillId="0" borderId="5" xfId="8" applyFont="1" applyBorder="1"/>
    <xf numFmtId="0" fontId="17" fillId="0" borderId="0" xfId="3" applyFont="1" applyBorder="1"/>
    <xf numFmtId="0" fontId="107" fillId="0" borderId="11" xfId="8" applyFont="1" applyBorder="1"/>
    <xf numFmtId="0" fontId="17" fillId="0" borderId="7" xfId="8" applyFont="1" applyBorder="1"/>
    <xf numFmtId="0" fontId="17" fillId="0" borderId="9" xfId="8" applyFont="1" applyBorder="1"/>
    <xf numFmtId="3" fontId="94" fillId="0" borderId="0" xfId="3" applyNumberFormat="1" applyFont="1" applyFill="1" applyBorder="1" applyAlignment="1">
      <alignment horizontal="right"/>
    </xf>
    <xf numFmtId="0" fontId="108" fillId="0" borderId="13" xfId="8" applyFont="1" applyBorder="1" applyAlignment="1">
      <alignment horizontal="left"/>
    </xf>
    <xf numFmtId="0" fontId="93" fillId="0" borderId="14" xfId="8" applyFont="1" applyBorder="1"/>
    <xf numFmtId="0" fontId="93" fillId="0" borderId="15" xfId="8" applyFont="1" applyBorder="1"/>
    <xf numFmtId="0" fontId="5" fillId="0" borderId="8" xfId="8" applyFont="1" applyBorder="1"/>
    <xf numFmtId="0" fontId="94" fillId="0" borderId="8" xfId="8" applyFont="1" applyBorder="1"/>
    <xf numFmtId="0" fontId="93" fillId="0" borderId="0" xfId="8" applyFont="1" applyBorder="1"/>
    <xf numFmtId="0" fontId="93" fillId="0" borderId="5" xfId="8" applyFont="1" applyBorder="1"/>
    <xf numFmtId="0" fontId="96" fillId="0" borderId="0" xfId="8" applyFont="1" applyBorder="1"/>
    <xf numFmtId="0" fontId="96" fillId="0" borderId="5" xfId="8" applyFont="1" applyBorder="1"/>
    <xf numFmtId="0" fontId="5" fillId="6" borderId="8" xfId="8" applyFont="1" applyFill="1" applyBorder="1"/>
    <xf numFmtId="0" fontId="62" fillId="6" borderId="0" xfId="8" applyFont="1" applyFill="1" applyBorder="1"/>
    <xf numFmtId="0" fontId="62" fillId="6" borderId="5" xfId="8" applyFont="1" applyFill="1" applyBorder="1"/>
    <xf numFmtId="0" fontId="108" fillId="0" borderId="8" xfId="8" applyFont="1" applyBorder="1"/>
    <xf numFmtId="0" fontId="124" fillId="6" borderId="8" xfId="8" applyFont="1" applyFill="1" applyBorder="1"/>
    <xf numFmtId="0" fontId="105" fillId="0" borderId="8" xfId="8" applyFont="1" applyBorder="1"/>
    <xf numFmtId="0" fontId="125" fillId="0" borderId="8" xfId="8" applyFont="1" applyBorder="1"/>
    <xf numFmtId="0" fontId="109" fillId="0" borderId="8" xfId="8" applyFont="1" applyBorder="1"/>
    <xf numFmtId="0" fontId="110" fillId="0" borderId="8" xfId="8" applyFont="1" applyBorder="1"/>
    <xf numFmtId="0" fontId="70" fillId="6" borderId="8" xfId="8" applyFont="1" applyFill="1" applyBorder="1"/>
    <xf numFmtId="0" fontId="94" fillId="0" borderId="0" xfId="8" applyFont="1" applyBorder="1"/>
    <xf numFmtId="0" fontId="92" fillId="0" borderId="0" xfId="8" applyFont="1" applyBorder="1"/>
    <xf numFmtId="0" fontId="111" fillId="0" borderId="8" xfId="8" applyFont="1" applyBorder="1"/>
    <xf numFmtId="0" fontId="95" fillId="0" borderId="0" xfId="8" applyFont="1" applyBorder="1"/>
    <xf numFmtId="0" fontId="126" fillId="0" borderId="8" xfId="8" applyFont="1" applyBorder="1"/>
    <xf numFmtId="0" fontId="62" fillId="6" borderId="11" xfId="8" applyFont="1" applyFill="1" applyBorder="1"/>
    <xf numFmtId="0" fontId="62" fillId="6" borderId="7" xfId="8" applyFont="1" applyFill="1" applyBorder="1"/>
    <xf numFmtId="0" fontId="62" fillId="6" borderId="9" xfId="8" applyFont="1" applyFill="1" applyBorder="1"/>
    <xf numFmtId="3" fontId="94" fillId="6" borderId="61" xfId="8" applyNumberFormat="1" applyFont="1" applyFill="1" applyBorder="1" applyAlignment="1">
      <alignment horizontal="right"/>
    </xf>
    <xf numFmtId="0" fontId="62" fillId="0" borderId="0" xfId="8" applyFont="1"/>
    <xf numFmtId="0" fontId="86" fillId="0" borderId="0" xfId="8" applyFont="1"/>
    <xf numFmtId="0" fontId="89" fillId="0" borderId="0" xfId="8" applyFont="1"/>
    <xf numFmtId="0" fontId="85" fillId="0" borderId="0" xfId="8" applyFont="1" applyBorder="1"/>
    <xf numFmtId="0" fontId="15" fillId="0" borderId="0" xfId="8" applyFont="1" applyBorder="1"/>
    <xf numFmtId="0" fontId="86" fillId="0" borderId="0" xfId="8" applyFont="1" applyAlignment="1">
      <alignment horizontal="left"/>
    </xf>
    <xf numFmtId="0" fontId="87" fillId="0" borderId="0" xfId="8" applyFont="1" applyAlignment="1">
      <alignment horizontal="left"/>
    </xf>
    <xf numFmtId="0" fontId="62" fillId="0" borderId="0" xfId="8" applyFont="1" applyAlignment="1">
      <alignment horizontal="left"/>
    </xf>
    <xf numFmtId="0" fontId="74" fillId="0" borderId="0" xfId="8" applyFont="1" applyBorder="1"/>
    <xf numFmtId="0" fontId="84" fillId="0" borderId="0" xfId="8" applyFont="1" applyBorder="1"/>
    <xf numFmtId="0" fontId="63" fillId="0" borderId="7" xfId="8" applyFont="1" applyBorder="1"/>
    <xf numFmtId="0" fontId="62" fillId="0" borderId="7" xfId="8" applyFont="1" applyBorder="1"/>
    <xf numFmtId="0" fontId="64" fillId="0" borderId="7" xfId="8" applyFont="1" applyBorder="1"/>
    <xf numFmtId="0" fontId="17" fillId="0" borderId="10" xfId="8" applyFont="1" applyBorder="1"/>
    <xf numFmtId="0" fontId="66" fillId="0" borderId="10" xfId="8" applyFont="1" applyBorder="1" applyAlignment="1">
      <alignment horizontal="center"/>
    </xf>
    <xf numFmtId="0" fontId="108" fillId="0" borderId="8" xfId="8" applyFont="1" applyBorder="1" applyAlignment="1">
      <alignment horizontal="left"/>
    </xf>
    <xf numFmtId="0" fontId="62" fillId="6" borderId="8" xfId="8" applyFont="1" applyFill="1" applyBorder="1"/>
    <xf numFmtId="0" fontId="99" fillId="0" borderId="0" xfId="8" applyFont="1"/>
    <xf numFmtId="0" fontId="98" fillId="0" borderId="0" xfId="8" applyFont="1" applyBorder="1"/>
    <xf numFmtId="0" fontId="115" fillId="0" borderId="0" xfId="8" applyFont="1"/>
    <xf numFmtId="0" fontId="84" fillId="0" borderId="0" xfId="8" applyFont="1"/>
    <xf numFmtId="0" fontId="63" fillId="0" borderId="0" xfId="8" applyFont="1"/>
    <xf numFmtId="0" fontId="64" fillId="0" borderId="0" xfId="8" applyFont="1"/>
    <xf numFmtId="0" fontId="116" fillId="0" borderId="0" xfId="8" applyFont="1" applyBorder="1"/>
    <xf numFmtId="0" fontId="63" fillId="0" borderId="0" xfId="8" applyFont="1" applyBorder="1"/>
    <xf numFmtId="0" fontId="97" fillId="0" borderId="0" xfId="8" applyFont="1" applyBorder="1"/>
    <xf numFmtId="0" fontId="80" fillId="0" borderId="0" xfId="8" applyFont="1" applyBorder="1"/>
    <xf numFmtId="0" fontId="100" fillId="0" borderId="0" xfId="8" applyFont="1" applyBorder="1"/>
    <xf numFmtId="0" fontId="17" fillId="0" borderId="15" xfId="8" applyFont="1" applyBorder="1"/>
    <xf numFmtId="0" fontId="103" fillId="0" borderId="5" xfId="8" applyFont="1" applyBorder="1" applyAlignment="1">
      <alignment horizontal="center"/>
    </xf>
    <xf numFmtId="0" fontId="17" fillId="0" borderId="3" xfId="8" applyFont="1" applyBorder="1"/>
    <xf numFmtId="0" fontId="66" fillId="0" borderId="6" xfId="8" applyFont="1" applyBorder="1" applyAlignment="1">
      <alignment horizontal="center"/>
    </xf>
    <xf numFmtId="0" fontId="102" fillId="0" borderId="49" xfId="8" applyFont="1" applyBorder="1"/>
    <xf numFmtId="0" fontId="97" fillId="0" borderId="56" xfId="8" applyFont="1" applyBorder="1"/>
    <xf numFmtId="0" fontId="97" fillId="0" borderId="57" xfId="8" applyFont="1" applyBorder="1"/>
    <xf numFmtId="0" fontId="97" fillId="0" borderId="48" xfId="8" applyFont="1" applyBorder="1"/>
    <xf numFmtId="0" fontId="97" fillId="0" borderId="0" xfId="8" applyFont="1" applyFill="1" applyBorder="1"/>
    <xf numFmtId="0" fontId="97" fillId="0" borderId="5" xfId="8" applyFont="1" applyFill="1" applyBorder="1"/>
    <xf numFmtId="3" fontId="104" fillId="0" borderId="1" xfId="8" applyNumberFormat="1" applyFont="1" applyBorder="1" applyAlignment="1">
      <alignment horizontal="right"/>
    </xf>
    <xf numFmtId="0" fontId="107" fillId="0" borderId="8" xfId="8" applyFont="1" applyBorder="1"/>
    <xf numFmtId="0" fontId="101" fillId="0" borderId="0" xfId="8" applyFont="1" applyBorder="1"/>
    <xf numFmtId="0" fontId="101" fillId="0" borderId="5" xfId="8" applyFont="1" applyBorder="1"/>
    <xf numFmtId="3" fontId="79" fillId="0" borderId="1" xfId="8" applyNumberFormat="1" applyFont="1" applyBorder="1" applyAlignment="1">
      <alignment horizontal="right"/>
    </xf>
    <xf numFmtId="3" fontId="104" fillId="6" borderId="1" xfId="8" applyNumberFormat="1" applyFont="1" applyFill="1" applyBorder="1" applyAlignment="1">
      <alignment horizontal="right"/>
    </xf>
    <xf numFmtId="3" fontId="105" fillId="6" borderId="1" xfId="8" applyNumberFormat="1" applyFont="1" applyFill="1" applyBorder="1" applyAlignment="1">
      <alignment horizontal="right"/>
    </xf>
    <xf numFmtId="3" fontId="62" fillId="0" borderId="1" xfId="8" applyNumberFormat="1" applyFont="1" applyBorder="1"/>
    <xf numFmtId="0" fontId="79" fillId="0" borderId="0" xfId="8" applyFont="1" applyBorder="1"/>
    <xf numFmtId="0" fontId="97" fillId="0" borderId="5" xfId="8" applyFont="1" applyBorder="1"/>
    <xf numFmtId="0" fontId="112" fillId="0" borderId="8" xfId="8" applyFont="1" applyBorder="1"/>
    <xf numFmtId="3" fontId="79" fillId="0" borderId="1" xfId="8" applyNumberFormat="1" applyFont="1" applyFill="1" applyBorder="1" applyAlignment="1">
      <alignment horizontal="right"/>
    </xf>
    <xf numFmtId="0" fontId="79" fillId="0" borderId="8" xfId="8" applyFont="1" applyFill="1" applyBorder="1"/>
    <xf numFmtId="0" fontId="101" fillId="2" borderId="0" xfId="8" applyFont="1" applyFill="1" applyBorder="1"/>
    <xf numFmtId="0" fontId="101" fillId="2" borderId="5" xfId="8" applyFont="1" applyFill="1" applyBorder="1"/>
    <xf numFmtId="3" fontId="97" fillId="0" borderId="1" xfId="8" applyNumberFormat="1" applyFont="1" applyBorder="1"/>
    <xf numFmtId="0" fontId="127" fillId="0" borderId="8" xfId="8" applyFont="1" applyBorder="1"/>
    <xf numFmtId="0" fontId="102" fillId="0" borderId="8" xfId="8" applyFont="1" applyBorder="1"/>
    <xf numFmtId="3" fontId="92" fillId="0" borderId="1" xfId="8" applyNumberFormat="1" applyFont="1" applyBorder="1" applyAlignment="1">
      <alignment horizontal="right"/>
    </xf>
    <xf numFmtId="3" fontId="94" fillId="0" borderId="1" xfId="8" applyNumberFormat="1" applyFont="1" applyBorder="1" applyAlignment="1">
      <alignment horizontal="right"/>
    </xf>
    <xf numFmtId="3" fontId="105" fillId="0" borderId="1" xfId="8" applyNumberFormat="1" applyFont="1" applyBorder="1" applyAlignment="1">
      <alignment horizontal="right"/>
    </xf>
    <xf numFmtId="0" fontId="128" fillId="0" borderId="8" xfId="8" applyFont="1" applyBorder="1"/>
    <xf numFmtId="3" fontId="104" fillId="6" borderId="61" xfId="8" applyNumberFormat="1" applyFont="1" applyFill="1" applyBorder="1" applyAlignment="1">
      <alignment horizontal="right"/>
    </xf>
    <xf numFmtId="3" fontId="105" fillId="6" borderId="61" xfId="8" applyNumberFormat="1" applyFont="1" applyFill="1" applyBorder="1" applyAlignment="1">
      <alignment horizontal="right"/>
    </xf>
    <xf numFmtId="0" fontId="122" fillId="0" borderId="0" xfId="8" applyFont="1"/>
    <xf numFmtId="164" fontId="16" fillId="2" borderId="0" xfId="8" applyNumberFormat="1" applyFont="1" applyFill="1" applyBorder="1" applyAlignment="1">
      <alignment horizontal="right"/>
    </xf>
    <xf numFmtId="3" fontId="16" fillId="2" borderId="0" xfId="8" applyNumberFormat="1" applyFont="1" applyFill="1" applyBorder="1" applyAlignment="1">
      <alignment horizontal="right"/>
    </xf>
    <xf numFmtId="0" fontId="71" fillId="2" borderId="0" xfId="8" applyFont="1" applyFill="1" applyBorder="1" applyAlignment="1">
      <alignment horizontal="right"/>
    </xf>
    <xf numFmtId="0" fontId="88" fillId="0" borderId="0" xfId="8" applyFont="1"/>
    <xf numFmtId="0" fontId="90" fillId="0" borderId="0" xfId="8" applyFont="1"/>
    <xf numFmtId="0" fontId="70" fillId="0" borderId="0" xfId="8" applyFont="1"/>
    <xf numFmtId="0" fontId="79" fillId="0" borderId="0" xfId="8" applyFont="1"/>
    <xf numFmtId="0" fontId="88" fillId="0" borderId="0" xfId="8" applyFont="1" applyAlignment="1">
      <alignment horizontal="left"/>
    </xf>
    <xf numFmtId="0" fontId="70" fillId="0" borderId="0" xfId="8" applyFont="1" applyAlignment="1">
      <alignment horizontal="left"/>
    </xf>
    <xf numFmtId="3" fontId="84" fillId="0" borderId="48" xfId="8" applyNumberFormat="1" applyFont="1" applyBorder="1"/>
    <xf numFmtId="3" fontId="62" fillId="0" borderId="0" xfId="8" applyNumberFormat="1" applyFont="1"/>
    <xf numFmtId="0" fontId="17" fillId="0" borderId="0" xfId="8" applyFont="1"/>
    <xf numFmtId="3" fontId="113" fillId="0" borderId="61" xfId="8" applyNumberFormat="1" applyFont="1" applyFill="1" applyBorder="1"/>
    <xf numFmtId="0" fontId="93" fillId="0" borderId="0" xfId="8" applyFont="1"/>
    <xf numFmtId="3" fontId="93" fillId="0" borderId="0" xfId="8" applyNumberFormat="1" applyFont="1"/>
    <xf numFmtId="3" fontId="95" fillId="0" borderId="1" xfId="8" applyNumberFormat="1" applyFont="1" applyBorder="1" applyAlignment="1">
      <alignment horizontal="right"/>
    </xf>
    <xf numFmtId="0" fontId="96" fillId="0" borderId="0" xfId="8" applyFont="1"/>
    <xf numFmtId="3" fontId="94" fillId="0" borderId="1" xfId="9" applyNumberFormat="1" applyFont="1" applyBorder="1" applyAlignment="1">
      <alignment horizontal="right"/>
    </xf>
    <xf numFmtId="3" fontId="93" fillId="0" borderId="1" xfId="8" applyNumberFormat="1" applyFont="1" applyBorder="1"/>
    <xf numFmtId="3" fontId="96" fillId="0" borderId="0" xfId="8" applyNumberFormat="1" applyFont="1"/>
    <xf numFmtId="3" fontId="114" fillId="0" borderId="1" xfId="8" applyNumberFormat="1" applyFont="1" applyBorder="1"/>
    <xf numFmtId="3" fontId="94" fillId="0" borderId="1" xfId="8" applyNumberFormat="1" applyFont="1" applyFill="1" applyBorder="1" applyAlignment="1">
      <alignment horizontal="right"/>
    </xf>
    <xf numFmtId="3" fontId="95" fillId="0" borderId="1" xfId="8" applyNumberFormat="1" applyFont="1" applyBorder="1" applyAlignment="1">
      <alignment horizontal="center"/>
    </xf>
    <xf numFmtId="3" fontId="96" fillId="0" borderId="1" xfId="8" applyNumberFormat="1" applyFont="1" applyBorder="1"/>
    <xf numFmtId="3" fontId="94" fillId="0" borderId="48" xfId="8" applyNumberFormat="1" applyFont="1" applyFill="1" applyBorder="1" applyAlignment="1">
      <alignment horizontal="right"/>
    </xf>
    <xf numFmtId="3" fontId="94" fillId="0" borderId="48" xfId="8" applyNumberFormat="1" applyFont="1" applyBorder="1" applyAlignment="1">
      <alignment horizontal="right"/>
    </xf>
    <xf numFmtId="3" fontId="17" fillId="0" borderId="0" xfId="8" applyNumberFormat="1" applyFont="1"/>
    <xf numFmtId="3" fontId="94" fillId="0" borderId="61" xfId="8" applyNumberFormat="1" applyFont="1" applyFill="1" applyBorder="1" applyAlignment="1">
      <alignment horizontal="right"/>
    </xf>
    <xf numFmtId="3" fontId="94" fillId="0" borderId="62" xfId="8" applyNumberFormat="1" applyFont="1" applyBorder="1" applyAlignment="1">
      <alignment horizontal="right"/>
    </xf>
    <xf numFmtId="3" fontId="94" fillId="6" borderId="1" xfId="8" applyNumberFormat="1" applyFont="1" applyFill="1" applyBorder="1" applyAlignment="1">
      <alignment horizontal="right"/>
    </xf>
    <xf numFmtId="3" fontId="94" fillId="0" borderId="1" xfId="8" applyNumberFormat="1" applyFont="1" applyBorder="1" applyAlignment="1">
      <alignment horizontal="center"/>
    </xf>
    <xf numFmtId="3" fontId="93" fillId="0" borderId="1" xfId="8" applyNumberFormat="1" applyFont="1" applyFill="1" applyBorder="1"/>
    <xf numFmtId="0" fontId="129" fillId="0" borderId="0" xfId="8" applyFont="1"/>
    <xf numFmtId="0" fontId="118" fillId="0" borderId="5" xfId="8" applyFont="1" applyBorder="1" applyAlignment="1">
      <alignment horizontal="center"/>
    </xf>
    <xf numFmtId="0" fontId="122" fillId="0" borderId="8" xfId="8" applyFont="1" applyBorder="1"/>
    <xf numFmtId="0" fontId="122" fillId="0" borderId="0" xfId="8" applyFont="1" applyBorder="1"/>
    <xf numFmtId="0" fontId="122" fillId="0" borderId="5" xfId="8" applyFont="1" applyBorder="1"/>
    <xf numFmtId="0" fontId="123" fillId="0" borderId="0" xfId="8" applyFont="1" applyBorder="1"/>
    <xf numFmtId="0" fontId="123" fillId="0" borderId="5" xfId="8" applyFont="1" applyBorder="1"/>
    <xf numFmtId="3" fontId="126" fillId="0" borderId="1" xfId="8" applyNumberFormat="1" applyFont="1" applyBorder="1" applyAlignment="1">
      <alignment horizontal="right"/>
    </xf>
    <xf numFmtId="3" fontId="130" fillId="0" borderId="1" xfId="8" applyNumberFormat="1" applyFont="1" applyBorder="1" applyAlignment="1">
      <alignment horizontal="right"/>
    </xf>
    <xf numFmtId="0" fontId="131" fillId="0" borderId="0" xfId="0" applyFont="1"/>
    <xf numFmtId="0" fontId="126" fillId="0" borderId="0" xfId="8" applyFont="1" applyBorder="1"/>
    <xf numFmtId="0" fontId="132" fillId="2" borderId="0" xfId="8" applyFont="1" applyFill="1" applyBorder="1"/>
    <xf numFmtId="0" fontId="132" fillId="2" borderId="5" xfId="8" applyFont="1" applyFill="1" applyBorder="1"/>
    <xf numFmtId="3" fontId="133" fillId="0" borderId="1" xfId="8" applyNumberFormat="1" applyFont="1" applyBorder="1"/>
    <xf numFmtId="3" fontId="134" fillId="0" borderId="1" xfId="8" applyNumberFormat="1" applyFont="1" applyFill="1" applyBorder="1" applyAlignment="1">
      <alignment horizontal="right"/>
    </xf>
    <xf numFmtId="3" fontId="134" fillId="0" borderId="1" xfId="8" applyNumberFormat="1" applyFont="1" applyBorder="1" applyAlignment="1">
      <alignment horizontal="right"/>
    </xf>
    <xf numFmtId="0" fontId="132" fillId="0" borderId="0" xfId="8" applyFont="1" applyBorder="1"/>
    <xf numFmtId="0" fontId="132" fillId="0" borderId="5" xfId="8" applyFont="1" applyBorder="1"/>
    <xf numFmtId="0" fontId="131" fillId="0" borderId="12" xfId="8" applyFont="1" applyBorder="1"/>
    <xf numFmtId="0" fontId="122" fillId="0" borderId="3" xfId="8" applyFont="1" applyBorder="1"/>
    <xf numFmtId="0" fontId="122" fillId="0" borderId="6" xfId="8" applyFont="1" applyBorder="1"/>
    <xf numFmtId="0" fontId="117" fillId="0" borderId="0" xfId="8" applyFont="1" applyAlignment="1">
      <alignment horizontal="left"/>
    </xf>
    <xf numFmtId="0" fontId="127" fillId="0" borderId="11" xfId="8" applyFont="1" applyBorder="1"/>
    <xf numFmtId="0" fontId="135" fillId="0" borderId="0" xfId="8" applyFont="1" applyAlignment="1">
      <alignment horizontal="left"/>
    </xf>
    <xf numFmtId="3" fontId="136" fillId="0" borderId="1" xfId="8" applyNumberFormat="1" applyFont="1" applyBorder="1" applyAlignment="1">
      <alignment horizontal="right"/>
    </xf>
    <xf numFmtId="0" fontId="123" fillId="0" borderId="0" xfId="8" applyFont="1"/>
    <xf numFmtId="0" fontId="15" fillId="0" borderId="0" xfId="0" applyFont="1" applyBorder="1"/>
    <xf numFmtId="0" fontId="64" fillId="0" borderId="0" xfId="0" applyFont="1"/>
    <xf numFmtId="0" fontId="65" fillId="0" borderId="0" xfId="0" applyFont="1"/>
    <xf numFmtId="0" fontId="5" fillId="6" borderId="11" xfId="8" applyFont="1" applyFill="1" applyBorder="1"/>
    <xf numFmtId="0" fontId="91" fillId="0" borderId="0" xfId="0" applyFont="1" applyBorder="1" applyAlignment="1">
      <alignment vertical="top"/>
    </xf>
    <xf numFmtId="0" fontId="91" fillId="0" borderId="0" xfId="0" applyFont="1" applyBorder="1" applyAlignment="1">
      <alignment horizontal="left" vertical="top"/>
    </xf>
    <xf numFmtId="0" fontId="91" fillId="0" borderId="0" xfId="8" applyFont="1" applyAlignment="1">
      <alignment vertical="top"/>
    </xf>
    <xf numFmtId="0" fontId="91" fillId="0" borderId="0" xfId="8" applyFont="1" applyAlignment="1"/>
    <xf numFmtId="0" fontId="91" fillId="0" borderId="0" xfId="3" applyFont="1" applyAlignment="1">
      <alignment vertical="top"/>
    </xf>
    <xf numFmtId="0" fontId="91" fillId="0" borderId="0" xfId="3" applyFont="1" applyAlignment="1">
      <alignment horizontal="left" vertical="top"/>
    </xf>
    <xf numFmtId="0" fontId="91" fillId="0" borderId="0" xfId="8" applyFont="1" applyAlignment="1">
      <alignment horizontal="left" vertical="top"/>
    </xf>
    <xf numFmtId="3" fontId="104" fillId="0" borderId="61" xfId="3" applyNumberFormat="1" applyFont="1" applyFill="1" applyBorder="1" applyAlignment="1">
      <alignment horizontal="right"/>
    </xf>
    <xf numFmtId="0" fontId="137" fillId="0" borderId="0" xfId="8" applyFont="1" applyAlignment="1">
      <alignment horizontal="left"/>
    </xf>
    <xf numFmtId="0" fontId="77" fillId="0" borderId="1" xfId="8" applyFont="1" applyBorder="1" applyAlignment="1">
      <alignment horizontal="center"/>
    </xf>
    <xf numFmtId="0" fontId="75" fillId="0" borderId="1" xfId="8" applyFont="1" applyBorder="1" applyAlignment="1">
      <alignment horizontal="center"/>
    </xf>
    <xf numFmtId="0" fontId="96" fillId="0" borderId="8" xfId="0" applyFont="1" applyBorder="1"/>
    <xf numFmtId="0" fontId="138" fillId="0" borderId="8" xfId="8" applyFont="1" applyBorder="1"/>
    <xf numFmtId="0" fontId="92" fillId="0" borderId="8" xfId="8" applyFont="1" applyBorder="1"/>
    <xf numFmtId="4" fontId="4" fillId="1" borderId="2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5" xfId="4" applyFont="1" applyFill="1" applyBorder="1" applyAlignment="1">
      <alignment horizontal="left" vertical="center" wrapText="1"/>
    </xf>
    <xf numFmtId="49" fontId="4" fillId="0" borderId="37" xfId="4" applyNumberFormat="1" applyFont="1" applyFill="1" applyBorder="1" applyAlignment="1">
      <alignment horizontal="left" vertical="center" wrapText="1"/>
    </xf>
    <xf numFmtId="0" fontId="0" fillId="0" borderId="54" xfId="0" applyFill="1" applyBorder="1" applyAlignment="1">
      <alignment horizontal="left" vertical="center" wrapText="1"/>
    </xf>
    <xf numFmtId="0" fontId="0" fillId="0" borderId="44" xfId="0" applyFill="1" applyBorder="1" applyAlignment="1">
      <alignment horizontal="left" vertical="center" wrapText="1"/>
    </xf>
    <xf numFmtId="49" fontId="4" fillId="1" borderId="2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3" fillId="0" borderId="37" xfId="4" applyFont="1" applyFill="1" applyBorder="1" applyAlignment="1">
      <alignment horizontal="left" vertical="center" wrapText="1"/>
    </xf>
    <xf numFmtId="0" fontId="2" fillId="0" borderId="54" xfId="0" applyFont="1" applyFill="1" applyBorder="1" applyAlignment="1">
      <alignment horizontal="left" vertical="center"/>
    </xf>
    <xf numFmtId="0" fontId="2" fillId="0" borderId="44" xfId="0" applyFont="1" applyFill="1" applyBorder="1" applyAlignment="1">
      <alignment horizontal="left" vertical="center"/>
    </xf>
    <xf numFmtId="4" fontId="3" fillId="0" borderId="2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15" fillId="0" borderId="8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5" xfId="5" applyFont="1" applyBorder="1" applyAlignment="1">
      <alignment horizontal="center"/>
    </xf>
    <xf numFmtId="0" fontId="63" fillId="0" borderId="0" xfId="5" applyFont="1" applyAlignment="1">
      <alignment horizontal="left"/>
    </xf>
    <xf numFmtId="0" fontId="104" fillId="0" borderId="8" xfId="8" applyFont="1" applyBorder="1" applyAlignment="1">
      <alignment horizontal="center" vertical="center" wrapText="1"/>
    </xf>
    <xf numFmtId="0" fontId="104" fillId="0" borderId="0" xfId="8" applyFont="1" applyBorder="1" applyAlignment="1">
      <alignment horizontal="center" vertical="center" wrapText="1"/>
    </xf>
    <xf numFmtId="0" fontId="104" fillId="0" borderId="5" xfId="8" applyFont="1" applyBorder="1" applyAlignment="1">
      <alignment horizontal="center" vertical="center" wrapText="1"/>
    </xf>
    <xf numFmtId="0" fontId="123" fillId="0" borderId="8" xfId="8" applyFont="1" applyBorder="1" applyAlignment="1">
      <alignment horizontal="center" vertical="center" wrapText="1"/>
    </xf>
    <xf numFmtId="0" fontId="123" fillId="0" borderId="0" xfId="8" applyFont="1" applyBorder="1" applyAlignment="1">
      <alignment horizontal="center" vertical="center" wrapText="1"/>
    </xf>
    <xf numFmtId="0" fontId="123" fillId="0" borderId="5" xfId="8" applyFont="1" applyBorder="1" applyAlignment="1">
      <alignment horizontal="center" vertical="center" wrapText="1"/>
    </xf>
    <xf numFmtId="0" fontId="91" fillId="0" borderId="0" xfId="8" applyFont="1" applyAlignment="1">
      <alignment horizontal="left" vertical="top" wrapText="1"/>
    </xf>
    <xf numFmtId="0" fontId="129" fillId="0" borderId="0" xfId="8" applyFont="1" applyAlignment="1">
      <alignment horizontal="left" vertical="top" wrapText="1"/>
    </xf>
    <xf numFmtId="0" fontId="96" fillId="0" borderId="8" xfId="8" applyFont="1" applyBorder="1" applyAlignment="1">
      <alignment horizontal="center" vertical="center" wrapText="1"/>
    </xf>
    <xf numFmtId="0" fontId="96" fillId="0" borderId="0" xfId="8" applyFont="1" applyBorder="1" applyAlignment="1">
      <alignment horizontal="center" vertical="center" wrapText="1"/>
    </xf>
    <xf numFmtId="0" fontId="96" fillId="0" borderId="5" xfId="8" applyFont="1" applyBorder="1" applyAlignment="1">
      <alignment horizontal="center" vertical="center" wrapText="1"/>
    </xf>
    <xf numFmtId="0" fontId="91" fillId="0" borderId="0" xfId="3" applyFont="1" applyAlignment="1">
      <alignment horizontal="left" vertical="top" wrapText="1"/>
    </xf>
    <xf numFmtId="0" fontId="91" fillId="0" borderId="0" xfId="8" applyFont="1" applyAlignment="1">
      <alignment horizontal="left" wrapText="1"/>
    </xf>
    <xf numFmtId="0" fontId="91" fillId="0" borderId="0" xfId="8" applyFont="1" applyAlignment="1">
      <alignment horizontal="left"/>
    </xf>
    <xf numFmtId="0" fontId="91" fillId="0" borderId="0" xfId="8" applyFont="1" applyAlignment="1">
      <alignment horizontal="left" vertical="top"/>
    </xf>
  </cellXfs>
  <cellStyles count="10">
    <cellStyle name="Dziesiętny_ceny bazowe" xfId="1"/>
    <cellStyle name="Normalny" xfId="0" builtinId="0"/>
    <cellStyle name="Normalny 2" xfId="2"/>
    <cellStyle name="Normalny 2 2" xfId="8"/>
    <cellStyle name="Normalny 3" xfId="3"/>
    <cellStyle name="Normalny_ceny bazowe" xfId="4"/>
    <cellStyle name="Normalny_K-krzy2006'Publ'2008" xfId="5"/>
    <cellStyle name="Procentowy" xfId="6" builtinId="5"/>
    <cellStyle name="Procentowy 2" xfId="7"/>
    <cellStyle name="Procentowy 2 2" xfId="9"/>
  </cellStyles>
  <dxfs count="1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0</v>
      </c>
      <c r="B1" s="304"/>
      <c r="C1" s="304"/>
      <c r="D1" s="304"/>
      <c r="E1" s="304"/>
      <c r="F1" s="304"/>
      <c r="G1" s="304"/>
    </row>
    <row r="2" spans="1:10" ht="15" customHeight="1" x14ac:dyDescent="0.2">
      <c r="A2" s="486" t="s">
        <v>1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2</v>
      </c>
      <c r="G5" s="148"/>
      <c r="H5" s="141"/>
      <c r="I5" s="17" t="s">
        <v>3</v>
      </c>
      <c r="J5" s="85"/>
    </row>
    <row r="6" spans="1:10" ht="12.95" customHeight="1" x14ac:dyDescent="0.2">
      <c r="A6" s="86"/>
      <c r="B6" s="61"/>
      <c r="C6" s="61"/>
      <c r="D6" s="61"/>
      <c r="E6" s="143"/>
      <c r="F6" s="495" t="s">
        <v>4</v>
      </c>
      <c r="G6" s="148"/>
      <c r="H6" s="84"/>
      <c r="I6" s="495" t="s">
        <v>5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6</v>
      </c>
      <c r="C9" s="61"/>
      <c r="D9" s="30"/>
      <c r="E9" s="165" t="s">
        <v>7</v>
      </c>
      <c r="F9" s="166" t="s">
        <v>8</v>
      </c>
      <c r="G9" s="167" t="s">
        <v>9</v>
      </c>
      <c r="H9" s="168" t="s">
        <v>7</v>
      </c>
      <c r="I9" s="166" t="s">
        <v>10</v>
      </c>
      <c r="J9" s="169" t="s">
        <v>9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11</v>
      </c>
      <c r="G10" s="170"/>
      <c r="H10" s="168"/>
      <c r="I10" s="166" t="s">
        <v>11</v>
      </c>
      <c r="J10" s="171"/>
    </row>
    <row r="11" spans="1:10" ht="12.95" customHeight="1" x14ac:dyDescent="0.2">
      <c r="A11" s="487"/>
      <c r="B11" s="488" t="s">
        <v>12</v>
      </c>
      <c r="C11" s="489"/>
      <c r="D11" s="104"/>
      <c r="E11" s="165"/>
      <c r="F11" s="166" t="s">
        <v>13</v>
      </c>
      <c r="G11" s="170"/>
      <c r="H11" s="168"/>
      <c r="I11" s="166" t="s">
        <v>13</v>
      </c>
      <c r="J11" s="171"/>
    </row>
    <row r="12" spans="1:10" ht="12.95" customHeight="1" x14ac:dyDescent="0.2">
      <c r="A12" s="487"/>
      <c r="B12" s="488" t="s">
        <v>14</v>
      </c>
      <c r="C12" s="489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0" t="s">
        <v>15</v>
      </c>
      <c r="F13" s="491" t="s">
        <v>16</v>
      </c>
      <c r="G13" s="492" t="s">
        <v>17</v>
      </c>
      <c r="H13" s="493" t="s">
        <v>15</v>
      </c>
      <c r="I13" s="491" t="s">
        <v>16</v>
      </c>
      <c r="J13" s="494" t="s">
        <v>17</v>
      </c>
    </row>
    <row r="14" spans="1:10" ht="12.95" customHeight="1" x14ac:dyDescent="0.2">
      <c r="A14" s="86"/>
      <c r="B14" s="61"/>
      <c r="C14" s="61"/>
      <c r="D14" s="30"/>
      <c r="E14" s="490" t="s">
        <v>18</v>
      </c>
      <c r="F14" s="491" t="s">
        <v>19</v>
      </c>
      <c r="G14" s="492"/>
      <c r="H14" s="493" t="s">
        <v>18</v>
      </c>
      <c r="I14" s="491" t="s">
        <v>19</v>
      </c>
      <c r="J14" s="494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20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21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22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23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24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25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26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27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78" customFormat="1" ht="12.95" customHeight="1" x14ac:dyDescent="0.2">
      <c r="A36" s="496" t="s">
        <v>28</v>
      </c>
      <c r="B36" s="496"/>
      <c r="C36" s="496"/>
      <c r="D36" s="496"/>
      <c r="E36" s="496"/>
      <c r="F36" s="496"/>
      <c r="G36" s="31"/>
      <c r="H36" s="31"/>
      <c r="I36" s="31"/>
    </row>
    <row r="37" spans="1:10" s="31" customFormat="1" ht="12.95" customHeight="1" x14ac:dyDescent="0.2">
      <c r="A37" s="496" t="s">
        <v>29</v>
      </c>
      <c r="B37" s="496"/>
      <c r="C37" s="496"/>
      <c r="D37" s="496"/>
      <c r="E37" s="496"/>
      <c r="F37" s="496"/>
    </row>
    <row r="38" spans="1:10" s="31" customFormat="1" ht="12.95" customHeight="1" x14ac:dyDescent="0.2">
      <c r="A38" s="496" t="s">
        <v>30</v>
      </c>
      <c r="B38" s="496"/>
      <c r="C38" s="496"/>
      <c r="D38" s="496"/>
      <c r="E38" s="496"/>
      <c r="F38" s="496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4"/>
    <col min="4" max="4" width="6" style="564" customWidth="1"/>
    <col min="5" max="5" width="2" style="564" customWidth="1"/>
    <col min="6" max="6" width="3.42578125" style="564" hidden="1" customWidth="1"/>
    <col min="7" max="7" width="24.7109375" style="564" customWidth="1"/>
    <col min="8" max="10" width="16.7109375" style="564" customWidth="1"/>
    <col min="11" max="11" width="18.42578125" style="564" customWidth="1"/>
    <col min="12" max="15" width="16.7109375" style="564" customWidth="1"/>
    <col min="16" max="16384" width="9.140625" style="564"/>
  </cols>
  <sheetData>
    <row r="1" spans="1:15" ht="24" customHeight="1" x14ac:dyDescent="0.2"/>
    <row r="2" spans="1:15" ht="26.25" x14ac:dyDescent="0.4">
      <c r="A2" s="563" t="s">
        <v>329</v>
      </c>
      <c r="D2" s="565" t="s">
        <v>330</v>
      </c>
      <c r="G2" s="566"/>
    </row>
    <row r="3" spans="1:15" ht="26.25" x14ac:dyDescent="0.4">
      <c r="A3" s="567"/>
      <c r="D3" s="565" t="s">
        <v>331</v>
      </c>
      <c r="G3" s="568"/>
    </row>
    <row r="4" spans="1:15" ht="23.25" x14ac:dyDescent="0.35">
      <c r="A4" s="567"/>
      <c r="D4" s="569" t="s">
        <v>332</v>
      </c>
      <c r="G4" s="568"/>
    </row>
    <row r="5" spans="1:15" ht="23.25" x14ac:dyDescent="0.35">
      <c r="A5" s="567"/>
      <c r="D5" s="569" t="s">
        <v>333</v>
      </c>
      <c r="G5" s="568"/>
    </row>
    <row r="6" spans="1:15" ht="26.25" x14ac:dyDescent="0.4">
      <c r="A6" s="570"/>
      <c r="B6" s="571"/>
      <c r="C6" s="572"/>
      <c r="D6" s="571"/>
      <c r="E6" s="571"/>
      <c r="F6" s="571"/>
      <c r="G6" s="573" t="s">
        <v>334</v>
      </c>
      <c r="H6" s="573"/>
      <c r="I6" s="573"/>
      <c r="J6" s="573"/>
      <c r="K6" s="571"/>
      <c r="L6" s="574" t="s">
        <v>335</v>
      </c>
      <c r="M6" s="571"/>
      <c r="N6" s="571"/>
      <c r="O6" s="571"/>
    </row>
    <row r="7" spans="1:15" s="576" customFormat="1" ht="15" x14ac:dyDescent="0.2">
      <c r="A7" s="575"/>
      <c r="G7" s="577"/>
      <c r="H7" s="578"/>
      <c r="I7" s="578"/>
      <c r="J7" s="578"/>
      <c r="K7" s="579"/>
      <c r="L7" s="578"/>
      <c r="M7" s="578"/>
      <c r="N7" s="578"/>
      <c r="O7" s="578"/>
    </row>
    <row r="8" spans="1:15" ht="15.75" x14ac:dyDescent="0.25">
      <c r="A8" s="575"/>
      <c r="B8" s="576"/>
      <c r="C8" s="576"/>
      <c r="D8" s="576"/>
      <c r="E8" s="576"/>
      <c r="F8" s="577"/>
      <c r="G8" s="577"/>
      <c r="H8" s="578"/>
      <c r="I8" s="578"/>
      <c r="J8" s="578"/>
      <c r="K8" s="580" t="s">
        <v>235</v>
      </c>
      <c r="L8" s="580" t="s">
        <v>236</v>
      </c>
      <c r="M8" s="580" t="s">
        <v>237</v>
      </c>
      <c r="N8" s="580" t="s">
        <v>238</v>
      </c>
      <c r="O8" s="580" t="s">
        <v>239</v>
      </c>
    </row>
    <row r="9" spans="1:15" ht="15.75" x14ac:dyDescent="0.25">
      <c r="A9" s="575"/>
      <c r="B9" s="576"/>
      <c r="C9" s="576"/>
      <c r="D9" s="576"/>
      <c r="E9" s="576"/>
      <c r="F9" s="577"/>
      <c r="G9" s="577"/>
      <c r="H9" s="580" t="s">
        <v>240</v>
      </c>
      <c r="I9" s="580" t="s">
        <v>241</v>
      </c>
      <c r="J9" s="580" t="s">
        <v>242</v>
      </c>
      <c r="K9" s="580" t="s">
        <v>243</v>
      </c>
      <c r="L9" s="581" t="s">
        <v>244</v>
      </c>
      <c r="M9" s="581" t="s">
        <v>245</v>
      </c>
      <c r="N9" s="581" t="s">
        <v>246</v>
      </c>
      <c r="O9" s="581" t="s">
        <v>247</v>
      </c>
    </row>
    <row r="10" spans="1:15" ht="18" customHeight="1" x14ac:dyDescent="0.3">
      <c r="A10" s="941" t="s">
        <v>248</v>
      </c>
      <c r="B10" s="942"/>
      <c r="C10" s="942"/>
      <c r="D10" s="942"/>
      <c r="E10" s="942"/>
      <c r="F10" s="942"/>
      <c r="G10" s="943"/>
      <c r="H10" s="582" t="s">
        <v>249</v>
      </c>
      <c r="I10" s="582" t="s">
        <v>250</v>
      </c>
      <c r="J10" s="581" t="s">
        <v>251</v>
      </c>
      <c r="K10" s="580" t="s">
        <v>252</v>
      </c>
      <c r="L10" s="581" t="s">
        <v>253</v>
      </c>
      <c r="M10" s="581" t="s">
        <v>254</v>
      </c>
      <c r="N10" s="581" t="s">
        <v>254</v>
      </c>
      <c r="O10" s="581" t="s">
        <v>255</v>
      </c>
    </row>
    <row r="11" spans="1:15" ht="15.75" x14ac:dyDescent="0.25">
      <c r="A11" s="575"/>
      <c r="B11" s="576"/>
      <c r="C11" s="576"/>
      <c r="D11" s="576"/>
      <c r="E11" s="576"/>
      <c r="F11" s="577"/>
      <c r="G11" s="577"/>
      <c r="H11" s="583" t="s">
        <v>256</v>
      </c>
      <c r="I11" s="583" t="s">
        <v>257</v>
      </c>
      <c r="J11" s="581" t="s">
        <v>258</v>
      </c>
      <c r="K11" s="584" t="s">
        <v>259</v>
      </c>
      <c r="L11" s="584" t="s">
        <v>260</v>
      </c>
      <c r="M11" s="584" t="s">
        <v>261</v>
      </c>
      <c r="N11" s="584" t="s">
        <v>262</v>
      </c>
      <c r="O11" s="584" t="s">
        <v>263</v>
      </c>
    </row>
    <row r="12" spans="1:15" ht="15" x14ac:dyDescent="0.2">
      <c r="A12" s="575"/>
      <c r="B12" s="576"/>
      <c r="C12" s="576"/>
      <c r="D12" s="576"/>
      <c r="E12" s="576"/>
      <c r="F12" s="577"/>
      <c r="G12" s="577"/>
      <c r="H12" s="583" t="s">
        <v>264</v>
      </c>
      <c r="I12" s="583" t="s">
        <v>265</v>
      </c>
      <c r="J12" s="583" t="s">
        <v>266</v>
      </c>
      <c r="K12" s="584" t="s">
        <v>267</v>
      </c>
      <c r="L12" s="584" t="s">
        <v>268</v>
      </c>
      <c r="M12" s="584" t="s">
        <v>269</v>
      </c>
      <c r="N12" s="584" t="s">
        <v>270</v>
      </c>
      <c r="O12" s="584" t="s">
        <v>271</v>
      </c>
    </row>
    <row r="13" spans="1:15" ht="15" x14ac:dyDescent="0.2">
      <c r="A13" s="575"/>
      <c r="B13" s="576"/>
      <c r="C13" s="576"/>
      <c r="D13" s="576"/>
      <c r="E13" s="576"/>
      <c r="F13" s="577"/>
      <c r="G13" s="577"/>
      <c r="H13" s="583"/>
      <c r="I13" s="583"/>
      <c r="J13" s="583" t="s">
        <v>272</v>
      </c>
      <c r="K13" s="584" t="s">
        <v>273</v>
      </c>
      <c r="L13" s="584"/>
      <c r="M13" s="584"/>
      <c r="N13" s="584" t="s">
        <v>274</v>
      </c>
      <c r="O13" s="584" t="s">
        <v>272</v>
      </c>
    </row>
    <row r="14" spans="1:15" ht="15.75" thickBot="1" x14ac:dyDescent="0.25">
      <c r="A14" s="585"/>
      <c r="B14" s="586"/>
      <c r="C14" s="586"/>
      <c r="D14" s="586"/>
      <c r="E14" s="586"/>
      <c r="F14" s="587"/>
      <c r="G14" s="587"/>
      <c r="H14" s="588"/>
      <c r="I14" s="588"/>
      <c r="J14" s="589"/>
      <c r="K14" s="590" t="s">
        <v>275</v>
      </c>
      <c r="L14" s="591"/>
      <c r="M14" s="591"/>
      <c r="N14" s="590"/>
      <c r="O14" s="590"/>
    </row>
    <row r="15" spans="1:15" ht="18.75" thickTop="1" x14ac:dyDescent="0.25">
      <c r="A15" s="575"/>
      <c r="B15" s="576"/>
      <c r="C15" s="576"/>
      <c r="D15" s="576"/>
      <c r="E15" s="576"/>
      <c r="F15" s="577"/>
      <c r="G15" s="577"/>
      <c r="H15" s="620"/>
      <c r="I15" s="620"/>
      <c r="J15" s="620"/>
      <c r="K15" s="620"/>
      <c r="L15" s="620"/>
      <c r="M15" s="620"/>
      <c r="N15" s="620"/>
      <c r="O15" s="620"/>
    </row>
    <row r="16" spans="1:15" s="595" customFormat="1" ht="20.25" x14ac:dyDescent="0.3">
      <c r="A16" s="594" t="s">
        <v>45</v>
      </c>
      <c r="F16" s="578"/>
      <c r="G16" s="578"/>
      <c r="H16" s="597">
        <v>1380173</v>
      </c>
      <c r="I16" s="597">
        <v>939354</v>
      </c>
      <c r="J16" s="597">
        <v>440819</v>
      </c>
      <c r="K16" s="597">
        <v>190325</v>
      </c>
      <c r="L16" s="597">
        <v>30231</v>
      </c>
      <c r="M16" s="597">
        <v>16212</v>
      </c>
      <c r="N16" s="597">
        <v>3413</v>
      </c>
      <c r="O16" s="597">
        <v>207464</v>
      </c>
    </row>
    <row r="17" spans="1:15" s="595" customFormat="1" ht="18" x14ac:dyDescent="0.25">
      <c r="A17" s="599" t="s">
        <v>55</v>
      </c>
      <c r="B17" s="600"/>
      <c r="C17" s="600"/>
      <c r="D17" s="600"/>
      <c r="E17" s="600"/>
      <c r="F17" s="601"/>
      <c r="G17" s="601"/>
      <c r="H17" s="604"/>
      <c r="I17" s="604"/>
      <c r="J17" s="604"/>
      <c r="K17" s="604"/>
      <c r="L17" s="604"/>
      <c r="M17" s="604"/>
      <c r="N17" s="604"/>
      <c r="O17" s="604"/>
    </row>
    <row r="18" spans="1:15" ht="18" x14ac:dyDescent="0.25">
      <c r="A18" s="549" t="s">
        <v>276</v>
      </c>
      <c r="B18"/>
      <c r="F18" s="577"/>
      <c r="G18" s="577"/>
      <c r="H18" s="597"/>
      <c r="I18" s="597"/>
      <c r="J18" s="597"/>
      <c r="K18" s="597"/>
      <c r="L18" s="597"/>
      <c r="M18" s="597"/>
      <c r="N18" s="597"/>
      <c r="O18" s="597"/>
    </row>
    <row r="19" spans="1:15" ht="18" x14ac:dyDescent="0.25">
      <c r="A19" s="550"/>
      <c r="B19"/>
      <c r="F19" s="577"/>
      <c r="G19" s="577"/>
      <c r="H19" s="597"/>
      <c r="I19" s="597"/>
      <c r="J19" s="597"/>
      <c r="K19" s="597"/>
      <c r="L19" s="597"/>
      <c r="M19" s="597"/>
      <c r="N19" s="597"/>
      <c r="O19" s="597"/>
    </row>
    <row r="20" spans="1:15" ht="18" x14ac:dyDescent="0.25">
      <c r="A20" s="551" t="s">
        <v>277</v>
      </c>
      <c r="B20"/>
      <c r="F20" s="577"/>
      <c r="G20" s="577"/>
      <c r="H20" s="597">
        <v>13484</v>
      </c>
      <c r="I20" s="597">
        <v>9279</v>
      </c>
      <c r="J20" s="597">
        <v>4205</v>
      </c>
      <c r="K20" s="597">
        <v>2652</v>
      </c>
      <c r="L20" s="597">
        <v>513</v>
      </c>
      <c r="M20" s="597">
        <v>337</v>
      </c>
      <c r="N20" s="597">
        <v>556</v>
      </c>
      <c r="O20" s="597">
        <v>1259</v>
      </c>
    </row>
    <row r="21" spans="1:15" ht="18" x14ac:dyDescent="0.25">
      <c r="A21" s="552" t="s">
        <v>278</v>
      </c>
      <c r="B21"/>
      <c r="F21" s="577"/>
      <c r="G21" s="577"/>
      <c r="H21" s="597"/>
      <c r="I21" s="597"/>
      <c r="J21" s="597"/>
      <c r="K21" s="597"/>
      <c r="L21" s="597"/>
      <c r="M21" s="597"/>
      <c r="N21" s="597"/>
      <c r="O21" s="597"/>
    </row>
    <row r="22" spans="1:15" ht="18" x14ac:dyDescent="0.25">
      <c r="A22" s="553"/>
      <c r="B22" s="554"/>
      <c r="C22" s="606"/>
      <c r="D22" s="606"/>
      <c r="E22" s="606"/>
      <c r="F22" s="607"/>
      <c r="G22" s="607"/>
      <c r="H22" s="608"/>
      <c r="I22" s="608"/>
      <c r="J22" s="608"/>
      <c r="K22" s="608"/>
      <c r="L22" s="608"/>
      <c r="M22" s="608"/>
      <c r="N22" s="608"/>
      <c r="O22" s="608"/>
    </row>
    <row r="23" spans="1:15" ht="18" x14ac:dyDescent="0.25">
      <c r="A23" s="555" t="s">
        <v>279</v>
      </c>
      <c r="B23"/>
      <c r="F23" s="577"/>
      <c r="G23" s="577"/>
      <c r="H23" s="597"/>
      <c r="I23" s="597"/>
      <c r="J23" s="597"/>
      <c r="K23" s="597"/>
      <c r="L23" s="597"/>
      <c r="M23" s="597"/>
      <c r="N23" s="597"/>
      <c r="O23" s="597"/>
    </row>
    <row r="24" spans="1:15" ht="18" x14ac:dyDescent="0.25">
      <c r="A24" s="550"/>
      <c r="B24"/>
      <c r="F24" s="577"/>
      <c r="G24" s="577"/>
      <c r="H24" s="597"/>
      <c r="I24" s="597"/>
      <c r="J24" s="597"/>
      <c r="K24" s="597"/>
      <c r="L24" s="597"/>
      <c r="M24" s="597"/>
      <c r="N24" s="597"/>
      <c r="O24" s="597"/>
    </row>
    <row r="25" spans="1:15" ht="18" x14ac:dyDescent="0.25">
      <c r="A25" s="551" t="s">
        <v>280</v>
      </c>
      <c r="B25"/>
      <c r="F25" s="577"/>
      <c r="G25" s="577"/>
      <c r="H25" s="597">
        <v>275</v>
      </c>
      <c r="I25" s="597">
        <v>148</v>
      </c>
      <c r="J25" s="597">
        <v>127</v>
      </c>
      <c r="K25" s="597">
        <v>66</v>
      </c>
      <c r="L25" s="597">
        <v>11</v>
      </c>
      <c r="M25" s="597">
        <v>7</v>
      </c>
      <c r="N25" s="597">
        <v>0</v>
      </c>
      <c r="O25" s="597">
        <v>43</v>
      </c>
    </row>
    <row r="26" spans="1:15" ht="18" x14ac:dyDescent="0.25">
      <c r="A26" s="552" t="s">
        <v>281</v>
      </c>
      <c r="B26"/>
      <c r="F26" s="577"/>
      <c r="G26" s="577"/>
      <c r="H26" s="597"/>
      <c r="I26" s="597"/>
      <c r="J26" s="597"/>
      <c r="K26" s="597"/>
      <c r="L26" s="597"/>
      <c r="M26" s="597"/>
      <c r="N26" s="597"/>
      <c r="O26" s="597"/>
    </row>
    <row r="27" spans="1:15" ht="18" x14ac:dyDescent="0.25">
      <c r="A27" s="553"/>
      <c r="B27" s="554"/>
      <c r="C27" s="606"/>
      <c r="D27" s="606"/>
      <c r="E27" s="606"/>
      <c r="F27" s="607"/>
      <c r="G27" s="607"/>
      <c r="H27" s="608"/>
      <c r="I27" s="608"/>
      <c r="J27" s="608"/>
      <c r="K27" s="608"/>
      <c r="L27" s="608"/>
      <c r="M27" s="608"/>
      <c r="N27" s="608"/>
      <c r="O27" s="608"/>
    </row>
    <row r="28" spans="1:15" ht="18" x14ac:dyDescent="0.25">
      <c r="A28" s="555" t="s">
        <v>282</v>
      </c>
      <c r="B28"/>
      <c r="F28" s="577"/>
      <c r="G28" s="577"/>
      <c r="H28" s="597"/>
      <c r="I28" s="597"/>
      <c r="J28" s="597"/>
      <c r="K28" s="597"/>
      <c r="L28" s="597"/>
      <c r="M28" s="597"/>
      <c r="N28" s="621"/>
      <c r="O28" s="597"/>
    </row>
    <row r="29" spans="1:15" ht="18" x14ac:dyDescent="0.25">
      <c r="A29" s="550"/>
      <c r="B29"/>
      <c r="F29" s="577"/>
      <c r="G29" s="577"/>
      <c r="H29" s="597"/>
      <c r="I29" s="597"/>
      <c r="J29" s="597"/>
      <c r="K29" s="597"/>
      <c r="L29" s="597"/>
      <c r="M29" s="597"/>
      <c r="N29" s="597"/>
      <c r="O29" s="597"/>
    </row>
    <row r="30" spans="1:15" ht="18" x14ac:dyDescent="0.25">
      <c r="A30" s="551" t="s">
        <v>283</v>
      </c>
      <c r="B30"/>
      <c r="F30" s="577"/>
      <c r="G30" s="577"/>
      <c r="H30" s="597">
        <v>38518</v>
      </c>
      <c r="I30" s="597">
        <v>16183</v>
      </c>
      <c r="J30" s="597">
        <v>22335</v>
      </c>
      <c r="K30" s="597">
        <v>11032</v>
      </c>
      <c r="L30" s="597">
        <v>1994</v>
      </c>
      <c r="M30" s="597">
        <v>1109</v>
      </c>
      <c r="N30" s="597">
        <v>574</v>
      </c>
      <c r="O30" s="597">
        <v>8774</v>
      </c>
    </row>
    <row r="31" spans="1:15" ht="18" x14ac:dyDescent="0.25">
      <c r="A31" s="552" t="s">
        <v>284</v>
      </c>
      <c r="B31"/>
      <c r="F31" s="577"/>
      <c r="G31" s="577"/>
      <c r="H31" s="597"/>
      <c r="I31" s="597"/>
      <c r="J31" s="597"/>
      <c r="K31" s="597"/>
      <c r="L31" s="597"/>
      <c r="M31" s="597"/>
      <c r="N31" s="597"/>
      <c r="O31" s="597"/>
    </row>
    <row r="32" spans="1:15" ht="18" x14ac:dyDescent="0.25">
      <c r="A32" s="553"/>
      <c r="B32" s="554"/>
      <c r="C32" s="606"/>
      <c r="D32" s="606"/>
      <c r="E32" s="606"/>
      <c r="F32" s="607"/>
      <c r="G32" s="607"/>
      <c r="H32" s="608"/>
      <c r="I32" s="608"/>
      <c r="J32" s="608"/>
      <c r="K32" s="608"/>
      <c r="L32" s="608"/>
      <c r="M32" s="608"/>
      <c r="N32" s="608"/>
      <c r="O32" s="608"/>
    </row>
    <row r="33" spans="1:15" ht="18" x14ac:dyDescent="0.25">
      <c r="A33" s="555" t="s">
        <v>285</v>
      </c>
      <c r="B33"/>
      <c r="F33" s="577"/>
      <c r="G33" s="577"/>
      <c r="H33" s="597"/>
      <c r="I33" s="597"/>
      <c r="J33" s="597"/>
      <c r="K33" s="597"/>
      <c r="L33" s="597"/>
      <c r="M33" s="597"/>
      <c r="N33" s="597"/>
      <c r="O33" s="597"/>
    </row>
    <row r="34" spans="1:15" ht="18" x14ac:dyDescent="0.25">
      <c r="A34" s="550"/>
      <c r="B34"/>
      <c r="F34" s="577"/>
      <c r="G34" s="577"/>
      <c r="H34" s="597"/>
      <c r="I34" s="597"/>
      <c r="J34" s="597"/>
      <c r="K34" s="597"/>
      <c r="L34" s="597"/>
      <c r="M34" s="597"/>
      <c r="N34" s="597"/>
      <c r="O34" s="597"/>
    </row>
    <row r="35" spans="1:15" ht="18" x14ac:dyDescent="0.25">
      <c r="A35" s="551" t="s">
        <v>286</v>
      </c>
      <c r="B35"/>
      <c r="F35" s="577"/>
      <c r="G35" s="577"/>
      <c r="H35" s="597">
        <v>657700</v>
      </c>
      <c r="I35" s="597">
        <v>502146</v>
      </c>
      <c r="J35" s="597">
        <v>155554</v>
      </c>
      <c r="K35" s="597">
        <v>67847</v>
      </c>
      <c r="L35" s="597">
        <v>11310</v>
      </c>
      <c r="M35" s="597">
        <v>4639</v>
      </c>
      <c r="N35" s="597">
        <v>717</v>
      </c>
      <c r="O35" s="597">
        <v>72475</v>
      </c>
    </row>
    <row r="36" spans="1:15" ht="18" x14ac:dyDescent="0.25">
      <c r="A36" s="552" t="s">
        <v>287</v>
      </c>
      <c r="B36"/>
      <c r="F36" s="577"/>
      <c r="G36" s="577"/>
      <c r="H36" s="597"/>
      <c r="I36" s="597"/>
      <c r="J36" s="597"/>
      <c r="K36" s="597"/>
      <c r="L36" s="597"/>
      <c r="M36" s="597"/>
      <c r="N36" s="597"/>
      <c r="O36" s="597"/>
    </row>
    <row r="37" spans="1:15" ht="18" x14ac:dyDescent="0.25">
      <c r="A37" s="553"/>
      <c r="B37" s="554"/>
      <c r="C37" s="606"/>
      <c r="D37" s="606"/>
      <c r="E37" s="606"/>
      <c r="F37" s="607"/>
      <c r="G37" s="607"/>
      <c r="H37" s="608"/>
      <c r="I37" s="608"/>
      <c r="J37" s="608"/>
      <c r="K37" s="608"/>
      <c r="L37" s="608"/>
      <c r="M37" s="608"/>
      <c r="N37" s="608"/>
      <c r="O37" s="608"/>
    </row>
    <row r="38" spans="1:15" ht="18" x14ac:dyDescent="0.25">
      <c r="A38" s="555" t="s">
        <v>288</v>
      </c>
      <c r="B38"/>
      <c r="F38" s="577"/>
      <c r="G38" s="577"/>
      <c r="H38" s="597"/>
      <c r="I38" s="597"/>
      <c r="J38" s="597"/>
      <c r="K38" s="597"/>
      <c r="L38" s="597"/>
      <c r="M38" s="597"/>
      <c r="N38" s="597"/>
      <c r="O38" s="597"/>
    </row>
    <row r="39" spans="1:15" ht="18" x14ac:dyDescent="0.25">
      <c r="A39" s="550"/>
      <c r="B39"/>
      <c r="F39" s="577"/>
      <c r="G39" s="577"/>
      <c r="H39" s="597"/>
      <c r="I39" s="597"/>
      <c r="J39" s="597"/>
      <c r="K39" s="597"/>
      <c r="L39" s="597"/>
      <c r="M39" s="597"/>
      <c r="N39" s="597"/>
      <c r="O39" s="597"/>
    </row>
    <row r="40" spans="1:15" ht="18" x14ac:dyDescent="0.25">
      <c r="A40" s="551" t="s">
        <v>289</v>
      </c>
      <c r="B40"/>
      <c r="F40" s="577"/>
      <c r="G40" s="577"/>
      <c r="H40" s="597"/>
      <c r="I40" s="597"/>
      <c r="J40" s="597"/>
      <c r="K40" s="597"/>
      <c r="L40" s="597"/>
      <c r="M40" s="597"/>
      <c r="N40" s="597"/>
      <c r="O40" s="597"/>
    </row>
    <row r="41" spans="1:15" ht="18" x14ac:dyDescent="0.25">
      <c r="A41" s="551" t="s">
        <v>290</v>
      </c>
      <c r="B41"/>
      <c r="F41" s="577"/>
      <c r="G41" s="577"/>
      <c r="H41" s="597">
        <v>79849</v>
      </c>
      <c r="I41" s="597">
        <v>48329</v>
      </c>
      <c r="J41" s="597">
        <v>31520</v>
      </c>
      <c r="K41" s="597">
        <v>9587</v>
      </c>
      <c r="L41" s="597">
        <v>1607</v>
      </c>
      <c r="M41" s="597">
        <v>1852</v>
      </c>
      <c r="N41" s="597">
        <v>55</v>
      </c>
      <c r="O41" s="597">
        <v>18529</v>
      </c>
    </row>
    <row r="42" spans="1:15" ht="18" x14ac:dyDescent="0.25">
      <c r="A42" s="552" t="s">
        <v>291</v>
      </c>
      <c r="B42"/>
      <c r="F42" s="577"/>
      <c r="G42" s="577"/>
      <c r="H42" s="597"/>
      <c r="I42" s="597"/>
      <c r="J42" s="597"/>
      <c r="K42" s="597"/>
      <c r="L42" s="597"/>
      <c r="M42" s="597"/>
      <c r="N42" s="597"/>
      <c r="O42" s="597"/>
    </row>
    <row r="43" spans="1:15" ht="18" x14ac:dyDescent="0.25">
      <c r="A43" s="553"/>
      <c r="B43" s="554"/>
      <c r="C43" s="606"/>
      <c r="D43" s="606"/>
      <c r="E43" s="606"/>
      <c r="F43" s="607"/>
      <c r="G43" s="607"/>
      <c r="H43" s="608"/>
      <c r="I43" s="608"/>
      <c r="J43" s="608"/>
      <c r="K43" s="608"/>
      <c r="L43" s="608"/>
      <c r="M43" s="608"/>
      <c r="N43" s="608"/>
      <c r="O43" s="608"/>
    </row>
    <row r="44" spans="1:15" ht="18" x14ac:dyDescent="0.25">
      <c r="A44" s="555" t="s">
        <v>292</v>
      </c>
      <c r="B44"/>
      <c r="F44" s="577"/>
      <c r="G44" s="577"/>
      <c r="H44" s="597"/>
      <c r="I44" s="597"/>
      <c r="J44" s="597"/>
      <c r="K44" s="597"/>
      <c r="L44" s="597"/>
      <c r="M44" s="597"/>
      <c r="N44" s="597"/>
      <c r="O44" s="597"/>
    </row>
    <row r="45" spans="1:15" ht="18" x14ac:dyDescent="0.25">
      <c r="A45" s="550"/>
      <c r="B45"/>
      <c r="F45" s="577"/>
      <c r="G45" s="577"/>
      <c r="H45" s="597"/>
      <c r="I45" s="597"/>
      <c r="J45" s="597"/>
      <c r="K45" s="597"/>
      <c r="L45" s="597"/>
      <c r="M45" s="597"/>
      <c r="N45" s="597"/>
      <c r="O45" s="597"/>
    </row>
    <row r="46" spans="1:15" ht="18" x14ac:dyDescent="0.25">
      <c r="A46" s="551" t="s">
        <v>293</v>
      </c>
      <c r="B46"/>
      <c r="F46" s="577"/>
      <c r="G46" s="577"/>
      <c r="H46" s="597">
        <v>113882</v>
      </c>
      <c r="I46" s="597">
        <v>83746</v>
      </c>
      <c r="J46" s="597">
        <v>30136</v>
      </c>
      <c r="K46" s="597">
        <v>14252</v>
      </c>
      <c r="L46" s="597">
        <v>2433</v>
      </c>
      <c r="M46" s="597">
        <v>871</v>
      </c>
      <c r="N46" s="597"/>
      <c r="O46" s="597">
        <v>12580</v>
      </c>
    </row>
    <row r="47" spans="1:15" ht="18" x14ac:dyDescent="0.25">
      <c r="A47" s="552" t="s">
        <v>294</v>
      </c>
      <c r="B47"/>
      <c r="F47" s="577"/>
      <c r="G47" s="577"/>
      <c r="H47" s="597"/>
      <c r="I47" s="597"/>
      <c r="J47" s="597"/>
      <c r="K47" s="597"/>
      <c r="L47" s="597"/>
      <c r="M47" s="597"/>
      <c r="N47" s="597"/>
      <c r="O47" s="597"/>
    </row>
    <row r="48" spans="1:15" ht="18" x14ac:dyDescent="0.25">
      <c r="A48" s="553"/>
      <c r="B48" s="554"/>
      <c r="C48" s="606"/>
      <c r="D48" s="606"/>
      <c r="E48" s="606"/>
      <c r="F48" s="607"/>
      <c r="G48" s="607"/>
      <c r="H48" s="608"/>
      <c r="I48" s="608"/>
      <c r="J48" s="608"/>
      <c r="K48" s="608"/>
      <c r="L48" s="608"/>
      <c r="M48" s="608"/>
      <c r="N48" s="608"/>
      <c r="O48" s="608"/>
    </row>
    <row r="49" spans="1:17" ht="18" x14ac:dyDescent="0.25">
      <c r="A49" s="555" t="s">
        <v>295</v>
      </c>
      <c r="B49"/>
      <c r="F49" s="577"/>
      <c r="G49" s="577"/>
      <c r="H49" s="597"/>
      <c r="I49" s="597"/>
      <c r="J49" s="597"/>
      <c r="K49" s="597"/>
      <c r="L49" s="597"/>
      <c r="M49" s="597"/>
      <c r="N49" s="597"/>
      <c r="O49" s="597"/>
    </row>
    <row r="50" spans="1:17" ht="18" x14ac:dyDescent="0.25">
      <c r="A50" s="550"/>
      <c r="B50"/>
      <c r="F50" s="577"/>
      <c r="G50" s="577"/>
      <c r="H50" s="597"/>
      <c r="I50" s="597"/>
      <c r="J50" s="597"/>
      <c r="K50" s="597"/>
      <c r="L50" s="597"/>
      <c r="M50" s="597"/>
      <c r="N50" s="597"/>
      <c r="O50" s="597"/>
    </row>
    <row r="51" spans="1:17" ht="18" x14ac:dyDescent="0.25">
      <c r="A51" s="551" t="s">
        <v>296</v>
      </c>
      <c r="B51"/>
      <c r="F51" s="577"/>
      <c r="G51" s="577"/>
      <c r="H51" s="597">
        <v>171616</v>
      </c>
      <c r="I51" s="597">
        <v>96986</v>
      </c>
      <c r="J51" s="597">
        <v>74630</v>
      </c>
      <c r="K51" s="597">
        <v>31972</v>
      </c>
      <c r="L51" s="597">
        <v>4775</v>
      </c>
      <c r="M51" s="597">
        <v>2449</v>
      </c>
      <c r="N51" s="597">
        <v>126</v>
      </c>
      <c r="O51" s="597">
        <v>35560</v>
      </c>
    </row>
    <row r="52" spans="1:17" ht="18" x14ac:dyDescent="0.25">
      <c r="A52" s="552" t="s">
        <v>297</v>
      </c>
      <c r="B52"/>
      <c r="F52" s="577"/>
      <c r="G52" s="577"/>
      <c r="H52" s="597"/>
      <c r="I52" s="597"/>
      <c r="J52" s="597"/>
      <c r="K52" s="597"/>
      <c r="L52" s="597"/>
      <c r="M52" s="597"/>
      <c r="N52" s="597"/>
      <c r="O52" s="597"/>
    </row>
    <row r="53" spans="1:17" ht="18" x14ac:dyDescent="0.25">
      <c r="A53" s="553"/>
      <c r="B53" s="554"/>
      <c r="C53" s="606"/>
      <c r="D53" s="606"/>
      <c r="E53" s="606"/>
      <c r="F53" s="607"/>
      <c r="G53" s="607"/>
      <c r="H53" s="608"/>
      <c r="I53" s="608"/>
      <c r="J53" s="608"/>
      <c r="K53" s="608"/>
      <c r="L53" s="608"/>
      <c r="M53" s="608"/>
      <c r="N53" s="608"/>
      <c r="O53" s="608"/>
    </row>
    <row r="54" spans="1:17" ht="18" x14ac:dyDescent="0.25">
      <c r="A54" s="555" t="s">
        <v>298</v>
      </c>
      <c r="B54"/>
      <c r="F54" s="577"/>
      <c r="G54" s="577"/>
      <c r="H54" s="597"/>
      <c r="I54" s="597"/>
      <c r="J54" s="597"/>
      <c r="K54" s="597"/>
      <c r="L54" s="597"/>
      <c r="M54" s="597"/>
      <c r="N54" s="597"/>
      <c r="O54" s="597"/>
    </row>
    <row r="55" spans="1:17" ht="18" x14ac:dyDescent="0.25">
      <c r="A55" s="556"/>
      <c r="B55"/>
      <c r="F55" s="577"/>
      <c r="G55" s="577"/>
      <c r="H55" s="597"/>
      <c r="I55" s="597"/>
      <c r="J55" s="597"/>
      <c r="K55" s="597"/>
      <c r="L55" s="597"/>
      <c r="M55" s="597"/>
      <c r="N55" s="597"/>
      <c r="O55" s="597"/>
    </row>
    <row r="56" spans="1:17" ht="18" x14ac:dyDescent="0.25">
      <c r="A56" s="551" t="s">
        <v>299</v>
      </c>
      <c r="B56"/>
      <c r="F56" s="577"/>
      <c r="G56" s="577"/>
      <c r="H56" s="597">
        <v>11623</v>
      </c>
      <c r="I56" s="597">
        <v>6327</v>
      </c>
      <c r="J56" s="597">
        <v>5296</v>
      </c>
      <c r="K56" s="597">
        <v>2415</v>
      </c>
      <c r="L56" s="597">
        <v>379</v>
      </c>
      <c r="M56" s="597">
        <v>310</v>
      </c>
      <c r="N56" s="597">
        <v>18</v>
      </c>
      <c r="O56" s="597">
        <v>2210</v>
      </c>
    </row>
    <row r="57" spans="1:17" ht="18" x14ac:dyDescent="0.25">
      <c r="A57" s="552" t="s">
        <v>300</v>
      </c>
      <c r="B57"/>
      <c r="F57" s="577"/>
      <c r="G57" s="577"/>
      <c r="H57" s="597"/>
      <c r="I57" s="597"/>
      <c r="J57" s="597"/>
      <c r="K57" s="597"/>
      <c r="L57" s="597"/>
      <c r="M57" s="597"/>
      <c r="N57" s="597"/>
      <c r="O57" s="597"/>
    </row>
    <row r="58" spans="1:17" ht="18" x14ac:dyDescent="0.25">
      <c r="A58" s="553"/>
      <c r="B58" s="554"/>
      <c r="C58" s="606"/>
      <c r="D58" s="606"/>
      <c r="E58" s="606"/>
      <c r="F58" s="607"/>
      <c r="G58" s="607"/>
      <c r="H58" s="608"/>
      <c r="I58" s="608"/>
      <c r="J58" s="608"/>
      <c r="K58" s="608"/>
      <c r="L58" s="608"/>
      <c r="M58" s="608"/>
      <c r="N58" s="608"/>
      <c r="O58" s="608"/>
    </row>
    <row r="59" spans="1:17" ht="18" x14ac:dyDescent="0.25">
      <c r="A59" s="555" t="s">
        <v>301</v>
      </c>
      <c r="B59"/>
      <c r="F59" s="577"/>
      <c r="G59" s="577"/>
      <c r="H59" s="597"/>
      <c r="I59" s="597"/>
      <c r="J59" s="597"/>
      <c r="K59" s="597"/>
      <c r="L59" s="597"/>
      <c r="M59" s="597"/>
      <c r="N59" s="597"/>
      <c r="O59" s="597"/>
    </row>
    <row r="60" spans="1:17" ht="18" x14ac:dyDescent="0.25">
      <c r="A60" s="556"/>
      <c r="B60"/>
      <c r="F60" s="577"/>
      <c r="G60" s="577"/>
      <c r="H60" s="597"/>
      <c r="I60" s="597"/>
      <c r="J60" s="597"/>
      <c r="K60" s="597"/>
      <c r="L60" s="597"/>
      <c r="M60" s="597"/>
      <c r="N60" s="597"/>
      <c r="O60" s="597"/>
    </row>
    <row r="61" spans="1:17" ht="18" x14ac:dyDescent="0.25">
      <c r="A61" s="551" t="s">
        <v>302</v>
      </c>
      <c r="B61"/>
      <c r="F61" s="577"/>
      <c r="G61" s="577"/>
      <c r="H61" s="598">
        <v>131699</v>
      </c>
      <c r="I61" s="597">
        <v>80224</v>
      </c>
      <c r="J61" s="597">
        <v>51475</v>
      </c>
      <c r="K61" s="597">
        <v>20467</v>
      </c>
      <c r="L61" s="597">
        <v>3110</v>
      </c>
      <c r="M61" s="597">
        <v>2210</v>
      </c>
      <c r="N61" s="597">
        <v>591</v>
      </c>
      <c r="O61" s="597">
        <v>26279</v>
      </c>
    </row>
    <row r="62" spans="1:17" ht="18" x14ac:dyDescent="0.25">
      <c r="A62" s="552" t="s">
        <v>303</v>
      </c>
      <c r="B62"/>
      <c r="F62" s="577"/>
      <c r="G62" s="577"/>
      <c r="H62" s="597"/>
      <c r="I62" s="597"/>
      <c r="J62" s="597"/>
      <c r="K62" s="597"/>
      <c r="L62" s="597"/>
      <c r="M62" s="597"/>
      <c r="N62" s="597"/>
      <c r="O62" s="597"/>
    </row>
    <row r="63" spans="1:17" ht="18" x14ac:dyDescent="0.25">
      <c r="A63" s="553"/>
      <c r="B63" s="554"/>
      <c r="C63" s="606"/>
      <c r="D63" s="606"/>
      <c r="E63" s="606"/>
      <c r="F63" s="607"/>
      <c r="G63" s="607"/>
      <c r="H63" s="608"/>
      <c r="I63" s="608"/>
      <c r="J63" s="608"/>
      <c r="K63" s="608"/>
      <c r="L63" s="608"/>
      <c r="M63" s="608"/>
      <c r="N63" s="608"/>
      <c r="O63" s="608"/>
    </row>
    <row r="64" spans="1:17" ht="18" x14ac:dyDescent="0.25">
      <c r="A64" s="555" t="s">
        <v>304</v>
      </c>
      <c r="B64"/>
      <c r="F64" s="577"/>
      <c r="G64" s="577"/>
      <c r="H64" s="597"/>
      <c r="I64" s="597"/>
      <c r="J64" s="597"/>
      <c r="K64" s="597"/>
      <c r="L64" s="597"/>
      <c r="M64" s="597"/>
      <c r="N64" s="597"/>
      <c r="O64" s="597"/>
      <c r="Q64" s="564" t="s">
        <v>100</v>
      </c>
    </row>
    <row r="65" spans="1:15" ht="18" x14ac:dyDescent="0.25">
      <c r="A65" s="556"/>
      <c r="B65"/>
      <c r="F65" s="577"/>
      <c r="G65" s="577"/>
      <c r="H65" s="597"/>
      <c r="I65" s="597"/>
      <c r="J65" s="597"/>
      <c r="K65" s="597"/>
      <c r="L65" s="597"/>
      <c r="M65" s="597"/>
      <c r="N65" s="597"/>
      <c r="O65" s="597"/>
    </row>
    <row r="66" spans="1:15" ht="18" x14ac:dyDescent="0.25">
      <c r="A66" s="551" t="s">
        <v>305</v>
      </c>
      <c r="B66"/>
      <c r="F66" s="577"/>
      <c r="G66" s="577"/>
      <c r="H66" s="622"/>
      <c r="I66" s="622"/>
      <c r="J66" s="597"/>
      <c r="K66" s="597"/>
      <c r="L66" s="597"/>
      <c r="M66" s="597"/>
      <c r="N66" s="597"/>
      <c r="O66" s="597">
        <v>0</v>
      </c>
    </row>
    <row r="67" spans="1:15" ht="18" x14ac:dyDescent="0.25">
      <c r="A67" s="552" t="s">
        <v>306</v>
      </c>
      <c r="B67"/>
      <c r="F67" s="577"/>
      <c r="G67" s="577"/>
      <c r="H67" s="597"/>
      <c r="I67" s="597"/>
      <c r="J67" s="597"/>
      <c r="K67" s="597"/>
      <c r="L67" s="597"/>
      <c r="M67" s="597"/>
      <c r="N67" s="597"/>
      <c r="O67" s="597"/>
    </row>
    <row r="68" spans="1:15" ht="18" x14ac:dyDescent="0.25">
      <c r="A68" s="557"/>
      <c r="B68" s="554"/>
      <c r="C68" s="606"/>
      <c r="D68" s="606"/>
      <c r="E68" s="606"/>
      <c r="F68" s="607"/>
      <c r="G68" s="607"/>
      <c r="H68" s="608"/>
      <c r="I68" s="608"/>
      <c r="J68" s="608"/>
      <c r="K68" s="608"/>
      <c r="L68" s="608"/>
      <c r="M68" s="608"/>
      <c r="N68" s="608"/>
      <c r="O68" s="608"/>
    </row>
    <row r="69" spans="1:15" ht="18" x14ac:dyDescent="0.25">
      <c r="A69" s="555" t="s">
        <v>307</v>
      </c>
      <c r="B69" s="558"/>
      <c r="F69" s="577"/>
      <c r="G69" s="577"/>
      <c r="H69" s="597"/>
      <c r="I69" s="597"/>
      <c r="J69" s="597"/>
      <c r="K69" s="597"/>
      <c r="L69" s="597"/>
      <c r="M69" s="597"/>
      <c r="N69" s="597"/>
      <c r="O69" s="597"/>
    </row>
    <row r="70" spans="1:15" ht="18" x14ac:dyDescent="0.25">
      <c r="A70" s="556"/>
      <c r="B70"/>
      <c r="F70" s="577"/>
      <c r="G70" s="577"/>
      <c r="H70" s="597"/>
      <c r="I70" s="597"/>
      <c r="J70" s="597"/>
      <c r="K70" s="597"/>
      <c r="L70" s="597"/>
      <c r="M70" s="597"/>
      <c r="N70" s="597"/>
      <c r="O70" s="597"/>
    </row>
    <row r="71" spans="1:15" ht="18" x14ac:dyDescent="0.25">
      <c r="A71" s="551" t="s">
        <v>308</v>
      </c>
      <c r="B71"/>
      <c r="F71" s="577"/>
      <c r="G71" s="577"/>
      <c r="H71" s="597"/>
      <c r="I71" s="597"/>
      <c r="J71" s="597"/>
      <c r="K71" s="597"/>
      <c r="L71" s="597"/>
      <c r="M71" s="597"/>
      <c r="N71" s="597"/>
      <c r="O71" s="597"/>
    </row>
    <row r="72" spans="1:15" ht="18" x14ac:dyDescent="0.25">
      <c r="A72" s="552" t="s">
        <v>309</v>
      </c>
      <c r="B72"/>
      <c r="F72" s="577"/>
      <c r="G72" s="577"/>
      <c r="H72" s="597">
        <v>124904</v>
      </c>
      <c r="I72" s="597">
        <v>77335</v>
      </c>
      <c r="J72" s="597">
        <v>47569</v>
      </c>
      <c r="K72" s="597">
        <v>22617</v>
      </c>
      <c r="L72" s="597">
        <v>3120</v>
      </c>
      <c r="M72" s="597">
        <v>1346</v>
      </c>
      <c r="N72" s="597">
        <v>500</v>
      </c>
      <c r="O72" s="597">
        <v>20986</v>
      </c>
    </row>
    <row r="73" spans="1:15" ht="18" x14ac:dyDescent="0.25">
      <c r="A73" s="688"/>
      <c r="F73" s="577"/>
      <c r="G73" s="577"/>
      <c r="H73" s="597"/>
      <c r="I73" s="597"/>
      <c r="J73" s="597"/>
      <c r="K73" s="597"/>
      <c r="L73" s="597"/>
      <c r="M73" s="597"/>
      <c r="N73" s="597"/>
      <c r="O73" s="597"/>
    </row>
    <row r="74" spans="1:15" ht="18" x14ac:dyDescent="0.25">
      <c r="A74" s="553"/>
      <c r="B74" s="554"/>
      <c r="C74" s="606"/>
      <c r="D74" s="606"/>
      <c r="E74" s="606"/>
      <c r="F74" s="607"/>
      <c r="G74" s="607"/>
      <c r="H74" s="608"/>
      <c r="I74" s="608"/>
      <c r="J74" s="608"/>
      <c r="K74" s="608"/>
      <c r="L74" s="608"/>
      <c r="M74" s="608"/>
      <c r="N74" s="608"/>
      <c r="O74" s="608"/>
    </row>
    <row r="75" spans="1:15" ht="18" x14ac:dyDescent="0.25">
      <c r="A75" s="555" t="s">
        <v>310</v>
      </c>
      <c r="B75"/>
      <c r="F75" s="577"/>
      <c r="G75" s="577"/>
      <c r="H75" s="597"/>
      <c r="I75" s="597"/>
      <c r="J75" s="597"/>
      <c r="K75" s="597"/>
      <c r="L75" s="597"/>
      <c r="M75" s="597"/>
      <c r="N75" s="597"/>
      <c r="O75" s="597"/>
    </row>
    <row r="76" spans="1:15" ht="18" x14ac:dyDescent="0.25">
      <c r="A76" s="556"/>
      <c r="B76"/>
      <c r="F76" s="577"/>
      <c r="G76" s="577"/>
      <c r="H76" s="597"/>
      <c r="I76" s="597"/>
      <c r="J76" s="597"/>
      <c r="K76" s="597"/>
      <c r="L76" s="597"/>
      <c r="M76" s="597"/>
      <c r="N76" s="597"/>
      <c r="O76" s="597"/>
    </row>
    <row r="77" spans="1:15" ht="18" x14ac:dyDescent="0.25">
      <c r="A77" s="551" t="s">
        <v>311</v>
      </c>
      <c r="B77"/>
      <c r="F77" s="577"/>
      <c r="G77" s="577"/>
      <c r="H77" s="597"/>
      <c r="I77" s="597"/>
      <c r="J77" s="597"/>
      <c r="K77" s="597"/>
      <c r="L77" s="597"/>
      <c r="M77" s="597"/>
      <c r="N77" s="597"/>
      <c r="O77" s="597"/>
    </row>
    <row r="78" spans="1:15" ht="18" x14ac:dyDescent="0.25">
      <c r="A78" s="551" t="s">
        <v>312</v>
      </c>
      <c r="B78"/>
      <c r="F78" s="577"/>
      <c r="G78" s="577"/>
      <c r="H78" s="622"/>
      <c r="I78" s="622"/>
      <c r="J78" s="597"/>
      <c r="K78" s="597"/>
      <c r="L78" s="597"/>
      <c r="M78" s="597"/>
      <c r="N78" s="597"/>
      <c r="O78" s="597">
        <v>0</v>
      </c>
    </row>
    <row r="79" spans="1:15" ht="18" x14ac:dyDescent="0.25">
      <c r="A79" s="551" t="s">
        <v>313</v>
      </c>
      <c r="B79"/>
      <c r="F79" s="577"/>
      <c r="G79" s="577"/>
      <c r="H79" s="597"/>
      <c r="I79" s="597"/>
      <c r="J79" s="597"/>
      <c r="K79" s="597"/>
      <c r="L79" s="597"/>
      <c r="M79" s="597"/>
      <c r="N79" s="597"/>
      <c r="O79" s="597"/>
    </row>
    <row r="80" spans="1:15" ht="18" x14ac:dyDescent="0.25">
      <c r="A80" s="552" t="s">
        <v>314</v>
      </c>
      <c r="B80"/>
      <c r="F80" s="577"/>
      <c r="G80" s="577"/>
      <c r="H80" s="597"/>
      <c r="I80" s="597"/>
      <c r="J80" s="597"/>
      <c r="K80" s="597"/>
      <c r="L80" s="597"/>
      <c r="M80" s="597"/>
      <c r="N80" s="597"/>
      <c r="O80" s="597"/>
    </row>
    <row r="81" spans="1:15" ht="18" x14ac:dyDescent="0.25">
      <c r="A81" s="553"/>
      <c r="B81" s="554"/>
      <c r="C81" s="606"/>
      <c r="D81" s="606"/>
      <c r="E81" s="606"/>
      <c r="F81" s="607"/>
      <c r="G81" s="607"/>
      <c r="H81" s="608"/>
      <c r="I81" s="608"/>
      <c r="J81" s="608"/>
      <c r="K81" s="608"/>
      <c r="L81" s="608"/>
      <c r="M81" s="608"/>
      <c r="N81" s="608"/>
      <c r="O81" s="608"/>
    </row>
    <row r="82" spans="1:15" ht="18" x14ac:dyDescent="0.25">
      <c r="A82" s="555" t="s">
        <v>315</v>
      </c>
      <c r="B82"/>
      <c r="F82" s="577"/>
      <c r="G82" s="577"/>
      <c r="H82" s="597"/>
      <c r="I82" s="597"/>
      <c r="J82" s="597"/>
      <c r="K82" s="597"/>
      <c r="L82" s="597"/>
      <c r="M82" s="597"/>
      <c r="N82" s="597"/>
      <c r="O82" s="597"/>
    </row>
    <row r="83" spans="1:15" ht="18" x14ac:dyDescent="0.25">
      <c r="A83" s="556"/>
      <c r="B83"/>
      <c r="F83" s="577"/>
      <c r="G83" s="577"/>
      <c r="H83" s="597"/>
      <c r="I83" s="597"/>
      <c r="J83" s="597"/>
      <c r="K83" s="597"/>
      <c r="L83" s="597"/>
      <c r="M83" s="597"/>
      <c r="N83" s="597"/>
      <c r="O83" s="597"/>
    </row>
    <row r="84" spans="1:15" ht="18" x14ac:dyDescent="0.25">
      <c r="A84" s="551" t="s">
        <v>316</v>
      </c>
      <c r="B84"/>
      <c r="F84" s="577"/>
      <c r="G84" s="577"/>
      <c r="H84" s="597">
        <v>4239</v>
      </c>
      <c r="I84" s="597">
        <v>1693</v>
      </c>
      <c r="J84" s="597">
        <v>2546</v>
      </c>
      <c r="K84" s="597">
        <v>1740</v>
      </c>
      <c r="L84" s="597">
        <v>181</v>
      </c>
      <c r="M84" s="597">
        <v>70</v>
      </c>
      <c r="N84" s="597">
        <v>127</v>
      </c>
      <c r="O84" s="597">
        <v>682</v>
      </c>
    </row>
    <row r="85" spans="1:15" ht="18" x14ac:dyDescent="0.25">
      <c r="A85" s="552" t="s">
        <v>317</v>
      </c>
      <c r="B85"/>
      <c r="F85" s="577"/>
      <c r="G85" s="577"/>
      <c r="H85" s="597"/>
      <c r="I85" s="597"/>
      <c r="J85" s="597"/>
      <c r="K85" s="597"/>
      <c r="L85" s="597"/>
      <c r="M85" s="597"/>
      <c r="N85" s="597"/>
      <c r="O85" s="597"/>
    </row>
    <row r="86" spans="1:15" ht="18" x14ac:dyDescent="0.25">
      <c r="A86" s="553"/>
      <c r="B86" s="554"/>
      <c r="C86" s="606"/>
      <c r="D86" s="606"/>
      <c r="E86" s="606"/>
      <c r="F86" s="607"/>
      <c r="G86" s="607"/>
      <c r="H86" s="608"/>
      <c r="I86" s="608"/>
      <c r="J86" s="608"/>
      <c r="K86" s="608"/>
      <c r="L86" s="608"/>
      <c r="M86" s="608"/>
      <c r="N86" s="608"/>
      <c r="O86" s="608"/>
    </row>
    <row r="87" spans="1:15" ht="18" x14ac:dyDescent="0.25">
      <c r="A87" s="555" t="s">
        <v>318</v>
      </c>
      <c r="B87"/>
      <c r="F87" s="577"/>
      <c r="G87" s="577"/>
      <c r="H87" s="597"/>
      <c r="I87" s="597"/>
      <c r="J87" s="597"/>
      <c r="K87" s="597"/>
      <c r="L87" s="597"/>
      <c r="M87" s="597"/>
      <c r="N87" s="597"/>
      <c r="O87" s="597"/>
    </row>
    <row r="88" spans="1:15" ht="18" x14ac:dyDescent="0.25">
      <c r="A88" s="556"/>
      <c r="B88"/>
      <c r="F88" s="577"/>
      <c r="G88" s="577"/>
      <c r="H88" s="597"/>
      <c r="I88" s="597"/>
      <c r="J88" s="597"/>
      <c r="K88" s="597"/>
      <c r="L88" s="597"/>
      <c r="M88" s="597"/>
      <c r="N88" s="597"/>
      <c r="O88" s="597"/>
    </row>
    <row r="89" spans="1:15" ht="18" x14ac:dyDescent="0.25">
      <c r="A89" s="551" t="s">
        <v>319</v>
      </c>
      <c r="B89"/>
      <c r="F89" s="577"/>
      <c r="G89" s="577"/>
      <c r="H89" s="597">
        <v>9444</v>
      </c>
      <c r="I89" s="597">
        <v>3312</v>
      </c>
      <c r="J89" s="597">
        <v>6132</v>
      </c>
      <c r="K89" s="597">
        <v>1992</v>
      </c>
      <c r="L89" s="597">
        <v>307</v>
      </c>
      <c r="M89" s="597">
        <v>119</v>
      </c>
      <c r="N89" s="597">
        <v>20</v>
      </c>
      <c r="O89" s="597">
        <v>3734</v>
      </c>
    </row>
    <row r="90" spans="1:15" ht="18" x14ac:dyDescent="0.25">
      <c r="A90" s="552" t="s">
        <v>320</v>
      </c>
      <c r="B90"/>
      <c r="F90" s="577"/>
      <c r="G90" s="577"/>
      <c r="H90" s="597"/>
      <c r="I90" s="597"/>
      <c r="J90" s="597"/>
      <c r="K90" s="597"/>
      <c r="L90" s="597"/>
      <c r="M90" s="597"/>
      <c r="N90" s="597"/>
      <c r="O90" s="597"/>
    </row>
    <row r="91" spans="1:15" ht="18" x14ac:dyDescent="0.25">
      <c r="A91" s="562"/>
      <c r="B91" s="554"/>
      <c r="C91" s="606"/>
      <c r="D91" s="606"/>
      <c r="E91" s="606"/>
      <c r="F91" s="607"/>
      <c r="G91" s="607"/>
      <c r="H91" s="608"/>
      <c r="I91" s="608"/>
      <c r="J91" s="608"/>
      <c r="K91" s="608"/>
      <c r="L91" s="608"/>
      <c r="M91" s="608"/>
      <c r="N91" s="608"/>
      <c r="O91" s="608"/>
    </row>
    <row r="92" spans="1:15" ht="18" x14ac:dyDescent="0.25">
      <c r="A92" s="555" t="s">
        <v>321</v>
      </c>
      <c r="B92"/>
      <c r="F92" s="577"/>
      <c r="G92" s="577"/>
      <c r="H92" s="597"/>
      <c r="I92" s="597"/>
      <c r="J92" s="597"/>
      <c r="K92" s="597"/>
      <c r="L92" s="597"/>
      <c r="M92" s="597"/>
      <c r="N92" s="597"/>
      <c r="O92" s="597"/>
    </row>
    <row r="93" spans="1:15" ht="18" x14ac:dyDescent="0.25">
      <c r="A93" s="556"/>
      <c r="B93"/>
      <c r="F93" s="577"/>
      <c r="G93" s="577"/>
      <c r="H93" s="597"/>
      <c r="I93" s="597"/>
      <c r="J93" s="597"/>
      <c r="K93" s="597"/>
      <c r="L93" s="597"/>
      <c r="M93" s="597"/>
      <c r="N93" s="597"/>
      <c r="O93" s="597"/>
    </row>
    <row r="94" spans="1:15" ht="18" x14ac:dyDescent="0.25">
      <c r="A94" s="551" t="s">
        <v>322</v>
      </c>
      <c r="B94"/>
      <c r="F94" s="577"/>
      <c r="G94" s="577"/>
      <c r="H94" s="598"/>
      <c r="I94" s="597"/>
      <c r="J94" s="597"/>
      <c r="K94" s="597"/>
      <c r="L94" s="597"/>
      <c r="M94" s="597"/>
      <c r="N94" s="597"/>
      <c r="O94" s="597"/>
    </row>
    <row r="95" spans="1:15" s="576" customFormat="1" ht="18" x14ac:dyDescent="0.25">
      <c r="A95" s="551" t="s">
        <v>323</v>
      </c>
      <c r="B95" s="548"/>
      <c r="F95" s="577"/>
      <c r="G95" s="577"/>
      <c r="H95" s="597">
        <v>22940</v>
      </c>
      <c r="I95" s="597">
        <v>13646</v>
      </c>
      <c r="J95" s="597">
        <v>9294</v>
      </c>
      <c r="K95" s="597">
        <v>3686</v>
      </c>
      <c r="L95" s="597">
        <v>491</v>
      </c>
      <c r="M95" s="597">
        <v>893</v>
      </c>
      <c r="N95" s="597">
        <v>129</v>
      </c>
      <c r="O95" s="597">
        <v>4353</v>
      </c>
    </row>
    <row r="96" spans="1:15" ht="18" x14ac:dyDescent="0.25">
      <c r="A96" s="552" t="s">
        <v>324</v>
      </c>
      <c r="B96"/>
      <c r="F96" s="577"/>
      <c r="G96" s="577"/>
      <c r="H96" s="597"/>
      <c r="I96" s="597"/>
      <c r="J96" s="597"/>
      <c r="K96" s="597"/>
      <c r="L96" s="597"/>
      <c r="M96" s="597"/>
      <c r="N96" s="597"/>
      <c r="O96" s="597"/>
    </row>
    <row r="97" spans="1:15" ht="18" x14ac:dyDescent="0.25">
      <c r="A97" s="688"/>
      <c r="F97" s="577"/>
      <c r="G97" s="577"/>
      <c r="H97" s="597"/>
      <c r="I97" s="597"/>
      <c r="J97" s="597"/>
      <c r="K97" s="597"/>
      <c r="L97" s="597"/>
      <c r="M97" s="597"/>
      <c r="N97" s="597"/>
      <c r="O97" s="597"/>
    </row>
    <row r="98" spans="1:15" ht="16.5" x14ac:dyDescent="0.25">
      <c r="A98" s="687"/>
      <c r="B98" s="559"/>
      <c r="C98" s="610"/>
      <c r="D98" s="610"/>
      <c r="E98" s="610"/>
      <c r="F98" s="610"/>
      <c r="G98" s="607"/>
      <c r="H98" s="611"/>
      <c r="I98" s="611"/>
      <c r="J98" s="611"/>
      <c r="K98" s="611"/>
      <c r="L98" s="611"/>
      <c r="M98" s="611"/>
      <c r="N98" s="611"/>
      <c r="O98" s="611"/>
    </row>
    <row r="99" spans="1:15" ht="18" x14ac:dyDescent="0.25">
      <c r="A99" s="555" t="s">
        <v>325</v>
      </c>
      <c r="B99"/>
      <c r="F99" s="577"/>
      <c r="G99" s="577"/>
      <c r="H99" s="597"/>
      <c r="I99" s="597"/>
      <c r="J99" s="597"/>
      <c r="K99" s="597"/>
      <c r="L99" s="597"/>
      <c r="M99" s="597"/>
      <c r="N99" s="596"/>
      <c r="O99" s="597"/>
    </row>
    <row r="100" spans="1:15" ht="18" x14ac:dyDescent="0.25">
      <c r="A100" s="556"/>
      <c r="B100"/>
      <c r="F100" s="577"/>
      <c r="G100" s="577"/>
      <c r="H100" s="597"/>
      <c r="I100" s="597"/>
      <c r="J100" s="597"/>
      <c r="K100" s="597"/>
      <c r="L100" s="597"/>
      <c r="M100" s="597"/>
      <c r="N100" s="597"/>
      <c r="O100" s="597"/>
    </row>
    <row r="101" spans="1:15" ht="18" x14ac:dyDescent="0.25">
      <c r="A101" s="551" t="s">
        <v>326</v>
      </c>
      <c r="B101"/>
      <c r="F101" s="577"/>
      <c r="G101" s="577"/>
      <c r="H101" s="597"/>
      <c r="I101" s="597"/>
      <c r="J101" s="597"/>
      <c r="K101" s="597"/>
      <c r="L101" s="597"/>
      <c r="M101" s="597"/>
      <c r="N101" s="597"/>
      <c r="O101" s="597"/>
    </row>
    <row r="102" spans="1:15" ht="18.75" x14ac:dyDescent="0.3">
      <c r="A102" s="551" t="s">
        <v>327</v>
      </c>
      <c r="B102" s="560"/>
      <c r="C102" s="612"/>
      <c r="F102" s="577"/>
      <c r="G102" s="577"/>
      <c r="H102" s="597"/>
      <c r="I102" s="597"/>
      <c r="J102" s="597"/>
      <c r="K102" s="597"/>
      <c r="L102" s="597"/>
      <c r="M102" s="597"/>
      <c r="N102" s="597"/>
      <c r="O102" s="597">
        <v>0</v>
      </c>
    </row>
    <row r="103" spans="1:15" ht="18" x14ac:dyDescent="0.25">
      <c r="A103" s="552" t="s">
        <v>328</v>
      </c>
      <c r="B103" s="561"/>
      <c r="C103" s="613"/>
      <c r="D103" s="614"/>
      <c r="F103" s="577"/>
      <c r="G103" s="577"/>
      <c r="H103" s="597"/>
      <c r="I103" s="597"/>
      <c r="J103" s="597"/>
      <c r="K103" s="597"/>
      <c r="L103" s="597"/>
      <c r="M103" s="597"/>
      <c r="N103" s="597"/>
      <c r="O103" s="597"/>
    </row>
    <row r="104" spans="1:15" ht="18" x14ac:dyDescent="0.25">
      <c r="A104" s="688"/>
      <c r="C104" s="613"/>
      <c r="D104" s="614"/>
      <c r="F104" s="577"/>
      <c r="G104" s="577"/>
      <c r="H104" s="623"/>
      <c r="I104" s="623"/>
      <c r="J104" s="620"/>
      <c r="K104" s="620"/>
      <c r="L104" s="620"/>
      <c r="M104" s="620"/>
      <c r="N104" s="620"/>
      <c r="O104" s="620"/>
    </row>
    <row r="105" spans="1:15" ht="18" x14ac:dyDescent="0.25">
      <c r="A105" s="616"/>
      <c r="B105" s="617"/>
      <c r="C105" s="617"/>
      <c r="D105" s="617"/>
      <c r="E105" s="617"/>
      <c r="F105" s="618"/>
      <c r="G105" s="618"/>
      <c r="H105" s="624"/>
      <c r="I105" s="624"/>
      <c r="J105" s="624"/>
      <c r="K105" s="624"/>
      <c r="L105" s="624"/>
      <c r="M105" s="624"/>
      <c r="N105" s="624"/>
      <c r="O105" s="624"/>
    </row>
    <row r="106" spans="1:15" x14ac:dyDescent="0.2">
      <c r="A106" s="576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4"/>
    <col min="3" max="3" width="7.140625" style="564" customWidth="1"/>
    <col min="4" max="4" width="6" style="564" customWidth="1"/>
    <col min="5" max="5" width="2" style="564" customWidth="1"/>
    <col min="6" max="6" width="3.42578125" style="564" hidden="1" customWidth="1"/>
    <col min="7" max="7" width="17.85546875" style="564" customWidth="1"/>
    <col min="8" max="10" width="16.7109375" style="564" customWidth="1"/>
    <col min="11" max="11" width="17.7109375" style="564" customWidth="1"/>
    <col min="12" max="15" width="16.7109375" style="564" customWidth="1"/>
    <col min="16" max="16384" width="9.140625" style="564"/>
  </cols>
  <sheetData>
    <row r="1" spans="1:16" ht="26.25" x14ac:dyDescent="0.4">
      <c r="A1" s="563" t="s">
        <v>336</v>
      </c>
      <c r="D1" s="944" t="s">
        <v>337</v>
      </c>
      <c r="E1" s="944"/>
      <c r="F1" s="944"/>
      <c r="G1" s="944"/>
      <c r="H1" s="944"/>
      <c r="I1" s="944"/>
      <c r="J1" s="944"/>
      <c r="K1" s="944"/>
      <c r="L1" s="944"/>
      <c r="M1" s="944"/>
      <c r="N1" s="944"/>
      <c r="O1" s="944"/>
      <c r="P1" s="944"/>
    </row>
    <row r="2" spans="1:16" ht="26.25" x14ac:dyDescent="0.4">
      <c r="A2" s="567"/>
      <c r="D2" s="565" t="s">
        <v>338</v>
      </c>
      <c r="G2" s="625"/>
    </row>
    <row r="3" spans="1:16" ht="26.25" x14ac:dyDescent="0.4">
      <c r="A3" s="567"/>
      <c r="D3" s="565"/>
      <c r="G3" s="568"/>
    </row>
    <row r="4" spans="1:16" ht="23.25" x14ac:dyDescent="0.35">
      <c r="A4" s="567"/>
      <c r="D4" s="569" t="s">
        <v>339</v>
      </c>
      <c r="G4" s="568"/>
    </row>
    <row r="5" spans="1:16" ht="23.25" x14ac:dyDescent="0.35">
      <c r="A5" s="567"/>
      <c r="D5" s="569" t="s">
        <v>340</v>
      </c>
      <c r="G5" s="568"/>
    </row>
    <row r="6" spans="1:16" ht="20.25" x14ac:dyDescent="0.3">
      <c r="A6" s="567"/>
      <c r="G6" s="568"/>
    </row>
    <row r="7" spans="1:16" ht="20.25" x14ac:dyDescent="0.3">
      <c r="A7" s="567"/>
      <c r="G7" s="568"/>
    </row>
    <row r="8" spans="1:16" ht="26.25" x14ac:dyDescent="0.4">
      <c r="A8" s="570"/>
      <c r="B8" s="571"/>
      <c r="C8" s="572"/>
      <c r="D8" s="571"/>
      <c r="E8" s="571"/>
      <c r="F8" s="571"/>
      <c r="G8" s="626" t="s">
        <v>341</v>
      </c>
      <c r="H8" s="573"/>
      <c r="I8" s="573"/>
      <c r="J8" s="573"/>
      <c r="K8" s="571"/>
      <c r="L8" s="574" t="s">
        <v>335</v>
      </c>
      <c r="M8" s="571"/>
      <c r="N8" s="571"/>
      <c r="O8" s="571"/>
    </row>
    <row r="9" spans="1:16" s="576" customFormat="1" ht="15" x14ac:dyDescent="0.2">
      <c r="A9" s="575"/>
      <c r="G9" s="577"/>
      <c r="H9" s="578"/>
      <c r="I9" s="578"/>
      <c r="J9" s="578"/>
      <c r="K9" s="579"/>
      <c r="L9" s="578"/>
      <c r="M9" s="578"/>
      <c r="N9" s="578"/>
      <c r="O9" s="578"/>
    </row>
    <row r="10" spans="1:16" ht="15.75" x14ac:dyDescent="0.25">
      <c r="A10" s="575"/>
      <c r="B10" s="576"/>
      <c r="C10" s="576"/>
      <c r="D10" s="576"/>
      <c r="E10" s="576"/>
      <c r="F10" s="577"/>
      <c r="G10" s="577"/>
      <c r="H10" s="578"/>
      <c r="I10" s="578"/>
      <c r="J10" s="578"/>
      <c r="K10" s="580" t="s">
        <v>235</v>
      </c>
      <c r="L10" s="580" t="s">
        <v>236</v>
      </c>
      <c r="M10" s="580" t="s">
        <v>237</v>
      </c>
      <c r="N10" s="580" t="s">
        <v>238</v>
      </c>
      <c r="O10" s="580" t="s">
        <v>239</v>
      </c>
    </row>
    <row r="11" spans="1:16" ht="15.75" x14ac:dyDescent="0.25">
      <c r="A11" s="575"/>
      <c r="B11" s="576"/>
      <c r="C11" s="576"/>
      <c r="D11" s="576"/>
      <c r="E11" s="576"/>
      <c r="F11" s="577"/>
      <c r="G11" s="577"/>
      <c r="H11" s="580" t="s">
        <v>240</v>
      </c>
      <c r="I11" s="580" t="s">
        <v>241</v>
      </c>
      <c r="J11" s="580" t="s">
        <v>242</v>
      </c>
      <c r="K11" s="580" t="s">
        <v>342</v>
      </c>
      <c r="L11" s="581" t="s">
        <v>244</v>
      </c>
      <c r="M11" s="581" t="s">
        <v>245</v>
      </c>
      <c r="N11" s="581" t="s">
        <v>246</v>
      </c>
      <c r="O11" s="581" t="s">
        <v>247</v>
      </c>
    </row>
    <row r="12" spans="1:16" ht="20.25" x14ac:dyDescent="0.3">
      <c r="A12" s="575"/>
      <c r="B12" s="567" t="s">
        <v>248</v>
      </c>
      <c r="C12" s="576"/>
      <c r="D12" s="576"/>
      <c r="E12" s="576"/>
      <c r="F12" s="577"/>
      <c r="G12" s="577"/>
      <c r="H12" s="581" t="s">
        <v>249</v>
      </c>
      <c r="I12" s="581" t="s">
        <v>250</v>
      </c>
      <c r="J12" s="581" t="s">
        <v>251</v>
      </c>
      <c r="K12" s="580" t="s">
        <v>343</v>
      </c>
      <c r="L12" s="581" t="s">
        <v>253</v>
      </c>
      <c r="M12" s="581" t="s">
        <v>254</v>
      </c>
      <c r="N12" s="581" t="s">
        <v>254</v>
      </c>
      <c r="O12" s="581" t="s">
        <v>255</v>
      </c>
    </row>
    <row r="13" spans="1:16" ht="15.75" x14ac:dyDescent="0.25">
      <c r="A13" s="575"/>
      <c r="B13" s="576"/>
      <c r="C13" s="576"/>
      <c r="D13" s="576"/>
      <c r="E13" s="576"/>
      <c r="F13" s="577"/>
      <c r="G13" s="577"/>
      <c r="H13" s="584" t="s">
        <v>256</v>
      </c>
      <c r="I13" s="584" t="s">
        <v>257</v>
      </c>
      <c r="J13" s="581" t="s">
        <v>258</v>
      </c>
      <c r="K13" s="580" t="s">
        <v>252</v>
      </c>
      <c r="L13" s="584" t="s">
        <v>260</v>
      </c>
      <c r="M13" s="584" t="s">
        <v>261</v>
      </c>
      <c r="N13" s="584" t="s">
        <v>262</v>
      </c>
      <c r="O13" s="584" t="s">
        <v>263</v>
      </c>
    </row>
    <row r="14" spans="1:16" ht="15" x14ac:dyDescent="0.2">
      <c r="A14" s="575"/>
      <c r="B14" s="576"/>
      <c r="C14" s="576"/>
      <c r="D14" s="576"/>
      <c r="E14" s="576"/>
      <c r="F14" s="577"/>
      <c r="G14" s="577"/>
      <c r="H14" s="584" t="s">
        <v>264</v>
      </c>
      <c r="I14" s="584" t="s">
        <v>265</v>
      </c>
      <c r="J14" s="584" t="s">
        <v>266</v>
      </c>
      <c r="K14" s="584" t="s">
        <v>259</v>
      </c>
      <c r="L14" s="584" t="s">
        <v>268</v>
      </c>
      <c r="M14" s="584" t="s">
        <v>269</v>
      </c>
      <c r="N14" s="584" t="s">
        <v>270</v>
      </c>
      <c r="O14" s="584" t="s">
        <v>271</v>
      </c>
    </row>
    <row r="15" spans="1:16" ht="15.75" thickBot="1" x14ac:dyDescent="0.25">
      <c r="A15" s="585"/>
      <c r="B15" s="586"/>
      <c r="C15" s="586"/>
      <c r="D15" s="586"/>
      <c r="E15" s="586"/>
      <c r="F15" s="587"/>
      <c r="G15" s="587"/>
      <c r="H15" s="588"/>
      <c r="I15" s="588"/>
      <c r="J15" s="590" t="s">
        <v>272</v>
      </c>
      <c r="K15" s="590" t="s">
        <v>267</v>
      </c>
      <c r="L15" s="588"/>
      <c r="M15" s="591"/>
      <c r="N15" s="590" t="s">
        <v>274</v>
      </c>
      <c r="O15" s="590" t="s">
        <v>272</v>
      </c>
    </row>
    <row r="16" spans="1:16" ht="13.5" thickTop="1" x14ac:dyDescent="0.2">
      <c r="A16" s="575"/>
      <c r="B16" s="576"/>
      <c r="C16" s="576"/>
      <c r="D16" s="576"/>
      <c r="E16" s="576"/>
      <c r="F16" s="577"/>
      <c r="G16" s="577"/>
      <c r="H16" s="577"/>
      <c r="I16" s="577"/>
      <c r="J16" s="577"/>
      <c r="K16" s="577"/>
      <c r="L16" s="577"/>
      <c r="M16" s="577"/>
      <c r="N16" s="577"/>
      <c r="O16" s="577"/>
    </row>
    <row r="17" spans="1:15" x14ac:dyDescent="0.2">
      <c r="A17" s="575"/>
      <c r="B17" s="576"/>
      <c r="C17" s="576"/>
      <c r="D17" s="576"/>
      <c r="E17" s="576"/>
      <c r="F17" s="577"/>
      <c r="G17" s="577"/>
      <c r="H17" s="577"/>
      <c r="I17" s="577"/>
      <c r="J17" s="577"/>
      <c r="K17" s="577"/>
      <c r="L17" s="577"/>
      <c r="M17" s="577"/>
      <c r="N17" s="577"/>
      <c r="O17" s="577"/>
    </row>
    <row r="18" spans="1:15" s="628" customFormat="1" ht="18" x14ac:dyDescent="0.25">
      <c r="A18" s="627"/>
      <c r="F18" s="629"/>
      <c r="G18" s="629"/>
      <c r="H18" s="620"/>
      <c r="I18" s="620"/>
      <c r="J18" s="620"/>
      <c r="K18" s="620"/>
      <c r="L18" s="620"/>
      <c r="M18" s="620"/>
      <c r="N18" s="620"/>
      <c r="O18" s="620"/>
    </row>
    <row r="19" spans="1:15" ht="19.5" customHeight="1" x14ac:dyDescent="0.25">
      <c r="A19" s="630" t="s">
        <v>344</v>
      </c>
      <c r="F19" s="577"/>
      <c r="G19" s="577"/>
      <c r="H19" s="631"/>
      <c r="I19" s="631"/>
      <c r="J19" s="631"/>
      <c r="K19" s="631"/>
      <c r="L19" s="631"/>
      <c r="M19" s="631"/>
      <c r="N19" s="631"/>
      <c r="O19" s="631"/>
    </row>
    <row r="20" spans="1:15" ht="19.5" customHeight="1" x14ac:dyDescent="0.25">
      <c r="A20" s="632" t="s">
        <v>345</v>
      </c>
      <c r="F20" s="577"/>
      <c r="G20" s="577"/>
      <c r="H20" s="633"/>
      <c r="I20" s="633"/>
      <c r="J20" s="634"/>
      <c r="K20" s="634"/>
      <c r="L20" s="634"/>
      <c r="M20" s="634"/>
      <c r="N20" s="634"/>
      <c r="O20" s="634"/>
    </row>
    <row r="21" spans="1:15" ht="19.5" customHeight="1" x14ac:dyDescent="0.3">
      <c r="A21" s="635" t="s">
        <v>346</v>
      </c>
      <c r="F21" s="577"/>
      <c r="G21" s="577"/>
      <c r="H21" s="634"/>
      <c r="I21" s="634"/>
      <c r="J21" s="634"/>
      <c r="K21" s="634"/>
      <c r="L21" s="634"/>
      <c r="M21" s="634"/>
      <c r="N21" s="634"/>
      <c r="O21" s="634"/>
    </row>
    <row r="22" spans="1:15" ht="19.5" customHeight="1" x14ac:dyDescent="0.25">
      <c r="A22" s="636"/>
      <c r="F22" s="577"/>
      <c r="G22" s="577"/>
      <c r="H22" s="620"/>
      <c r="I22" s="620"/>
      <c r="J22" s="620"/>
      <c r="K22" s="620"/>
      <c r="L22" s="620"/>
      <c r="M22" s="620"/>
      <c r="N22" s="620"/>
      <c r="O22" s="620"/>
    </row>
    <row r="23" spans="1:15" ht="19.5" customHeight="1" x14ac:dyDescent="0.25">
      <c r="A23" s="637"/>
      <c r="F23" s="577"/>
      <c r="G23" s="577"/>
      <c r="H23" s="620"/>
      <c r="I23" s="620"/>
      <c r="J23" s="620"/>
      <c r="K23" s="620"/>
      <c r="L23" s="620"/>
      <c r="M23" s="620"/>
      <c r="N23" s="620"/>
      <c r="O23" s="620"/>
    </row>
    <row r="24" spans="1:15" ht="18" x14ac:dyDescent="0.25">
      <c r="A24" s="638"/>
      <c r="B24" s="606"/>
      <c r="C24" s="606"/>
      <c r="D24" s="606"/>
      <c r="E24" s="606"/>
      <c r="F24" s="607"/>
      <c r="G24" s="607"/>
      <c r="H24" s="639"/>
      <c r="I24" s="639"/>
      <c r="J24" s="639"/>
      <c r="K24" s="639"/>
      <c r="L24" s="639"/>
      <c r="M24" s="639"/>
      <c r="N24" s="639"/>
      <c r="O24" s="639"/>
    </row>
    <row r="25" spans="1:15" ht="18" x14ac:dyDescent="0.25">
      <c r="A25" s="640" t="s">
        <v>304</v>
      </c>
      <c r="F25" s="577"/>
      <c r="G25" s="577"/>
      <c r="H25" s="620"/>
      <c r="I25" s="620"/>
      <c r="J25" s="620"/>
      <c r="K25" s="620"/>
      <c r="L25" s="620"/>
      <c r="M25" s="620"/>
      <c r="N25" s="620"/>
      <c r="O25" s="620"/>
    </row>
    <row r="26" spans="1:15" ht="18" x14ac:dyDescent="0.25">
      <c r="A26" s="641"/>
      <c r="F26" s="577"/>
      <c r="G26" s="577"/>
      <c r="H26" s="620"/>
      <c r="I26" s="620"/>
      <c r="J26" s="620"/>
      <c r="K26" s="620"/>
      <c r="L26" s="620"/>
      <c r="M26" s="620"/>
      <c r="N26" s="620"/>
      <c r="O26" s="620"/>
    </row>
    <row r="27" spans="1:15" ht="18" x14ac:dyDescent="0.25">
      <c r="A27" s="632" t="s">
        <v>305</v>
      </c>
      <c r="F27" s="577"/>
      <c r="G27" s="577"/>
      <c r="H27" s="634">
        <v>76008</v>
      </c>
      <c r="I27" s="634">
        <v>34350</v>
      </c>
      <c r="J27" s="634">
        <v>41658</v>
      </c>
      <c r="K27" s="598">
        <v>13574</v>
      </c>
      <c r="L27" s="598">
        <v>1841</v>
      </c>
      <c r="M27" s="598">
        <v>1092</v>
      </c>
      <c r="N27" s="598">
        <v>57</v>
      </c>
      <c r="O27" s="598">
        <v>25208</v>
      </c>
    </row>
    <row r="28" spans="1:15" ht="18" x14ac:dyDescent="0.25">
      <c r="A28" s="642" t="s">
        <v>306</v>
      </c>
      <c r="F28" s="577"/>
      <c r="G28" s="577"/>
      <c r="H28" s="597"/>
      <c r="I28" s="597"/>
      <c r="J28" s="598"/>
      <c r="K28" s="598"/>
      <c r="L28" s="598"/>
      <c r="M28" s="598"/>
      <c r="N28" s="598"/>
      <c r="O28" s="598"/>
    </row>
    <row r="29" spans="1:15" ht="18" x14ac:dyDescent="0.25">
      <c r="A29" s="643"/>
      <c r="B29" s="606"/>
      <c r="C29" s="606"/>
      <c r="D29" s="606"/>
      <c r="E29" s="606"/>
      <c r="F29" s="607"/>
      <c r="G29" s="607"/>
      <c r="H29" s="608"/>
      <c r="I29" s="608"/>
      <c r="J29" s="608"/>
      <c r="K29" s="608"/>
      <c r="L29" s="608"/>
      <c r="M29" s="608"/>
      <c r="N29" s="608"/>
      <c r="O29" s="608"/>
    </row>
    <row r="30" spans="1:15" s="628" customFormat="1" ht="18" x14ac:dyDescent="0.25">
      <c r="A30" s="644"/>
      <c r="F30" s="629"/>
      <c r="G30" s="629"/>
      <c r="H30" s="597"/>
      <c r="I30" s="597"/>
      <c r="J30" s="597"/>
      <c r="K30" s="597"/>
      <c r="L30" s="597"/>
      <c r="M30" s="597"/>
      <c r="N30" s="597"/>
      <c r="O30" s="597"/>
    </row>
    <row r="31" spans="1:15" s="628" customFormat="1" ht="18" x14ac:dyDescent="0.25">
      <c r="A31" s="644"/>
      <c r="F31" s="629"/>
      <c r="G31" s="629"/>
      <c r="H31" s="597"/>
      <c r="I31" s="597"/>
      <c r="J31" s="597"/>
      <c r="K31" s="597"/>
      <c r="L31" s="597"/>
      <c r="M31" s="597"/>
      <c r="N31" s="597"/>
      <c r="O31" s="597"/>
    </row>
    <row r="32" spans="1:15" ht="19.5" customHeight="1" x14ac:dyDescent="0.25">
      <c r="A32" s="630" t="s">
        <v>347</v>
      </c>
      <c r="B32" s="645"/>
      <c r="F32" s="577"/>
      <c r="G32" s="577"/>
      <c r="H32" s="597"/>
      <c r="I32" s="597"/>
      <c r="J32" s="597"/>
      <c r="K32" s="597"/>
      <c r="L32" s="597"/>
      <c r="M32" s="597"/>
      <c r="N32" s="597"/>
      <c r="O32" s="597"/>
    </row>
    <row r="33" spans="1:20" ht="19.5" customHeight="1" x14ac:dyDescent="0.25">
      <c r="A33" s="630" t="s">
        <v>348</v>
      </c>
      <c r="F33" s="577"/>
      <c r="G33" s="577"/>
      <c r="H33" s="633"/>
      <c r="I33" s="633"/>
      <c r="J33" s="598"/>
      <c r="K33" s="597"/>
      <c r="L33" s="597"/>
      <c r="M33" s="597"/>
      <c r="N33" s="597"/>
      <c r="O33" s="597"/>
    </row>
    <row r="34" spans="1:20" ht="19.5" customHeight="1" x14ac:dyDescent="0.3">
      <c r="A34" s="646" t="s">
        <v>349</v>
      </c>
      <c r="B34" s="647"/>
      <c r="C34" s="647"/>
      <c r="D34" s="647"/>
      <c r="E34" s="647"/>
      <c r="F34" s="648"/>
      <c r="G34" s="648"/>
      <c r="H34" s="649"/>
      <c r="I34" s="649"/>
      <c r="J34" s="649"/>
      <c r="K34" s="649"/>
      <c r="L34" s="649"/>
      <c r="M34" s="649"/>
      <c r="N34" s="649"/>
      <c r="O34" s="649"/>
    </row>
    <row r="35" spans="1:20" ht="19.5" customHeight="1" x14ac:dyDescent="0.25">
      <c r="A35" s="636"/>
      <c r="F35" s="577"/>
      <c r="G35" s="577"/>
      <c r="H35" s="597"/>
      <c r="I35" s="597"/>
      <c r="J35" s="597"/>
      <c r="K35" s="597"/>
      <c r="L35" s="597"/>
      <c r="M35" s="597"/>
      <c r="N35" s="597"/>
      <c r="O35" s="597"/>
    </row>
    <row r="36" spans="1:20" ht="19.5" customHeight="1" x14ac:dyDescent="0.25">
      <c r="A36" s="637"/>
      <c r="F36" s="577"/>
      <c r="G36" s="577"/>
      <c r="H36" s="597"/>
      <c r="I36" s="597"/>
      <c r="J36" s="597"/>
      <c r="K36" s="597"/>
      <c r="L36" s="597"/>
      <c r="M36" s="597"/>
      <c r="N36" s="597"/>
      <c r="O36" s="597"/>
    </row>
    <row r="37" spans="1:20" ht="18" x14ac:dyDescent="0.25">
      <c r="A37" s="638"/>
      <c r="B37" s="606"/>
      <c r="C37" s="606"/>
      <c r="D37" s="606"/>
      <c r="E37" s="606"/>
      <c r="F37" s="607"/>
      <c r="G37" s="607"/>
      <c r="H37" s="608"/>
      <c r="I37" s="608"/>
      <c r="J37" s="608"/>
      <c r="K37" s="608"/>
      <c r="L37" s="608"/>
      <c r="M37" s="608"/>
      <c r="N37" s="608"/>
      <c r="O37" s="608"/>
    </row>
    <row r="38" spans="1:20" ht="18" x14ac:dyDescent="0.25">
      <c r="A38" s="640" t="s">
        <v>321</v>
      </c>
      <c r="F38" s="577"/>
      <c r="G38" s="577"/>
      <c r="H38" s="597"/>
      <c r="I38" s="597"/>
      <c r="J38" s="597"/>
      <c r="K38" s="597"/>
      <c r="L38" s="597"/>
      <c r="M38" s="597"/>
      <c r="N38" s="597"/>
      <c r="O38" s="597" t="s">
        <v>100</v>
      </c>
    </row>
    <row r="39" spans="1:20" ht="18" x14ac:dyDescent="0.25">
      <c r="A39" s="641"/>
      <c r="F39" s="577"/>
      <c r="G39" s="577"/>
      <c r="H39" s="649"/>
      <c r="I39" s="649"/>
      <c r="J39" s="649"/>
      <c r="K39" s="649"/>
      <c r="L39" s="649"/>
      <c r="M39" s="649"/>
      <c r="N39" s="649"/>
      <c r="O39" s="649"/>
    </row>
    <row r="40" spans="1:20" ht="18" x14ac:dyDescent="0.25">
      <c r="A40" s="551" t="s">
        <v>322</v>
      </c>
      <c r="F40" s="577"/>
      <c r="G40" s="577"/>
      <c r="H40" s="597">
        <v>21775</v>
      </c>
      <c r="I40" s="597">
        <v>9475</v>
      </c>
      <c r="J40" s="598">
        <v>12300</v>
      </c>
      <c r="K40" s="598">
        <v>5748</v>
      </c>
      <c r="L40" s="598">
        <v>1075</v>
      </c>
      <c r="M40" s="598">
        <v>588</v>
      </c>
      <c r="N40" s="598">
        <v>139</v>
      </c>
      <c r="O40" s="598">
        <v>5028</v>
      </c>
    </row>
    <row r="41" spans="1:20" s="576" customFormat="1" ht="18" x14ac:dyDescent="0.25">
      <c r="A41" s="551" t="s">
        <v>323</v>
      </c>
      <c r="F41" s="577"/>
      <c r="G41" s="577"/>
      <c r="H41" s="620"/>
      <c r="I41" s="620"/>
      <c r="J41" s="598"/>
      <c r="K41" s="598"/>
      <c r="L41" s="598"/>
      <c r="M41" s="598"/>
      <c r="N41" s="598"/>
      <c r="O41" s="598"/>
    </row>
    <row r="42" spans="1:20" ht="18" x14ac:dyDescent="0.25">
      <c r="A42" s="642" t="s">
        <v>350</v>
      </c>
      <c r="B42" s="650"/>
      <c r="C42" s="650"/>
      <c r="D42" s="650"/>
      <c r="F42" s="577"/>
      <c r="G42" s="577"/>
      <c r="H42" s="620"/>
      <c r="I42" s="620"/>
      <c r="J42" s="620"/>
      <c r="K42" s="620"/>
      <c r="L42" s="620"/>
      <c r="M42" s="620"/>
      <c r="N42" s="620"/>
      <c r="O42" s="620"/>
    </row>
    <row r="43" spans="1:20" ht="18" x14ac:dyDescent="0.25">
      <c r="A43" s="615" t="s">
        <v>351</v>
      </c>
      <c r="B43" s="650"/>
      <c r="C43" s="650"/>
      <c r="D43" s="650"/>
      <c r="F43" s="577"/>
      <c r="G43" s="577"/>
      <c r="H43" s="620"/>
      <c r="I43" s="620"/>
      <c r="J43" s="620"/>
      <c r="K43" s="620"/>
      <c r="L43" s="620"/>
      <c r="M43" s="620"/>
      <c r="N43" s="620"/>
      <c r="O43" s="620"/>
    </row>
    <row r="44" spans="1:20" ht="18" x14ac:dyDescent="0.25">
      <c r="A44" s="651"/>
      <c r="F44" s="577"/>
      <c r="G44" s="577"/>
      <c r="H44" s="620"/>
      <c r="I44" s="620"/>
      <c r="J44" s="620"/>
      <c r="K44" s="620"/>
      <c r="L44" s="620"/>
      <c r="M44" s="620"/>
      <c r="N44" s="620"/>
      <c r="O44" s="620"/>
    </row>
    <row r="45" spans="1:20" ht="18.75" thickBot="1" x14ac:dyDescent="0.3">
      <c r="A45" s="652"/>
      <c r="B45" s="653"/>
      <c r="C45" s="653"/>
      <c r="D45" s="653"/>
      <c r="E45" s="653"/>
      <c r="F45" s="654"/>
      <c r="G45" s="654"/>
      <c r="H45" s="655"/>
      <c r="I45" s="655"/>
      <c r="J45" s="655"/>
      <c r="K45" s="655"/>
      <c r="L45" s="655"/>
      <c r="M45" s="655"/>
      <c r="N45" s="655"/>
      <c r="O45" s="655"/>
    </row>
    <row r="46" spans="1:20" ht="18.75" thickTop="1" x14ac:dyDescent="0.25">
      <c r="H46" s="656"/>
      <c r="I46" s="656"/>
      <c r="J46" s="656"/>
      <c r="K46" s="656"/>
      <c r="L46" s="656"/>
      <c r="M46" s="656"/>
      <c r="N46" s="656"/>
      <c r="O46" s="656"/>
      <c r="P46" s="576"/>
      <c r="Q46" s="576"/>
      <c r="R46" s="576"/>
      <c r="S46" s="576"/>
      <c r="T46" s="576"/>
    </row>
    <row r="47" spans="1:20" ht="18" x14ac:dyDescent="0.25">
      <c r="H47" s="656"/>
      <c r="I47" s="656"/>
      <c r="J47" s="656"/>
      <c r="K47" s="656"/>
      <c r="L47" s="656"/>
      <c r="M47" s="656"/>
      <c r="N47" s="656"/>
      <c r="O47" s="656"/>
      <c r="P47" s="576"/>
      <c r="Q47" s="576"/>
      <c r="R47" s="576"/>
      <c r="S47" s="576"/>
      <c r="T47" s="576"/>
    </row>
    <row r="48" spans="1:20" ht="18" x14ac:dyDescent="0.25">
      <c r="H48" s="656"/>
      <c r="I48" s="656"/>
      <c r="J48" s="656"/>
      <c r="K48" s="656"/>
      <c r="L48" s="656"/>
      <c r="M48" s="656"/>
      <c r="N48" s="656"/>
      <c r="O48" s="656"/>
      <c r="P48" s="576"/>
      <c r="Q48" s="576"/>
      <c r="R48" s="576"/>
      <c r="S48" s="576"/>
      <c r="T48" s="576"/>
    </row>
    <row r="49" spans="1:20" ht="18" x14ac:dyDescent="0.25">
      <c r="H49" s="656"/>
      <c r="I49" s="656"/>
      <c r="J49" s="656"/>
      <c r="K49" s="656"/>
      <c r="L49" s="656"/>
      <c r="M49" s="656"/>
      <c r="N49" s="656"/>
      <c r="O49" s="656"/>
      <c r="P49" s="576"/>
      <c r="Q49" s="576"/>
      <c r="R49" s="576"/>
      <c r="S49" s="576"/>
      <c r="T49" s="576"/>
    </row>
    <row r="50" spans="1:20" ht="18" x14ac:dyDescent="0.25">
      <c r="H50" s="656"/>
      <c r="I50" s="656"/>
      <c r="J50" s="656"/>
      <c r="K50" s="656"/>
      <c r="L50" s="656"/>
      <c r="M50" s="656"/>
      <c r="N50" s="656"/>
      <c r="O50" s="656"/>
      <c r="P50" s="576"/>
      <c r="Q50" s="576"/>
      <c r="R50" s="576"/>
      <c r="S50" s="576"/>
      <c r="T50" s="576"/>
    </row>
    <row r="51" spans="1:20" ht="18" x14ac:dyDescent="0.25">
      <c r="H51" s="656"/>
      <c r="I51" s="656"/>
      <c r="J51" s="656"/>
      <c r="K51" s="656"/>
      <c r="L51" s="656"/>
      <c r="M51" s="656"/>
      <c r="N51" s="656"/>
      <c r="O51" s="656"/>
      <c r="P51" s="576"/>
      <c r="Q51" s="576"/>
      <c r="R51" s="576"/>
      <c r="S51" s="576"/>
      <c r="T51" s="576"/>
    </row>
    <row r="52" spans="1:20" ht="18" x14ac:dyDescent="0.25">
      <c r="A52" s="576"/>
      <c r="H52" s="656"/>
      <c r="I52" s="656"/>
      <c r="J52" s="656"/>
      <c r="K52" s="656"/>
      <c r="L52" s="656"/>
      <c r="M52" s="656"/>
      <c r="N52" s="656"/>
      <c r="O52" s="656"/>
      <c r="P52" s="576"/>
      <c r="Q52" s="576"/>
      <c r="R52" s="576"/>
      <c r="S52" s="576"/>
      <c r="T52" s="576"/>
    </row>
    <row r="53" spans="1:20" ht="18" x14ac:dyDescent="0.25">
      <c r="A53" s="576"/>
      <c r="H53" s="657"/>
      <c r="I53" s="657"/>
      <c r="J53" s="657"/>
      <c r="K53" s="657"/>
      <c r="L53" s="657"/>
      <c r="M53" s="657"/>
      <c r="N53" s="657"/>
      <c r="O53" s="657"/>
      <c r="P53" s="576"/>
      <c r="Q53" s="576"/>
      <c r="R53" s="576"/>
      <c r="S53" s="576"/>
      <c r="T53" s="576"/>
    </row>
    <row r="54" spans="1:20" ht="18" x14ac:dyDescent="0.25">
      <c r="A54" s="576"/>
      <c r="H54" s="657"/>
      <c r="I54" s="657"/>
      <c r="J54" s="657"/>
      <c r="K54" s="657"/>
      <c r="L54" s="657"/>
      <c r="M54" s="657"/>
      <c r="N54" s="657"/>
      <c r="O54" s="657"/>
      <c r="P54" s="576"/>
      <c r="Q54" s="576"/>
      <c r="R54" s="576"/>
      <c r="S54" s="576"/>
      <c r="T54" s="576"/>
    </row>
    <row r="55" spans="1:20" ht="18" x14ac:dyDescent="0.25">
      <c r="A55" s="576"/>
      <c r="H55" s="656"/>
      <c r="I55" s="656"/>
      <c r="J55" s="656"/>
      <c r="K55" s="656"/>
      <c r="L55" s="656"/>
      <c r="M55" s="656"/>
      <c r="N55" s="656"/>
      <c r="O55" s="656"/>
      <c r="P55" s="576"/>
      <c r="Q55" s="576"/>
      <c r="R55" s="576"/>
      <c r="S55" s="576"/>
      <c r="T55" s="576"/>
    </row>
    <row r="56" spans="1:20" ht="18" x14ac:dyDescent="0.25">
      <c r="A56" s="576"/>
      <c r="H56" s="656"/>
      <c r="I56" s="656"/>
      <c r="J56" s="656"/>
      <c r="K56" s="656"/>
      <c r="L56" s="656"/>
      <c r="M56" s="656"/>
      <c r="N56" s="656"/>
      <c r="O56" s="656"/>
      <c r="P56" s="576"/>
      <c r="Q56" s="576"/>
      <c r="R56" s="576"/>
      <c r="S56" s="576"/>
      <c r="T56" s="576"/>
    </row>
    <row r="57" spans="1:20" ht="18" x14ac:dyDescent="0.25">
      <c r="A57" s="576"/>
      <c r="H57" s="656"/>
      <c r="I57" s="656"/>
      <c r="J57" s="656"/>
      <c r="K57" s="656"/>
      <c r="L57" s="656"/>
      <c r="M57" s="656"/>
      <c r="N57" s="656"/>
      <c r="O57" s="656"/>
      <c r="P57" s="576"/>
      <c r="Q57" s="576"/>
      <c r="R57" s="576"/>
      <c r="S57" s="576"/>
      <c r="T57" s="576"/>
    </row>
    <row r="58" spans="1:20" ht="18" x14ac:dyDescent="0.25">
      <c r="A58" s="576"/>
      <c r="H58" s="656"/>
      <c r="I58" s="656"/>
      <c r="J58" s="656"/>
      <c r="K58" s="656"/>
      <c r="L58" s="656"/>
      <c r="M58" s="656"/>
      <c r="N58" s="656"/>
      <c r="O58" s="656"/>
      <c r="P58" s="576"/>
      <c r="Q58" s="576"/>
      <c r="R58" s="576"/>
      <c r="S58" s="576"/>
      <c r="T58" s="576"/>
    </row>
    <row r="59" spans="1:20" ht="18" x14ac:dyDescent="0.25">
      <c r="A59" s="576"/>
      <c r="H59" s="656"/>
      <c r="I59" s="656"/>
      <c r="J59" s="656"/>
      <c r="K59" s="656"/>
      <c r="L59" s="656"/>
      <c r="M59" s="656"/>
      <c r="N59" s="656"/>
      <c r="O59" s="656"/>
      <c r="P59" s="576"/>
      <c r="Q59" s="576"/>
      <c r="R59" s="576"/>
      <c r="S59" s="576"/>
      <c r="T59" s="576"/>
    </row>
    <row r="60" spans="1:20" ht="18" x14ac:dyDescent="0.25">
      <c r="A60" s="576"/>
      <c r="H60" s="656"/>
      <c r="I60" s="656"/>
      <c r="J60" s="656"/>
      <c r="K60" s="656"/>
      <c r="L60" s="656"/>
      <c r="M60" s="656"/>
      <c r="N60" s="656"/>
      <c r="O60" s="656"/>
      <c r="P60" s="576"/>
      <c r="Q60" s="576"/>
      <c r="R60" s="576"/>
      <c r="S60" s="576"/>
      <c r="T60" s="576"/>
    </row>
    <row r="61" spans="1:20" ht="18" x14ac:dyDescent="0.25">
      <c r="A61" s="576"/>
      <c r="H61" s="656"/>
      <c r="I61" s="656"/>
      <c r="J61" s="656"/>
      <c r="K61" s="656"/>
      <c r="L61" s="656"/>
      <c r="M61" s="656"/>
      <c r="N61" s="656"/>
      <c r="O61" s="656"/>
      <c r="P61" s="576"/>
      <c r="Q61" s="576"/>
      <c r="R61" s="576"/>
      <c r="S61" s="576"/>
      <c r="T61" s="576"/>
    </row>
    <row r="62" spans="1:20" ht="18" x14ac:dyDescent="0.25">
      <c r="A62" s="576"/>
      <c r="H62" s="656"/>
      <c r="I62" s="656"/>
      <c r="J62" s="656"/>
      <c r="K62" s="656"/>
      <c r="L62" s="656"/>
      <c r="M62" s="656"/>
      <c r="N62" s="656"/>
      <c r="O62" s="656"/>
      <c r="P62" s="576"/>
      <c r="Q62" s="576"/>
      <c r="R62" s="576"/>
      <c r="S62" s="576"/>
      <c r="T62" s="576"/>
    </row>
    <row r="63" spans="1:20" ht="18" x14ac:dyDescent="0.25">
      <c r="A63" s="576"/>
      <c r="H63" s="656"/>
      <c r="I63" s="656"/>
      <c r="J63" s="656"/>
      <c r="K63" s="656"/>
      <c r="L63" s="656"/>
      <c r="M63" s="656"/>
      <c r="N63" s="656"/>
      <c r="O63" s="656"/>
      <c r="P63" s="576"/>
      <c r="Q63" s="576"/>
      <c r="R63" s="576"/>
      <c r="S63" s="576"/>
      <c r="T63" s="576"/>
    </row>
    <row r="64" spans="1:20" ht="18" x14ac:dyDescent="0.25">
      <c r="A64" s="576"/>
      <c r="H64" s="656"/>
      <c r="I64" s="656"/>
      <c r="J64" s="656"/>
      <c r="K64" s="656"/>
      <c r="L64" s="656"/>
      <c r="M64" s="656"/>
      <c r="N64" s="656"/>
      <c r="O64" s="656"/>
      <c r="P64" s="576"/>
      <c r="Q64" s="576"/>
      <c r="R64" s="576"/>
      <c r="S64" s="576"/>
      <c r="T64" s="576"/>
    </row>
    <row r="65" spans="1:20" ht="18" x14ac:dyDescent="0.25">
      <c r="A65" s="576"/>
      <c r="H65" s="656"/>
      <c r="I65" s="656"/>
      <c r="J65" s="656"/>
      <c r="K65" s="656"/>
      <c r="L65" s="656"/>
      <c r="M65" s="656"/>
      <c r="N65" s="656"/>
      <c r="O65" s="656"/>
      <c r="P65" s="576"/>
      <c r="Q65" s="576"/>
      <c r="R65" s="576"/>
      <c r="S65" s="576"/>
      <c r="T65" s="576"/>
    </row>
    <row r="66" spans="1:20" ht="18" x14ac:dyDescent="0.25">
      <c r="A66" s="576"/>
      <c r="H66" s="656"/>
      <c r="I66" s="656"/>
      <c r="J66" s="656"/>
      <c r="K66" s="656"/>
      <c r="L66" s="656"/>
      <c r="M66" s="656"/>
      <c r="N66" s="656"/>
      <c r="O66" s="656"/>
      <c r="P66" s="576"/>
      <c r="Q66" s="576"/>
      <c r="R66" s="576"/>
      <c r="S66" s="576"/>
      <c r="T66" s="576"/>
    </row>
    <row r="67" spans="1:20" ht="18" x14ac:dyDescent="0.25">
      <c r="A67" s="576"/>
      <c r="H67" s="656"/>
      <c r="I67" s="656"/>
      <c r="J67" s="656"/>
      <c r="K67" s="656"/>
      <c r="L67" s="656"/>
      <c r="M67" s="656"/>
      <c r="N67" s="656"/>
      <c r="O67" s="656"/>
      <c r="P67" s="576"/>
      <c r="Q67" s="576"/>
      <c r="R67" s="576"/>
      <c r="S67" s="576"/>
      <c r="T67" s="576"/>
    </row>
    <row r="68" spans="1:20" ht="18" x14ac:dyDescent="0.25">
      <c r="A68" s="576"/>
      <c r="H68" s="656"/>
      <c r="I68" s="656"/>
      <c r="J68" s="656"/>
      <c r="K68" s="656"/>
      <c r="L68" s="656"/>
      <c r="M68" s="656"/>
      <c r="N68" s="656"/>
      <c r="O68" s="656"/>
      <c r="P68" s="576"/>
      <c r="Q68" s="576"/>
      <c r="R68" s="576"/>
      <c r="S68" s="576"/>
      <c r="T68" s="576"/>
    </row>
    <row r="69" spans="1:20" ht="18" x14ac:dyDescent="0.25">
      <c r="A69" s="576"/>
      <c r="H69" s="656"/>
      <c r="I69" s="656"/>
      <c r="J69" s="656"/>
      <c r="K69" s="656"/>
      <c r="L69" s="656"/>
      <c r="M69" s="656"/>
      <c r="N69" s="656"/>
      <c r="O69" s="656"/>
      <c r="P69" s="576"/>
      <c r="Q69" s="576"/>
      <c r="R69" s="576"/>
      <c r="S69" s="576"/>
      <c r="T69" s="576"/>
    </row>
    <row r="70" spans="1:20" ht="18" x14ac:dyDescent="0.25">
      <c r="A70" s="576"/>
      <c r="H70" s="656"/>
      <c r="I70" s="656"/>
      <c r="J70" s="656"/>
      <c r="K70" s="656"/>
      <c r="L70" s="656"/>
      <c r="M70" s="656"/>
      <c r="N70" s="656"/>
      <c r="O70" s="656"/>
      <c r="P70" s="576"/>
      <c r="Q70" s="576"/>
      <c r="R70" s="576"/>
      <c r="S70" s="576"/>
      <c r="T70" s="576"/>
    </row>
    <row r="71" spans="1:20" ht="18" x14ac:dyDescent="0.25">
      <c r="A71" s="576"/>
      <c r="H71" s="656"/>
      <c r="I71" s="656"/>
      <c r="J71" s="656"/>
      <c r="K71" s="656"/>
      <c r="L71" s="656"/>
      <c r="M71" s="656"/>
      <c r="N71" s="656"/>
      <c r="O71" s="656"/>
      <c r="P71" s="576"/>
      <c r="Q71" s="576"/>
      <c r="R71" s="576"/>
      <c r="S71" s="576"/>
      <c r="T71" s="576"/>
    </row>
    <row r="72" spans="1:20" ht="18" x14ac:dyDescent="0.25">
      <c r="A72" s="576"/>
      <c r="H72" s="656"/>
      <c r="I72" s="656"/>
      <c r="J72" s="656"/>
      <c r="K72" s="656"/>
      <c r="L72" s="656"/>
      <c r="M72" s="656"/>
      <c r="N72" s="656"/>
      <c r="O72" s="656"/>
      <c r="P72" s="576"/>
      <c r="Q72" s="576"/>
      <c r="R72" s="576"/>
      <c r="S72" s="576"/>
      <c r="T72" s="576"/>
    </row>
    <row r="73" spans="1:20" ht="18" x14ac:dyDescent="0.25">
      <c r="A73" s="576"/>
      <c r="H73" s="656"/>
      <c r="I73" s="656"/>
      <c r="J73" s="656"/>
      <c r="K73" s="656"/>
      <c r="L73" s="656"/>
      <c r="M73" s="656"/>
      <c r="N73" s="656"/>
      <c r="O73" s="656"/>
      <c r="P73" s="576"/>
      <c r="Q73" s="576"/>
      <c r="R73" s="576"/>
      <c r="S73" s="576"/>
      <c r="T73" s="576"/>
    </row>
    <row r="74" spans="1:20" ht="18" x14ac:dyDescent="0.25">
      <c r="A74" s="576"/>
      <c r="H74" s="656"/>
      <c r="I74" s="656"/>
      <c r="J74" s="656"/>
      <c r="K74" s="656"/>
      <c r="L74" s="656"/>
      <c r="M74" s="656"/>
      <c r="N74" s="656"/>
      <c r="O74" s="656"/>
      <c r="P74" s="576"/>
      <c r="Q74" s="576"/>
      <c r="R74" s="576"/>
      <c r="S74" s="576"/>
      <c r="T74" s="576"/>
    </row>
    <row r="75" spans="1:20" ht="18" x14ac:dyDescent="0.25">
      <c r="A75" s="576"/>
      <c r="H75" s="656"/>
      <c r="I75" s="656"/>
      <c r="J75" s="656"/>
      <c r="K75" s="656"/>
      <c r="L75" s="656"/>
      <c r="M75" s="656"/>
      <c r="N75" s="656"/>
      <c r="O75" s="656"/>
      <c r="P75" s="576"/>
      <c r="Q75" s="576"/>
      <c r="R75" s="576"/>
      <c r="S75" s="576"/>
      <c r="T75" s="576"/>
    </row>
    <row r="76" spans="1:20" ht="18" x14ac:dyDescent="0.25">
      <c r="A76" s="576"/>
      <c r="H76" s="656"/>
      <c r="I76" s="656"/>
      <c r="J76" s="656"/>
      <c r="K76" s="656"/>
      <c r="L76" s="656"/>
      <c r="M76" s="656"/>
      <c r="N76" s="656"/>
      <c r="O76" s="656"/>
      <c r="P76" s="576"/>
      <c r="Q76" s="576"/>
      <c r="R76" s="576"/>
      <c r="S76" s="576"/>
      <c r="T76" s="576"/>
    </row>
    <row r="77" spans="1:20" ht="18" x14ac:dyDescent="0.25">
      <c r="A77" s="576"/>
      <c r="H77" s="656"/>
      <c r="I77" s="656"/>
      <c r="J77" s="656"/>
      <c r="K77" s="656"/>
      <c r="L77" s="656"/>
      <c r="M77" s="656"/>
      <c r="N77" s="656"/>
      <c r="O77" s="656"/>
      <c r="P77" s="576"/>
      <c r="Q77" s="576"/>
      <c r="R77" s="576"/>
      <c r="S77" s="576"/>
      <c r="T77" s="576"/>
    </row>
    <row r="78" spans="1:20" ht="18" x14ac:dyDescent="0.25">
      <c r="A78" s="576"/>
      <c r="H78" s="656"/>
      <c r="I78" s="656"/>
      <c r="J78" s="656"/>
      <c r="K78" s="656"/>
      <c r="L78" s="656"/>
      <c r="M78" s="656"/>
      <c r="N78" s="656"/>
      <c r="O78" s="656"/>
      <c r="P78" s="576"/>
      <c r="Q78" s="576"/>
      <c r="R78" s="576"/>
      <c r="S78" s="576"/>
      <c r="T78" s="576"/>
    </row>
    <row r="79" spans="1:20" ht="18" x14ac:dyDescent="0.25">
      <c r="A79" s="576"/>
      <c r="H79" s="656"/>
      <c r="I79" s="656"/>
      <c r="J79" s="656"/>
      <c r="K79" s="656"/>
      <c r="L79" s="656"/>
      <c r="M79" s="656"/>
      <c r="N79" s="656"/>
      <c r="O79" s="656"/>
      <c r="P79" s="576"/>
      <c r="Q79" s="576"/>
      <c r="R79" s="576"/>
      <c r="S79" s="576"/>
      <c r="T79" s="576"/>
    </row>
    <row r="80" spans="1:20" ht="18" x14ac:dyDescent="0.25">
      <c r="A80" s="576"/>
      <c r="H80" s="656"/>
      <c r="I80" s="656"/>
      <c r="J80" s="656"/>
      <c r="K80" s="656"/>
      <c r="L80" s="656"/>
      <c r="M80" s="656"/>
      <c r="N80" s="656"/>
      <c r="O80" s="656"/>
      <c r="P80" s="576"/>
      <c r="Q80" s="576"/>
      <c r="R80" s="576"/>
      <c r="S80" s="576"/>
      <c r="T80" s="576"/>
    </row>
    <row r="81" spans="1:20" ht="18" x14ac:dyDescent="0.25">
      <c r="A81" s="576"/>
      <c r="H81" s="656"/>
      <c r="I81" s="656"/>
      <c r="J81" s="656"/>
      <c r="K81" s="656"/>
      <c r="L81" s="656"/>
      <c r="M81" s="656"/>
      <c r="N81" s="656"/>
      <c r="O81" s="656"/>
      <c r="P81" s="576"/>
      <c r="Q81" s="576"/>
      <c r="R81" s="576"/>
      <c r="S81" s="576"/>
      <c r="T81" s="576"/>
    </row>
    <row r="82" spans="1:20" ht="18" x14ac:dyDescent="0.25">
      <c r="A82" s="576"/>
      <c r="H82" s="656"/>
      <c r="I82" s="656"/>
      <c r="J82" s="656"/>
      <c r="K82" s="656"/>
      <c r="L82" s="656"/>
      <c r="M82" s="656"/>
      <c r="N82" s="656"/>
      <c r="O82" s="656"/>
      <c r="P82" s="576"/>
      <c r="Q82" s="576"/>
      <c r="R82" s="576"/>
      <c r="S82" s="576"/>
      <c r="T82" s="576"/>
    </row>
    <row r="83" spans="1:20" ht="18" x14ac:dyDescent="0.25">
      <c r="A83" s="576"/>
      <c r="H83" s="656"/>
      <c r="I83" s="656"/>
      <c r="J83" s="656"/>
      <c r="K83" s="656"/>
      <c r="L83" s="656"/>
      <c r="M83" s="656"/>
      <c r="N83" s="656"/>
      <c r="O83" s="656"/>
      <c r="P83" s="576"/>
      <c r="Q83" s="576"/>
      <c r="R83" s="576"/>
      <c r="S83" s="576"/>
      <c r="T83" s="576"/>
    </row>
    <row r="84" spans="1:20" ht="18" x14ac:dyDescent="0.25">
      <c r="A84" s="576"/>
      <c r="H84" s="656"/>
      <c r="I84" s="656"/>
      <c r="J84" s="656"/>
      <c r="K84" s="656"/>
      <c r="L84" s="656"/>
      <c r="M84" s="656"/>
      <c r="N84" s="656"/>
      <c r="O84" s="656"/>
      <c r="P84" s="576"/>
      <c r="Q84" s="576"/>
      <c r="R84" s="576"/>
      <c r="S84" s="576"/>
      <c r="T84" s="576"/>
    </row>
    <row r="85" spans="1:20" ht="18" x14ac:dyDescent="0.25">
      <c r="A85" s="576"/>
      <c r="H85" s="656"/>
      <c r="I85" s="656"/>
      <c r="J85" s="656"/>
      <c r="K85" s="656"/>
      <c r="L85" s="656"/>
      <c r="M85" s="656"/>
      <c r="N85" s="656"/>
      <c r="O85" s="656"/>
      <c r="P85" s="576"/>
      <c r="Q85" s="576"/>
      <c r="R85" s="576"/>
      <c r="S85" s="576"/>
      <c r="T85" s="576"/>
    </row>
    <row r="86" spans="1:20" ht="18" x14ac:dyDescent="0.25">
      <c r="A86" s="576"/>
      <c r="H86" s="656"/>
      <c r="I86" s="656"/>
      <c r="J86" s="656"/>
      <c r="K86" s="656"/>
      <c r="L86" s="656"/>
      <c r="M86" s="656"/>
      <c r="N86" s="656"/>
      <c r="O86" s="656"/>
      <c r="P86" s="576"/>
      <c r="Q86" s="576"/>
      <c r="R86" s="576"/>
      <c r="S86" s="576"/>
      <c r="T86" s="576"/>
    </row>
    <row r="87" spans="1:20" ht="18" x14ac:dyDescent="0.25">
      <c r="A87" s="576"/>
      <c r="H87" s="656"/>
      <c r="I87" s="656"/>
      <c r="J87" s="656"/>
      <c r="K87" s="656"/>
      <c r="L87" s="656"/>
      <c r="M87" s="656"/>
      <c r="N87" s="656"/>
      <c r="O87" s="656"/>
      <c r="P87" s="576"/>
      <c r="Q87" s="576"/>
      <c r="R87" s="576"/>
      <c r="S87" s="576"/>
      <c r="T87" s="576"/>
    </row>
    <row r="88" spans="1:20" ht="18" x14ac:dyDescent="0.25">
      <c r="A88" s="576"/>
      <c r="H88" s="656"/>
      <c r="I88" s="656"/>
      <c r="J88" s="656"/>
      <c r="K88" s="656"/>
      <c r="L88" s="656"/>
      <c r="M88" s="656"/>
      <c r="N88" s="656"/>
      <c r="O88" s="656"/>
      <c r="P88" s="576"/>
      <c r="Q88" s="576"/>
      <c r="R88" s="576"/>
      <c r="S88" s="576"/>
      <c r="T88" s="576"/>
    </row>
    <row r="89" spans="1:20" ht="18" x14ac:dyDescent="0.25">
      <c r="A89" s="576"/>
      <c r="H89" s="656"/>
      <c r="I89" s="656"/>
      <c r="J89" s="656"/>
      <c r="K89" s="656"/>
      <c r="L89" s="656"/>
      <c r="M89" s="656"/>
      <c r="N89" s="656"/>
      <c r="O89" s="656"/>
      <c r="P89" s="576"/>
      <c r="Q89" s="576"/>
      <c r="R89" s="576"/>
      <c r="S89" s="576"/>
      <c r="T89" s="576"/>
    </row>
    <row r="90" spans="1:20" ht="18" x14ac:dyDescent="0.25">
      <c r="A90" s="576"/>
      <c r="H90" s="656"/>
      <c r="I90" s="656"/>
      <c r="J90" s="656"/>
      <c r="K90" s="656"/>
      <c r="L90" s="656"/>
      <c r="M90" s="656"/>
      <c r="N90" s="656"/>
      <c r="O90" s="656"/>
      <c r="P90" s="576"/>
      <c r="Q90" s="576"/>
      <c r="R90" s="576"/>
      <c r="S90" s="576"/>
      <c r="T90" s="576"/>
    </row>
    <row r="91" spans="1:20" ht="18" x14ac:dyDescent="0.25">
      <c r="A91" s="576"/>
      <c r="H91" s="656"/>
      <c r="I91" s="656"/>
      <c r="J91" s="656"/>
      <c r="K91" s="656"/>
      <c r="L91" s="656"/>
      <c r="M91" s="656"/>
      <c r="N91" s="656"/>
      <c r="O91" s="656"/>
      <c r="P91" s="576"/>
      <c r="Q91" s="576"/>
      <c r="R91" s="576"/>
      <c r="S91" s="576"/>
      <c r="T91" s="576"/>
    </row>
    <row r="92" spans="1:20" ht="18" x14ac:dyDescent="0.25">
      <c r="A92" s="576"/>
      <c r="H92" s="656"/>
      <c r="I92" s="656"/>
      <c r="J92" s="656"/>
      <c r="K92" s="656"/>
      <c r="L92" s="656"/>
      <c r="M92" s="656"/>
      <c r="N92" s="656"/>
      <c r="O92" s="656"/>
      <c r="P92" s="576"/>
      <c r="Q92" s="576"/>
      <c r="R92" s="576"/>
      <c r="S92" s="576"/>
      <c r="T92" s="576"/>
    </row>
    <row r="93" spans="1:20" ht="18" x14ac:dyDescent="0.25">
      <c r="A93" s="576"/>
      <c r="H93" s="656"/>
      <c r="I93" s="656"/>
      <c r="J93" s="656"/>
      <c r="K93" s="656"/>
      <c r="L93" s="656"/>
      <c r="M93" s="656"/>
      <c r="N93" s="656"/>
      <c r="O93" s="656"/>
      <c r="P93" s="576"/>
      <c r="Q93" s="576"/>
      <c r="R93" s="576"/>
      <c r="S93" s="576"/>
      <c r="T93" s="576"/>
    </row>
    <row r="94" spans="1:20" ht="18" x14ac:dyDescent="0.25">
      <c r="A94" s="576"/>
      <c r="H94" s="656"/>
      <c r="I94" s="656"/>
      <c r="J94" s="656"/>
      <c r="K94" s="656"/>
      <c r="L94" s="656"/>
      <c r="M94" s="656"/>
      <c r="N94" s="656"/>
      <c r="O94" s="656"/>
      <c r="P94" s="576"/>
      <c r="Q94" s="576"/>
      <c r="R94" s="576"/>
      <c r="S94" s="576"/>
      <c r="T94" s="576"/>
    </row>
    <row r="95" spans="1:20" ht="18" x14ac:dyDescent="0.25">
      <c r="A95" s="576"/>
      <c r="H95" s="656"/>
      <c r="I95" s="656"/>
      <c r="J95" s="656"/>
      <c r="K95" s="656"/>
      <c r="L95" s="656"/>
      <c r="M95" s="656"/>
      <c r="N95" s="656"/>
      <c r="O95" s="656"/>
      <c r="P95" s="576"/>
      <c r="Q95" s="576"/>
      <c r="R95" s="576"/>
      <c r="S95" s="576"/>
      <c r="T95" s="576"/>
    </row>
    <row r="96" spans="1:20" ht="18" x14ac:dyDescent="0.25">
      <c r="A96" s="576"/>
      <c r="H96" s="658"/>
      <c r="I96" s="658"/>
      <c r="J96" s="658"/>
      <c r="K96" s="658"/>
      <c r="L96" s="658"/>
      <c r="M96" s="658"/>
      <c r="N96" s="658"/>
      <c r="O96" s="658"/>
      <c r="P96" s="576"/>
      <c r="Q96" s="576"/>
      <c r="R96" s="576"/>
      <c r="S96" s="576"/>
      <c r="T96" s="576"/>
    </row>
    <row r="97" spans="1:20" ht="18" x14ac:dyDescent="0.25">
      <c r="A97" s="576"/>
      <c r="H97" s="658"/>
      <c r="I97" s="658"/>
      <c r="J97" s="658"/>
      <c r="K97" s="658"/>
      <c r="L97" s="658"/>
      <c r="M97" s="658"/>
      <c r="N97" s="658"/>
      <c r="O97" s="658"/>
      <c r="P97" s="576"/>
      <c r="Q97" s="576"/>
      <c r="R97" s="576"/>
      <c r="S97" s="576"/>
      <c r="T97" s="576"/>
    </row>
    <row r="98" spans="1:20" ht="18" x14ac:dyDescent="0.25">
      <c r="A98" s="576"/>
      <c r="H98" s="658"/>
      <c r="I98" s="658"/>
      <c r="J98" s="658"/>
      <c r="K98" s="658"/>
      <c r="L98" s="658"/>
      <c r="M98" s="658"/>
      <c r="N98" s="658"/>
      <c r="O98" s="658"/>
      <c r="P98" s="576"/>
      <c r="Q98" s="576"/>
      <c r="R98" s="576"/>
      <c r="S98" s="576"/>
      <c r="T98" s="576"/>
    </row>
    <row r="99" spans="1:20" ht="16.5" x14ac:dyDescent="0.25">
      <c r="A99" s="576"/>
      <c r="H99" s="659"/>
      <c r="I99" s="659"/>
      <c r="J99" s="659"/>
      <c r="K99" s="659"/>
      <c r="L99" s="659"/>
      <c r="M99" s="659"/>
      <c r="N99" s="659"/>
      <c r="O99" s="659"/>
      <c r="P99" s="576"/>
      <c r="Q99" s="576"/>
      <c r="R99" s="576"/>
      <c r="S99" s="576"/>
      <c r="T99" s="576"/>
    </row>
    <row r="100" spans="1:20" x14ac:dyDescent="0.2">
      <c r="A100" s="576"/>
      <c r="H100" s="576"/>
      <c r="I100" s="576"/>
      <c r="J100" s="576"/>
      <c r="K100" s="576"/>
      <c r="L100" s="576"/>
      <c r="M100" s="576"/>
      <c r="N100" s="576"/>
      <c r="O100" s="576"/>
      <c r="P100" s="576"/>
      <c r="Q100" s="576"/>
      <c r="R100" s="576"/>
      <c r="S100" s="576"/>
      <c r="T100" s="576"/>
    </row>
    <row r="101" spans="1:20" x14ac:dyDescent="0.2">
      <c r="A101" s="576"/>
      <c r="H101" s="576"/>
      <c r="I101" s="576"/>
      <c r="J101" s="576"/>
      <c r="K101" s="576"/>
      <c r="L101" s="576"/>
      <c r="M101" s="576"/>
      <c r="N101" s="576"/>
      <c r="O101" s="576"/>
      <c r="P101" s="576"/>
      <c r="Q101" s="576"/>
      <c r="R101" s="576"/>
      <c r="S101" s="576"/>
      <c r="T101" s="576"/>
    </row>
    <row r="102" spans="1:20" x14ac:dyDescent="0.2">
      <c r="A102" s="576"/>
      <c r="H102" s="576"/>
      <c r="I102" s="576"/>
      <c r="J102" s="576"/>
      <c r="K102" s="576"/>
      <c r="L102" s="576"/>
      <c r="M102" s="576"/>
      <c r="N102" s="576"/>
      <c r="O102" s="576"/>
      <c r="P102" s="576"/>
      <c r="Q102" s="576"/>
      <c r="R102" s="576"/>
      <c r="S102" s="576"/>
      <c r="T102" s="576"/>
    </row>
    <row r="103" spans="1:20" x14ac:dyDescent="0.2">
      <c r="A103" s="576"/>
      <c r="H103" s="576"/>
      <c r="I103" s="576"/>
      <c r="J103" s="576"/>
      <c r="K103" s="576"/>
      <c r="L103" s="576"/>
      <c r="M103" s="576"/>
      <c r="N103" s="576"/>
      <c r="O103" s="576"/>
      <c r="P103" s="576"/>
      <c r="Q103" s="576"/>
      <c r="R103" s="576"/>
      <c r="S103" s="576"/>
      <c r="T103" s="576"/>
    </row>
    <row r="104" spans="1:20" x14ac:dyDescent="0.2">
      <c r="A104" s="576"/>
    </row>
    <row r="105" spans="1:20" x14ac:dyDescent="0.2">
      <c r="A105" s="576"/>
    </row>
    <row r="106" spans="1:20" x14ac:dyDescent="0.2">
      <c r="A106" s="576"/>
    </row>
    <row r="107" spans="1:20" x14ac:dyDescent="0.2">
      <c r="A107" s="576"/>
    </row>
    <row r="108" spans="1:20" x14ac:dyDescent="0.2">
      <c r="A108" s="576"/>
    </row>
    <row r="109" spans="1:20" x14ac:dyDescent="0.2">
      <c r="A109" s="576"/>
    </row>
    <row r="110" spans="1:20" x14ac:dyDescent="0.2">
      <c r="A110" s="576"/>
    </row>
    <row r="111" spans="1:20" x14ac:dyDescent="0.2">
      <c r="A111" s="576"/>
    </row>
    <row r="112" spans="1:20" x14ac:dyDescent="0.2">
      <c r="A112" s="576"/>
    </row>
    <row r="113" spans="1:1" x14ac:dyDescent="0.2">
      <c r="A113" s="576"/>
    </row>
    <row r="114" spans="1:1" x14ac:dyDescent="0.2">
      <c r="A114" s="576"/>
    </row>
    <row r="115" spans="1:1" x14ac:dyDescent="0.2">
      <c r="A115" s="576"/>
    </row>
    <row r="116" spans="1:1" x14ac:dyDescent="0.2">
      <c r="A116" s="576"/>
    </row>
    <row r="117" spans="1:1" x14ac:dyDescent="0.2">
      <c r="A117" s="576"/>
    </row>
    <row r="118" spans="1:1" x14ac:dyDescent="0.2">
      <c r="A118" s="576"/>
    </row>
    <row r="119" spans="1:1" x14ac:dyDescent="0.2">
      <c r="A119" s="576"/>
    </row>
    <row r="120" spans="1:1" x14ac:dyDescent="0.2">
      <c r="A120" s="576"/>
    </row>
    <row r="121" spans="1:1" x14ac:dyDescent="0.2">
      <c r="A121" s="576"/>
    </row>
    <row r="122" spans="1:1" x14ac:dyDescent="0.2">
      <c r="A122" s="576"/>
    </row>
    <row r="123" spans="1:1" x14ac:dyDescent="0.2">
      <c r="A123" s="576"/>
    </row>
    <row r="124" spans="1:1" x14ac:dyDescent="0.2">
      <c r="A124" s="576"/>
    </row>
    <row r="125" spans="1:1" x14ac:dyDescent="0.2">
      <c r="A125" s="576"/>
    </row>
    <row r="126" spans="1:1" x14ac:dyDescent="0.2">
      <c r="A126" s="576"/>
    </row>
    <row r="127" spans="1:1" x14ac:dyDescent="0.2">
      <c r="A127" s="576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4"/>
    <col min="4" max="4" width="6" style="564" customWidth="1"/>
    <col min="5" max="5" width="2" style="564" customWidth="1"/>
    <col min="6" max="6" width="3.42578125" style="564" hidden="1" customWidth="1"/>
    <col min="7" max="7" width="24.7109375" style="564" customWidth="1"/>
    <col min="8" max="10" width="16.7109375" style="564" customWidth="1"/>
    <col min="11" max="11" width="18.42578125" style="564" customWidth="1"/>
    <col min="12" max="15" width="16.7109375" style="564" customWidth="1"/>
    <col min="16" max="17" width="9.140625" style="564"/>
    <col min="18" max="18" width="12.28515625" style="564" customWidth="1"/>
    <col min="19" max="16384" width="9.140625" style="564"/>
  </cols>
  <sheetData>
    <row r="1" spans="1:15" ht="24" customHeight="1" x14ac:dyDescent="0.2"/>
    <row r="2" spans="1:15" ht="26.25" x14ac:dyDescent="0.4">
      <c r="A2" s="563" t="s">
        <v>352</v>
      </c>
      <c r="B2" s="660"/>
      <c r="C2" s="660"/>
      <c r="D2" s="565" t="s">
        <v>353</v>
      </c>
      <c r="E2" s="660"/>
      <c r="F2" s="660"/>
      <c r="G2" s="565"/>
      <c r="H2" s="660"/>
      <c r="I2" s="660"/>
      <c r="J2" s="660"/>
      <c r="K2" s="660"/>
      <c r="L2" s="645"/>
      <c r="M2" s="645"/>
    </row>
    <row r="3" spans="1:15" ht="26.25" x14ac:dyDescent="0.4">
      <c r="A3" s="563"/>
      <c r="B3" s="660"/>
      <c r="C3" s="660"/>
      <c r="D3" s="565" t="s">
        <v>354</v>
      </c>
      <c r="E3" s="660"/>
      <c r="F3" s="660"/>
      <c r="G3" s="661"/>
      <c r="H3" s="660"/>
      <c r="I3" s="660"/>
      <c r="J3" s="660"/>
      <c r="K3" s="660"/>
      <c r="L3" s="645"/>
      <c r="M3" s="645"/>
    </row>
    <row r="4" spans="1:15" ht="26.25" x14ac:dyDescent="0.4">
      <c r="A4" s="563"/>
      <c r="B4" s="660"/>
      <c r="C4" s="660"/>
      <c r="D4" s="661" t="s">
        <v>355</v>
      </c>
      <c r="E4" s="660"/>
      <c r="F4" s="660"/>
      <c r="G4" s="661"/>
      <c r="H4" s="660"/>
      <c r="I4" s="660"/>
      <c r="J4" s="660"/>
      <c r="K4" s="660"/>
      <c r="L4" s="645"/>
      <c r="M4" s="645"/>
    </row>
    <row r="5" spans="1:15" ht="26.25" x14ac:dyDescent="0.4">
      <c r="A5" s="563"/>
      <c r="B5" s="660"/>
      <c r="C5" s="660"/>
      <c r="D5" s="661" t="s">
        <v>356</v>
      </c>
      <c r="E5" s="660"/>
      <c r="F5" s="660"/>
      <c r="G5" s="661"/>
      <c r="H5" s="660"/>
      <c r="I5" s="660"/>
      <c r="J5" s="660"/>
      <c r="K5" s="660"/>
      <c r="L5" s="645"/>
      <c r="M5" s="645"/>
    </row>
    <row r="6" spans="1:15" ht="26.25" x14ac:dyDescent="0.4">
      <c r="A6" s="570"/>
      <c r="B6" s="571"/>
      <c r="C6" s="572"/>
      <c r="D6" s="571"/>
      <c r="E6" s="571"/>
      <c r="F6" s="571"/>
      <c r="G6" s="573" t="s">
        <v>341</v>
      </c>
      <c r="H6" s="573"/>
      <c r="I6" s="573"/>
      <c r="J6" s="573"/>
      <c r="K6" s="571"/>
      <c r="L6" s="574" t="s">
        <v>335</v>
      </c>
      <c r="M6" s="571"/>
      <c r="N6" s="571"/>
      <c r="O6" s="571"/>
    </row>
    <row r="7" spans="1:15" s="576" customFormat="1" ht="15" x14ac:dyDescent="0.2">
      <c r="A7" s="575"/>
      <c r="G7" s="577"/>
      <c r="H7" s="578"/>
      <c r="I7" s="578"/>
      <c r="J7" s="578"/>
      <c r="K7" s="579"/>
      <c r="L7" s="578"/>
      <c r="M7" s="578"/>
      <c r="N7" s="578"/>
      <c r="O7" s="578"/>
    </row>
    <row r="8" spans="1:15" ht="15.75" x14ac:dyDescent="0.25">
      <c r="A8" s="575"/>
      <c r="B8" s="576"/>
      <c r="C8" s="576"/>
      <c r="D8" s="576"/>
      <c r="E8" s="576"/>
      <c r="F8" s="577"/>
      <c r="G8" s="577"/>
      <c r="H8" s="578"/>
      <c r="I8" s="578"/>
      <c r="J8" s="578"/>
      <c r="K8" s="662" t="s">
        <v>235</v>
      </c>
      <c r="L8" s="580" t="s">
        <v>236</v>
      </c>
      <c r="M8" s="580" t="s">
        <v>237</v>
      </c>
      <c r="N8" s="580" t="s">
        <v>238</v>
      </c>
      <c r="O8" s="580" t="s">
        <v>239</v>
      </c>
    </row>
    <row r="9" spans="1:15" ht="15.75" x14ac:dyDescent="0.25">
      <c r="A9" s="575"/>
      <c r="B9" s="576"/>
      <c r="C9" s="576"/>
      <c r="D9" s="576"/>
      <c r="E9" s="576"/>
      <c r="F9" s="577"/>
      <c r="G9" s="577"/>
      <c r="H9" s="580" t="s">
        <v>240</v>
      </c>
      <c r="I9" s="580" t="s">
        <v>241</v>
      </c>
      <c r="J9" s="580" t="s">
        <v>242</v>
      </c>
      <c r="K9" s="580" t="s">
        <v>243</v>
      </c>
      <c r="L9" s="581" t="s">
        <v>244</v>
      </c>
      <c r="M9" s="581" t="s">
        <v>245</v>
      </c>
      <c r="N9" s="581" t="s">
        <v>246</v>
      </c>
      <c r="O9" s="581" t="s">
        <v>247</v>
      </c>
    </row>
    <row r="10" spans="1:15" ht="18.75" customHeight="1" x14ac:dyDescent="0.3">
      <c r="A10" s="941" t="s">
        <v>248</v>
      </c>
      <c r="B10" s="942"/>
      <c r="C10" s="942"/>
      <c r="D10" s="942"/>
      <c r="E10" s="942"/>
      <c r="F10" s="942"/>
      <c r="G10" s="943"/>
      <c r="H10" s="581" t="s">
        <v>249</v>
      </c>
      <c r="I10" s="581" t="s">
        <v>250</v>
      </c>
      <c r="J10" s="581" t="s">
        <v>251</v>
      </c>
      <c r="K10" s="580" t="s">
        <v>252</v>
      </c>
      <c r="L10" s="581" t="s">
        <v>253</v>
      </c>
      <c r="M10" s="581" t="s">
        <v>254</v>
      </c>
      <c r="N10" s="581" t="s">
        <v>254</v>
      </c>
      <c r="O10" s="581" t="s">
        <v>255</v>
      </c>
    </row>
    <row r="11" spans="1:15" ht="15.75" x14ac:dyDescent="0.25">
      <c r="A11" s="575"/>
      <c r="B11" s="576"/>
      <c r="C11" s="576"/>
      <c r="D11" s="576"/>
      <c r="E11" s="576"/>
      <c r="F11" s="577"/>
      <c r="G11" s="577"/>
      <c r="H11" s="584" t="s">
        <v>256</v>
      </c>
      <c r="I11" s="584" t="s">
        <v>257</v>
      </c>
      <c r="J11" s="581" t="s">
        <v>258</v>
      </c>
      <c r="K11" s="584" t="s">
        <v>259</v>
      </c>
      <c r="L11" s="584" t="s">
        <v>260</v>
      </c>
      <c r="M11" s="584" t="s">
        <v>261</v>
      </c>
      <c r="N11" s="584" t="s">
        <v>262</v>
      </c>
      <c r="O11" s="584" t="s">
        <v>263</v>
      </c>
    </row>
    <row r="12" spans="1:15" ht="15" x14ac:dyDescent="0.2">
      <c r="A12" s="575"/>
      <c r="B12" s="576"/>
      <c r="C12" s="576"/>
      <c r="D12" s="576"/>
      <c r="E12" s="576"/>
      <c r="F12" s="577"/>
      <c r="G12" s="577"/>
      <c r="H12" s="584" t="s">
        <v>264</v>
      </c>
      <c r="I12" s="584" t="s">
        <v>265</v>
      </c>
      <c r="J12" s="584" t="s">
        <v>266</v>
      </c>
      <c r="K12" s="584" t="s">
        <v>267</v>
      </c>
      <c r="L12" s="584" t="s">
        <v>268</v>
      </c>
      <c r="M12" s="584" t="s">
        <v>269</v>
      </c>
      <c r="N12" s="584" t="s">
        <v>270</v>
      </c>
      <c r="O12" s="584" t="s">
        <v>271</v>
      </c>
    </row>
    <row r="13" spans="1:15" ht="15" x14ac:dyDescent="0.2">
      <c r="A13" s="575"/>
      <c r="B13" s="576"/>
      <c r="C13" s="576"/>
      <c r="D13" s="576"/>
      <c r="E13" s="576"/>
      <c r="F13" s="577"/>
      <c r="G13" s="577"/>
      <c r="H13" s="584"/>
      <c r="I13" s="584"/>
      <c r="J13" s="584" t="s">
        <v>272</v>
      </c>
      <c r="K13" s="584" t="s">
        <v>273</v>
      </c>
      <c r="L13" s="584"/>
      <c r="M13" s="584"/>
      <c r="N13" s="584" t="s">
        <v>274</v>
      </c>
      <c r="O13" s="584" t="s">
        <v>272</v>
      </c>
    </row>
    <row r="14" spans="1:15" ht="15.75" thickBot="1" x14ac:dyDescent="0.25">
      <c r="A14" s="585"/>
      <c r="B14" s="586"/>
      <c r="C14" s="586"/>
      <c r="D14" s="586"/>
      <c r="E14" s="586"/>
      <c r="F14" s="587"/>
      <c r="G14" s="587"/>
      <c r="H14" s="588"/>
      <c r="I14" s="588"/>
      <c r="J14" s="590"/>
      <c r="K14" s="590" t="s">
        <v>275</v>
      </c>
      <c r="L14" s="591"/>
      <c r="M14" s="591"/>
      <c r="N14" s="590"/>
      <c r="O14" s="590"/>
    </row>
    <row r="15" spans="1:15" ht="13.5" thickTop="1" x14ac:dyDescent="0.2">
      <c r="A15" s="575"/>
      <c r="B15" s="576"/>
      <c r="C15" s="576"/>
      <c r="D15" s="576"/>
      <c r="E15" s="576"/>
      <c r="F15" s="577"/>
      <c r="G15" s="577"/>
      <c r="H15" s="609"/>
      <c r="I15" s="609"/>
      <c r="J15" s="609"/>
      <c r="K15" s="609"/>
      <c r="L15" s="609"/>
      <c r="M15" s="609"/>
      <c r="N15" s="609"/>
      <c r="O15" s="609"/>
    </row>
    <row r="16" spans="1:15" s="595" customFormat="1" ht="20.25" x14ac:dyDescent="0.3">
      <c r="A16" s="594" t="s">
        <v>45</v>
      </c>
      <c r="F16" s="578"/>
      <c r="G16" s="578"/>
      <c r="H16" s="597">
        <v>200128</v>
      </c>
      <c r="I16" s="597">
        <v>63556</v>
      </c>
      <c r="J16" s="597">
        <v>136572</v>
      </c>
      <c r="K16" s="597">
        <v>88884</v>
      </c>
      <c r="L16" s="597">
        <v>15183</v>
      </c>
      <c r="M16" s="597">
        <v>1120</v>
      </c>
      <c r="N16" s="597"/>
      <c r="O16" s="597">
        <v>31385</v>
      </c>
    </row>
    <row r="17" spans="1:15" s="595" customFormat="1" ht="18" x14ac:dyDescent="0.25">
      <c r="A17" s="599" t="s">
        <v>55</v>
      </c>
      <c r="B17" s="600"/>
      <c r="C17" s="600"/>
      <c r="D17" s="600"/>
      <c r="E17" s="600"/>
      <c r="F17" s="601"/>
      <c r="G17" s="601"/>
      <c r="H17" s="663"/>
      <c r="I17" s="664"/>
      <c r="J17" s="664"/>
      <c r="K17" s="598"/>
      <c r="L17" s="598"/>
      <c r="M17" s="663"/>
      <c r="N17" s="665"/>
      <c r="O17" s="664"/>
    </row>
    <row r="18" spans="1:15" ht="18" x14ac:dyDescent="0.25">
      <c r="A18" s="549" t="s">
        <v>276</v>
      </c>
      <c r="B18"/>
      <c r="F18" s="577"/>
      <c r="G18" s="577"/>
      <c r="H18" s="666"/>
      <c r="I18" s="667"/>
      <c r="J18" s="667"/>
      <c r="K18" s="667"/>
      <c r="L18" s="667"/>
      <c r="M18" s="667"/>
      <c r="N18" s="667"/>
      <c r="O18" s="667"/>
    </row>
    <row r="19" spans="1:15" ht="18" x14ac:dyDescent="0.25">
      <c r="A19" s="550"/>
      <c r="B19"/>
      <c r="F19" s="577"/>
      <c r="G19" s="577"/>
      <c r="H19" s="596"/>
      <c r="I19" s="597"/>
      <c r="J19" s="597"/>
      <c r="K19" s="597"/>
      <c r="L19" s="597"/>
      <c r="M19" s="597"/>
      <c r="N19" s="597"/>
      <c r="O19" s="597"/>
    </row>
    <row r="20" spans="1:15" ht="18" x14ac:dyDescent="0.25">
      <c r="A20" s="551" t="s">
        <v>277</v>
      </c>
      <c r="B20"/>
      <c r="F20" s="577"/>
      <c r="G20" s="577"/>
      <c r="H20" s="597">
        <v>2831</v>
      </c>
      <c r="I20" s="598">
        <v>1358</v>
      </c>
      <c r="J20" s="598">
        <v>1473</v>
      </c>
      <c r="K20" s="597">
        <v>736</v>
      </c>
      <c r="L20" s="597">
        <v>139</v>
      </c>
      <c r="M20" s="597">
        <v>52</v>
      </c>
      <c r="N20" s="597"/>
      <c r="O20" s="597">
        <v>546</v>
      </c>
    </row>
    <row r="21" spans="1:15" ht="18" x14ac:dyDescent="0.25">
      <c r="A21" s="552" t="s">
        <v>278</v>
      </c>
      <c r="B21"/>
      <c r="F21" s="577"/>
      <c r="G21" s="577"/>
      <c r="H21" s="597"/>
      <c r="I21" s="597"/>
      <c r="J21" s="597"/>
      <c r="K21" s="597"/>
      <c r="L21" s="597"/>
      <c r="M21" s="597"/>
      <c r="N21" s="597"/>
      <c r="O21" s="597"/>
    </row>
    <row r="22" spans="1:15" ht="18" x14ac:dyDescent="0.25">
      <c r="A22" s="553"/>
      <c r="B22" s="554"/>
      <c r="C22" s="606"/>
      <c r="D22" s="606"/>
      <c r="E22" s="606"/>
      <c r="F22" s="607"/>
      <c r="G22" s="607"/>
      <c r="H22" s="608"/>
      <c r="I22" s="608"/>
      <c r="J22" s="608"/>
      <c r="K22" s="608"/>
      <c r="L22" s="608"/>
      <c r="M22" s="608"/>
      <c r="N22" s="608"/>
      <c r="O22" s="608"/>
    </row>
    <row r="23" spans="1:15" ht="18" x14ac:dyDescent="0.25">
      <c r="A23" s="555" t="s">
        <v>279</v>
      </c>
      <c r="B23"/>
      <c r="F23" s="577"/>
      <c r="G23" s="577"/>
      <c r="H23" s="597"/>
      <c r="I23" s="597"/>
      <c r="J23" s="597"/>
      <c r="K23" s="597"/>
      <c r="L23" s="597"/>
      <c r="M23" s="597"/>
      <c r="N23" s="597"/>
      <c r="O23" s="597"/>
    </row>
    <row r="24" spans="1:15" ht="18" x14ac:dyDescent="0.25">
      <c r="A24" s="550"/>
      <c r="B24"/>
      <c r="F24" s="577"/>
      <c r="G24" s="577"/>
      <c r="H24" s="597"/>
      <c r="I24" s="597"/>
      <c r="J24" s="597"/>
      <c r="K24" s="597"/>
      <c r="L24" s="597"/>
      <c r="M24" s="597"/>
      <c r="N24" s="597"/>
      <c r="O24" s="597"/>
    </row>
    <row r="25" spans="1:15" ht="18" x14ac:dyDescent="0.25">
      <c r="A25" s="551" t="s">
        <v>280</v>
      </c>
      <c r="B25"/>
      <c r="F25" s="577"/>
      <c r="G25" s="577"/>
      <c r="H25" s="597">
        <v>17</v>
      </c>
      <c r="I25" s="597">
        <v>9</v>
      </c>
      <c r="J25" s="597">
        <v>8</v>
      </c>
      <c r="K25" s="597">
        <v>5</v>
      </c>
      <c r="L25" s="597">
        <v>1</v>
      </c>
      <c r="M25" s="597"/>
      <c r="N25" s="597"/>
      <c r="O25" s="597">
        <v>2</v>
      </c>
    </row>
    <row r="26" spans="1:15" ht="18" x14ac:dyDescent="0.25">
      <c r="A26" s="552" t="s">
        <v>281</v>
      </c>
      <c r="B26"/>
      <c r="F26" s="577"/>
      <c r="G26" s="577"/>
      <c r="H26" s="597"/>
      <c r="I26" s="597"/>
      <c r="J26" s="597"/>
      <c r="K26" s="597"/>
      <c r="L26" s="597"/>
      <c r="M26" s="597"/>
      <c r="N26" s="597"/>
      <c r="O26" s="597"/>
    </row>
    <row r="27" spans="1:15" ht="18" x14ac:dyDescent="0.25">
      <c r="A27" s="553"/>
      <c r="B27" s="554"/>
      <c r="C27" s="606"/>
      <c r="D27" s="606"/>
      <c r="E27" s="606"/>
      <c r="F27" s="607"/>
      <c r="G27" s="607"/>
      <c r="H27" s="608"/>
      <c r="I27" s="608"/>
      <c r="J27" s="608"/>
      <c r="K27" s="608"/>
      <c r="L27" s="608"/>
      <c r="M27" s="608"/>
      <c r="N27" s="608"/>
      <c r="O27" s="608"/>
    </row>
    <row r="28" spans="1:15" ht="18" x14ac:dyDescent="0.25">
      <c r="A28" s="555" t="s">
        <v>282</v>
      </c>
      <c r="B28"/>
      <c r="F28" s="577"/>
      <c r="G28" s="577"/>
      <c r="H28" s="597"/>
      <c r="I28" s="597"/>
      <c r="J28" s="597"/>
      <c r="K28" s="597"/>
      <c r="L28" s="597"/>
      <c r="M28" s="597"/>
      <c r="N28" s="597"/>
      <c r="O28" s="597"/>
    </row>
    <row r="29" spans="1:15" ht="18" x14ac:dyDescent="0.25">
      <c r="A29" s="550"/>
      <c r="B29"/>
      <c r="F29" s="577"/>
      <c r="G29" s="577"/>
      <c r="H29" s="597"/>
      <c r="I29" s="597"/>
      <c r="J29" s="597"/>
      <c r="K29" s="597"/>
      <c r="L29" s="597"/>
      <c r="M29" s="597"/>
      <c r="N29" s="597"/>
      <c r="O29" s="597"/>
    </row>
    <row r="30" spans="1:15" ht="18" x14ac:dyDescent="0.25">
      <c r="A30" s="551" t="s">
        <v>283</v>
      </c>
      <c r="B30"/>
      <c r="F30" s="577"/>
      <c r="G30" s="577"/>
      <c r="H30" s="597">
        <v>1</v>
      </c>
      <c r="I30" s="597">
        <v>0</v>
      </c>
      <c r="J30" s="597">
        <v>1</v>
      </c>
      <c r="K30" s="597"/>
      <c r="L30" s="597"/>
      <c r="M30" s="597"/>
      <c r="N30" s="597"/>
      <c r="O30" s="597">
        <v>1</v>
      </c>
    </row>
    <row r="31" spans="1:15" ht="18" x14ac:dyDescent="0.25">
      <c r="A31" s="552" t="s">
        <v>284</v>
      </c>
      <c r="B31"/>
      <c r="F31" s="577"/>
      <c r="G31" s="577"/>
      <c r="H31" s="597"/>
      <c r="I31" s="597"/>
      <c r="J31" s="597"/>
      <c r="K31" s="597"/>
      <c r="L31" s="597"/>
      <c r="M31" s="597"/>
      <c r="N31" s="597"/>
      <c r="O31" s="597"/>
    </row>
    <row r="32" spans="1:15" ht="18" x14ac:dyDescent="0.25">
      <c r="A32" s="553"/>
      <c r="B32" s="554"/>
      <c r="C32" s="606"/>
      <c r="D32" s="606"/>
      <c r="E32" s="606"/>
      <c r="F32" s="607"/>
      <c r="G32" s="607"/>
      <c r="H32" s="608"/>
      <c r="I32" s="608"/>
      <c r="J32" s="608"/>
      <c r="K32" s="608"/>
      <c r="L32" s="608"/>
      <c r="M32" s="608"/>
      <c r="N32" s="608"/>
      <c r="O32" s="608"/>
    </row>
    <row r="33" spans="1:15" ht="18" x14ac:dyDescent="0.25">
      <c r="A33" s="555" t="s">
        <v>285</v>
      </c>
      <c r="B33"/>
      <c r="F33" s="577"/>
      <c r="G33" s="577"/>
      <c r="H33" s="597"/>
      <c r="I33" s="597"/>
      <c r="J33" s="597"/>
      <c r="K33" s="597"/>
      <c r="L33" s="597"/>
      <c r="M33" s="597"/>
      <c r="N33" s="597"/>
      <c r="O33" s="597"/>
    </row>
    <row r="34" spans="1:15" ht="18" x14ac:dyDescent="0.25">
      <c r="A34" s="550"/>
      <c r="B34"/>
      <c r="F34" s="577"/>
      <c r="G34" s="577"/>
      <c r="H34" s="597"/>
      <c r="I34" s="597"/>
      <c r="J34" s="597"/>
      <c r="K34" s="597"/>
      <c r="L34" s="597"/>
      <c r="M34" s="597"/>
      <c r="N34" s="597"/>
      <c r="O34" s="597"/>
    </row>
    <row r="35" spans="1:15" ht="18" x14ac:dyDescent="0.25">
      <c r="A35" s="551" t="s">
        <v>286</v>
      </c>
      <c r="B35"/>
      <c r="F35" s="577"/>
      <c r="G35" s="577"/>
      <c r="H35" s="597">
        <v>43</v>
      </c>
      <c r="I35" s="598">
        <v>26</v>
      </c>
      <c r="J35" s="597">
        <v>17</v>
      </c>
      <c r="K35" s="597">
        <v>12</v>
      </c>
      <c r="L35" s="597">
        <v>2</v>
      </c>
      <c r="M35" s="597"/>
      <c r="N35" s="597"/>
      <c r="O35" s="597">
        <v>3</v>
      </c>
    </row>
    <row r="36" spans="1:15" ht="18" x14ac:dyDescent="0.25">
      <c r="A36" s="552" t="s">
        <v>287</v>
      </c>
      <c r="B36"/>
      <c r="F36" s="577"/>
      <c r="G36" s="577"/>
      <c r="H36" s="597"/>
      <c r="I36" s="597"/>
      <c r="J36" s="597"/>
      <c r="K36" s="597"/>
      <c r="L36" s="597"/>
      <c r="M36" s="597"/>
      <c r="N36" s="597"/>
      <c r="O36" s="597"/>
    </row>
    <row r="37" spans="1:15" ht="18" x14ac:dyDescent="0.25">
      <c r="A37" s="553"/>
      <c r="B37" s="554"/>
      <c r="C37" s="606"/>
      <c r="D37" s="606"/>
      <c r="E37" s="606"/>
      <c r="F37" s="607"/>
      <c r="G37" s="607"/>
      <c r="H37" s="608"/>
      <c r="I37" s="608"/>
      <c r="J37" s="608"/>
      <c r="K37" s="608"/>
      <c r="L37" s="608"/>
      <c r="M37" s="608"/>
      <c r="N37" s="608"/>
      <c r="O37" s="608"/>
    </row>
    <row r="38" spans="1:15" ht="18" x14ac:dyDescent="0.25">
      <c r="A38" s="555" t="s">
        <v>288</v>
      </c>
      <c r="B38"/>
      <c r="F38" s="577"/>
      <c r="G38" s="577"/>
      <c r="H38" s="597"/>
      <c r="I38" s="597"/>
      <c r="J38" s="597"/>
      <c r="K38" s="597"/>
      <c r="L38" s="597"/>
      <c r="M38" s="597"/>
      <c r="N38" s="597"/>
      <c r="O38" s="597"/>
    </row>
    <row r="39" spans="1:15" ht="18" x14ac:dyDescent="0.25">
      <c r="A39" s="550"/>
      <c r="B39"/>
      <c r="F39" s="577"/>
      <c r="G39" s="577"/>
      <c r="H39" s="597"/>
      <c r="I39" s="597"/>
      <c r="J39" s="597"/>
      <c r="K39" s="597"/>
      <c r="L39" s="597"/>
      <c r="M39" s="597"/>
      <c r="N39" s="597"/>
      <c r="O39" s="597"/>
    </row>
    <row r="40" spans="1:15" ht="18" x14ac:dyDescent="0.25">
      <c r="A40" s="551" t="s">
        <v>289</v>
      </c>
      <c r="B40"/>
      <c r="F40" s="577"/>
      <c r="G40" s="577"/>
      <c r="H40" s="597">
        <v>1278</v>
      </c>
      <c r="I40" s="597">
        <v>331</v>
      </c>
      <c r="J40" s="597">
        <v>947</v>
      </c>
      <c r="K40" s="597">
        <v>164</v>
      </c>
      <c r="L40" s="597">
        <v>31</v>
      </c>
      <c r="M40" s="597">
        <v>21</v>
      </c>
      <c r="N40" s="597"/>
      <c r="O40" s="597">
        <v>731</v>
      </c>
    </row>
    <row r="41" spans="1:15" ht="18" x14ac:dyDescent="0.25">
      <c r="A41" s="551" t="s">
        <v>290</v>
      </c>
      <c r="B41"/>
      <c r="F41" s="577"/>
      <c r="G41" s="577"/>
      <c r="H41" s="597"/>
      <c r="I41" s="597"/>
      <c r="J41" s="597"/>
      <c r="K41" s="597"/>
      <c r="L41" s="597"/>
      <c r="M41" s="597"/>
      <c r="N41" s="597"/>
      <c r="O41" s="597"/>
    </row>
    <row r="42" spans="1:15" ht="18" x14ac:dyDescent="0.25">
      <c r="A42" s="552" t="s">
        <v>291</v>
      </c>
      <c r="B42"/>
      <c r="F42" s="577"/>
      <c r="G42" s="577"/>
      <c r="H42" s="597"/>
      <c r="I42" s="597"/>
      <c r="J42" s="597"/>
      <c r="K42" s="597"/>
      <c r="L42" s="597"/>
      <c r="M42" s="597"/>
      <c r="N42" s="597"/>
      <c r="O42" s="597"/>
    </row>
    <row r="43" spans="1:15" ht="18" x14ac:dyDescent="0.25">
      <c r="A43" s="553"/>
      <c r="B43" s="554"/>
      <c r="C43" s="606"/>
      <c r="D43" s="606"/>
      <c r="E43" s="606"/>
      <c r="F43" s="607"/>
      <c r="G43" s="607"/>
      <c r="H43" s="608"/>
      <c r="I43" s="608"/>
      <c r="J43" s="608"/>
      <c r="K43" s="608"/>
      <c r="L43" s="608"/>
      <c r="M43" s="608"/>
      <c r="N43" s="608"/>
      <c r="O43" s="608"/>
    </row>
    <row r="44" spans="1:15" ht="18" x14ac:dyDescent="0.25">
      <c r="A44" s="555" t="s">
        <v>292</v>
      </c>
      <c r="B44"/>
      <c r="F44" s="577"/>
      <c r="G44" s="577"/>
      <c r="H44" s="597"/>
      <c r="I44" s="597"/>
      <c r="J44" s="597"/>
      <c r="K44" s="597"/>
      <c r="L44" s="597"/>
      <c r="M44" s="597"/>
      <c r="N44" s="597"/>
      <c r="O44" s="597"/>
    </row>
    <row r="45" spans="1:15" ht="18" x14ac:dyDescent="0.25">
      <c r="A45" s="550"/>
      <c r="B45"/>
      <c r="F45" s="577"/>
      <c r="G45" s="577"/>
      <c r="H45" s="597"/>
      <c r="I45" s="597"/>
      <c r="J45" s="597"/>
      <c r="K45" s="597"/>
      <c r="L45" s="597"/>
      <c r="M45" s="597"/>
      <c r="N45" s="597"/>
      <c r="O45" s="597"/>
    </row>
    <row r="46" spans="1:15" ht="18" x14ac:dyDescent="0.25">
      <c r="A46" s="551" t="s">
        <v>293</v>
      </c>
      <c r="B46"/>
      <c r="F46" s="577"/>
      <c r="G46" s="577"/>
      <c r="H46" s="597">
        <v>3796</v>
      </c>
      <c r="I46" s="597">
        <v>2955</v>
      </c>
      <c r="J46" s="597">
        <v>841</v>
      </c>
      <c r="K46" s="597">
        <v>397</v>
      </c>
      <c r="L46" s="597">
        <v>74</v>
      </c>
      <c r="M46" s="597">
        <v>8</v>
      </c>
      <c r="N46" s="597"/>
      <c r="O46" s="597">
        <v>362</v>
      </c>
    </row>
    <row r="47" spans="1:15" ht="18" x14ac:dyDescent="0.25">
      <c r="A47" s="552" t="s">
        <v>294</v>
      </c>
      <c r="B47"/>
      <c r="F47" s="577"/>
      <c r="G47" s="577"/>
      <c r="H47" s="597"/>
      <c r="I47" s="597"/>
      <c r="J47" s="597"/>
      <c r="K47" s="597"/>
      <c r="L47" s="597"/>
      <c r="M47" s="597"/>
      <c r="N47" s="597"/>
      <c r="O47" s="597"/>
    </row>
    <row r="48" spans="1:15" ht="18" x14ac:dyDescent="0.25">
      <c r="A48" s="553"/>
      <c r="B48" s="554"/>
      <c r="C48" s="606"/>
      <c r="D48" s="606"/>
      <c r="E48" s="606"/>
      <c r="F48" s="607"/>
      <c r="G48" s="607"/>
      <c r="H48" s="608"/>
      <c r="I48" s="608"/>
      <c r="J48" s="608"/>
      <c r="K48" s="608"/>
      <c r="L48" s="608"/>
      <c r="M48" s="608"/>
      <c r="N48" s="608"/>
      <c r="O48" s="608"/>
    </row>
    <row r="49" spans="1:15" ht="18" x14ac:dyDescent="0.25">
      <c r="A49" s="555" t="s">
        <v>295</v>
      </c>
      <c r="B49"/>
      <c r="F49" s="577"/>
      <c r="G49" s="577"/>
      <c r="H49" s="597"/>
      <c r="I49" s="597"/>
      <c r="J49" s="597"/>
      <c r="K49" s="597"/>
      <c r="L49" s="597"/>
      <c r="M49" s="597"/>
      <c r="N49" s="597"/>
      <c r="O49" s="597"/>
    </row>
    <row r="50" spans="1:15" ht="18" x14ac:dyDescent="0.25">
      <c r="A50" s="550"/>
      <c r="B50"/>
      <c r="F50" s="577"/>
      <c r="G50" s="577"/>
      <c r="H50" s="597"/>
      <c r="I50" s="597"/>
      <c r="J50" s="597"/>
      <c r="K50" s="597"/>
      <c r="L50" s="597"/>
      <c r="M50" s="597"/>
      <c r="N50" s="597"/>
      <c r="O50" s="597"/>
    </row>
    <row r="51" spans="1:15" ht="18" x14ac:dyDescent="0.25">
      <c r="A51" s="551" t="s">
        <v>296</v>
      </c>
      <c r="B51"/>
      <c r="F51" s="577"/>
      <c r="G51" s="577"/>
      <c r="H51" s="597">
        <v>400</v>
      </c>
      <c r="I51" s="597">
        <v>236</v>
      </c>
      <c r="J51" s="598">
        <v>164</v>
      </c>
      <c r="K51" s="597">
        <v>31</v>
      </c>
      <c r="L51" s="597">
        <v>7</v>
      </c>
      <c r="M51" s="597">
        <v>3</v>
      </c>
      <c r="N51" s="597"/>
      <c r="O51" s="597">
        <v>123</v>
      </c>
    </row>
    <row r="52" spans="1:15" ht="18" x14ac:dyDescent="0.25">
      <c r="A52" s="552" t="s">
        <v>297</v>
      </c>
      <c r="B52"/>
      <c r="F52" s="577"/>
      <c r="G52" s="577"/>
      <c r="H52" s="597"/>
      <c r="I52" s="597"/>
      <c r="J52" s="597"/>
      <c r="K52" s="597"/>
      <c r="L52" s="597"/>
      <c r="M52" s="597"/>
      <c r="N52" s="597"/>
      <c r="O52" s="597"/>
    </row>
    <row r="53" spans="1:15" ht="18" x14ac:dyDescent="0.25">
      <c r="A53" s="553"/>
      <c r="B53" s="554"/>
      <c r="C53" s="606"/>
      <c r="D53" s="606"/>
      <c r="E53" s="606"/>
      <c r="F53" s="607"/>
      <c r="G53" s="607"/>
      <c r="H53" s="608"/>
      <c r="I53" s="608"/>
      <c r="J53" s="608"/>
      <c r="K53" s="608"/>
      <c r="L53" s="608"/>
      <c r="M53" s="608"/>
      <c r="N53" s="608"/>
      <c r="O53" s="608"/>
    </row>
    <row r="54" spans="1:15" ht="18" x14ac:dyDescent="0.25">
      <c r="A54" s="555" t="s">
        <v>298</v>
      </c>
      <c r="B54"/>
      <c r="F54" s="577"/>
      <c r="G54" s="577"/>
      <c r="H54" s="597"/>
      <c r="I54" s="597"/>
      <c r="J54" s="597"/>
      <c r="K54" s="597"/>
      <c r="L54" s="597"/>
      <c r="M54" s="597"/>
      <c r="N54" s="597"/>
      <c r="O54" s="597"/>
    </row>
    <row r="55" spans="1:15" ht="18" x14ac:dyDescent="0.25">
      <c r="A55" s="556"/>
      <c r="B55"/>
      <c r="F55" s="577"/>
      <c r="G55" s="577"/>
      <c r="H55" s="597"/>
      <c r="I55" s="597"/>
      <c r="J55" s="597"/>
      <c r="K55" s="597"/>
      <c r="L55" s="597"/>
      <c r="M55" s="597"/>
      <c r="N55" s="597"/>
      <c r="O55" s="597"/>
    </row>
    <row r="56" spans="1:15" ht="18" x14ac:dyDescent="0.25">
      <c r="A56" s="551" t="s">
        <v>299</v>
      </c>
      <c r="B56"/>
      <c r="F56" s="577"/>
      <c r="G56" s="577"/>
      <c r="H56" s="597">
        <v>645</v>
      </c>
      <c r="I56" s="597">
        <v>262</v>
      </c>
      <c r="J56" s="597">
        <v>383</v>
      </c>
      <c r="K56" s="597">
        <v>265</v>
      </c>
      <c r="L56" s="597">
        <v>49</v>
      </c>
      <c r="M56" s="597"/>
      <c r="N56" s="597"/>
      <c r="O56" s="597">
        <v>69</v>
      </c>
    </row>
    <row r="57" spans="1:15" ht="18" x14ac:dyDescent="0.25">
      <c r="A57" s="552" t="s">
        <v>300</v>
      </c>
      <c r="B57"/>
      <c r="F57" s="577"/>
      <c r="G57" s="577"/>
      <c r="H57" s="597"/>
      <c r="I57" s="597"/>
      <c r="J57" s="597"/>
      <c r="K57" s="597"/>
      <c r="L57" s="597"/>
      <c r="M57" s="597"/>
      <c r="N57" s="597"/>
      <c r="O57" s="597"/>
    </row>
    <row r="58" spans="1:15" ht="18" x14ac:dyDescent="0.25">
      <c r="A58" s="553"/>
      <c r="B58" s="554"/>
      <c r="C58" s="606"/>
      <c r="D58" s="606"/>
      <c r="E58" s="606"/>
      <c r="F58" s="607"/>
      <c r="G58" s="607"/>
      <c r="H58" s="608"/>
      <c r="I58" s="608"/>
      <c r="J58" s="608"/>
      <c r="K58" s="608"/>
      <c r="L58" s="608"/>
      <c r="M58" s="608"/>
      <c r="N58" s="608"/>
      <c r="O58" s="608"/>
    </row>
    <row r="59" spans="1:15" ht="18" x14ac:dyDescent="0.25">
      <c r="A59" s="555" t="s">
        <v>301</v>
      </c>
      <c r="B59"/>
      <c r="F59" s="577"/>
      <c r="G59" s="577"/>
      <c r="H59" s="597"/>
      <c r="I59" s="597"/>
      <c r="J59" s="597"/>
      <c r="K59" s="597"/>
      <c r="L59" s="597"/>
      <c r="M59" s="597"/>
      <c r="N59" s="597"/>
      <c r="O59" s="597"/>
    </row>
    <row r="60" spans="1:15" ht="18" x14ac:dyDescent="0.25">
      <c r="A60" s="556"/>
      <c r="B60"/>
      <c r="F60" s="577"/>
      <c r="G60" s="577"/>
      <c r="H60" s="597"/>
      <c r="I60" s="597"/>
      <c r="J60" s="597"/>
      <c r="K60" s="597"/>
      <c r="L60" s="597"/>
      <c r="M60" s="597"/>
      <c r="N60" s="597"/>
      <c r="O60" s="597"/>
    </row>
    <row r="61" spans="1:15" ht="18" x14ac:dyDescent="0.25">
      <c r="A61" s="551" t="s">
        <v>302</v>
      </c>
      <c r="B61"/>
      <c r="F61" s="577"/>
      <c r="G61" s="577"/>
      <c r="H61" s="597">
        <v>5979</v>
      </c>
      <c r="I61" s="597">
        <v>4190</v>
      </c>
      <c r="J61" s="597">
        <v>1789</v>
      </c>
      <c r="K61" s="597">
        <v>389</v>
      </c>
      <c r="L61" s="597">
        <v>74</v>
      </c>
      <c r="M61" s="597">
        <v>8</v>
      </c>
      <c r="N61" s="597"/>
      <c r="O61" s="597">
        <v>1318</v>
      </c>
    </row>
    <row r="62" spans="1:15" ht="18" x14ac:dyDescent="0.25">
      <c r="A62" s="552" t="s">
        <v>303</v>
      </c>
      <c r="B62"/>
      <c r="F62" s="577"/>
      <c r="G62" s="577"/>
      <c r="H62" s="597"/>
      <c r="I62" s="597"/>
      <c r="J62" s="597"/>
      <c r="K62" s="597"/>
      <c r="L62" s="597"/>
      <c r="M62" s="597"/>
      <c r="N62" s="597"/>
      <c r="O62" s="597"/>
    </row>
    <row r="63" spans="1:15" ht="18" x14ac:dyDescent="0.25">
      <c r="A63" s="553"/>
      <c r="B63" s="554"/>
      <c r="C63" s="606"/>
      <c r="D63" s="606"/>
      <c r="E63" s="606"/>
      <c r="F63" s="607"/>
      <c r="G63" s="607"/>
      <c r="H63" s="608"/>
      <c r="I63" s="608"/>
      <c r="J63" s="608"/>
      <c r="K63" s="608"/>
      <c r="L63" s="608"/>
      <c r="M63" s="608"/>
      <c r="N63" s="608"/>
      <c r="O63" s="608"/>
    </row>
    <row r="64" spans="1:15" ht="18" x14ac:dyDescent="0.25">
      <c r="A64" s="555" t="s">
        <v>304</v>
      </c>
      <c r="B64"/>
      <c r="F64" s="577"/>
      <c r="G64" s="577"/>
      <c r="H64" s="597"/>
      <c r="I64" s="597"/>
      <c r="J64" s="597"/>
      <c r="K64" s="597"/>
      <c r="L64" s="597"/>
      <c r="M64" s="597"/>
      <c r="N64" s="597"/>
      <c r="O64" s="597"/>
    </row>
    <row r="65" spans="1:15" ht="18" x14ac:dyDescent="0.25">
      <c r="A65" s="556"/>
      <c r="B65"/>
      <c r="F65" s="577"/>
      <c r="G65" s="577"/>
      <c r="H65" s="597"/>
      <c r="I65" s="597"/>
      <c r="J65" s="597"/>
      <c r="K65" s="597"/>
      <c r="L65" s="597"/>
      <c r="M65" s="597"/>
      <c r="N65" s="597"/>
      <c r="O65" s="597"/>
    </row>
    <row r="66" spans="1:15" ht="18" x14ac:dyDescent="0.25">
      <c r="A66" s="551" t="s">
        <v>305</v>
      </c>
      <c r="B66"/>
      <c r="F66" s="577"/>
      <c r="G66" s="577"/>
      <c r="H66" s="598">
        <v>491</v>
      </c>
      <c r="I66" s="597">
        <v>124</v>
      </c>
      <c r="J66" s="598">
        <v>367</v>
      </c>
      <c r="K66" s="597">
        <v>69</v>
      </c>
      <c r="L66" s="597">
        <v>14</v>
      </c>
      <c r="M66" s="597">
        <v>1</v>
      </c>
      <c r="N66" s="597"/>
      <c r="O66" s="597">
        <v>283</v>
      </c>
    </row>
    <row r="67" spans="1:15" ht="18" x14ac:dyDescent="0.25">
      <c r="A67" s="552" t="s">
        <v>306</v>
      </c>
      <c r="B67"/>
      <c r="F67" s="577"/>
      <c r="G67" s="577"/>
      <c r="H67" s="597"/>
      <c r="I67" s="597"/>
      <c r="J67" s="597"/>
      <c r="K67" s="597"/>
      <c r="L67" s="597"/>
      <c r="M67" s="597"/>
      <c r="N67" s="597"/>
      <c r="O67" s="597"/>
    </row>
    <row r="68" spans="1:15" ht="18" x14ac:dyDescent="0.25">
      <c r="A68" s="557"/>
      <c r="B68" s="554"/>
      <c r="C68" s="606"/>
      <c r="D68" s="606"/>
      <c r="E68" s="606"/>
      <c r="F68" s="607"/>
      <c r="G68" s="607"/>
      <c r="H68" s="608"/>
      <c r="I68" s="608"/>
      <c r="J68" s="608"/>
      <c r="K68" s="608"/>
      <c r="L68" s="608"/>
      <c r="M68" s="608"/>
      <c r="N68" s="608"/>
      <c r="O68" s="608"/>
    </row>
    <row r="69" spans="1:15" ht="18" x14ac:dyDescent="0.25">
      <c r="A69" s="555" t="s">
        <v>307</v>
      </c>
      <c r="B69" s="558"/>
      <c r="F69" s="577"/>
      <c r="G69" s="577"/>
      <c r="H69" s="597"/>
      <c r="I69" s="597"/>
      <c r="J69" s="597"/>
      <c r="K69" s="597"/>
      <c r="L69" s="597"/>
      <c r="M69" s="597"/>
      <c r="N69" s="597"/>
      <c r="O69" s="597"/>
    </row>
    <row r="70" spans="1:15" ht="18" x14ac:dyDescent="0.25">
      <c r="A70" s="556"/>
      <c r="B70"/>
      <c r="F70" s="577"/>
      <c r="G70" s="577"/>
      <c r="H70" s="597"/>
      <c r="I70" s="597"/>
      <c r="J70" s="597"/>
      <c r="K70" s="597"/>
      <c r="L70" s="597"/>
      <c r="M70" s="597"/>
      <c r="N70" s="597"/>
      <c r="O70" s="597"/>
    </row>
    <row r="71" spans="1:15" ht="18" x14ac:dyDescent="0.25">
      <c r="A71" s="551" t="s">
        <v>308</v>
      </c>
      <c r="B71"/>
      <c r="F71" s="577"/>
      <c r="G71" s="577"/>
      <c r="H71" s="597">
        <v>12403</v>
      </c>
      <c r="I71" s="597">
        <v>5619</v>
      </c>
      <c r="J71" s="598">
        <v>6784</v>
      </c>
      <c r="K71" s="598">
        <v>1982</v>
      </c>
      <c r="L71" s="597">
        <v>396</v>
      </c>
      <c r="M71" s="597">
        <v>126</v>
      </c>
      <c r="N71" s="597"/>
      <c r="O71" s="597">
        <v>4280</v>
      </c>
    </row>
    <row r="72" spans="1:15" ht="18" x14ac:dyDescent="0.25">
      <c r="A72" s="552" t="s">
        <v>309</v>
      </c>
      <c r="B72"/>
      <c r="F72" s="577"/>
      <c r="G72" s="577"/>
      <c r="H72" s="597"/>
      <c r="I72" s="597"/>
      <c r="J72" s="597"/>
      <c r="K72" s="597"/>
      <c r="L72" s="597"/>
      <c r="M72" s="597"/>
      <c r="N72" s="597"/>
      <c r="O72" s="597"/>
    </row>
    <row r="73" spans="1:15" ht="18" x14ac:dyDescent="0.25">
      <c r="A73" s="688"/>
      <c r="F73" s="577"/>
      <c r="G73" s="577"/>
      <c r="H73" s="597"/>
      <c r="I73" s="597"/>
      <c r="J73" s="597"/>
      <c r="K73" s="597"/>
      <c r="L73" s="597"/>
      <c r="M73" s="597"/>
      <c r="N73" s="597"/>
      <c r="O73" s="597"/>
    </row>
    <row r="74" spans="1:15" ht="18" x14ac:dyDescent="0.25">
      <c r="A74" s="553"/>
      <c r="B74" s="554"/>
      <c r="C74" s="606"/>
      <c r="D74" s="606"/>
      <c r="E74" s="606"/>
      <c r="F74" s="607"/>
      <c r="G74" s="607"/>
      <c r="H74" s="608"/>
      <c r="I74" s="608"/>
      <c r="J74" s="608"/>
      <c r="K74" s="608"/>
      <c r="L74" s="608"/>
      <c r="M74" s="608"/>
      <c r="N74" s="608"/>
      <c r="O74" s="608"/>
    </row>
    <row r="75" spans="1:15" ht="18" x14ac:dyDescent="0.25">
      <c r="A75" s="555" t="s">
        <v>310</v>
      </c>
      <c r="B75"/>
      <c r="F75" s="577"/>
      <c r="G75" s="577"/>
      <c r="H75" s="597"/>
      <c r="I75" s="597"/>
      <c r="J75" s="597"/>
      <c r="K75" s="597"/>
      <c r="L75" s="597"/>
      <c r="M75" s="597"/>
      <c r="N75" s="597"/>
      <c r="O75" s="597"/>
    </row>
    <row r="76" spans="1:15" ht="18" x14ac:dyDescent="0.25">
      <c r="A76" s="556"/>
      <c r="B76"/>
      <c r="F76" s="577"/>
      <c r="G76" s="577"/>
      <c r="H76" s="597"/>
      <c r="I76" s="597"/>
      <c r="J76" s="597"/>
      <c r="K76" s="597"/>
      <c r="L76" s="597"/>
      <c r="M76" s="597"/>
      <c r="N76" s="597"/>
      <c r="O76" s="597"/>
    </row>
    <row r="77" spans="1:15" ht="18" x14ac:dyDescent="0.25">
      <c r="A77" s="551" t="s">
        <v>311</v>
      </c>
      <c r="B77"/>
      <c r="F77" s="577"/>
      <c r="G77" s="577"/>
      <c r="H77" s="597">
        <v>77848</v>
      </c>
      <c r="I77" s="597">
        <v>22556</v>
      </c>
      <c r="J77" s="597">
        <v>55292</v>
      </c>
      <c r="K77" s="597">
        <v>34056</v>
      </c>
      <c r="L77" s="597">
        <v>5022</v>
      </c>
      <c r="M77" s="597">
        <v>354</v>
      </c>
      <c r="N77" s="597"/>
      <c r="O77" s="597">
        <v>15860</v>
      </c>
    </row>
    <row r="78" spans="1:15" ht="18" x14ac:dyDescent="0.25">
      <c r="A78" s="551" t="s">
        <v>312</v>
      </c>
      <c r="B78"/>
      <c r="F78" s="577"/>
      <c r="G78" s="577"/>
      <c r="H78" s="597"/>
      <c r="I78" s="597"/>
      <c r="J78" s="597"/>
      <c r="K78" s="597"/>
      <c r="L78" s="597"/>
      <c r="M78" s="597"/>
      <c r="N78" s="597"/>
      <c r="O78" s="597"/>
    </row>
    <row r="79" spans="1:15" ht="18" x14ac:dyDescent="0.25">
      <c r="A79" s="551" t="s">
        <v>313</v>
      </c>
      <c r="B79"/>
      <c r="F79" s="577"/>
      <c r="G79" s="577"/>
      <c r="H79" s="597"/>
      <c r="I79" s="597"/>
      <c r="J79" s="597"/>
      <c r="K79" s="597"/>
      <c r="L79" s="597"/>
      <c r="M79" s="597"/>
      <c r="N79" s="597"/>
      <c r="O79" s="597"/>
    </row>
    <row r="80" spans="1:15" ht="18" x14ac:dyDescent="0.25">
      <c r="A80" s="552" t="s">
        <v>314</v>
      </c>
      <c r="B80"/>
      <c r="F80" s="577"/>
      <c r="G80" s="577"/>
      <c r="H80" s="597"/>
      <c r="I80" s="597"/>
      <c r="J80" s="597"/>
      <c r="K80" s="597"/>
      <c r="L80" s="597"/>
      <c r="M80" s="597"/>
      <c r="N80" s="597"/>
      <c r="O80" s="597"/>
    </row>
    <row r="81" spans="1:15" ht="18" x14ac:dyDescent="0.25">
      <c r="A81" s="553"/>
      <c r="B81" s="554"/>
      <c r="C81" s="606"/>
      <c r="D81" s="606"/>
      <c r="E81" s="606"/>
      <c r="F81" s="607"/>
      <c r="G81" s="607"/>
      <c r="H81" s="608"/>
      <c r="I81" s="608"/>
      <c r="J81" s="608"/>
      <c r="K81" s="608"/>
      <c r="L81" s="608"/>
      <c r="M81" s="608"/>
      <c r="N81" s="608"/>
      <c r="O81" s="608"/>
    </row>
    <row r="82" spans="1:15" ht="18" x14ac:dyDescent="0.25">
      <c r="A82" s="555" t="s">
        <v>315</v>
      </c>
      <c r="B82"/>
      <c r="F82" s="577"/>
      <c r="G82" s="577"/>
      <c r="H82" s="597"/>
      <c r="I82" s="597"/>
      <c r="J82" s="597"/>
      <c r="K82" s="597"/>
      <c r="L82" s="597"/>
      <c r="M82" s="597"/>
      <c r="N82" s="597"/>
      <c r="O82" s="597"/>
    </row>
    <row r="83" spans="1:15" ht="18" x14ac:dyDescent="0.25">
      <c r="A83" s="556"/>
      <c r="B83"/>
      <c r="F83" s="577"/>
      <c r="G83" s="577"/>
      <c r="H83" s="597"/>
      <c r="I83" s="597"/>
      <c r="J83" s="597"/>
      <c r="K83" s="597"/>
      <c r="L83" s="597"/>
      <c r="M83" s="597"/>
      <c r="N83" s="597"/>
      <c r="O83" s="597"/>
    </row>
    <row r="84" spans="1:15" ht="18" x14ac:dyDescent="0.25">
      <c r="A84" s="551" t="s">
        <v>316</v>
      </c>
      <c r="B84"/>
      <c r="F84" s="577"/>
      <c r="G84" s="577"/>
      <c r="H84" s="598">
        <v>50499</v>
      </c>
      <c r="I84" s="597">
        <v>8409</v>
      </c>
      <c r="J84" s="597">
        <v>42090</v>
      </c>
      <c r="K84" s="597">
        <v>32940</v>
      </c>
      <c r="L84" s="597">
        <v>5712</v>
      </c>
      <c r="M84" s="597">
        <v>115</v>
      </c>
      <c r="N84" s="597"/>
      <c r="O84" s="597">
        <v>3323</v>
      </c>
    </row>
    <row r="85" spans="1:15" ht="18" x14ac:dyDescent="0.25">
      <c r="A85" s="552" t="s">
        <v>317</v>
      </c>
      <c r="B85"/>
      <c r="F85" s="577"/>
      <c r="G85" s="577"/>
      <c r="H85" s="597"/>
      <c r="I85" s="597"/>
      <c r="J85" s="597"/>
      <c r="K85" s="597"/>
      <c r="L85" s="597"/>
      <c r="M85" s="597"/>
      <c r="N85" s="597"/>
      <c r="O85" s="597"/>
    </row>
    <row r="86" spans="1:15" ht="18" x14ac:dyDescent="0.25">
      <c r="A86" s="553"/>
      <c r="B86" s="554"/>
      <c r="C86" s="606"/>
      <c r="D86" s="606"/>
      <c r="E86" s="606"/>
      <c r="F86" s="607"/>
      <c r="G86" s="607"/>
      <c r="H86" s="608"/>
      <c r="I86" s="608"/>
      <c r="J86" s="608"/>
      <c r="K86" s="608"/>
      <c r="L86" s="608"/>
      <c r="M86" s="608"/>
      <c r="N86" s="608"/>
      <c r="O86" s="608"/>
    </row>
    <row r="87" spans="1:15" ht="18" x14ac:dyDescent="0.25">
      <c r="A87" s="555" t="s">
        <v>318</v>
      </c>
      <c r="B87"/>
      <c r="F87" s="577"/>
      <c r="G87" s="577"/>
      <c r="H87" s="597"/>
      <c r="I87" s="597"/>
      <c r="J87" s="597"/>
      <c r="K87" s="597"/>
      <c r="L87" s="597"/>
      <c r="M87" s="597"/>
      <c r="N87" s="597"/>
      <c r="O87" s="597"/>
    </row>
    <row r="88" spans="1:15" ht="18" x14ac:dyDescent="0.25">
      <c r="A88" s="556"/>
      <c r="B88"/>
      <c r="F88" s="577"/>
      <c r="G88" s="577"/>
      <c r="H88" s="597"/>
      <c r="I88" s="597"/>
      <c r="J88" s="597"/>
      <c r="K88" s="597"/>
      <c r="L88" s="597"/>
      <c r="M88" s="597"/>
      <c r="N88" s="597"/>
      <c r="O88" s="597"/>
    </row>
    <row r="89" spans="1:15" ht="18" x14ac:dyDescent="0.25">
      <c r="A89" s="551" t="s">
        <v>319</v>
      </c>
      <c r="B89"/>
      <c r="F89" s="577"/>
      <c r="G89" s="577"/>
      <c r="H89" s="597">
        <v>32729</v>
      </c>
      <c r="I89" s="597">
        <v>12400</v>
      </c>
      <c r="J89" s="598">
        <v>20329</v>
      </c>
      <c r="K89" s="598">
        <v>14643</v>
      </c>
      <c r="L89" s="597">
        <v>3110</v>
      </c>
      <c r="M89" s="597">
        <v>307</v>
      </c>
      <c r="N89" s="597"/>
      <c r="O89" s="597">
        <v>2269</v>
      </c>
    </row>
    <row r="90" spans="1:15" ht="18" x14ac:dyDescent="0.25">
      <c r="A90" s="552" t="s">
        <v>320</v>
      </c>
      <c r="B90"/>
      <c r="F90" s="577"/>
      <c r="G90" s="577"/>
      <c r="H90" s="597"/>
      <c r="I90" s="597"/>
      <c r="J90" s="597"/>
      <c r="K90" s="597"/>
      <c r="L90" s="597"/>
      <c r="M90" s="597"/>
      <c r="N90" s="597"/>
      <c r="O90" s="597"/>
    </row>
    <row r="91" spans="1:15" ht="18" x14ac:dyDescent="0.25">
      <c r="A91" s="562"/>
      <c r="B91" s="554"/>
      <c r="C91" s="606"/>
      <c r="D91" s="606"/>
      <c r="E91" s="606"/>
      <c r="F91" s="607"/>
      <c r="G91" s="607"/>
      <c r="H91" s="608"/>
      <c r="I91" s="608"/>
      <c r="J91" s="608"/>
      <c r="K91" s="608"/>
      <c r="L91" s="608"/>
      <c r="M91" s="608"/>
      <c r="N91" s="608"/>
      <c r="O91" s="608"/>
    </row>
    <row r="92" spans="1:15" ht="18" x14ac:dyDescent="0.25">
      <c r="A92" s="555" t="s">
        <v>321</v>
      </c>
      <c r="B92"/>
      <c r="F92" s="577"/>
      <c r="G92" s="577"/>
      <c r="H92" s="597"/>
      <c r="I92" s="597"/>
      <c r="J92" s="597"/>
      <c r="K92" s="597"/>
      <c r="L92" s="597"/>
      <c r="M92" s="597"/>
      <c r="N92" s="597"/>
      <c r="O92" s="597"/>
    </row>
    <row r="93" spans="1:15" ht="18" x14ac:dyDescent="0.25">
      <c r="A93" s="556"/>
      <c r="B93"/>
      <c r="F93" s="577"/>
      <c r="G93" s="577"/>
      <c r="H93" s="597"/>
      <c r="I93" s="597"/>
      <c r="J93" s="597"/>
      <c r="K93" s="597"/>
      <c r="L93" s="597"/>
      <c r="M93" s="597"/>
      <c r="N93" s="597"/>
      <c r="O93" s="597"/>
    </row>
    <row r="94" spans="1:15" ht="18" x14ac:dyDescent="0.25">
      <c r="A94" s="551" t="s">
        <v>322</v>
      </c>
      <c r="B94"/>
      <c r="F94" s="577"/>
      <c r="G94" s="577"/>
      <c r="H94" s="597">
        <v>11168</v>
      </c>
      <c r="I94" s="597">
        <v>5081</v>
      </c>
      <c r="J94" s="598">
        <v>6087</v>
      </c>
      <c r="K94" s="597">
        <v>3195</v>
      </c>
      <c r="L94" s="597">
        <v>552</v>
      </c>
      <c r="M94" s="597">
        <v>125</v>
      </c>
      <c r="N94" s="597"/>
      <c r="O94" s="597">
        <v>2215</v>
      </c>
    </row>
    <row r="95" spans="1:15" s="576" customFormat="1" ht="18" x14ac:dyDescent="0.25">
      <c r="A95" s="551" t="s">
        <v>323</v>
      </c>
      <c r="B95" s="548"/>
      <c r="F95" s="577"/>
      <c r="G95" s="577"/>
      <c r="H95" s="623"/>
      <c r="I95" s="623"/>
      <c r="J95" s="597"/>
      <c r="K95" s="597"/>
      <c r="L95" s="597"/>
      <c r="M95" s="597"/>
      <c r="N95" s="597"/>
      <c r="O95" s="597"/>
    </row>
    <row r="96" spans="1:15" ht="18" x14ac:dyDescent="0.25">
      <c r="A96" s="552" t="s">
        <v>324</v>
      </c>
      <c r="B96"/>
      <c r="F96" s="577"/>
      <c r="G96" s="577"/>
      <c r="H96" s="623"/>
      <c r="I96" s="623"/>
      <c r="J96" s="597"/>
      <c r="K96" s="597"/>
      <c r="L96" s="597"/>
      <c r="M96" s="597"/>
      <c r="N96" s="597"/>
      <c r="O96" s="597"/>
    </row>
    <row r="97" spans="1:15" ht="18" x14ac:dyDescent="0.25">
      <c r="A97" s="688"/>
      <c r="F97" s="577"/>
      <c r="G97" s="577"/>
      <c r="H97" s="623"/>
      <c r="I97" s="623"/>
      <c r="J97" s="597"/>
      <c r="K97" s="597"/>
      <c r="L97" s="597"/>
      <c r="M97" s="597"/>
      <c r="N97" s="597"/>
      <c r="O97" s="597"/>
    </row>
    <row r="98" spans="1:15" ht="15.75" x14ac:dyDescent="0.25">
      <c r="A98" s="687"/>
      <c r="B98" s="559"/>
      <c r="C98" s="610"/>
      <c r="D98" s="610"/>
      <c r="E98" s="610"/>
      <c r="F98" s="610"/>
      <c r="G98" s="607"/>
      <c r="H98" s="668"/>
      <c r="I98" s="668"/>
      <c r="J98" s="669"/>
      <c r="K98" s="669"/>
      <c r="L98" s="669"/>
      <c r="M98" s="669"/>
      <c r="N98" s="669"/>
      <c r="O98" s="669"/>
    </row>
    <row r="99" spans="1:15" ht="18" x14ac:dyDescent="0.25">
      <c r="A99" s="555" t="s">
        <v>325</v>
      </c>
      <c r="B99"/>
      <c r="F99" s="577"/>
      <c r="G99" s="577"/>
      <c r="H99" s="623"/>
      <c r="I99" s="623"/>
      <c r="J99" s="620"/>
      <c r="K99" s="620"/>
      <c r="L99" s="620"/>
      <c r="M99" s="620"/>
      <c r="N99" s="670"/>
      <c r="O99" s="620"/>
    </row>
    <row r="100" spans="1:15" ht="18" x14ac:dyDescent="0.25">
      <c r="A100" s="556"/>
      <c r="B100"/>
      <c r="F100" s="577"/>
      <c r="G100" s="577"/>
      <c r="H100" s="623"/>
      <c r="I100" s="623"/>
      <c r="J100" s="620"/>
      <c r="K100" s="620"/>
      <c r="L100" s="620"/>
      <c r="M100" s="620"/>
      <c r="N100" s="620"/>
      <c r="O100" s="620"/>
    </row>
    <row r="101" spans="1:15" ht="18" x14ac:dyDescent="0.25">
      <c r="A101" s="551" t="s">
        <v>326</v>
      </c>
      <c r="B101"/>
      <c r="F101" s="577"/>
      <c r="G101" s="577"/>
      <c r="H101" s="623"/>
      <c r="I101" s="623"/>
      <c r="J101" s="620"/>
      <c r="K101" s="620"/>
      <c r="L101" s="620"/>
      <c r="M101" s="620"/>
      <c r="N101" s="620"/>
      <c r="O101" s="620"/>
    </row>
    <row r="102" spans="1:15" ht="18.75" x14ac:dyDescent="0.3">
      <c r="A102" s="551" t="s">
        <v>327</v>
      </c>
      <c r="B102" s="560"/>
      <c r="C102" s="612"/>
      <c r="F102" s="577"/>
      <c r="G102" s="577"/>
      <c r="H102" s="623"/>
      <c r="I102" s="623"/>
      <c r="J102" s="620"/>
      <c r="K102" s="620"/>
      <c r="L102" s="620"/>
      <c r="M102" s="620"/>
      <c r="N102" s="620"/>
      <c r="O102" s="620"/>
    </row>
    <row r="103" spans="1:15" ht="18" x14ac:dyDescent="0.25">
      <c r="A103" s="552" t="s">
        <v>328</v>
      </c>
      <c r="B103" s="561"/>
      <c r="C103" s="613"/>
      <c r="D103" s="614"/>
      <c r="F103" s="577"/>
      <c r="G103" s="577"/>
      <c r="H103" s="623"/>
      <c r="I103" s="623"/>
      <c r="J103" s="620"/>
      <c r="K103" s="620"/>
      <c r="L103" s="620"/>
      <c r="M103" s="620"/>
      <c r="N103" s="620"/>
      <c r="O103" s="620"/>
    </row>
    <row r="104" spans="1:15" ht="18" x14ac:dyDescent="0.25">
      <c r="A104" s="688"/>
      <c r="C104" s="613"/>
      <c r="D104" s="614"/>
      <c r="F104" s="577"/>
      <c r="G104" s="577"/>
      <c r="H104" s="623"/>
      <c r="I104" s="623"/>
      <c r="J104" s="620"/>
      <c r="K104" s="620"/>
      <c r="L104" s="620"/>
      <c r="M104" s="620"/>
      <c r="N104" s="620"/>
      <c r="O104" s="620"/>
    </row>
    <row r="105" spans="1:15" ht="18" x14ac:dyDescent="0.25">
      <c r="A105" s="616"/>
      <c r="B105" s="617"/>
      <c r="C105" s="617"/>
      <c r="D105" s="617"/>
      <c r="E105" s="617"/>
      <c r="F105" s="618"/>
      <c r="G105" s="618"/>
      <c r="H105" s="671"/>
      <c r="I105" s="671"/>
      <c r="J105" s="624"/>
      <c r="K105" s="624"/>
      <c r="L105" s="624"/>
      <c r="M105" s="624"/>
      <c r="N105" s="624"/>
      <c r="O105" s="624"/>
    </row>
    <row r="106" spans="1:15" x14ac:dyDescent="0.2">
      <c r="A106" s="576"/>
    </row>
    <row r="108" spans="1:15" x14ac:dyDescent="0.2">
      <c r="A108" s="628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4"/>
    <col min="4" max="4" width="6" style="564" customWidth="1"/>
    <col min="5" max="5" width="2" style="564" customWidth="1"/>
    <col min="6" max="6" width="3.42578125" style="564" hidden="1" customWidth="1"/>
    <col min="7" max="7" width="24.7109375" style="564" customWidth="1"/>
    <col min="8" max="10" width="16.7109375" style="564" customWidth="1"/>
    <col min="11" max="11" width="19.5703125" style="564" customWidth="1"/>
    <col min="12" max="12" width="16.85546875" style="564" customWidth="1"/>
    <col min="13" max="15" width="16.7109375" style="564" customWidth="1"/>
    <col min="16" max="16" width="10.85546875" style="564" bestFit="1" customWidth="1"/>
    <col min="17" max="16384" width="9.140625" style="564"/>
  </cols>
  <sheetData>
    <row r="1" spans="1:16" ht="26.25" x14ac:dyDescent="0.4">
      <c r="A1" s="563" t="s">
        <v>357</v>
      </c>
      <c r="D1" s="565" t="s">
        <v>358</v>
      </c>
      <c r="G1" s="566"/>
    </row>
    <row r="2" spans="1:16" ht="26.25" x14ac:dyDescent="0.4">
      <c r="A2" s="567"/>
      <c r="D2" s="565" t="s">
        <v>359</v>
      </c>
      <c r="G2" s="568"/>
    </row>
    <row r="3" spans="1:16" ht="23.25" x14ac:dyDescent="0.35">
      <c r="A3" s="567"/>
      <c r="D3" s="569" t="s">
        <v>360</v>
      </c>
      <c r="G3" s="568"/>
    </row>
    <row r="4" spans="1:16" ht="23.25" x14ac:dyDescent="0.35">
      <c r="A4" s="567"/>
      <c r="D4" s="569" t="s">
        <v>361</v>
      </c>
      <c r="G4" s="568"/>
    </row>
    <row r="5" spans="1:16" ht="26.25" x14ac:dyDescent="0.4">
      <c r="A5" s="570"/>
      <c r="B5" s="571"/>
      <c r="C5" s="572"/>
      <c r="D5" s="571"/>
      <c r="E5" s="571"/>
      <c r="F5" s="571"/>
      <c r="G5" s="573" t="s">
        <v>341</v>
      </c>
      <c r="H5" s="573"/>
      <c r="I5" s="573"/>
      <c r="J5" s="573"/>
      <c r="K5" s="571"/>
      <c r="L5" s="574" t="s">
        <v>335</v>
      </c>
      <c r="M5" s="571"/>
      <c r="N5" s="571"/>
      <c r="O5" s="571"/>
    </row>
    <row r="6" spans="1:16" s="576" customFormat="1" ht="15" x14ac:dyDescent="0.2">
      <c r="A6" s="575"/>
      <c r="G6" s="577"/>
      <c r="H6" s="578"/>
      <c r="I6" s="578"/>
      <c r="J6" s="578"/>
      <c r="K6" s="579"/>
      <c r="L6" s="578"/>
      <c r="M6" s="578"/>
      <c r="N6" s="578"/>
      <c r="O6" s="578"/>
    </row>
    <row r="7" spans="1:16" ht="15.75" x14ac:dyDescent="0.25">
      <c r="A7" s="575"/>
      <c r="B7" s="576"/>
      <c r="C7" s="576"/>
      <c r="D7" s="576"/>
      <c r="E7" s="576"/>
      <c r="F7" s="577"/>
      <c r="G7" s="577"/>
      <c r="H7" s="578"/>
      <c r="I7" s="578"/>
      <c r="J7" s="578"/>
      <c r="K7" s="662" t="s">
        <v>235</v>
      </c>
      <c r="L7" s="580" t="s">
        <v>236</v>
      </c>
      <c r="M7" s="580" t="s">
        <v>237</v>
      </c>
      <c r="N7" s="580" t="s">
        <v>238</v>
      </c>
      <c r="O7" s="580" t="s">
        <v>239</v>
      </c>
    </row>
    <row r="8" spans="1:16" ht="15.75" x14ac:dyDescent="0.25">
      <c r="A8" s="575"/>
      <c r="B8" s="576"/>
      <c r="C8" s="576"/>
      <c r="D8" s="576"/>
      <c r="E8" s="576"/>
      <c r="F8" s="577"/>
      <c r="G8" s="577"/>
      <c r="H8" s="580" t="s">
        <v>240</v>
      </c>
      <c r="I8" s="580" t="s">
        <v>241</v>
      </c>
      <c r="J8" s="580" t="s">
        <v>242</v>
      </c>
      <c r="K8" s="580" t="s">
        <v>243</v>
      </c>
      <c r="L8" s="581" t="s">
        <v>244</v>
      </c>
      <c r="M8" s="581" t="s">
        <v>245</v>
      </c>
      <c r="N8" s="581" t="s">
        <v>246</v>
      </c>
      <c r="O8" s="581" t="s">
        <v>247</v>
      </c>
    </row>
    <row r="9" spans="1:16" ht="21" customHeight="1" x14ac:dyDescent="0.3">
      <c r="A9" s="941" t="s">
        <v>248</v>
      </c>
      <c r="B9" s="942"/>
      <c r="C9" s="942"/>
      <c r="D9" s="942"/>
      <c r="E9" s="942"/>
      <c r="F9" s="942"/>
      <c r="G9" s="943"/>
      <c r="H9" s="581" t="s">
        <v>249</v>
      </c>
      <c r="I9" s="581" t="s">
        <v>250</v>
      </c>
      <c r="J9" s="581" t="s">
        <v>251</v>
      </c>
      <c r="K9" s="580" t="s">
        <v>252</v>
      </c>
      <c r="L9" s="581" t="s">
        <v>253</v>
      </c>
      <c r="M9" s="581" t="s">
        <v>254</v>
      </c>
      <c r="N9" s="581" t="s">
        <v>254</v>
      </c>
      <c r="O9" s="581" t="s">
        <v>255</v>
      </c>
    </row>
    <row r="10" spans="1:16" ht="15.75" x14ac:dyDescent="0.25">
      <c r="A10" s="575"/>
      <c r="B10" s="576"/>
      <c r="C10" s="576"/>
      <c r="D10" s="576"/>
      <c r="E10" s="576"/>
      <c r="F10" s="577"/>
      <c r="G10" s="577"/>
      <c r="H10" s="584" t="s">
        <v>256</v>
      </c>
      <c r="I10" s="584" t="s">
        <v>257</v>
      </c>
      <c r="J10" s="581" t="s">
        <v>258</v>
      </c>
      <c r="K10" s="584" t="s">
        <v>259</v>
      </c>
      <c r="L10" s="584" t="s">
        <v>260</v>
      </c>
      <c r="M10" s="584" t="s">
        <v>261</v>
      </c>
      <c r="N10" s="584" t="s">
        <v>262</v>
      </c>
      <c r="O10" s="584" t="s">
        <v>263</v>
      </c>
    </row>
    <row r="11" spans="1:16" ht="15" x14ac:dyDescent="0.2">
      <c r="A11" s="575"/>
      <c r="B11" s="576"/>
      <c r="C11" s="576"/>
      <c r="D11" s="576"/>
      <c r="E11" s="576"/>
      <c r="F11" s="577"/>
      <c r="G11" s="577"/>
      <c r="H11" s="584" t="s">
        <v>264</v>
      </c>
      <c r="I11" s="584" t="s">
        <v>265</v>
      </c>
      <c r="J11" s="584" t="s">
        <v>266</v>
      </c>
      <c r="K11" s="584" t="s">
        <v>267</v>
      </c>
      <c r="L11" s="584" t="s">
        <v>268</v>
      </c>
      <c r="M11" s="584" t="s">
        <v>269</v>
      </c>
      <c r="N11" s="584" t="s">
        <v>270</v>
      </c>
      <c r="O11" s="584" t="s">
        <v>271</v>
      </c>
    </row>
    <row r="12" spans="1:16" ht="15" x14ac:dyDescent="0.2">
      <c r="A12" s="575"/>
      <c r="B12" s="576"/>
      <c r="C12" s="576"/>
      <c r="D12" s="576"/>
      <c r="E12" s="576"/>
      <c r="F12" s="577"/>
      <c r="G12" s="577"/>
      <c r="H12" s="584"/>
      <c r="I12" s="584"/>
      <c r="J12" s="584" t="s">
        <v>272</v>
      </c>
      <c r="K12" s="584" t="s">
        <v>273</v>
      </c>
      <c r="L12" s="584"/>
      <c r="M12" s="584"/>
      <c r="N12" s="584" t="s">
        <v>274</v>
      </c>
      <c r="O12" s="584" t="s">
        <v>272</v>
      </c>
    </row>
    <row r="13" spans="1:16" ht="15.75" thickBot="1" x14ac:dyDescent="0.25">
      <c r="A13" s="585"/>
      <c r="B13" s="586"/>
      <c r="C13" s="586"/>
      <c r="D13" s="586"/>
      <c r="E13" s="586"/>
      <c r="F13" s="587"/>
      <c r="G13" s="587"/>
      <c r="H13" s="588"/>
      <c r="I13" s="588"/>
      <c r="J13" s="590"/>
      <c r="K13" s="590" t="s">
        <v>275</v>
      </c>
      <c r="L13" s="591"/>
      <c r="M13" s="591"/>
      <c r="N13" s="590"/>
      <c r="O13" s="590"/>
    </row>
    <row r="14" spans="1:16" ht="13.5" thickTop="1" x14ac:dyDescent="0.2">
      <c r="A14" s="575"/>
      <c r="B14" s="576"/>
      <c r="C14" s="576"/>
      <c r="D14" s="576"/>
      <c r="E14" s="576"/>
      <c r="F14" s="577"/>
      <c r="G14" s="577"/>
      <c r="H14" s="577"/>
      <c r="I14" s="577"/>
      <c r="J14" s="577"/>
      <c r="K14" s="577"/>
      <c r="L14" s="577"/>
      <c r="M14" s="577"/>
      <c r="N14" s="577"/>
      <c r="O14" s="577"/>
    </row>
    <row r="15" spans="1:16" s="595" customFormat="1" ht="20.25" x14ac:dyDescent="0.3">
      <c r="A15" s="594" t="s">
        <v>45</v>
      </c>
      <c r="F15" s="578"/>
      <c r="G15" s="578"/>
      <c r="H15" s="598">
        <v>478108</v>
      </c>
      <c r="I15" s="597">
        <v>178278</v>
      </c>
      <c r="J15" s="597">
        <v>299830</v>
      </c>
      <c r="K15" s="598">
        <v>27075</v>
      </c>
      <c r="L15" s="598">
        <v>2591</v>
      </c>
      <c r="M15" s="598">
        <v>2375</v>
      </c>
      <c r="N15" s="598">
        <v>5515</v>
      </c>
      <c r="O15" s="597">
        <v>273304</v>
      </c>
    </row>
    <row r="16" spans="1:16" s="595" customFormat="1" ht="18" x14ac:dyDescent="0.25">
      <c r="A16" s="599" t="s">
        <v>55</v>
      </c>
      <c r="B16" s="600"/>
      <c r="C16" s="600"/>
      <c r="D16" s="600"/>
      <c r="E16" s="600"/>
      <c r="F16" s="601"/>
      <c r="G16" s="601"/>
      <c r="H16" s="604"/>
      <c r="I16" s="604"/>
      <c r="J16" s="604"/>
      <c r="K16" s="672"/>
      <c r="L16" s="604"/>
      <c r="M16" s="604"/>
      <c r="N16" s="604"/>
      <c r="O16" s="604"/>
      <c r="P16" s="673"/>
    </row>
    <row r="17" spans="1:15" ht="18" x14ac:dyDescent="0.25">
      <c r="A17" s="549" t="s">
        <v>276</v>
      </c>
      <c r="B17"/>
      <c r="F17" s="577"/>
      <c r="G17" s="577"/>
      <c r="H17" s="597"/>
      <c r="I17" s="597"/>
      <c r="J17" s="597"/>
      <c r="K17" s="597"/>
      <c r="L17" s="597"/>
      <c r="M17" s="597"/>
      <c r="N17" s="597"/>
      <c r="O17" s="597"/>
    </row>
    <row r="18" spans="1:15" ht="18" x14ac:dyDescent="0.25">
      <c r="A18" s="550"/>
      <c r="B18"/>
      <c r="F18" s="577"/>
      <c r="G18" s="577"/>
      <c r="H18" s="597"/>
      <c r="I18" s="597"/>
      <c r="J18" s="597"/>
      <c r="K18" s="597"/>
      <c r="L18" s="597"/>
      <c r="M18" s="597"/>
      <c r="N18" s="597"/>
      <c r="O18" s="597"/>
    </row>
    <row r="19" spans="1:15" ht="18" x14ac:dyDescent="0.25">
      <c r="A19" s="551" t="s">
        <v>277</v>
      </c>
      <c r="B19"/>
      <c r="F19" s="577"/>
      <c r="G19" s="577"/>
      <c r="H19" s="597">
        <v>74054</v>
      </c>
      <c r="I19" s="597">
        <v>40020</v>
      </c>
      <c r="J19" s="597">
        <v>34034</v>
      </c>
      <c r="K19" s="597">
        <v>2795</v>
      </c>
      <c r="L19" s="597">
        <v>241</v>
      </c>
      <c r="M19" s="597">
        <v>568</v>
      </c>
      <c r="N19" s="597">
        <v>5515</v>
      </c>
      <c r="O19" s="597">
        <v>35945</v>
      </c>
    </row>
    <row r="20" spans="1:15" ht="18" x14ac:dyDescent="0.25">
      <c r="A20" s="552" t="s">
        <v>278</v>
      </c>
      <c r="B20"/>
      <c r="F20" s="577"/>
      <c r="G20" s="577"/>
      <c r="H20" s="597"/>
      <c r="I20" s="597"/>
      <c r="J20" s="597"/>
      <c r="K20" s="597"/>
      <c r="L20" s="597"/>
      <c r="M20" s="597"/>
      <c r="N20" s="597"/>
      <c r="O20" s="597"/>
    </row>
    <row r="21" spans="1:15" ht="18" x14ac:dyDescent="0.25">
      <c r="A21" s="553"/>
      <c r="B21" s="554"/>
      <c r="C21" s="606"/>
      <c r="D21" s="606"/>
      <c r="E21" s="606"/>
      <c r="F21" s="607"/>
      <c r="G21" s="607"/>
      <c r="H21" s="608"/>
      <c r="I21" s="608"/>
      <c r="J21" s="608"/>
      <c r="K21" s="608"/>
      <c r="L21" s="608"/>
      <c r="M21" s="608"/>
      <c r="N21" s="608"/>
      <c r="O21" s="608"/>
    </row>
    <row r="22" spans="1:15" ht="18" x14ac:dyDescent="0.25">
      <c r="A22" s="555" t="s">
        <v>279</v>
      </c>
      <c r="B22"/>
      <c r="F22" s="577"/>
      <c r="G22" s="577"/>
      <c r="H22" s="597"/>
      <c r="I22" s="597"/>
      <c r="J22" s="597"/>
      <c r="K22" s="597"/>
      <c r="L22" s="597"/>
      <c r="M22" s="597"/>
      <c r="N22" s="597"/>
      <c r="O22" s="597"/>
    </row>
    <row r="23" spans="1:15" ht="18" x14ac:dyDescent="0.25">
      <c r="A23" s="550"/>
      <c r="B23"/>
      <c r="F23" s="577"/>
      <c r="G23" s="577"/>
      <c r="H23" s="597"/>
      <c r="I23" s="597"/>
      <c r="J23" s="597"/>
      <c r="K23" s="597"/>
      <c r="L23" s="597"/>
      <c r="M23" s="597"/>
      <c r="N23" s="597"/>
      <c r="O23" s="597"/>
    </row>
    <row r="24" spans="1:15" ht="18" x14ac:dyDescent="0.25">
      <c r="A24" s="551" t="s">
        <v>280</v>
      </c>
      <c r="B24"/>
      <c r="F24" s="577"/>
      <c r="G24" s="577"/>
      <c r="H24" s="597">
        <v>145</v>
      </c>
      <c r="I24" s="597">
        <v>62</v>
      </c>
      <c r="J24" s="597">
        <v>83</v>
      </c>
      <c r="K24" s="597">
        <v>19</v>
      </c>
      <c r="L24" s="597">
        <v>4</v>
      </c>
      <c r="M24" s="597">
        <v>2</v>
      </c>
      <c r="N24" s="597"/>
      <c r="O24" s="597">
        <v>58</v>
      </c>
    </row>
    <row r="25" spans="1:15" ht="18" x14ac:dyDescent="0.25">
      <c r="A25" s="552" t="s">
        <v>281</v>
      </c>
      <c r="B25"/>
      <c r="F25" s="577"/>
      <c r="G25" s="577"/>
      <c r="H25" s="597"/>
      <c r="I25" s="597"/>
      <c r="J25" s="597"/>
      <c r="K25" s="597"/>
      <c r="L25" s="597"/>
      <c r="M25" s="597"/>
      <c r="N25" s="597"/>
      <c r="O25" s="597"/>
    </row>
    <row r="26" spans="1:15" ht="18" x14ac:dyDescent="0.25">
      <c r="A26" s="553"/>
      <c r="B26" s="554"/>
      <c r="C26" s="606"/>
      <c r="D26" s="606"/>
      <c r="E26" s="606"/>
      <c r="F26" s="607"/>
      <c r="G26" s="607"/>
      <c r="H26" s="608"/>
      <c r="I26" s="608"/>
      <c r="J26" s="608"/>
      <c r="K26" s="608"/>
      <c r="L26" s="608"/>
      <c r="M26" s="608"/>
      <c r="N26" s="608"/>
      <c r="O26" s="608"/>
    </row>
    <row r="27" spans="1:15" ht="18" x14ac:dyDescent="0.25">
      <c r="A27" s="555" t="s">
        <v>282</v>
      </c>
      <c r="B27"/>
      <c r="F27" s="577"/>
      <c r="G27" s="577"/>
      <c r="H27" s="597"/>
      <c r="I27" s="597"/>
      <c r="J27" s="597"/>
      <c r="K27" s="597"/>
      <c r="L27" s="597"/>
      <c r="M27" s="597"/>
      <c r="N27" s="597"/>
      <c r="O27" s="597"/>
    </row>
    <row r="28" spans="1:15" ht="18" x14ac:dyDescent="0.25">
      <c r="A28" s="550"/>
      <c r="B28"/>
      <c r="F28" s="577"/>
      <c r="G28" s="577"/>
      <c r="H28" s="597"/>
      <c r="I28" s="597"/>
      <c r="J28" s="597"/>
      <c r="K28" s="597"/>
      <c r="L28" s="597"/>
      <c r="M28" s="597"/>
      <c r="N28" s="597"/>
      <c r="O28" s="597"/>
    </row>
    <row r="29" spans="1:15" ht="18" x14ac:dyDescent="0.25">
      <c r="A29" s="551" t="s">
        <v>283</v>
      </c>
      <c r="B29"/>
      <c r="F29" s="577"/>
      <c r="G29" s="577"/>
      <c r="H29" s="597">
        <v>317</v>
      </c>
      <c r="I29" s="597">
        <v>168</v>
      </c>
      <c r="J29" s="597">
        <v>149</v>
      </c>
      <c r="K29" s="597">
        <v>12</v>
      </c>
      <c r="L29" s="597">
        <v>2</v>
      </c>
      <c r="M29" s="597">
        <v>13</v>
      </c>
      <c r="N29" s="597"/>
      <c r="O29" s="597">
        <v>122</v>
      </c>
    </row>
    <row r="30" spans="1:15" ht="18" x14ac:dyDescent="0.25">
      <c r="A30" s="552" t="s">
        <v>284</v>
      </c>
      <c r="B30"/>
      <c r="F30" s="577"/>
      <c r="G30" s="577"/>
      <c r="H30" s="597"/>
      <c r="I30" s="597"/>
      <c r="J30" s="597"/>
      <c r="K30" s="597"/>
      <c r="L30" s="597"/>
      <c r="M30" s="597"/>
      <c r="N30" s="597"/>
      <c r="O30" s="597"/>
    </row>
    <row r="31" spans="1:15" ht="18" x14ac:dyDescent="0.25">
      <c r="A31" s="553"/>
      <c r="B31" s="554"/>
      <c r="C31" s="606"/>
      <c r="D31" s="606"/>
      <c r="E31" s="606"/>
      <c r="F31" s="607"/>
      <c r="G31" s="607"/>
      <c r="H31" s="608"/>
      <c r="I31" s="608"/>
      <c r="J31" s="608"/>
      <c r="K31" s="608"/>
      <c r="L31" s="608"/>
      <c r="M31" s="608"/>
      <c r="N31" s="608"/>
      <c r="O31" s="608"/>
    </row>
    <row r="32" spans="1:15" ht="18" x14ac:dyDescent="0.25">
      <c r="A32" s="555" t="s">
        <v>285</v>
      </c>
      <c r="B32"/>
      <c r="F32" s="577"/>
      <c r="G32" s="577"/>
      <c r="H32" s="597"/>
      <c r="I32" s="597"/>
      <c r="J32" s="597"/>
      <c r="K32" s="597"/>
      <c r="L32" s="597"/>
      <c r="M32" s="597"/>
      <c r="N32" s="597"/>
      <c r="O32" s="597"/>
    </row>
    <row r="33" spans="1:15" ht="18" x14ac:dyDescent="0.25">
      <c r="A33" s="550"/>
      <c r="B33"/>
      <c r="F33" s="577"/>
      <c r="G33" s="577"/>
      <c r="H33" s="597"/>
      <c r="I33" s="597"/>
      <c r="J33" s="597"/>
      <c r="K33" s="597"/>
      <c r="L33" s="597"/>
      <c r="M33" s="597"/>
      <c r="N33" s="597"/>
      <c r="O33" s="597"/>
    </row>
    <row r="34" spans="1:15" ht="18" x14ac:dyDescent="0.25">
      <c r="A34" s="551" t="s">
        <v>286</v>
      </c>
      <c r="B34"/>
      <c r="F34" s="577"/>
      <c r="G34" s="577"/>
      <c r="H34" s="597">
        <v>45657</v>
      </c>
      <c r="I34" s="597">
        <v>26322</v>
      </c>
      <c r="J34" s="597">
        <v>19335</v>
      </c>
      <c r="K34" s="597">
        <v>2487</v>
      </c>
      <c r="L34" s="597">
        <v>384</v>
      </c>
      <c r="M34" s="597">
        <v>350</v>
      </c>
      <c r="N34" s="597"/>
      <c r="O34" s="597">
        <v>16114</v>
      </c>
    </row>
    <row r="35" spans="1:15" ht="18" x14ac:dyDescent="0.25">
      <c r="A35" s="552" t="s">
        <v>287</v>
      </c>
      <c r="B35"/>
      <c r="F35" s="577"/>
      <c r="G35" s="577"/>
      <c r="H35" s="597"/>
      <c r="I35" s="597"/>
      <c r="J35" s="597"/>
      <c r="K35" s="597"/>
      <c r="L35" s="597"/>
      <c r="M35" s="597"/>
      <c r="N35" s="597"/>
      <c r="O35" s="597"/>
    </row>
    <row r="36" spans="1:15" ht="18" x14ac:dyDescent="0.25">
      <c r="A36" s="553"/>
      <c r="B36" s="554"/>
      <c r="C36" s="606"/>
      <c r="D36" s="606"/>
      <c r="E36" s="606"/>
      <c r="F36" s="607"/>
      <c r="G36" s="607"/>
      <c r="H36" s="608"/>
      <c r="I36" s="608"/>
      <c r="J36" s="608"/>
      <c r="K36" s="608"/>
      <c r="L36" s="608"/>
      <c r="M36" s="608"/>
      <c r="N36" s="608"/>
      <c r="O36" s="608"/>
    </row>
    <row r="37" spans="1:15" ht="18" x14ac:dyDescent="0.25">
      <c r="A37" s="555" t="s">
        <v>288</v>
      </c>
      <c r="B37"/>
      <c r="F37" s="577"/>
      <c r="G37" s="577"/>
      <c r="H37" s="597"/>
      <c r="I37" s="597"/>
      <c r="J37" s="597"/>
      <c r="K37" s="597"/>
      <c r="L37" s="597"/>
      <c r="M37" s="597"/>
      <c r="N37" s="597"/>
      <c r="O37" s="597"/>
    </row>
    <row r="38" spans="1:15" ht="18" x14ac:dyDescent="0.25">
      <c r="A38" s="550"/>
      <c r="B38"/>
      <c r="F38" s="577"/>
      <c r="G38" s="577"/>
      <c r="H38" s="597"/>
      <c r="I38" s="597"/>
      <c r="J38" s="597"/>
      <c r="K38" s="597"/>
      <c r="L38" s="597"/>
      <c r="M38" s="597"/>
      <c r="N38" s="597"/>
      <c r="O38" s="597"/>
    </row>
    <row r="39" spans="1:15" ht="18" x14ac:dyDescent="0.25">
      <c r="A39" s="551" t="s">
        <v>289</v>
      </c>
      <c r="B39"/>
      <c r="F39" s="577"/>
      <c r="G39" s="577"/>
      <c r="H39" s="597">
        <v>96</v>
      </c>
      <c r="I39" s="597">
        <v>51</v>
      </c>
      <c r="J39" s="597">
        <v>45</v>
      </c>
      <c r="K39" s="597">
        <v>5</v>
      </c>
      <c r="L39" s="597">
        <v>1</v>
      </c>
      <c r="M39" s="597">
        <v>3</v>
      </c>
      <c r="N39" s="597"/>
      <c r="O39" s="597">
        <v>36</v>
      </c>
    </row>
    <row r="40" spans="1:15" ht="18" x14ac:dyDescent="0.25">
      <c r="A40" s="551" t="s">
        <v>290</v>
      </c>
      <c r="B40"/>
      <c r="F40" s="577"/>
      <c r="G40" s="577"/>
      <c r="H40" s="597"/>
      <c r="I40" s="597"/>
      <c r="J40" s="597"/>
      <c r="K40" s="674"/>
      <c r="L40" s="597"/>
      <c r="M40" s="597"/>
      <c r="N40" s="597"/>
      <c r="O40" s="597"/>
    </row>
    <row r="41" spans="1:15" ht="18" x14ac:dyDescent="0.25">
      <c r="A41" s="552" t="s">
        <v>291</v>
      </c>
      <c r="B41"/>
      <c r="F41" s="577"/>
      <c r="G41" s="577"/>
      <c r="H41" s="597"/>
      <c r="I41" s="597"/>
      <c r="J41" s="597"/>
      <c r="K41" s="597"/>
      <c r="L41" s="597"/>
      <c r="M41" s="597"/>
      <c r="N41" s="597"/>
      <c r="O41" s="597"/>
    </row>
    <row r="42" spans="1:15" ht="18" x14ac:dyDescent="0.25">
      <c r="A42" s="553"/>
      <c r="B42" s="554"/>
      <c r="C42" s="606"/>
      <c r="D42" s="606"/>
      <c r="E42" s="606"/>
      <c r="F42" s="607"/>
      <c r="G42" s="607"/>
      <c r="H42" s="608"/>
      <c r="I42" s="608"/>
      <c r="J42" s="608"/>
      <c r="K42" s="608"/>
      <c r="L42" s="608"/>
      <c r="M42" s="608"/>
      <c r="N42" s="608"/>
      <c r="O42" s="608"/>
    </row>
    <row r="43" spans="1:15" ht="18" x14ac:dyDescent="0.25">
      <c r="A43" s="555" t="s">
        <v>292</v>
      </c>
      <c r="B43"/>
      <c r="F43" s="577"/>
      <c r="G43" s="577"/>
      <c r="H43" s="597"/>
      <c r="I43" s="597"/>
      <c r="J43" s="597"/>
      <c r="K43" s="597"/>
      <c r="L43" s="597"/>
      <c r="M43" s="597"/>
      <c r="N43" s="597"/>
      <c r="O43" s="597"/>
    </row>
    <row r="44" spans="1:15" ht="18" x14ac:dyDescent="0.25">
      <c r="A44" s="550"/>
      <c r="B44"/>
      <c r="F44" s="577"/>
      <c r="G44" s="577"/>
      <c r="H44" s="597"/>
      <c r="I44" s="597"/>
      <c r="J44" s="597"/>
      <c r="K44" s="597"/>
      <c r="L44" s="597"/>
      <c r="M44" s="597"/>
      <c r="N44" s="597"/>
      <c r="O44" s="597"/>
    </row>
    <row r="45" spans="1:15" ht="18" x14ac:dyDescent="0.25">
      <c r="A45" s="551" t="s">
        <v>293</v>
      </c>
      <c r="B45"/>
      <c r="F45" s="577"/>
      <c r="G45" s="577"/>
      <c r="H45" s="598">
        <v>50748</v>
      </c>
      <c r="I45" s="597">
        <v>21948</v>
      </c>
      <c r="J45" s="598">
        <v>28800</v>
      </c>
      <c r="K45" s="597">
        <v>3064</v>
      </c>
      <c r="L45" s="597">
        <v>501</v>
      </c>
      <c r="M45" s="597">
        <v>250</v>
      </c>
      <c r="N45" s="597"/>
      <c r="O45" s="597">
        <v>24985</v>
      </c>
    </row>
    <row r="46" spans="1:15" ht="18" x14ac:dyDescent="0.25">
      <c r="A46" s="552" t="s">
        <v>294</v>
      </c>
      <c r="B46"/>
      <c r="F46" s="577"/>
      <c r="G46" s="577"/>
      <c r="H46" s="597"/>
      <c r="I46" s="597"/>
      <c r="J46" s="597"/>
      <c r="K46" s="597"/>
      <c r="L46" s="597"/>
      <c r="M46" s="597"/>
      <c r="N46" s="597"/>
      <c r="O46" s="597"/>
    </row>
    <row r="47" spans="1:15" ht="18" x14ac:dyDescent="0.25">
      <c r="A47" s="553"/>
      <c r="B47" s="554"/>
      <c r="C47" s="606"/>
      <c r="D47" s="606"/>
      <c r="E47" s="606"/>
      <c r="F47" s="607"/>
      <c r="G47" s="607"/>
      <c r="H47" s="608"/>
      <c r="I47" s="608"/>
      <c r="J47" s="608"/>
      <c r="K47" s="608"/>
      <c r="L47" s="608"/>
      <c r="M47" s="608"/>
      <c r="N47" s="608"/>
      <c r="O47" s="608"/>
    </row>
    <row r="48" spans="1:15" ht="18" x14ac:dyDescent="0.25">
      <c r="A48" s="555" t="s">
        <v>295</v>
      </c>
      <c r="B48"/>
      <c r="F48" s="577"/>
      <c r="G48" s="577"/>
      <c r="H48" s="597"/>
      <c r="I48" s="597"/>
      <c r="J48" s="597"/>
      <c r="K48" s="597"/>
      <c r="L48" s="597"/>
      <c r="M48" s="597"/>
      <c r="N48" s="597"/>
      <c r="O48" s="597"/>
    </row>
    <row r="49" spans="1:15" ht="18" x14ac:dyDescent="0.25">
      <c r="A49" s="550"/>
      <c r="B49"/>
      <c r="F49" s="577"/>
      <c r="G49" s="577"/>
      <c r="H49" s="597"/>
      <c r="I49" s="597"/>
      <c r="J49" s="597"/>
      <c r="K49" s="597"/>
      <c r="L49" s="597"/>
      <c r="M49" s="597"/>
      <c r="N49" s="597"/>
      <c r="O49" s="597"/>
    </row>
    <row r="50" spans="1:15" ht="18" x14ac:dyDescent="0.25">
      <c r="A50" s="551" t="s">
        <v>296</v>
      </c>
      <c r="B50"/>
      <c r="F50" s="577"/>
      <c r="G50" s="577"/>
      <c r="H50" s="597">
        <v>136105</v>
      </c>
      <c r="I50" s="597">
        <v>35138</v>
      </c>
      <c r="J50" s="597">
        <v>100967</v>
      </c>
      <c r="K50" s="597">
        <v>10312</v>
      </c>
      <c r="L50" s="597">
        <v>909</v>
      </c>
      <c r="M50" s="597">
        <v>568</v>
      </c>
      <c r="N50" s="597"/>
      <c r="O50" s="597">
        <v>89178</v>
      </c>
    </row>
    <row r="51" spans="1:15" ht="18" x14ac:dyDescent="0.25">
      <c r="A51" s="552" t="s">
        <v>297</v>
      </c>
      <c r="B51"/>
      <c r="F51" s="577"/>
      <c r="G51" s="577"/>
      <c r="H51" s="597"/>
      <c r="I51" s="597"/>
      <c r="J51" s="597"/>
      <c r="K51" s="597"/>
      <c r="L51" s="597"/>
      <c r="M51" s="597"/>
      <c r="N51" s="597"/>
      <c r="O51" s="597"/>
    </row>
    <row r="52" spans="1:15" ht="18" x14ac:dyDescent="0.25">
      <c r="A52" s="553"/>
      <c r="B52" s="554"/>
      <c r="C52" s="606"/>
      <c r="D52" s="606"/>
      <c r="E52" s="606"/>
      <c r="F52" s="607"/>
      <c r="G52" s="607"/>
      <c r="H52" s="608"/>
      <c r="I52" s="608"/>
      <c r="J52" s="608"/>
      <c r="K52" s="608"/>
      <c r="L52" s="608"/>
      <c r="M52" s="608"/>
      <c r="N52" s="608"/>
      <c r="O52" s="608"/>
    </row>
    <row r="53" spans="1:15" ht="18" x14ac:dyDescent="0.25">
      <c r="A53" s="555" t="s">
        <v>298</v>
      </c>
      <c r="B53"/>
      <c r="F53" s="577"/>
      <c r="G53" s="577"/>
      <c r="H53" s="597"/>
      <c r="I53" s="597"/>
      <c r="J53" s="597"/>
      <c r="K53" s="597"/>
      <c r="L53" s="597"/>
      <c r="M53" s="597"/>
      <c r="N53" s="597"/>
      <c r="O53" s="597"/>
    </row>
    <row r="54" spans="1:15" ht="18" x14ac:dyDescent="0.25">
      <c r="A54" s="556"/>
      <c r="B54"/>
      <c r="F54" s="577"/>
      <c r="G54" s="577"/>
      <c r="H54" s="597"/>
      <c r="I54" s="597"/>
      <c r="J54" s="597"/>
      <c r="K54" s="597"/>
      <c r="L54" s="597"/>
      <c r="M54" s="597"/>
      <c r="N54" s="597"/>
      <c r="O54" s="597"/>
    </row>
    <row r="55" spans="1:15" ht="18" x14ac:dyDescent="0.25">
      <c r="A55" s="551" t="s">
        <v>299</v>
      </c>
      <c r="B55"/>
      <c r="F55" s="577"/>
      <c r="G55" s="577"/>
      <c r="H55" s="598">
        <v>8678</v>
      </c>
      <c r="I55" s="598">
        <v>3302</v>
      </c>
      <c r="J55" s="597">
        <v>5376</v>
      </c>
      <c r="K55" s="597">
        <v>1669</v>
      </c>
      <c r="L55" s="597">
        <v>91</v>
      </c>
      <c r="M55" s="597">
        <v>133</v>
      </c>
      <c r="N55" s="597"/>
      <c r="O55" s="597">
        <v>3483</v>
      </c>
    </row>
    <row r="56" spans="1:15" ht="18" x14ac:dyDescent="0.25">
      <c r="A56" s="552" t="s">
        <v>300</v>
      </c>
      <c r="B56"/>
      <c r="F56" s="577"/>
      <c r="G56" s="577"/>
      <c r="H56" s="597"/>
      <c r="I56" s="597"/>
      <c r="J56" s="597"/>
      <c r="K56" s="597"/>
      <c r="L56" s="597"/>
      <c r="M56" s="597"/>
      <c r="N56" s="597"/>
      <c r="O56" s="597"/>
    </row>
    <row r="57" spans="1:15" ht="18" x14ac:dyDescent="0.25">
      <c r="A57" s="553"/>
      <c r="B57" s="554"/>
      <c r="C57" s="606"/>
      <c r="D57" s="606"/>
      <c r="E57" s="606"/>
      <c r="F57" s="607"/>
      <c r="G57" s="607"/>
      <c r="H57" s="608"/>
      <c r="I57" s="608"/>
      <c r="J57" s="608"/>
      <c r="K57" s="608"/>
      <c r="L57" s="608"/>
      <c r="M57" s="608"/>
      <c r="N57" s="608"/>
      <c r="O57" s="608"/>
    </row>
    <row r="58" spans="1:15" ht="18" x14ac:dyDescent="0.25">
      <c r="A58" s="555" t="s">
        <v>301</v>
      </c>
      <c r="B58"/>
      <c r="F58" s="577"/>
      <c r="G58" s="577"/>
      <c r="H58" s="597"/>
      <c r="I58" s="597"/>
      <c r="J58" s="597"/>
      <c r="K58" s="597"/>
      <c r="L58" s="597"/>
      <c r="M58" s="597"/>
      <c r="N58" s="597"/>
      <c r="O58" s="597"/>
    </row>
    <row r="59" spans="1:15" ht="18" x14ac:dyDescent="0.25">
      <c r="A59" s="556"/>
      <c r="B59"/>
      <c r="F59" s="577"/>
      <c r="G59" s="577"/>
      <c r="H59" s="597"/>
      <c r="I59" s="597"/>
      <c r="J59" s="597"/>
      <c r="K59" s="597"/>
      <c r="L59" s="597"/>
      <c r="M59" s="597"/>
      <c r="N59" s="597"/>
      <c r="O59" s="597"/>
    </row>
    <row r="60" spans="1:15" ht="18" x14ac:dyDescent="0.25">
      <c r="A60" s="551" t="s">
        <v>302</v>
      </c>
      <c r="B60"/>
      <c r="F60" s="577"/>
      <c r="G60" s="577"/>
      <c r="H60" s="597">
        <v>31563</v>
      </c>
      <c r="I60" s="597">
        <v>16346</v>
      </c>
      <c r="J60" s="597">
        <v>15217</v>
      </c>
      <c r="K60" s="597">
        <v>1662</v>
      </c>
      <c r="L60" s="598">
        <v>171</v>
      </c>
      <c r="M60" s="598">
        <v>88</v>
      </c>
      <c r="N60" s="597"/>
      <c r="O60" s="597">
        <v>13296</v>
      </c>
    </row>
    <row r="61" spans="1:15" ht="18" x14ac:dyDescent="0.25">
      <c r="A61" s="552" t="s">
        <v>303</v>
      </c>
      <c r="B61"/>
      <c r="F61" s="577"/>
      <c r="G61" s="577"/>
      <c r="H61" s="597"/>
      <c r="I61" s="597"/>
      <c r="J61" s="597"/>
      <c r="K61" s="597"/>
      <c r="L61" s="597"/>
      <c r="M61" s="597"/>
      <c r="N61" s="597"/>
      <c r="O61" s="597"/>
    </row>
    <row r="62" spans="1:15" ht="18" x14ac:dyDescent="0.25">
      <c r="A62" s="553"/>
      <c r="B62" s="554"/>
      <c r="C62" s="606"/>
      <c r="D62" s="606"/>
      <c r="E62" s="606"/>
      <c r="F62" s="607"/>
      <c r="G62" s="607"/>
      <c r="H62" s="608"/>
      <c r="I62" s="608"/>
      <c r="J62" s="608"/>
      <c r="K62" s="608"/>
      <c r="L62" s="608"/>
      <c r="M62" s="608"/>
      <c r="N62" s="608"/>
      <c r="O62" s="608"/>
    </row>
    <row r="63" spans="1:15" ht="18" x14ac:dyDescent="0.25">
      <c r="A63" s="555" t="s">
        <v>304</v>
      </c>
      <c r="B63"/>
      <c r="F63" s="577"/>
      <c r="G63" s="577"/>
      <c r="H63" s="597"/>
      <c r="I63" s="597"/>
      <c r="J63" s="597"/>
      <c r="K63" s="597"/>
      <c r="L63" s="597"/>
      <c r="M63" s="597"/>
      <c r="N63" s="597"/>
      <c r="O63" s="597"/>
    </row>
    <row r="64" spans="1:15" ht="18" x14ac:dyDescent="0.25">
      <c r="A64" s="556"/>
      <c r="B64"/>
      <c r="F64" s="577"/>
      <c r="G64" s="577"/>
      <c r="H64" s="597"/>
      <c r="I64" s="597"/>
      <c r="J64" s="597"/>
      <c r="K64" s="597"/>
      <c r="L64" s="597"/>
      <c r="M64" s="597"/>
      <c r="N64" s="597"/>
      <c r="O64" s="597"/>
    </row>
    <row r="65" spans="1:15" ht="18" x14ac:dyDescent="0.25">
      <c r="A65" s="551" t="s">
        <v>305</v>
      </c>
      <c r="B65"/>
      <c r="F65" s="577"/>
      <c r="G65" s="577"/>
      <c r="H65" s="597"/>
      <c r="I65" s="597"/>
      <c r="J65" s="597"/>
      <c r="K65" s="597"/>
      <c r="L65" s="597"/>
      <c r="M65" s="597"/>
      <c r="N65" s="597"/>
      <c r="O65" s="597"/>
    </row>
    <row r="66" spans="1:15" ht="18" x14ac:dyDescent="0.25">
      <c r="A66" s="552" t="s">
        <v>306</v>
      </c>
      <c r="B66"/>
      <c r="F66" s="577"/>
      <c r="G66" s="577"/>
      <c r="H66" s="597"/>
      <c r="I66" s="597"/>
      <c r="J66" s="597"/>
      <c r="K66" s="597"/>
      <c r="L66" s="597"/>
      <c r="M66" s="597"/>
      <c r="N66" s="597"/>
      <c r="O66" s="597"/>
    </row>
    <row r="67" spans="1:15" ht="18" x14ac:dyDescent="0.25">
      <c r="A67" s="557"/>
      <c r="B67" s="554"/>
      <c r="C67" s="606"/>
      <c r="D67" s="606"/>
      <c r="E67" s="606"/>
      <c r="F67" s="607"/>
      <c r="G67" s="607"/>
      <c r="H67" s="608"/>
      <c r="I67" s="608"/>
      <c r="J67" s="608"/>
      <c r="K67" s="608"/>
      <c r="L67" s="608"/>
      <c r="M67" s="608"/>
      <c r="N67" s="608"/>
      <c r="O67" s="608"/>
    </row>
    <row r="68" spans="1:15" ht="18" x14ac:dyDescent="0.25">
      <c r="A68" s="555" t="s">
        <v>307</v>
      </c>
      <c r="B68" s="558"/>
      <c r="F68" s="577"/>
      <c r="G68" s="577"/>
      <c r="H68" s="597"/>
      <c r="I68" s="597"/>
      <c r="J68" s="597"/>
      <c r="K68" s="597"/>
      <c r="L68" s="597"/>
      <c r="M68" s="597"/>
      <c r="N68" s="597"/>
      <c r="O68" s="597"/>
    </row>
    <row r="69" spans="1:15" ht="18" x14ac:dyDescent="0.25">
      <c r="A69" s="556"/>
      <c r="B69"/>
      <c r="F69" s="577"/>
      <c r="G69" s="577"/>
      <c r="H69" s="597"/>
      <c r="I69" s="597"/>
      <c r="J69" s="597"/>
      <c r="K69" s="597"/>
      <c r="L69" s="597"/>
      <c r="M69" s="597"/>
      <c r="N69" s="597"/>
      <c r="O69" s="597"/>
    </row>
    <row r="70" spans="1:15" ht="18" x14ac:dyDescent="0.25">
      <c r="A70" s="551" t="s">
        <v>308</v>
      </c>
      <c r="B70"/>
      <c r="F70" s="577"/>
      <c r="G70" s="577"/>
      <c r="H70" s="597">
        <v>102216</v>
      </c>
      <c r="I70" s="598">
        <v>28017</v>
      </c>
      <c r="J70" s="597">
        <v>74199</v>
      </c>
      <c r="K70" s="598">
        <v>2927</v>
      </c>
      <c r="L70" s="597">
        <v>169</v>
      </c>
      <c r="M70" s="597">
        <v>203</v>
      </c>
      <c r="N70" s="597"/>
      <c r="O70" s="597">
        <v>70900</v>
      </c>
    </row>
    <row r="71" spans="1:15" ht="18" x14ac:dyDescent="0.25">
      <c r="A71" s="552" t="s">
        <v>309</v>
      </c>
      <c r="B71"/>
      <c r="F71" s="577"/>
      <c r="G71" s="577"/>
      <c r="H71" s="597"/>
      <c r="I71" s="597"/>
      <c r="J71" s="597"/>
      <c r="K71" s="597"/>
      <c r="L71" s="597"/>
      <c r="M71" s="597"/>
      <c r="N71" s="597"/>
      <c r="O71" s="597"/>
    </row>
    <row r="72" spans="1:15" ht="18" x14ac:dyDescent="0.25">
      <c r="A72" s="688"/>
      <c r="F72" s="577"/>
      <c r="G72" s="577"/>
      <c r="H72" s="597"/>
      <c r="I72" s="597"/>
      <c r="J72" s="597"/>
      <c r="K72" s="597"/>
      <c r="L72" s="597"/>
      <c r="M72" s="597"/>
      <c r="N72" s="597"/>
      <c r="O72" s="597"/>
    </row>
    <row r="73" spans="1:15" ht="18" x14ac:dyDescent="0.25">
      <c r="A73" s="553"/>
      <c r="B73" s="554"/>
      <c r="C73" s="606"/>
      <c r="D73" s="606"/>
      <c r="E73" s="606"/>
      <c r="F73" s="607"/>
      <c r="G73" s="607"/>
      <c r="H73" s="608"/>
      <c r="I73" s="608"/>
      <c r="J73" s="608"/>
      <c r="K73" s="608"/>
      <c r="L73" s="608"/>
      <c r="M73" s="608"/>
      <c r="N73" s="608"/>
      <c r="O73" s="608"/>
    </row>
    <row r="74" spans="1:15" ht="18" x14ac:dyDescent="0.25">
      <c r="A74" s="555" t="s">
        <v>310</v>
      </c>
      <c r="B74"/>
      <c r="F74" s="577"/>
      <c r="G74" s="577"/>
      <c r="H74" s="597"/>
      <c r="I74" s="597"/>
      <c r="J74" s="597"/>
      <c r="K74" s="597"/>
      <c r="L74" s="597"/>
      <c r="M74" s="597"/>
      <c r="N74" s="597"/>
      <c r="O74" s="597"/>
    </row>
    <row r="75" spans="1:15" ht="18" x14ac:dyDescent="0.25">
      <c r="A75" s="556"/>
      <c r="B75"/>
      <c r="F75" s="577"/>
      <c r="G75" s="577"/>
      <c r="H75" s="597"/>
      <c r="I75" s="597"/>
      <c r="J75" s="597"/>
      <c r="K75" s="597"/>
      <c r="L75" s="597"/>
      <c r="M75" s="597"/>
      <c r="N75" s="597"/>
      <c r="O75" s="597"/>
    </row>
    <row r="76" spans="1:15" ht="18" x14ac:dyDescent="0.25">
      <c r="A76" s="551" t="s">
        <v>311</v>
      </c>
      <c r="B76"/>
      <c r="F76" s="577"/>
      <c r="G76" s="577"/>
      <c r="H76" s="597"/>
      <c r="I76" s="597"/>
      <c r="J76" s="597"/>
      <c r="K76" s="597"/>
      <c r="L76" s="597"/>
      <c r="M76" s="597"/>
      <c r="N76" s="597"/>
      <c r="O76" s="597"/>
    </row>
    <row r="77" spans="1:15" ht="18" x14ac:dyDescent="0.25">
      <c r="A77" s="551" t="s">
        <v>312</v>
      </c>
      <c r="B77"/>
      <c r="F77" s="577"/>
      <c r="G77" s="577"/>
      <c r="H77" s="597"/>
      <c r="I77" s="597"/>
      <c r="J77" s="597"/>
      <c r="K77" s="597"/>
      <c r="L77" s="597"/>
      <c r="M77" s="597"/>
      <c r="N77" s="597"/>
      <c r="O77" s="597"/>
    </row>
    <row r="78" spans="1:15" ht="18" x14ac:dyDescent="0.25">
      <c r="A78" s="551" t="s">
        <v>313</v>
      </c>
      <c r="B78"/>
      <c r="F78" s="577"/>
      <c r="G78" s="577"/>
      <c r="H78" s="597"/>
      <c r="I78" s="597"/>
      <c r="J78" s="597"/>
      <c r="K78" s="597"/>
      <c r="L78" s="597"/>
      <c r="M78" s="597"/>
      <c r="N78" s="597"/>
      <c r="O78" s="597"/>
    </row>
    <row r="79" spans="1:15" ht="18" x14ac:dyDescent="0.25">
      <c r="A79" s="552" t="s">
        <v>314</v>
      </c>
      <c r="B79"/>
      <c r="F79" s="577"/>
      <c r="G79" s="577"/>
      <c r="H79" s="597"/>
      <c r="I79" s="597"/>
      <c r="J79" s="597"/>
      <c r="K79" s="597"/>
      <c r="L79" s="597"/>
      <c r="M79" s="597"/>
      <c r="N79" s="597"/>
      <c r="O79" s="597"/>
    </row>
    <row r="80" spans="1:15" ht="18" x14ac:dyDescent="0.25">
      <c r="A80" s="553"/>
      <c r="B80" s="554"/>
      <c r="C80" s="606"/>
      <c r="D80" s="606"/>
      <c r="E80" s="606"/>
      <c r="F80" s="607"/>
      <c r="G80" s="607"/>
      <c r="H80" s="608"/>
      <c r="I80" s="608"/>
      <c r="J80" s="608"/>
      <c r="K80" s="608"/>
      <c r="L80" s="608"/>
      <c r="M80" s="608"/>
      <c r="N80" s="608"/>
      <c r="O80" s="608"/>
    </row>
    <row r="81" spans="1:15" ht="18" x14ac:dyDescent="0.25">
      <c r="A81" s="555" t="s">
        <v>315</v>
      </c>
      <c r="B81"/>
      <c r="F81" s="577"/>
      <c r="G81" s="577"/>
      <c r="H81" s="597"/>
      <c r="I81" s="597"/>
      <c r="J81" s="597"/>
      <c r="K81" s="597"/>
      <c r="L81" s="597"/>
      <c r="M81" s="597"/>
      <c r="N81" s="597"/>
      <c r="O81" s="597"/>
    </row>
    <row r="82" spans="1:15" ht="18" x14ac:dyDescent="0.25">
      <c r="A82" s="556"/>
      <c r="B82"/>
      <c r="F82" s="577"/>
      <c r="G82" s="577"/>
      <c r="H82" s="597"/>
      <c r="I82" s="597"/>
      <c r="J82" s="597"/>
      <c r="K82" s="597"/>
      <c r="L82" s="597"/>
      <c r="M82" s="597"/>
      <c r="N82" s="597"/>
      <c r="O82" s="597"/>
    </row>
    <row r="83" spans="1:15" ht="18" x14ac:dyDescent="0.25">
      <c r="A83" s="551" t="s">
        <v>316</v>
      </c>
      <c r="B83"/>
      <c r="F83" s="577"/>
      <c r="G83" s="577"/>
      <c r="H83" s="597">
        <v>2419</v>
      </c>
      <c r="I83" s="597">
        <v>1123</v>
      </c>
      <c r="J83" s="597">
        <v>1296</v>
      </c>
      <c r="K83" s="597">
        <v>161</v>
      </c>
      <c r="L83" s="597">
        <v>9</v>
      </c>
      <c r="M83" s="597">
        <v>54</v>
      </c>
      <c r="N83" s="597"/>
      <c r="O83" s="597">
        <v>1072</v>
      </c>
    </row>
    <row r="84" spans="1:15" ht="18" x14ac:dyDescent="0.25">
      <c r="A84" s="552" t="s">
        <v>317</v>
      </c>
      <c r="B84"/>
      <c r="F84" s="577"/>
      <c r="G84" s="577"/>
      <c r="H84" s="597"/>
      <c r="I84" s="597"/>
      <c r="J84" s="597"/>
      <c r="K84" s="597"/>
      <c r="L84" s="597"/>
      <c r="M84" s="597"/>
      <c r="N84" s="597"/>
      <c r="O84" s="597"/>
    </row>
    <row r="85" spans="1:15" ht="18" x14ac:dyDescent="0.25">
      <c r="A85" s="553"/>
      <c r="B85" s="554"/>
      <c r="C85" s="606"/>
      <c r="D85" s="606"/>
      <c r="E85" s="606"/>
      <c r="F85" s="607"/>
      <c r="G85" s="607"/>
      <c r="H85" s="608"/>
      <c r="I85" s="608"/>
      <c r="J85" s="608"/>
      <c r="K85" s="608"/>
      <c r="L85" s="608"/>
      <c r="M85" s="608"/>
      <c r="N85" s="608"/>
      <c r="O85" s="608"/>
    </row>
    <row r="86" spans="1:15" ht="18" x14ac:dyDescent="0.25">
      <c r="A86" s="555" t="s">
        <v>318</v>
      </c>
      <c r="B86"/>
      <c r="F86" s="577"/>
      <c r="G86" s="577"/>
      <c r="H86" s="597"/>
      <c r="I86" s="597"/>
      <c r="J86" s="597"/>
      <c r="K86" s="597"/>
      <c r="L86" s="597"/>
      <c r="M86" s="597"/>
      <c r="N86" s="597"/>
      <c r="O86" s="597"/>
    </row>
    <row r="87" spans="1:15" ht="18" x14ac:dyDescent="0.25">
      <c r="A87" s="556"/>
      <c r="B87"/>
      <c r="F87" s="577"/>
      <c r="G87" s="577"/>
      <c r="H87" s="597"/>
      <c r="I87" s="597"/>
      <c r="J87" s="597"/>
      <c r="K87" s="597"/>
      <c r="L87" s="597"/>
      <c r="M87" s="597"/>
      <c r="N87" s="597"/>
      <c r="O87" s="597"/>
    </row>
    <row r="88" spans="1:15" ht="18" x14ac:dyDescent="0.25">
      <c r="A88" s="551" t="s">
        <v>319</v>
      </c>
      <c r="B88"/>
      <c r="F88" s="577"/>
      <c r="G88" s="577"/>
      <c r="H88" s="597">
        <v>10752</v>
      </c>
      <c r="I88" s="597">
        <v>2725</v>
      </c>
      <c r="J88" s="597">
        <v>8027</v>
      </c>
      <c r="K88" s="597">
        <v>822</v>
      </c>
      <c r="L88" s="597">
        <v>60</v>
      </c>
      <c r="M88" s="597">
        <v>78</v>
      </c>
      <c r="N88" s="597"/>
      <c r="O88" s="597">
        <v>7067</v>
      </c>
    </row>
    <row r="89" spans="1:15" ht="18" x14ac:dyDescent="0.25">
      <c r="A89" s="552" t="s">
        <v>320</v>
      </c>
      <c r="B89"/>
      <c r="F89" s="577"/>
      <c r="G89" s="577"/>
      <c r="H89" s="597"/>
      <c r="I89" s="597"/>
      <c r="J89" s="597"/>
      <c r="K89" s="597"/>
      <c r="L89" s="597"/>
      <c r="M89" s="597"/>
      <c r="N89" s="597"/>
      <c r="O89" s="597"/>
    </row>
    <row r="90" spans="1:15" ht="18" x14ac:dyDescent="0.25">
      <c r="A90" s="562"/>
      <c r="B90" s="554"/>
      <c r="C90" s="606"/>
      <c r="D90" s="606"/>
      <c r="E90" s="606"/>
      <c r="F90" s="607"/>
      <c r="G90" s="607"/>
      <c r="H90" s="608"/>
      <c r="I90" s="608"/>
      <c r="J90" s="608"/>
      <c r="K90" s="608"/>
      <c r="L90" s="608"/>
      <c r="M90" s="608"/>
      <c r="N90" s="608"/>
      <c r="O90" s="608"/>
    </row>
    <row r="91" spans="1:15" ht="18" x14ac:dyDescent="0.25">
      <c r="A91" s="555" t="s">
        <v>321</v>
      </c>
      <c r="B91"/>
      <c r="F91" s="577"/>
      <c r="G91" s="577"/>
      <c r="H91" s="597"/>
      <c r="I91" s="597"/>
      <c r="J91" s="597"/>
      <c r="K91" s="597"/>
      <c r="L91" s="597"/>
      <c r="M91" s="597"/>
      <c r="N91" s="597"/>
      <c r="O91" s="597"/>
    </row>
    <row r="92" spans="1:15" ht="18" x14ac:dyDescent="0.25">
      <c r="A92" s="556"/>
      <c r="B92"/>
      <c r="F92" s="577"/>
      <c r="G92" s="577"/>
      <c r="H92" s="597"/>
      <c r="I92" s="597"/>
      <c r="J92" s="597"/>
      <c r="K92" s="597"/>
      <c r="L92" s="597"/>
      <c r="M92" s="597"/>
      <c r="N92" s="597"/>
      <c r="O92" s="597"/>
    </row>
    <row r="93" spans="1:15" ht="18" x14ac:dyDescent="0.25">
      <c r="A93" s="551" t="s">
        <v>322</v>
      </c>
      <c r="B93"/>
      <c r="F93" s="577"/>
      <c r="G93" s="577"/>
      <c r="H93" s="597">
        <v>9058</v>
      </c>
      <c r="I93" s="597">
        <v>2022</v>
      </c>
      <c r="J93" s="597">
        <v>7036</v>
      </c>
      <c r="K93" s="597">
        <v>511</v>
      </c>
      <c r="L93" s="597">
        <v>49</v>
      </c>
      <c r="M93" s="597">
        <v>65</v>
      </c>
      <c r="N93" s="597"/>
      <c r="O93" s="597">
        <v>6411</v>
      </c>
    </row>
    <row r="94" spans="1:15" s="576" customFormat="1" ht="18" x14ac:dyDescent="0.25">
      <c r="A94" s="551" t="s">
        <v>323</v>
      </c>
      <c r="B94" s="548"/>
      <c r="F94" s="577"/>
      <c r="G94" s="577"/>
      <c r="H94" s="597"/>
      <c r="I94" s="597"/>
      <c r="J94" s="597"/>
      <c r="K94" s="597"/>
      <c r="L94" s="597"/>
      <c r="M94" s="597"/>
      <c r="N94" s="597"/>
      <c r="O94" s="597"/>
    </row>
    <row r="95" spans="1:15" ht="18" x14ac:dyDescent="0.25">
      <c r="A95" s="552" t="s">
        <v>324</v>
      </c>
      <c r="B95"/>
      <c r="F95" s="577"/>
      <c r="G95" s="577"/>
      <c r="H95" s="597"/>
      <c r="I95" s="597"/>
      <c r="J95" s="597"/>
      <c r="K95" s="597"/>
      <c r="L95" s="597"/>
      <c r="M95" s="597"/>
      <c r="N95" s="597"/>
      <c r="O95" s="597"/>
    </row>
    <row r="96" spans="1:15" ht="18" x14ac:dyDescent="0.25">
      <c r="A96" s="688"/>
      <c r="F96" s="577"/>
      <c r="G96" s="577"/>
      <c r="H96" s="597"/>
      <c r="I96" s="597"/>
      <c r="J96" s="597"/>
      <c r="K96" s="597"/>
      <c r="L96" s="596"/>
      <c r="M96" s="597"/>
      <c r="N96" s="597"/>
      <c r="O96" s="597"/>
    </row>
    <row r="97" spans="1:15" ht="16.5" x14ac:dyDescent="0.25">
      <c r="A97" s="687"/>
      <c r="B97" s="559"/>
      <c r="C97" s="610"/>
      <c r="D97" s="610"/>
      <c r="E97" s="610"/>
      <c r="F97" s="610"/>
      <c r="G97" s="607"/>
      <c r="H97" s="611"/>
      <c r="I97" s="611"/>
      <c r="J97" s="611"/>
      <c r="K97" s="611"/>
      <c r="L97" s="611"/>
      <c r="M97" s="611"/>
      <c r="N97" s="611"/>
      <c r="O97" s="611"/>
    </row>
    <row r="98" spans="1:15" ht="18" x14ac:dyDescent="0.25">
      <c r="A98" s="555" t="s">
        <v>325</v>
      </c>
      <c r="B98"/>
      <c r="F98" s="577"/>
      <c r="G98" s="577"/>
      <c r="H98" s="597"/>
      <c r="I98" s="597"/>
      <c r="J98" s="597"/>
      <c r="K98" s="597"/>
      <c r="L98" s="597"/>
      <c r="M98" s="597"/>
      <c r="N98" s="596"/>
      <c r="O98" s="597"/>
    </row>
    <row r="99" spans="1:15" ht="18" x14ac:dyDescent="0.25">
      <c r="A99" s="556"/>
      <c r="B99"/>
      <c r="F99" s="577"/>
      <c r="G99" s="577"/>
      <c r="H99" s="597"/>
      <c r="I99" s="597"/>
      <c r="J99" s="597"/>
      <c r="K99" s="597"/>
      <c r="L99" s="597"/>
      <c r="M99" s="597"/>
      <c r="N99" s="597"/>
      <c r="O99" s="597"/>
    </row>
    <row r="100" spans="1:15" ht="18" x14ac:dyDescent="0.25">
      <c r="A100" s="551" t="s">
        <v>326</v>
      </c>
      <c r="B100"/>
      <c r="F100" s="577"/>
      <c r="G100" s="577"/>
      <c r="H100" s="597">
        <v>6300</v>
      </c>
      <c r="I100" s="597">
        <v>1034</v>
      </c>
      <c r="J100" s="597">
        <v>5266</v>
      </c>
      <c r="K100" s="597">
        <v>629</v>
      </c>
      <c r="L100" s="597"/>
      <c r="M100" s="597"/>
      <c r="N100" s="597"/>
      <c r="O100" s="597">
        <v>4637</v>
      </c>
    </row>
    <row r="101" spans="1:15" ht="18.75" x14ac:dyDescent="0.3">
      <c r="A101" s="551" t="s">
        <v>327</v>
      </c>
      <c r="B101" s="560"/>
      <c r="C101" s="612"/>
      <c r="F101" s="577"/>
      <c r="G101" s="577"/>
      <c r="H101" s="597"/>
      <c r="I101" s="597"/>
      <c r="J101" s="597"/>
      <c r="K101" s="597"/>
      <c r="L101" s="597"/>
      <c r="M101" s="597"/>
      <c r="N101" s="597"/>
      <c r="O101" s="597"/>
    </row>
    <row r="102" spans="1:15" ht="18" x14ac:dyDescent="0.25">
      <c r="A102" s="552" t="s">
        <v>328</v>
      </c>
      <c r="B102" s="561"/>
      <c r="C102" s="613"/>
      <c r="D102" s="614"/>
      <c r="F102" s="577"/>
      <c r="G102" s="577"/>
      <c r="H102" s="597"/>
      <c r="I102" s="597"/>
      <c r="J102" s="597"/>
      <c r="K102" s="597"/>
      <c r="L102" s="597"/>
      <c r="M102" s="597"/>
      <c r="N102" s="597"/>
      <c r="O102" s="597"/>
    </row>
    <row r="103" spans="1:15" ht="18" x14ac:dyDescent="0.25">
      <c r="A103" s="688"/>
      <c r="C103" s="613"/>
      <c r="D103" s="614"/>
      <c r="F103" s="577"/>
      <c r="G103" s="577"/>
      <c r="H103" s="597"/>
      <c r="I103" s="597"/>
      <c r="J103" s="597"/>
      <c r="K103" s="597"/>
      <c r="L103" s="597"/>
      <c r="M103" s="597"/>
      <c r="N103" s="597"/>
      <c r="O103" s="597"/>
    </row>
    <row r="104" spans="1:15" ht="18" x14ac:dyDescent="0.25">
      <c r="A104" s="616"/>
      <c r="B104" s="617"/>
      <c r="C104" s="617"/>
      <c r="D104" s="617"/>
      <c r="E104" s="617"/>
      <c r="F104" s="618"/>
      <c r="G104" s="618"/>
      <c r="H104" s="619"/>
      <c r="I104" s="619"/>
      <c r="J104" s="619"/>
      <c r="K104" s="619"/>
      <c r="L104" s="619"/>
      <c r="M104" s="619"/>
      <c r="N104" s="619"/>
      <c r="O104" s="619"/>
    </row>
    <row r="105" spans="1:15" x14ac:dyDescent="0.2">
      <c r="A105" s="576"/>
    </row>
    <row r="106" spans="1:15" x14ac:dyDescent="0.2">
      <c r="A106" s="576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8"/>
  <sheetViews>
    <sheetView showGridLines="0" tabSelected="1" zoomScale="30" zoomScaleNormal="30" zoomScaleSheetLayoutView="50" workbookViewId="0">
      <selection activeCell="I16" sqref="I16"/>
    </sheetView>
  </sheetViews>
  <sheetFormatPr defaultColWidth="9.140625" defaultRowHeight="12.75" x14ac:dyDescent="0.2"/>
  <cols>
    <col min="1" max="4" width="9.140625" style="714"/>
    <col min="5" max="5" width="6" style="714" customWidth="1"/>
    <col min="6" max="6" width="2" style="714" customWidth="1"/>
    <col min="7" max="7" width="3.42578125" style="714" hidden="1" customWidth="1"/>
    <col min="8" max="8" width="75.42578125" style="714" customWidth="1"/>
    <col min="9" max="15" width="30.7109375" style="714" customWidth="1"/>
    <col min="16" max="16384" width="9.140625" style="714"/>
  </cols>
  <sheetData>
    <row r="1" spans="2:17" ht="12" customHeight="1" x14ac:dyDescent="0.2"/>
    <row r="2" spans="2:17" ht="45" customHeight="1" x14ac:dyDescent="0.6">
      <c r="B2" s="696" t="s">
        <v>362</v>
      </c>
      <c r="C2" s="693"/>
      <c r="D2" s="693"/>
      <c r="F2" s="695"/>
      <c r="G2" s="695"/>
      <c r="H2" s="696" t="s">
        <v>229</v>
      </c>
      <c r="I2" s="695"/>
      <c r="J2" s="695"/>
      <c r="K2" s="695"/>
      <c r="L2" s="695"/>
    </row>
    <row r="3" spans="2:17" ht="45" customHeight="1" x14ac:dyDescent="0.6">
      <c r="B3" s="694"/>
      <c r="C3" s="693"/>
      <c r="D3" s="693"/>
      <c r="E3" s="696"/>
      <c r="F3" s="695"/>
      <c r="G3" s="695"/>
      <c r="H3" s="733" t="s">
        <v>363</v>
      </c>
      <c r="I3" s="695"/>
      <c r="J3" s="695"/>
      <c r="K3" s="695"/>
      <c r="L3" s="695"/>
    </row>
    <row r="4" spans="2:17" ht="24" customHeight="1" x14ac:dyDescent="0.6">
      <c r="B4" s="694"/>
      <c r="C4" s="693"/>
      <c r="D4" s="693"/>
      <c r="E4" s="696"/>
      <c r="F4" s="695"/>
      <c r="G4" s="695"/>
      <c r="H4" s="733"/>
      <c r="I4" s="695"/>
      <c r="J4" s="695"/>
      <c r="K4" s="695"/>
      <c r="L4" s="695"/>
    </row>
    <row r="5" spans="2:17" s="693" customFormat="1" ht="27.75" customHeight="1" x14ac:dyDescent="0.4">
      <c r="B5" s="694"/>
      <c r="F5" s="697"/>
      <c r="G5" s="697"/>
      <c r="H5" s="730" t="s">
        <v>364</v>
      </c>
      <c r="I5" s="697"/>
      <c r="J5" s="697"/>
      <c r="K5" s="697"/>
      <c r="L5" s="697"/>
    </row>
    <row r="6" spans="2:17" ht="27" customHeight="1" x14ac:dyDescent="0.35">
      <c r="B6" s="689"/>
      <c r="F6" s="697"/>
      <c r="G6" s="697"/>
      <c r="H6" s="702" t="s">
        <v>100</v>
      </c>
      <c r="I6" s="689"/>
      <c r="J6" s="689"/>
      <c r="K6" s="689"/>
      <c r="L6" s="703"/>
      <c r="M6" s="703"/>
    </row>
    <row r="7" spans="2:17" ht="26.25" x14ac:dyDescent="0.4">
      <c r="B7" s="690"/>
      <c r="C7" s="715"/>
      <c r="D7" s="691"/>
      <c r="E7" s="715"/>
      <c r="F7" s="715"/>
      <c r="G7" s="715"/>
      <c r="N7" s="715"/>
      <c r="O7" s="715"/>
    </row>
    <row r="8" spans="2:17" s="716" customFormat="1" ht="15" x14ac:dyDescent="0.2">
      <c r="B8" s="734"/>
      <c r="C8" s="735"/>
      <c r="D8" s="735"/>
      <c r="E8" s="735"/>
      <c r="F8" s="735"/>
      <c r="G8" s="735"/>
      <c r="H8" s="736"/>
      <c r="I8" s="737"/>
      <c r="J8" s="737"/>
      <c r="K8" s="737"/>
      <c r="L8" s="737"/>
      <c r="M8" s="737"/>
      <c r="N8" s="737"/>
      <c r="O8" s="737"/>
    </row>
    <row r="9" spans="2:17" ht="23.25" x14ac:dyDescent="0.35">
      <c r="B9" s="738"/>
      <c r="C9" s="739"/>
      <c r="D9" s="739"/>
      <c r="E9" s="739"/>
      <c r="F9" s="739"/>
      <c r="G9" s="740"/>
      <c r="H9" s="740"/>
      <c r="I9" s="741" t="s">
        <v>240</v>
      </c>
      <c r="J9" s="741" t="s">
        <v>241</v>
      </c>
      <c r="K9" s="741" t="s">
        <v>242</v>
      </c>
      <c r="L9" s="741" t="s">
        <v>365</v>
      </c>
      <c r="M9" s="741" t="s">
        <v>366</v>
      </c>
      <c r="N9" s="741" t="s">
        <v>366</v>
      </c>
      <c r="O9" s="741" t="s">
        <v>239</v>
      </c>
    </row>
    <row r="10" spans="2:17" ht="23.25" customHeight="1" x14ac:dyDescent="0.35">
      <c r="B10" s="945" t="s">
        <v>248</v>
      </c>
      <c r="C10" s="946"/>
      <c r="D10" s="946"/>
      <c r="E10" s="946"/>
      <c r="F10" s="946"/>
      <c r="G10" s="946"/>
      <c r="H10" s="947"/>
      <c r="I10" s="741" t="s">
        <v>249</v>
      </c>
      <c r="J10" s="741" t="s">
        <v>250</v>
      </c>
      <c r="K10" s="741" t="s">
        <v>367</v>
      </c>
      <c r="L10" s="741" t="s">
        <v>368</v>
      </c>
      <c r="M10" s="741" t="s">
        <v>369</v>
      </c>
      <c r="N10" s="741" t="s">
        <v>370</v>
      </c>
      <c r="O10" s="741" t="s">
        <v>247</v>
      </c>
    </row>
    <row r="11" spans="2:17" ht="23.25" customHeight="1" x14ac:dyDescent="0.35">
      <c r="B11" s="945"/>
      <c r="C11" s="946"/>
      <c r="D11" s="946"/>
      <c r="E11" s="946"/>
      <c r="F11" s="946"/>
      <c r="G11" s="946"/>
      <c r="H11" s="947"/>
      <c r="I11" s="742"/>
      <c r="J11" s="742"/>
      <c r="K11" s="741" t="s">
        <v>258</v>
      </c>
      <c r="L11" s="741" t="s">
        <v>371</v>
      </c>
      <c r="M11" s="741" t="s">
        <v>372</v>
      </c>
      <c r="N11" s="741" t="s">
        <v>372</v>
      </c>
      <c r="O11" s="741" t="s">
        <v>255</v>
      </c>
    </row>
    <row r="12" spans="2:17" ht="23.25" customHeight="1" x14ac:dyDescent="0.3">
      <c r="B12" s="948" t="s">
        <v>373</v>
      </c>
      <c r="C12" s="949"/>
      <c r="D12" s="949"/>
      <c r="E12" s="949"/>
      <c r="F12" s="949"/>
      <c r="G12" s="949"/>
      <c r="H12" s="950"/>
      <c r="I12" s="743" t="s">
        <v>256</v>
      </c>
      <c r="J12" s="744" t="s">
        <v>257</v>
      </c>
      <c r="K12" s="743" t="s">
        <v>266</v>
      </c>
      <c r="L12" s="743" t="s">
        <v>374</v>
      </c>
      <c r="M12" s="743" t="s">
        <v>375</v>
      </c>
      <c r="N12" s="743" t="s">
        <v>376</v>
      </c>
      <c r="O12" s="743" t="s">
        <v>263</v>
      </c>
    </row>
    <row r="13" spans="2:17" ht="18.75" x14ac:dyDescent="0.3">
      <c r="B13" s="745"/>
      <c r="C13" s="739"/>
      <c r="D13" s="739"/>
      <c r="E13" s="739"/>
      <c r="F13" s="739"/>
      <c r="G13" s="739"/>
      <c r="H13" s="740"/>
      <c r="I13" s="743" t="s">
        <v>264</v>
      </c>
      <c r="J13" s="743" t="s">
        <v>265</v>
      </c>
      <c r="K13" s="743" t="s">
        <v>272</v>
      </c>
      <c r="L13" s="743" t="s">
        <v>377</v>
      </c>
      <c r="M13" s="743" t="s">
        <v>269</v>
      </c>
      <c r="N13" s="743" t="s">
        <v>269</v>
      </c>
      <c r="O13" s="743" t="s">
        <v>378</v>
      </c>
    </row>
    <row r="14" spans="2:17" ht="15.75" thickBot="1" x14ac:dyDescent="0.25">
      <c r="B14" s="746"/>
      <c r="C14" s="747"/>
      <c r="D14" s="747"/>
      <c r="E14" s="747"/>
      <c r="F14" s="747"/>
      <c r="G14" s="748"/>
      <c r="H14" s="748"/>
      <c r="I14" s="749"/>
      <c r="J14" s="749"/>
      <c r="K14" s="750"/>
      <c r="L14" s="750"/>
      <c r="M14" s="731"/>
      <c r="N14" s="750"/>
      <c r="O14" s="750"/>
    </row>
    <row r="15" spans="2:17" ht="11.25" customHeight="1" thickTop="1" x14ac:dyDescent="0.4">
      <c r="B15" s="738"/>
      <c r="C15" s="739"/>
      <c r="D15" s="739"/>
      <c r="E15" s="739"/>
      <c r="F15" s="739"/>
      <c r="G15" s="740"/>
      <c r="H15" s="740"/>
      <c r="I15" s="723"/>
      <c r="J15" s="723"/>
      <c r="K15" s="723"/>
      <c r="L15" s="723"/>
      <c r="M15" s="723"/>
      <c r="N15" s="723"/>
      <c r="O15" s="723"/>
      <c r="P15" s="716"/>
      <c r="Q15" s="716"/>
    </row>
    <row r="16" spans="2:17" s="692" customFormat="1" ht="33" x14ac:dyDescent="0.45">
      <c r="B16" s="751" t="s">
        <v>45</v>
      </c>
      <c r="C16" s="752"/>
      <c r="D16" s="752"/>
      <c r="E16" s="752"/>
      <c r="F16" s="752"/>
      <c r="G16" s="753"/>
      <c r="H16" s="753"/>
      <c r="I16" s="708">
        <v>3426598</v>
      </c>
      <c r="J16" s="708">
        <v>1900932</v>
      </c>
      <c r="K16" s="708">
        <v>1525666</v>
      </c>
      <c r="L16" s="708">
        <v>646459</v>
      </c>
      <c r="M16" s="708">
        <v>25853</v>
      </c>
      <c r="N16" s="708">
        <v>24781</v>
      </c>
      <c r="O16" s="708">
        <v>878135</v>
      </c>
      <c r="P16" s="754"/>
      <c r="Q16" s="754"/>
    </row>
    <row r="17" spans="2:17" s="692" customFormat="1" ht="29.25" x14ac:dyDescent="0.4">
      <c r="B17" s="755" t="s">
        <v>55</v>
      </c>
      <c r="C17" s="756"/>
      <c r="D17" s="756"/>
      <c r="E17" s="756"/>
      <c r="F17" s="756"/>
      <c r="G17" s="757"/>
      <c r="H17" s="757"/>
      <c r="I17" s="724"/>
      <c r="J17" s="724"/>
      <c r="K17" s="724"/>
      <c r="L17" s="724"/>
      <c r="M17" s="724"/>
      <c r="N17" s="724"/>
      <c r="O17" s="724"/>
      <c r="P17" s="758"/>
      <c r="Q17" s="754"/>
    </row>
    <row r="18" spans="2:17" s="698" customFormat="1" ht="29.25" x14ac:dyDescent="0.4">
      <c r="B18" s="759" t="s">
        <v>276</v>
      </c>
      <c r="C18" s="760"/>
      <c r="D18" s="760"/>
      <c r="E18" s="760"/>
      <c r="F18" s="760"/>
      <c r="G18" s="761"/>
      <c r="H18" s="761"/>
      <c r="I18" s="709"/>
      <c r="J18" s="709"/>
      <c r="K18" s="709"/>
      <c r="L18" s="709"/>
      <c r="M18" s="709"/>
      <c r="N18" s="709"/>
      <c r="O18" s="709"/>
      <c r="P18" s="699"/>
      <c r="Q18" s="699"/>
    </row>
    <row r="19" spans="2:17" ht="11.25" customHeight="1" x14ac:dyDescent="0.4">
      <c r="B19" s="762"/>
      <c r="C19" s="739"/>
      <c r="D19" s="739"/>
      <c r="E19" s="739"/>
      <c r="F19" s="739"/>
      <c r="G19" s="740"/>
      <c r="H19" s="740"/>
      <c r="I19" s="707"/>
      <c r="J19" s="707"/>
      <c r="K19" s="707"/>
      <c r="L19" s="707"/>
      <c r="M19" s="707"/>
      <c r="N19" s="707"/>
      <c r="O19" s="707"/>
    </row>
    <row r="20" spans="2:17" s="698" customFormat="1" ht="29.25" x14ac:dyDescent="0.4">
      <c r="B20" s="763" t="s">
        <v>379</v>
      </c>
      <c r="C20" s="764"/>
      <c r="D20" s="764"/>
      <c r="E20" s="764"/>
      <c r="F20" s="764"/>
      <c r="G20" s="765"/>
      <c r="H20" s="765"/>
      <c r="I20" s="707">
        <v>123736</v>
      </c>
      <c r="J20" s="707">
        <v>78797</v>
      </c>
      <c r="K20" s="707">
        <v>44939</v>
      </c>
      <c r="L20" s="707">
        <v>11238</v>
      </c>
      <c r="M20" s="707">
        <v>1415</v>
      </c>
      <c r="N20" s="707">
        <v>13155</v>
      </c>
      <c r="O20" s="707">
        <v>45441</v>
      </c>
    </row>
    <row r="21" spans="2:17" s="700" customFormat="1" ht="29.25" x14ac:dyDescent="0.4">
      <c r="B21" s="732" t="s">
        <v>380</v>
      </c>
      <c r="C21" s="766"/>
      <c r="D21" s="766"/>
      <c r="E21" s="766"/>
      <c r="F21" s="766"/>
      <c r="G21" s="767"/>
      <c r="H21" s="767"/>
      <c r="I21" s="710"/>
      <c r="J21" s="710"/>
      <c r="K21" s="710"/>
      <c r="L21" s="710"/>
      <c r="M21" s="710"/>
      <c r="N21" s="710"/>
      <c r="O21" s="710"/>
    </row>
    <row r="22" spans="2:17" ht="11.1" customHeight="1" x14ac:dyDescent="0.4">
      <c r="B22" s="768"/>
      <c r="C22" s="769"/>
      <c r="D22" s="769"/>
      <c r="E22" s="769"/>
      <c r="F22" s="769"/>
      <c r="G22" s="770"/>
      <c r="H22" s="770"/>
      <c r="I22" s="711"/>
      <c r="J22" s="711"/>
      <c r="K22" s="711"/>
      <c r="L22" s="711"/>
      <c r="M22" s="711"/>
      <c r="N22" s="711"/>
      <c r="O22" s="711"/>
    </row>
    <row r="23" spans="2:17" s="698" customFormat="1" ht="29.25" x14ac:dyDescent="0.4">
      <c r="B23" s="771" t="s">
        <v>279</v>
      </c>
      <c r="C23" s="764"/>
      <c r="D23" s="764"/>
      <c r="E23" s="764"/>
      <c r="F23" s="764"/>
      <c r="G23" s="765"/>
      <c r="H23" s="765"/>
      <c r="I23" s="707"/>
      <c r="J23" s="707"/>
      <c r="K23" s="707"/>
      <c r="L23" s="707"/>
      <c r="M23" s="707"/>
      <c r="N23" s="707"/>
      <c r="O23" s="707"/>
    </row>
    <row r="24" spans="2:17" ht="11.25" customHeight="1" x14ac:dyDescent="0.4">
      <c r="B24" s="762"/>
      <c r="C24" s="739"/>
      <c r="D24" s="739"/>
      <c r="E24" s="739"/>
      <c r="F24" s="739"/>
      <c r="G24" s="740"/>
      <c r="H24" s="740"/>
      <c r="I24" s="707"/>
      <c r="J24" s="707"/>
      <c r="K24" s="707"/>
      <c r="L24" s="707"/>
      <c r="M24" s="707"/>
      <c r="N24" s="707"/>
      <c r="O24" s="707"/>
    </row>
    <row r="25" spans="2:17" s="698" customFormat="1" ht="29.25" x14ac:dyDescent="0.4">
      <c r="B25" s="763" t="s">
        <v>381</v>
      </c>
      <c r="C25" s="764"/>
      <c r="D25" s="764"/>
      <c r="E25" s="764"/>
      <c r="F25" s="764"/>
      <c r="G25" s="765"/>
      <c r="H25" s="765"/>
      <c r="I25" s="707">
        <v>51777</v>
      </c>
      <c r="J25" s="707">
        <v>23912</v>
      </c>
      <c r="K25" s="707">
        <v>27865</v>
      </c>
      <c r="L25" s="707">
        <v>18335</v>
      </c>
      <c r="M25" s="707">
        <v>1240</v>
      </c>
      <c r="N25" s="707">
        <v>492</v>
      </c>
      <c r="O25" s="707">
        <v>8782</v>
      </c>
    </row>
    <row r="26" spans="2:17" s="700" customFormat="1" ht="29.25" x14ac:dyDescent="0.4">
      <c r="B26" s="732" t="s">
        <v>284</v>
      </c>
      <c r="C26" s="766"/>
      <c r="D26" s="766"/>
      <c r="E26" s="766"/>
      <c r="F26" s="766"/>
      <c r="G26" s="767"/>
      <c r="H26" s="767"/>
      <c r="I26" s="710"/>
      <c r="J26" s="710"/>
      <c r="K26" s="710"/>
      <c r="L26" s="710"/>
      <c r="M26" s="710"/>
      <c r="N26" s="710"/>
      <c r="O26" s="710"/>
    </row>
    <row r="27" spans="2:17" ht="11.1" customHeight="1" x14ac:dyDescent="0.4">
      <c r="B27" s="768"/>
      <c r="C27" s="769"/>
      <c r="D27" s="769"/>
      <c r="E27" s="769"/>
      <c r="F27" s="769"/>
      <c r="G27" s="770"/>
      <c r="H27" s="770"/>
      <c r="I27" s="711"/>
      <c r="J27" s="711"/>
      <c r="K27" s="711"/>
      <c r="L27" s="711"/>
      <c r="M27" s="711"/>
      <c r="N27" s="711"/>
      <c r="O27" s="711"/>
    </row>
    <row r="28" spans="2:17" s="698" customFormat="1" ht="29.25" x14ac:dyDescent="0.4">
      <c r="B28" s="771" t="s">
        <v>282</v>
      </c>
      <c r="C28" s="764"/>
      <c r="D28" s="764"/>
      <c r="E28" s="764"/>
      <c r="F28" s="764"/>
      <c r="G28" s="765"/>
      <c r="H28" s="765"/>
      <c r="I28" s="707"/>
      <c r="J28" s="707"/>
      <c r="K28" s="707"/>
      <c r="L28" s="707"/>
      <c r="M28" s="707"/>
      <c r="N28" s="707"/>
      <c r="O28" s="707"/>
    </row>
    <row r="29" spans="2:17" ht="11.25" customHeight="1" x14ac:dyDescent="0.4">
      <c r="B29" s="762"/>
      <c r="C29" s="739"/>
      <c r="D29" s="739"/>
      <c r="E29" s="739"/>
      <c r="F29" s="739"/>
      <c r="G29" s="740"/>
      <c r="H29" s="740"/>
      <c r="I29" s="707"/>
      <c r="J29" s="707"/>
      <c r="K29" s="707"/>
      <c r="L29" s="707"/>
      <c r="M29" s="707"/>
      <c r="N29" s="707"/>
      <c r="O29" s="707"/>
    </row>
    <row r="30" spans="2:17" s="698" customFormat="1" ht="29.25" x14ac:dyDescent="0.4">
      <c r="B30" s="763" t="s">
        <v>286</v>
      </c>
      <c r="C30" s="764"/>
      <c r="D30" s="764"/>
      <c r="E30" s="764"/>
      <c r="F30" s="764"/>
      <c r="G30" s="765"/>
      <c r="H30" s="765"/>
      <c r="I30" s="707">
        <v>1095249</v>
      </c>
      <c r="J30" s="707">
        <v>806779</v>
      </c>
      <c r="K30" s="707">
        <v>288470</v>
      </c>
      <c r="L30" s="707">
        <v>130981</v>
      </c>
      <c r="M30" s="707">
        <v>3089</v>
      </c>
      <c r="N30" s="707">
        <v>4242</v>
      </c>
      <c r="O30" s="707">
        <v>158642</v>
      </c>
    </row>
    <row r="31" spans="2:17" s="700" customFormat="1" ht="29.25" x14ac:dyDescent="0.4">
      <c r="B31" s="732" t="s">
        <v>287</v>
      </c>
      <c r="C31" s="766"/>
      <c r="D31" s="766"/>
      <c r="E31" s="766"/>
      <c r="F31" s="766"/>
      <c r="G31" s="767"/>
      <c r="H31" s="767"/>
      <c r="I31" s="710"/>
      <c r="J31" s="710"/>
      <c r="K31" s="710"/>
      <c r="L31" s="710"/>
      <c r="M31" s="710"/>
      <c r="N31" s="710"/>
      <c r="O31" s="710"/>
    </row>
    <row r="32" spans="2:17" ht="11.1" customHeight="1" x14ac:dyDescent="0.4">
      <c r="B32" s="772"/>
      <c r="C32" s="769"/>
      <c r="D32" s="769"/>
      <c r="E32" s="769"/>
      <c r="F32" s="769"/>
      <c r="G32" s="770"/>
      <c r="H32" s="770"/>
      <c r="I32" s="711"/>
      <c r="J32" s="711"/>
      <c r="K32" s="711"/>
      <c r="L32" s="711"/>
      <c r="M32" s="711"/>
      <c r="N32" s="711"/>
      <c r="O32" s="711"/>
    </row>
    <row r="33" spans="2:15" s="698" customFormat="1" ht="29.25" x14ac:dyDescent="0.4">
      <c r="B33" s="771" t="s">
        <v>285</v>
      </c>
      <c r="C33" s="764"/>
      <c r="D33" s="764"/>
      <c r="E33" s="764"/>
      <c r="F33" s="764"/>
      <c r="G33" s="765"/>
      <c r="H33" s="765"/>
      <c r="I33" s="707"/>
      <c r="J33" s="707"/>
      <c r="K33" s="707"/>
      <c r="L33" s="707"/>
      <c r="M33" s="707"/>
      <c r="N33" s="707"/>
      <c r="O33" s="707"/>
    </row>
    <row r="34" spans="2:15" ht="11.25" customHeight="1" x14ac:dyDescent="0.4">
      <c r="B34" s="762"/>
      <c r="C34" s="739"/>
      <c r="D34" s="739"/>
      <c r="E34" s="739"/>
      <c r="F34" s="739"/>
      <c r="G34" s="740"/>
      <c r="H34" s="740"/>
      <c r="I34" s="707"/>
      <c r="J34" s="707"/>
      <c r="K34" s="707"/>
      <c r="L34" s="707"/>
      <c r="M34" s="707"/>
      <c r="N34" s="707"/>
      <c r="O34" s="707"/>
    </row>
    <row r="35" spans="2:15" s="698" customFormat="1" ht="29.25" x14ac:dyDescent="0.4">
      <c r="B35" s="763" t="s">
        <v>382</v>
      </c>
      <c r="C35" s="764"/>
      <c r="D35" s="764"/>
      <c r="E35" s="764"/>
      <c r="F35" s="764"/>
      <c r="G35" s="765"/>
      <c r="H35" s="765"/>
      <c r="I35" s="707">
        <v>108872</v>
      </c>
      <c r="J35" s="707">
        <v>57889</v>
      </c>
      <c r="K35" s="707">
        <v>50983</v>
      </c>
      <c r="L35" s="707">
        <v>13688</v>
      </c>
      <c r="M35" s="707">
        <v>1205</v>
      </c>
      <c r="N35" s="707">
        <v>221</v>
      </c>
      <c r="O35" s="707">
        <v>36311</v>
      </c>
    </row>
    <row r="36" spans="2:15" s="698" customFormat="1" ht="29.25" x14ac:dyDescent="0.4">
      <c r="B36" s="763" t="s">
        <v>383</v>
      </c>
      <c r="C36" s="764"/>
      <c r="D36" s="764"/>
      <c r="E36" s="764"/>
      <c r="F36" s="764"/>
      <c r="G36" s="765"/>
      <c r="H36" s="765"/>
      <c r="I36" s="707"/>
      <c r="J36" s="707"/>
      <c r="K36" s="707"/>
      <c r="L36" s="707"/>
      <c r="M36" s="707"/>
      <c r="N36" s="707"/>
      <c r="O36" s="707"/>
    </row>
    <row r="37" spans="2:15" s="700" customFormat="1" ht="29.25" x14ac:dyDescent="0.4">
      <c r="B37" s="732" t="s">
        <v>384</v>
      </c>
      <c r="C37" s="766"/>
      <c r="D37" s="766"/>
      <c r="E37" s="766"/>
      <c r="F37" s="766"/>
      <c r="G37" s="767"/>
      <c r="H37" s="767"/>
      <c r="I37" s="710"/>
      <c r="J37" s="710"/>
      <c r="K37" s="710"/>
      <c r="L37" s="710"/>
      <c r="M37" s="710"/>
      <c r="N37" s="710"/>
      <c r="O37" s="710"/>
    </row>
    <row r="38" spans="2:15" ht="11.1" customHeight="1" x14ac:dyDescent="0.4">
      <c r="B38" s="768"/>
      <c r="C38" s="769"/>
      <c r="D38" s="769"/>
      <c r="E38" s="769"/>
      <c r="F38" s="769"/>
      <c r="G38" s="770"/>
      <c r="H38" s="770"/>
      <c r="I38" s="711"/>
      <c r="J38" s="711"/>
      <c r="K38" s="711"/>
      <c r="L38" s="711"/>
      <c r="M38" s="711"/>
      <c r="N38" s="711"/>
      <c r="O38" s="711"/>
    </row>
    <row r="39" spans="2:15" s="698" customFormat="1" ht="29.25" x14ac:dyDescent="0.4">
      <c r="B39" s="771" t="s">
        <v>288</v>
      </c>
      <c r="C39" s="764"/>
      <c r="D39" s="764"/>
      <c r="E39" s="764"/>
      <c r="F39" s="764"/>
      <c r="G39" s="765"/>
      <c r="H39" s="765"/>
      <c r="I39" s="707"/>
      <c r="J39" s="707"/>
      <c r="K39" s="707"/>
      <c r="L39" s="707"/>
      <c r="M39" s="707"/>
      <c r="N39" s="707"/>
      <c r="O39" s="707"/>
    </row>
    <row r="40" spans="2:15" ht="11.25" customHeight="1" x14ac:dyDescent="0.3">
      <c r="B40" s="773"/>
      <c r="C40" s="739"/>
      <c r="D40" s="739"/>
      <c r="E40" s="739"/>
      <c r="F40" s="739"/>
      <c r="G40" s="740"/>
      <c r="H40" s="740"/>
      <c r="I40" s="726"/>
      <c r="J40" s="726"/>
      <c r="K40" s="726"/>
      <c r="L40" s="726"/>
      <c r="M40" s="726"/>
      <c r="N40" s="726"/>
      <c r="O40" s="726"/>
    </row>
    <row r="41" spans="2:15" s="698" customFormat="1" ht="29.25" x14ac:dyDescent="0.4">
      <c r="B41" s="763" t="s">
        <v>385</v>
      </c>
      <c r="C41" s="764"/>
      <c r="D41" s="764"/>
      <c r="E41" s="764"/>
      <c r="F41" s="764"/>
      <c r="G41" s="765"/>
      <c r="H41" s="765"/>
      <c r="I41" s="707"/>
      <c r="J41" s="707"/>
      <c r="K41" s="707"/>
      <c r="L41" s="707"/>
      <c r="M41" s="707"/>
      <c r="N41" s="707"/>
      <c r="O41" s="707"/>
    </row>
    <row r="42" spans="2:15" s="698" customFormat="1" ht="29.25" x14ac:dyDescent="0.4">
      <c r="B42" s="763" t="s">
        <v>386</v>
      </c>
      <c r="C42" s="764"/>
      <c r="D42" s="764"/>
      <c r="E42" s="764"/>
      <c r="F42" s="764"/>
      <c r="G42" s="764"/>
      <c r="H42" s="765"/>
      <c r="I42" s="707">
        <v>37250</v>
      </c>
      <c r="J42" s="707">
        <v>17920</v>
      </c>
      <c r="K42" s="707">
        <v>19330</v>
      </c>
      <c r="L42" s="707">
        <v>8247</v>
      </c>
      <c r="M42" s="707">
        <v>1237</v>
      </c>
      <c r="N42" s="707">
        <v>507</v>
      </c>
      <c r="O42" s="707">
        <v>10353</v>
      </c>
    </row>
    <row r="43" spans="2:15" s="700" customFormat="1" ht="29.25" x14ac:dyDescent="0.4">
      <c r="B43" s="732" t="s">
        <v>387</v>
      </c>
      <c r="C43" s="766"/>
      <c r="D43" s="766"/>
      <c r="E43" s="766"/>
      <c r="F43" s="766"/>
      <c r="G43" s="766"/>
      <c r="H43" s="767"/>
      <c r="I43" s="710"/>
      <c r="J43" s="710"/>
      <c r="K43" s="710"/>
      <c r="L43" s="710"/>
      <c r="M43" s="710"/>
      <c r="N43" s="710"/>
      <c r="O43" s="710"/>
    </row>
    <row r="44" spans="2:15" s="700" customFormat="1" ht="29.25" x14ac:dyDescent="0.4">
      <c r="B44" s="732" t="s">
        <v>388</v>
      </c>
      <c r="C44" s="705"/>
      <c r="D44" s="705"/>
      <c r="E44" s="705"/>
      <c r="F44" s="705"/>
      <c r="G44" s="705"/>
      <c r="H44" s="706"/>
      <c r="I44" s="710"/>
      <c r="J44" s="710"/>
      <c r="K44" s="710"/>
      <c r="L44" s="710"/>
      <c r="M44" s="710"/>
      <c r="N44" s="710"/>
      <c r="O44" s="710"/>
    </row>
    <row r="45" spans="2:15" ht="11.1" customHeight="1" x14ac:dyDescent="0.4">
      <c r="B45" s="768"/>
      <c r="C45" s="769"/>
      <c r="D45" s="769"/>
      <c r="E45" s="769"/>
      <c r="F45" s="769"/>
      <c r="G45" s="770"/>
      <c r="H45" s="770"/>
      <c r="I45" s="711"/>
      <c r="J45" s="711"/>
      <c r="K45" s="711"/>
      <c r="L45" s="711"/>
      <c r="M45" s="711"/>
      <c r="N45" s="711"/>
      <c r="O45" s="711"/>
    </row>
    <row r="46" spans="2:15" s="698" customFormat="1" ht="29.25" x14ac:dyDescent="0.4">
      <c r="B46" s="771" t="s">
        <v>292</v>
      </c>
      <c r="C46" s="764"/>
      <c r="D46" s="764"/>
      <c r="E46" s="764"/>
      <c r="F46" s="764"/>
      <c r="G46" s="765"/>
      <c r="H46" s="765"/>
      <c r="I46" s="727"/>
      <c r="J46" s="727"/>
      <c r="K46" s="727"/>
      <c r="L46" s="727"/>
      <c r="M46" s="727"/>
      <c r="N46" s="727"/>
      <c r="O46" s="727"/>
    </row>
    <row r="47" spans="2:15" ht="11.25" customHeight="1" x14ac:dyDescent="0.4">
      <c r="B47" s="762"/>
      <c r="C47" s="739"/>
      <c r="D47" s="739"/>
      <c r="E47" s="739"/>
      <c r="F47" s="739"/>
      <c r="G47" s="740"/>
      <c r="H47" s="740"/>
      <c r="I47" s="707"/>
      <c r="J47" s="707"/>
      <c r="K47" s="707"/>
      <c r="L47" s="707"/>
      <c r="M47" s="707"/>
      <c r="N47" s="707"/>
      <c r="O47" s="707"/>
    </row>
    <row r="48" spans="2:15" s="698" customFormat="1" ht="29.25" x14ac:dyDescent="0.4">
      <c r="B48" s="763" t="s">
        <v>293</v>
      </c>
      <c r="C48" s="764"/>
      <c r="D48" s="764"/>
      <c r="E48" s="764"/>
      <c r="F48" s="764"/>
      <c r="G48" s="765"/>
      <c r="H48" s="765"/>
      <c r="I48" s="727">
        <v>322201</v>
      </c>
      <c r="J48" s="727">
        <v>202521</v>
      </c>
      <c r="K48" s="727">
        <v>119680</v>
      </c>
      <c r="L48" s="727">
        <v>41392</v>
      </c>
      <c r="M48" s="727">
        <v>2087</v>
      </c>
      <c r="N48" s="727">
        <v>0</v>
      </c>
      <c r="O48" s="727">
        <v>76201</v>
      </c>
    </row>
    <row r="49" spans="2:15" s="700" customFormat="1" ht="29.25" x14ac:dyDescent="0.4">
      <c r="B49" s="774" t="s">
        <v>294</v>
      </c>
      <c r="C49" s="766"/>
      <c r="D49" s="766"/>
      <c r="E49" s="766"/>
      <c r="F49" s="766"/>
      <c r="G49" s="767"/>
      <c r="H49" s="767"/>
      <c r="I49" s="710"/>
      <c r="J49" s="710"/>
      <c r="K49" s="710"/>
      <c r="L49" s="710"/>
      <c r="M49" s="710"/>
      <c r="N49" s="710"/>
      <c r="O49" s="710"/>
    </row>
    <row r="50" spans="2:15" ht="11.1" customHeight="1" x14ac:dyDescent="0.4">
      <c r="B50" s="768"/>
      <c r="C50" s="769"/>
      <c r="D50" s="769"/>
      <c r="E50" s="769"/>
      <c r="F50" s="769"/>
      <c r="G50" s="770"/>
      <c r="H50" s="770"/>
      <c r="I50" s="711"/>
      <c r="J50" s="711"/>
      <c r="K50" s="711"/>
      <c r="L50" s="711"/>
      <c r="M50" s="711"/>
      <c r="N50" s="711"/>
      <c r="O50" s="711"/>
    </row>
    <row r="51" spans="2:15" s="698" customFormat="1" ht="29.25" x14ac:dyDescent="0.4">
      <c r="B51" s="771" t="s">
        <v>295</v>
      </c>
      <c r="C51" s="764"/>
      <c r="D51" s="764"/>
      <c r="E51" s="764"/>
      <c r="F51" s="764"/>
      <c r="G51" s="765"/>
      <c r="H51" s="765"/>
      <c r="I51" s="727"/>
      <c r="J51" s="727"/>
      <c r="K51" s="727"/>
      <c r="L51" s="727"/>
      <c r="M51" s="727"/>
      <c r="N51" s="727"/>
      <c r="O51" s="727"/>
    </row>
    <row r="52" spans="2:15" ht="11.25" customHeight="1" x14ac:dyDescent="0.4">
      <c r="B52" s="762"/>
      <c r="C52" s="739"/>
      <c r="D52" s="739"/>
      <c r="E52" s="739"/>
      <c r="F52" s="739"/>
      <c r="G52" s="740"/>
      <c r="H52" s="740"/>
      <c r="I52" s="707"/>
      <c r="J52" s="707"/>
      <c r="K52" s="707"/>
      <c r="L52" s="707"/>
      <c r="M52" s="707"/>
      <c r="N52" s="707"/>
      <c r="O52" s="707"/>
    </row>
    <row r="53" spans="2:15" s="698" customFormat="1" ht="29.25" x14ac:dyDescent="0.4">
      <c r="B53" s="763" t="s">
        <v>389</v>
      </c>
      <c r="C53" s="764"/>
      <c r="D53" s="764"/>
      <c r="E53" s="764"/>
      <c r="F53" s="764"/>
      <c r="G53" s="765"/>
      <c r="H53" s="765"/>
      <c r="I53" s="727">
        <v>439041</v>
      </c>
      <c r="J53" s="727">
        <v>167147</v>
      </c>
      <c r="K53" s="727">
        <v>271894</v>
      </c>
      <c r="L53" s="727">
        <v>80666</v>
      </c>
      <c r="M53" s="727">
        <v>2910</v>
      </c>
      <c r="N53" s="727">
        <v>477</v>
      </c>
      <c r="O53" s="727">
        <v>188795</v>
      </c>
    </row>
    <row r="54" spans="2:15" s="700" customFormat="1" ht="29.25" x14ac:dyDescent="0.4">
      <c r="B54" s="774" t="s">
        <v>390</v>
      </c>
      <c r="C54" s="766"/>
      <c r="D54" s="766"/>
      <c r="E54" s="766"/>
      <c r="F54" s="766"/>
      <c r="G54" s="767"/>
      <c r="H54" s="767"/>
      <c r="I54" s="710"/>
      <c r="J54" s="710"/>
      <c r="K54" s="710"/>
      <c r="L54" s="710"/>
      <c r="M54" s="710"/>
      <c r="N54" s="710"/>
      <c r="O54" s="710"/>
    </row>
    <row r="55" spans="2:15" ht="11.1" customHeight="1" x14ac:dyDescent="0.4">
      <c r="B55" s="768"/>
      <c r="C55" s="769"/>
      <c r="D55" s="769"/>
      <c r="E55" s="769"/>
      <c r="F55" s="769"/>
      <c r="G55" s="770"/>
      <c r="H55" s="770"/>
      <c r="I55" s="711"/>
      <c r="J55" s="711"/>
      <c r="K55" s="711"/>
      <c r="L55" s="711"/>
      <c r="M55" s="711"/>
      <c r="N55" s="711"/>
      <c r="O55" s="711"/>
    </row>
    <row r="56" spans="2:15" s="698" customFormat="1" ht="29.25" x14ac:dyDescent="0.4">
      <c r="B56" s="771" t="s">
        <v>298</v>
      </c>
      <c r="C56" s="764"/>
      <c r="D56" s="764"/>
      <c r="E56" s="764"/>
      <c r="F56" s="764"/>
      <c r="G56" s="765"/>
      <c r="H56" s="765"/>
      <c r="I56" s="727"/>
      <c r="J56" s="727"/>
      <c r="K56" s="727"/>
      <c r="L56" s="727"/>
      <c r="M56" s="727"/>
      <c r="N56" s="727"/>
      <c r="O56" s="727"/>
    </row>
    <row r="57" spans="2:15" ht="11.25" customHeight="1" x14ac:dyDescent="0.4">
      <c r="B57" s="775"/>
      <c r="C57" s="739"/>
      <c r="D57" s="739"/>
      <c r="E57" s="739"/>
      <c r="F57" s="739"/>
      <c r="G57" s="740"/>
      <c r="H57" s="740"/>
      <c r="I57" s="707"/>
      <c r="J57" s="707"/>
      <c r="K57" s="707"/>
      <c r="L57" s="707"/>
      <c r="M57" s="707"/>
      <c r="N57" s="707"/>
      <c r="O57" s="707"/>
    </row>
    <row r="58" spans="2:15" s="698" customFormat="1" ht="29.25" x14ac:dyDescent="0.4">
      <c r="B58" s="763" t="s">
        <v>391</v>
      </c>
      <c r="C58" s="764"/>
      <c r="D58" s="764"/>
      <c r="E58" s="764"/>
      <c r="F58" s="764"/>
      <c r="G58" s="765"/>
      <c r="H58" s="765"/>
      <c r="I58" s="727">
        <v>230192</v>
      </c>
      <c r="J58" s="727">
        <v>134713</v>
      </c>
      <c r="K58" s="727">
        <v>95479</v>
      </c>
      <c r="L58" s="727">
        <v>36877</v>
      </c>
      <c r="M58" s="727">
        <v>3398</v>
      </c>
      <c r="N58" s="727">
        <v>892</v>
      </c>
      <c r="O58" s="727">
        <v>56096</v>
      </c>
    </row>
    <row r="59" spans="2:15" s="700" customFormat="1" ht="29.25" x14ac:dyDescent="0.4">
      <c r="B59" s="774" t="s">
        <v>392</v>
      </c>
      <c r="C59" s="766"/>
      <c r="D59" s="766"/>
      <c r="E59" s="766"/>
      <c r="F59" s="766"/>
      <c r="G59" s="767"/>
      <c r="H59" s="767"/>
      <c r="I59" s="710"/>
      <c r="J59" s="710"/>
      <c r="K59" s="710"/>
      <c r="L59" s="710"/>
      <c r="M59" s="710"/>
      <c r="N59" s="710"/>
      <c r="O59" s="710"/>
    </row>
    <row r="60" spans="2:15" ht="11.1" customHeight="1" x14ac:dyDescent="0.4">
      <c r="B60" s="768"/>
      <c r="C60" s="769"/>
      <c r="D60" s="769"/>
      <c r="E60" s="769"/>
      <c r="F60" s="769"/>
      <c r="G60" s="770"/>
      <c r="H60" s="770"/>
      <c r="I60" s="711"/>
      <c r="J60" s="711"/>
      <c r="K60" s="711"/>
      <c r="L60" s="711"/>
      <c r="M60" s="711"/>
      <c r="N60" s="711"/>
      <c r="O60" s="711"/>
    </row>
    <row r="61" spans="2:15" s="698" customFormat="1" ht="29.25" x14ac:dyDescent="0.4">
      <c r="B61" s="771" t="s">
        <v>301</v>
      </c>
      <c r="C61" s="764"/>
      <c r="D61" s="764"/>
      <c r="E61" s="764"/>
      <c r="F61" s="764"/>
      <c r="G61" s="765"/>
      <c r="H61" s="765"/>
      <c r="I61" s="727"/>
      <c r="J61" s="727"/>
      <c r="K61" s="727"/>
      <c r="L61" s="727"/>
      <c r="M61" s="727"/>
      <c r="N61" s="727"/>
      <c r="O61" s="727"/>
    </row>
    <row r="62" spans="2:15" ht="11.25" customHeight="1" x14ac:dyDescent="0.4">
      <c r="B62" s="775"/>
      <c r="C62" s="739"/>
      <c r="D62" s="739"/>
      <c r="E62" s="739"/>
      <c r="F62" s="739"/>
      <c r="G62" s="740"/>
      <c r="H62" s="740"/>
      <c r="I62" s="707"/>
      <c r="J62" s="707"/>
      <c r="K62" s="707"/>
      <c r="L62" s="707"/>
      <c r="M62" s="707"/>
      <c r="N62" s="707"/>
      <c r="O62" s="707"/>
    </row>
    <row r="63" spans="2:15" s="698" customFormat="1" ht="29.25" x14ac:dyDescent="0.4">
      <c r="B63" s="763" t="s">
        <v>393</v>
      </c>
      <c r="C63" s="764"/>
      <c r="D63" s="764"/>
      <c r="E63" s="764"/>
      <c r="F63" s="764"/>
      <c r="G63" s="765"/>
      <c r="H63" s="765"/>
      <c r="I63" s="727">
        <v>40920</v>
      </c>
      <c r="J63" s="727">
        <v>23084</v>
      </c>
      <c r="K63" s="727">
        <v>17836</v>
      </c>
      <c r="L63" s="727">
        <v>8195</v>
      </c>
      <c r="M63" s="727">
        <v>712</v>
      </c>
      <c r="N63" s="727">
        <v>55</v>
      </c>
      <c r="O63" s="727">
        <v>8984</v>
      </c>
    </row>
    <row r="64" spans="2:15" s="700" customFormat="1" ht="29.25" x14ac:dyDescent="0.4">
      <c r="B64" s="774" t="s">
        <v>394</v>
      </c>
      <c r="C64" s="766"/>
      <c r="D64" s="766"/>
      <c r="E64" s="766"/>
      <c r="F64" s="766"/>
      <c r="G64" s="767"/>
      <c r="H64" s="767"/>
      <c r="I64" s="710"/>
      <c r="J64" s="710"/>
      <c r="K64" s="710"/>
      <c r="L64" s="710"/>
      <c r="M64" s="710"/>
      <c r="N64" s="710"/>
      <c r="O64" s="710"/>
    </row>
    <row r="65" spans="2:17" ht="11.1" customHeight="1" x14ac:dyDescent="0.4">
      <c r="B65" s="768"/>
      <c r="C65" s="769"/>
      <c r="D65" s="769"/>
      <c r="E65" s="769"/>
      <c r="F65" s="769"/>
      <c r="G65" s="770"/>
      <c r="H65" s="770"/>
      <c r="I65" s="711"/>
      <c r="J65" s="711"/>
      <c r="K65" s="711"/>
      <c r="L65" s="711"/>
      <c r="M65" s="711"/>
      <c r="N65" s="711"/>
      <c r="O65" s="711"/>
    </row>
    <row r="66" spans="2:17" ht="30" x14ac:dyDescent="0.4">
      <c r="B66" s="776" t="s">
        <v>304</v>
      </c>
      <c r="C66" s="739"/>
      <c r="D66" s="739"/>
      <c r="E66" s="739"/>
      <c r="F66" s="739"/>
      <c r="G66" s="740"/>
      <c r="H66" s="740"/>
      <c r="I66" s="726"/>
      <c r="J66" s="726"/>
      <c r="K66" s="726"/>
      <c r="L66" s="726"/>
      <c r="M66" s="726"/>
      <c r="N66" s="726"/>
      <c r="O66" s="726"/>
      <c r="Q66" s="714" t="s">
        <v>100</v>
      </c>
    </row>
    <row r="67" spans="2:17" ht="11.25" customHeight="1" x14ac:dyDescent="0.4">
      <c r="B67" s="775"/>
      <c r="C67" s="739"/>
      <c r="D67" s="739"/>
      <c r="E67" s="739"/>
      <c r="F67" s="739"/>
      <c r="G67" s="740"/>
      <c r="H67" s="740"/>
      <c r="I67" s="707"/>
      <c r="J67" s="707"/>
      <c r="K67" s="707"/>
      <c r="L67" s="707"/>
      <c r="M67" s="707"/>
      <c r="N67" s="707"/>
      <c r="O67" s="707"/>
    </row>
    <row r="68" spans="2:17" s="698" customFormat="1" ht="32.1" customHeight="1" x14ac:dyDescent="0.4">
      <c r="B68" s="763" t="s">
        <v>395</v>
      </c>
      <c r="C68" s="764"/>
      <c r="D68" s="764"/>
      <c r="E68" s="764"/>
      <c r="F68" s="764"/>
      <c r="G68" s="765"/>
      <c r="H68" s="765"/>
      <c r="I68" s="727">
        <v>118427</v>
      </c>
      <c r="J68" s="727">
        <v>58283</v>
      </c>
      <c r="K68" s="727">
        <v>60144</v>
      </c>
      <c r="L68" s="727">
        <v>20684</v>
      </c>
      <c r="M68" s="727">
        <v>1284</v>
      </c>
      <c r="N68" s="727">
        <v>682</v>
      </c>
      <c r="O68" s="727">
        <v>38858</v>
      </c>
    </row>
    <row r="69" spans="2:17" s="700" customFormat="1" ht="27" customHeight="1" x14ac:dyDescent="0.4">
      <c r="B69" s="774" t="s">
        <v>396</v>
      </c>
      <c r="C69" s="766"/>
      <c r="D69" s="766"/>
      <c r="E69" s="766"/>
      <c r="F69" s="766"/>
      <c r="G69" s="767"/>
      <c r="H69" s="767"/>
      <c r="I69" s="710"/>
      <c r="J69" s="710"/>
      <c r="K69" s="710"/>
      <c r="L69" s="710"/>
      <c r="M69" s="710"/>
      <c r="N69" s="710"/>
      <c r="O69" s="710"/>
    </row>
    <row r="70" spans="2:17" ht="11.1" customHeight="1" x14ac:dyDescent="0.4">
      <c r="B70" s="777"/>
      <c r="C70" s="769"/>
      <c r="D70" s="769"/>
      <c r="E70" s="769"/>
      <c r="F70" s="769"/>
      <c r="G70" s="770"/>
      <c r="H70" s="770"/>
      <c r="I70" s="711"/>
      <c r="J70" s="711"/>
      <c r="K70" s="711"/>
      <c r="L70" s="711"/>
      <c r="M70" s="711"/>
      <c r="N70" s="711"/>
      <c r="O70" s="711"/>
    </row>
    <row r="71" spans="2:17" s="698" customFormat="1" ht="29.25" x14ac:dyDescent="0.4">
      <c r="B71" s="771" t="s">
        <v>307</v>
      </c>
      <c r="C71" s="778"/>
      <c r="D71" s="764"/>
      <c r="E71" s="764"/>
      <c r="F71" s="764"/>
      <c r="G71" s="765"/>
      <c r="H71" s="765"/>
      <c r="I71" s="727"/>
      <c r="J71" s="727"/>
      <c r="K71" s="727"/>
      <c r="L71" s="727"/>
      <c r="M71" s="727"/>
      <c r="N71" s="727"/>
      <c r="O71" s="727"/>
    </row>
    <row r="72" spans="2:17" ht="11.25" customHeight="1" x14ac:dyDescent="0.4">
      <c r="B72" s="775"/>
      <c r="C72" s="739"/>
      <c r="D72" s="739"/>
      <c r="E72" s="739"/>
      <c r="F72" s="739"/>
      <c r="G72" s="740"/>
      <c r="H72" s="740"/>
      <c r="I72" s="707"/>
      <c r="J72" s="707"/>
      <c r="K72" s="707"/>
      <c r="L72" s="707"/>
      <c r="M72" s="707"/>
      <c r="N72" s="707"/>
      <c r="O72" s="707"/>
    </row>
    <row r="73" spans="2:17" s="698" customFormat="1" ht="32.1" customHeight="1" x14ac:dyDescent="0.4">
      <c r="B73" s="763" t="s">
        <v>397</v>
      </c>
      <c r="C73" s="764"/>
      <c r="D73" s="764"/>
      <c r="E73" s="764"/>
      <c r="F73" s="764"/>
      <c r="G73" s="765"/>
      <c r="H73" s="765"/>
      <c r="I73" s="727">
        <v>123338</v>
      </c>
      <c r="J73" s="727">
        <v>54295</v>
      </c>
      <c r="K73" s="727">
        <v>69043</v>
      </c>
      <c r="L73" s="727">
        <v>25117</v>
      </c>
      <c r="M73" s="727">
        <v>1202</v>
      </c>
      <c r="N73" s="727">
        <v>66</v>
      </c>
      <c r="O73" s="727">
        <v>42790</v>
      </c>
    </row>
    <row r="74" spans="2:17" s="700" customFormat="1" ht="27" customHeight="1" x14ac:dyDescent="0.4">
      <c r="B74" s="774" t="s">
        <v>398</v>
      </c>
      <c r="C74" s="766"/>
      <c r="D74" s="766"/>
      <c r="E74" s="766"/>
      <c r="F74" s="766"/>
      <c r="G74" s="767"/>
      <c r="H74" s="767"/>
      <c r="I74" s="710"/>
      <c r="J74" s="710"/>
      <c r="K74" s="710"/>
      <c r="L74" s="710"/>
      <c r="M74" s="710"/>
      <c r="N74" s="710"/>
      <c r="O74" s="710"/>
    </row>
    <row r="75" spans="2:17" ht="11.1" customHeight="1" x14ac:dyDescent="0.4">
      <c r="B75" s="768"/>
      <c r="C75" s="769"/>
      <c r="D75" s="769"/>
      <c r="E75" s="769"/>
      <c r="F75" s="769"/>
      <c r="G75" s="770"/>
      <c r="H75" s="770"/>
      <c r="I75" s="711"/>
      <c r="J75" s="711"/>
      <c r="K75" s="711"/>
      <c r="L75" s="711"/>
      <c r="M75" s="711"/>
      <c r="N75" s="711"/>
      <c r="O75" s="711"/>
    </row>
    <row r="76" spans="2:17" s="698" customFormat="1" ht="29.25" x14ac:dyDescent="0.4">
      <c r="B76" s="771" t="s">
        <v>310</v>
      </c>
      <c r="C76" s="764"/>
      <c r="D76" s="764"/>
      <c r="E76" s="764"/>
      <c r="F76" s="764"/>
      <c r="G76" s="765"/>
      <c r="H76" s="765"/>
      <c r="I76" s="707"/>
      <c r="J76" s="707"/>
      <c r="K76" s="707"/>
      <c r="L76" s="707"/>
      <c r="M76" s="707"/>
      <c r="N76" s="707"/>
      <c r="O76" s="707"/>
    </row>
    <row r="77" spans="2:17" ht="11.25" customHeight="1" x14ac:dyDescent="0.2">
      <c r="B77" s="775"/>
      <c r="C77" s="739"/>
      <c r="D77" s="739"/>
      <c r="E77" s="739"/>
      <c r="F77" s="739"/>
      <c r="G77" s="740"/>
      <c r="H77" s="740"/>
      <c r="I77" s="726"/>
      <c r="J77" s="726"/>
      <c r="K77" s="726"/>
      <c r="L77" s="726"/>
      <c r="M77" s="726"/>
      <c r="N77" s="726"/>
      <c r="O77" s="726"/>
    </row>
    <row r="78" spans="2:17" s="698" customFormat="1" ht="32.1" customHeight="1" x14ac:dyDescent="0.4">
      <c r="B78" s="763" t="s">
        <v>399</v>
      </c>
      <c r="C78" s="764"/>
      <c r="D78" s="764"/>
      <c r="E78" s="764"/>
      <c r="F78" s="764"/>
      <c r="G78" s="765"/>
      <c r="H78" s="765"/>
      <c r="I78" s="727">
        <v>138070</v>
      </c>
      <c r="J78" s="727">
        <v>58042</v>
      </c>
      <c r="K78" s="727">
        <v>80028</v>
      </c>
      <c r="L78" s="727">
        <v>8651</v>
      </c>
      <c r="M78" s="727">
        <v>2194</v>
      </c>
      <c r="N78" s="727">
        <v>123</v>
      </c>
      <c r="O78" s="727">
        <v>69306</v>
      </c>
    </row>
    <row r="79" spans="2:17" s="700" customFormat="1" ht="27" customHeight="1" x14ac:dyDescent="0.4">
      <c r="B79" s="774" t="s">
        <v>400</v>
      </c>
      <c r="C79" s="766"/>
      <c r="D79" s="766"/>
      <c r="E79" s="766"/>
      <c r="F79" s="766"/>
      <c r="G79" s="767"/>
      <c r="H79" s="767"/>
      <c r="I79" s="712"/>
      <c r="J79" s="712"/>
      <c r="K79" s="710"/>
      <c r="L79" s="712"/>
      <c r="M79" s="710"/>
      <c r="N79" s="712"/>
      <c r="O79" s="712"/>
    </row>
    <row r="80" spans="2:17" ht="11.1" customHeight="1" x14ac:dyDescent="0.4">
      <c r="B80" s="768"/>
      <c r="C80" s="769"/>
      <c r="D80" s="769"/>
      <c r="E80" s="769"/>
      <c r="F80" s="769"/>
      <c r="G80" s="770"/>
      <c r="H80" s="770"/>
      <c r="I80" s="711"/>
      <c r="J80" s="711"/>
      <c r="K80" s="711"/>
      <c r="L80" s="711"/>
      <c r="M80" s="711"/>
      <c r="N80" s="711"/>
      <c r="O80" s="711"/>
    </row>
    <row r="81" spans="2:15" s="698" customFormat="1" ht="29.25" x14ac:dyDescent="0.4">
      <c r="B81" s="771" t="s">
        <v>315</v>
      </c>
      <c r="C81" s="764"/>
      <c r="D81" s="764"/>
      <c r="E81" s="764"/>
      <c r="F81" s="764"/>
      <c r="G81" s="765"/>
      <c r="H81" s="765"/>
      <c r="I81" s="707"/>
      <c r="J81" s="707"/>
      <c r="K81" s="707"/>
      <c r="L81" s="707"/>
      <c r="M81" s="707"/>
      <c r="N81" s="707"/>
      <c r="O81" s="707"/>
    </row>
    <row r="82" spans="2:15" ht="11.25" customHeight="1" x14ac:dyDescent="0.4">
      <c r="B82" s="775"/>
      <c r="C82" s="739"/>
      <c r="D82" s="739"/>
      <c r="E82" s="739"/>
      <c r="F82" s="739"/>
      <c r="G82" s="740"/>
      <c r="H82" s="740"/>
      <c r="I82" s="707"/>
      <c r="J82" s="707"/>
      <c r="K82" s="707"/>
      <c r="L82" s="707"/>
      <c r="M82" s="707"/>
      <c r="N82" s="707"/>
      <c r="O82" s="707"/>
    </row>
    <row r="83" spans="2:15" s="698" customFormat="1" ht="29.25" x14ac:dyDescent="0.4">
      <c r="B83" s="763" t="s">
        <v>401</v>
      </c>
      <c r="C83" s="764"/>
      <c r="D83" s="764"/>
      <c r="E83" s="764"/>
      <c r="F83" s="764"/>
      <c r="G83" s="765"/>
      <c r="H83" s="765"/>
      <c r="I83" s="707">
        <v>144976</v>
      </c>
      <c r="J83" s="707">
        <v>61643</v>
      </c>
      <c r="K83" s="707">
        <v>83333</v>
      </c>
      <c r="L83" s="707">
        <v>28170</v>
      </c>
      <c r="M83" s="707">
        <v>988</v>
      </c>
      <c r="N83" s="707">
        <v>585</v>
      </c>
      <c r="O83" s="707">
        <v>54760</v>
      </c>
    </row>
    <row r="84" spans="2:15" s="700" customFormat="1" ht="29.25" x14ac:dyDescent="0.4">
      <c r="B84" s="774" t="s">
        <v>402</v>
      </c>
      <c r="C84" s="766"/>
      <c r="D84" s="766"/>
      <c r="E84" s="766"/>
      <c r="F84" s="766"/>
      <c r="G84" s="767"/>
      <c r="H84" s="767"/>
      <c r="I84" s="710"/>
      <c r="J84" s="710"/>
      <c r="K84" s="710"/>
      <c r="L84" s="710"/>
      <c r="M84" s="710"/>
      <c r="N84" s="710"/>
      <c r="O84" s="710"/>
    </row>
    <row r="85" spans="2:15" ht="11.1" customHeight="1" x14ac:dyDescent="0.4">
      <c r="B85" s="768"/>
      <c r="C85" s="769"/>
      <c r="D85" s="769"/>
      <c r="E85" s="769"/>
      <c r="F85" s="769"/>
      <c r="G85" s="770"/>
      <c r="H85" s="770"/>
      <c r="I85" s="711"/>
      <c r="J85" s="711"/>
      <c r="K85" s="711"/>
      <c r="L85" s="711"/>
      <c r="M85" s="711"/>
      <c r="N85" s="711"/>
      <c r="O85" s="711"/>
    </row>
    <row r="86" spans="2:15" s="698" customFormat="1" ht="29.25" x14ac:dyDescent="0.4">
      <c r="B86" s="771" t="s">
        <v>318</v>
      </c>
      <c r="C86" s="764"/>
      <c r="D86" s="764"/>
      <c r="E86" s="764"/>
      <c r="F86" s="764"/>
      <c r="G86" s="765"/>
      <c r="H86" s="765"/>
      <c r="I86" s="707"/>
      <c r="J86" s="707"/>
      <c r="K86" s="707"/>
      <c r="L86" s="707"/>
      <c r="M86" s="707"/>
      <c r="N86" s="707"/>
      <c r="O86" s="707"/>
    </row>
    <row r="87" spans="2:15" ht="11.25" customHeight="1" x14ac:dyDescent="0.4">
      <c r="B87" s="775"/>
      <c r="C87" s="739"/>
      <c r="D87" s="739"/>
      <c r="E87" s="739"/>
      <c r="F87" s="739"/>
      <c r="G87" s="740"/>
      <c r="H87" s="740"/>
      <c r="I87" s="707"/>
      <c r="J87" s="707"/>
      <c r="K87" s="707"/>
      <c r="L87" s="707"/>
      <c r="M87" s="707"/>
      <c r="N87" s="707"/>
      <c r="O87" s="707"/>
    </row>
    <row r="88" spans="2:15" s="698" customFormat="1" ht="29.25" x14ac:dyDescent="0.4">
      <c r="B88" s="763" t="s">
        <v>403</v>
      </c>
      <c r="C88" s="764"/>
      <c r="D88" s="764"/>
      <c r="E88" s="764"/>
      <c r="F88" s="764"/>
      <c r="G88" s="765"/>
      <c r="H88" s="765"/>
      <c r="I88" s="707">
        <v>64114</v>
      </c>
      <c r="J88" s="707">
        <v>31613</v>
      </c>
      <c r="K88" s="707">
        <v>32501</v>
      </c>
      <c r="L88" s="707">
        <v>20466</v>
      </c>
      <c r="M88" s="707">
        <v>481</v>
      </c>
      <c r="N88" s="707">
        <v>1903</v>
      </c>
      <c r="O88" s="707">
        <v>13457</v>
      </c>
    </row>
    <row r="89" spans="2:15" s="700" customFormat="1" ht="29.25" x14ac:dyDescent="0.4">
      <c r="B89" s="774" t="s">
        <v>404</v>
      </c>
      <c r="C89" s="766"/>
      <c r="D89" s="766"/>
      <c r="E89" s="766"/>
      <c r="F89" s="766"/>
      <c r="G89" s="767"/>
      <c r="H89" s="767"/>
      <c r="I89" s="710"/>
      <c r="J89" s="710"/>
      <c r="K89" s="710"/>
      <c r="L89" s="710"/>
      <c r="M89" s="710"/>
      <c r="N89" s="710"/>
      <c r="O89" s="710"/>
    </row>
    <row r="90" spans="2:15" ht="11.1" customHeight="1" x14ac:dyDescent="0.4">
      <c r="B90" s="768"/>
      <c r="C90" s="769"/>
      <c r="D90" s="769"/>
      <c r="E90" s="769"/>
      <c r="F90" s="769"/>
      <c r="G90" s="770"/>
      <c r="H90" s="770"/>
      <c r="I90" s="711"/>
      <c r="J90" s="711"/>
      <c r="K90" s="711"/>
      <c r="L90" s="711"/>
      <c r="M90" s="711"/>
      <c r="N90" s="711"/>
      <c r="O90" s="711"/>
    </row>
    <row r="91" spans="2:15" s="698" customFormat="1" ht="29.25" x14ac:dyDescent="0.4">
      <c r="B91" s="771" t="s">
        <v>321</v>
      </c>
      <c r="C91" s="764"/>
      <c r="D91" s="764"/>
      <c r="E91" s="764"/>
      <c r="F91" s="764"/>
      <c r="G91" s="765"/>
      <c r="H91" s="765"/>
      <c r="I91" s="707"/>
      <c r="J91" s="707"/>
      <c r="K91" s="707"/>
      <c r="L91" s="707"/>
      <c r="M91" s="707"/>
      <c r="N91" s="707"/>
      <c r="O91" s="707"/>
    </row>
    <row r="92" spans="2:15" ht="11.25" customHeight="1" x14ac:dyDescent="0.4">
      <c r="B92" s="775"/>
      <c r="C92" s="739"/>
      <c r="D92" s="739"/>
      <c r="E92" s="739"/>
      <c r="F92" s="739"/>
      <c r="G92" s="740"/>
      <c r="H92" s="740"/>
      <c r="I92" s="707"/>
      <c r="J92" s="707"/>
      <c r="K92" s="707"/>
      <c r="L92" s="707"/>
      <c r="M92" s="707"/>
      <c r="N92" s="707"/>
      <c r="O92" s="707"/>
    </row>
    <row r="93" spans="2:15" s="698" customFormat="1" ht="29.25" x14ac:dyDescent="0.4">
      <c r="B93" s="763" t="s">
        <v>405</v>
      </c>
      <c r="C93" s="764"/>
      <c r="D93" s="764"/>
      <c r="E93" s="764"/>
      <c r="F93" s="764"/>
      <c r="G93" s="765"/>
      <c r="H93" s="765"/>
      <c r="I93" s="707">
        <v>111534</v>
      </c>
      <c r="J93" s="707">
        <v>25323</v>
      </c>
      <c r="K93" s="707">
        <v>86211</v>
      </c>
      <c r="L93" s="707">
        <v>75719</v>
      </c>
      <c r="M93" s="707">
        <v>585</v>
      </c>
      <c r="N93" s="707">
        <v>0</v>
      </c>
      <c r="O93" s="707">
        <v>9907</v>
      </c>
    </row>
    <row r="94" spans="2:15" s="699" customFormat="1" ht="29.25" x14ac:dyDescent="0.4">
      <c r="B94" s="763" t="s">
        <v>406</v>
      </c>
      <c r="C94" s="764"/>
      <c r="D94" s="764"/>
      <c r="E94" s="764"/>
      <c r="F94" s="764"/>
      <c r="G94" s="765"/>
      <c r="H94" s="765"/>
      <c r="I94" s="727"/>
      <c r="J94" s="727"/>
      <c r="K94" s="727"/>
      <c r="L94" s="727"/>
      <c r="M94" s="727"/>
      <c r="N94" s="727"/>
      <c r="O94" s="727"/>
    </row>
    <row r="95" spans="2:15" s="700" customFormat="1" ht="29.25" x14ac:dyDescent="0.4">
      <c r="B95" s="774" t="s">
        <v>314</v>
      </c>
      <c r="C95" s="766"/>
      <c r="D95" s="766"/>
      <c r="E95" s="766"/>
      <c r="F95" s="766"/>
      <c r="G95" s="767"/>
      <c r="H95" s="767"/>
      <c r="I95" s="710"/>
      <c r="J95" s="710"/>
      <c r="K95" s="710"/>
      <c r="L95" s="710"/>
      <c r="M95" s="710"/>
      <c r="N95" s="710"/>
      <c r="O95" s="710"/>
    </row>
    <row r="96" spans="2:15" ht="11.1" customHeight="1" x14ac:dyDescent="0.4">
      <c r="B96" s="768"/>
      <c r="C96" s="769"/>
      <c r="D96" s="769"/>
      <c r="E96" s="769"/>
      <c r="F96" s="769"/>
      <c r="G96" s="770"/>
      <c r="H96" s="770"/>
      <c r="I96" s="711"/>
      <c r="J96" s="711"/>
      <c r="K96" s="711"/>
      <c r="L96" s="711"/>
      <c r="M96" s="711"/>
      <c r="N96" s="711"/>
      <c r="O96" s="711"/>
    </row>
    <row r="97" spans="2:15" s="698" customFormat="1" ht="29.25" x14ac:dyDescent="0.4">
      <c r="B97" s="771" t="s">
        <v>325</v>
      </c>
      <c r="C97" s="764"/>
      <c r="D97" s="764"/>
      <c r="E97" s="764"/>
      <c r="F97" s="764"/>
      <c r="G97" s="765"/>
      <c r="H97" s="765"/>
      <c r="I97" s="707"/>
      <c r="J97" s="707"/>
      <c r="K97" s="707"/>
      <c r="L97" s="707"/>
      <c r="M97" s="707"/>
      <c r="N97" s="707"/>
      <c r="O97" s="707"/>
    </row>
    <row r="98" spans="2:15" ht="11.25" customHeight="1" x14ac:dyDescent="0.4">
      <c r="B98" s="775"/>
      <c r="C98" s="739"/>
      <c r="D98" s="739"/>
      <c r="E98" s="739"/>
      <c r="F98" s="739"/>
      <c r="G98" s="740"/>
      <c r="H98" s="740"/>
      <c r="I98" s="707"/>
      <c r="J98" s="707"/>
      <c r="K98" s="707"/>
      <c r="L98" s="707"/>
      <c r="M98" s="707"/>
      <c r="N98" s="707"/>
      <c r="O98" s="707"/>
    </row>
    <row r="99" spans="2:15" s="698" customFormat="1" ht="29.25" x14ac:dyDescent="0.4">
      <c r="B99" s="763" t="s">
        <v>316</v>
      </c>
      <c r="C99" s="764"/>
      <c r="D99" s="764"/>
      <c r="E99" s="764"/>
      <c r="F99" s="764"/>
      <c r="G99" s="765"/>
      <c r="H99" s="765"/>
      <c r="I99" s="727">
        <v>96441</v>
      </c>
      <c r="J99" s="727">
        <v>22568</v>
      </c>
      <c r="K99" s="727">
        <v>73873</v>
      </c>
      <c r="L99" s="727">
        <v>63374</v>
      </c>
      <c r="M99" s="727">
        <v>499</v>
      </c>
      <c r="N99" s="727">
        <v>607</v>
      </c>
      <c r="O99" s="727">
        <v>10607</v>
      </c>
    </row>
    <row r="100" spans="2:15" s="700" customFormat="1" ht="23.25" x14ac:dyDescent="0.35">
      <c r="B100" s="774" t="s">
        <v>317</v>
      </c>
      <c r="C100" s="779"/>
      <c r="D100" s="779"/>
      <c r="E100" s="766"/>
      <c r="F100" s="766"/>
      <c r="G100" s="767"/>
      <c r="H100" s="767"/>
      <c r="I100" s="729"/>
      <c r="J100" s="729"/>
      <c r="K100" s="729"/>
      <c r="L100" s="729"/>
      <c r="M100" s="729"/>
      <c r="N100" s="729"/>
      <c r="O100" s="729"/>
    </row>
    <row r="101" spans="2:15" ht="11.1" customHeight="1" x14ac:dyDescent="0.4">
      <c r="B101" s="768"/>
      <c r="C101" s="769"/>
      <c r="D101" s="769"/>
      <c r="E101" s="769"/>
      <c r="F101" s="769"/>
      <c r="G101" s="770"/>
      <c r="H101" s="770"/>
      <c r="I101" s="711"/>
      <c r="J101" s="711"/>
      <c r="K101" s="711"/>
      <c r="L101" s="711"/>
      <c r="M101" s="711"/>
      <c r="N101" s="711"/>
      <c r="O101" s="711"/>
    </row>
    <row r="102" spans="2:15" s="698" customFormat="1" ht="29.25" x14ac:dyDescent="0.4">
      <c r="B102" s="771" t="s">
        <v>407</v>
      </c>
      <c r="C102" s="764"/>
      <c r="D102" s="764"/>
      <c r="E102" s="764"/>
      <c r="F102" s="764"/>
      <c r="G102" s="765"/>
      <c r="H102" s="765"/>
      <c r="I102" s="707"/>
      <c r="J102" s="707"/>
      <c r="K102" s="707"/>
      <c r="L102" s="707"/>
      <c r="M102" s="707"/>
      <c r="N102" s="707"/>
      <c r="O102" s="707"/>
    </row>
    <row r="103" spans="2:15" ht="11.25" customHeight="1" x14ac:dyDescent="0.4">
      <c r="B103" s="775"/>
      <c r="C103" s="739"/>
      <c r="D103" s="739"/>
      <c r="E103" s="739"/>
      <c r="F103" s="739"/>
      <c r="G103" s="740"/>
      <c r="H103" s="740"/>
      <c r="I103" s="707"/>
      <c r="J103" s="707"/>
      <c r="K103" s="707"/>
      <c r="L103" s="707"/>
      <c r="M103" s="707"/>
      <c r="N103" s="707"/>
      <c r="O103" s="707"/>
    </row>
    <row r="104" spans="2:15" s="698" customFormat="1" ht="29.25" x14ac:dyDescent="0.4">
      <c r="B104" s="763" t="s">
        <v>408</v>
      </c>
      <c r="C104" s="764"/>
      <c r="D104" s="764"/>
      <c r="E104" s="764"/>
      <c r="F104" s="764"/>
      <c r="G104" s="765"/>
      <c r="H104" s="765"/>
      <c r="I104" s="713">
        <v>117765</v>
      </c>
      <c r="J104" s="713">
        <v>49716</v>
      </c>
      <c r="K104" s="713">
        <v>68049</v>
      </c>
      <c r="L104" s="713">
        <v>37622</v>
      </c>
      <c r="M104" s="713">
        <v>753</v>
      </c>
      <c r="N104" s="713">
        <v>128</v>
      </c>
      <c r="O104" s="713">
        <v>29802</v>
      </c>
    </row>
    <row r="105" spans="2:15" s="701" customFormat="1" ht="29.25" x14ac:dyDescent="0.4">
      <c r="B105" s="774" t="s">
        <v>409</v>
      </c>
      <c r="C105" s="766"/>
      <c r="D105" s="766"/>
      <c r="E105" s="766"/>
      <c r="F105" s="766"/>
      <c r="G105" s="767"/>
      <c r="H105" s="767"/>
      <c r="I105" s="710"/>
      <c r="J105" s="710"/>
      <c r="K105" s="710"/>
      <c r="L105" s="710"/>
      <c r="M105" s="710"/>
      <c r="N105" s="710"/>
      <c r="O105" s="710"/>
    </row>
    <row r="106" spans="2:15" ht="11.1" customHeight="1" x14ac:dyDescent="0.4">
      <c r="B106" s="768"/>
      <c r="C106" s="769"/>
      <c r="D106" s="769"/>
      <c r="E106" s="769"/>
      <c r="F106" s="769"/>
      <c r="G106" s="770"/>
      <c r="H106" s="770"/>
      <c r="I106" s="711"/>
      <c r="J106" s="711"/>
      <c r="K106" s="711"/>
      <c r="L106" s="711"/>
      <c r="M106" s="711"/>
      <c r="N106" s="711"/>
      <c r="O106" s="711"/>
    </row>
    <row r="107" spans="2:15" s="698" customFormat="1" ht="29.25" x14ac:dyDescent="0.4">
      <c r="B107" s="771" t="s">
        <v>410</v>
      </c>
      <c r="C107" s="764"/>
      <c r="D107" s="764"/>
      <c r="E107" s="764"/>
      <c r="F107" s="764"/>
      <c r="G107" s="765"/>
      <c r="H107" s="765"/>
      <c r="I107" s="707"/>
      <c r="J107" s="707"/>
      <c r="K107" s="707"/>
      <c r="L107" s="707"/>
      <c r="M107" s="707"/>
      <c r="N107" s="707"/>
      <c r="O107" s="707"/>
    </row>
    <row r="108" spans="2:15" ht="11.25" customHeight="1" x14ac:dyDescent="0.4">
      <c r="B108" s="775"/>
      <c r="C108" s="739"/>
      <c r="D108" s="739"/>
      <c r="E108" s="739"/>
      <c r="F108" s="739"/>
      <c r="G108" s="740"/>
      <c r="H108" s="740"/>
      <c r="I108" s="707"/>
      <c r="J108" s="707"/>
      <c r="K108" s="707"/>
      <c r="L108" s="707"/>
      <c r="M108" s="707"/>
      <c r="N108" s="707"/>
      <c r="O108" s="707"/>
    </row>
    <row r="109" spans="2:15" s="698" customFormat="1" ht="29.25" x14ac:dyDescent="0.4">
      <c r="B109" s="763" t="s">
        <v>411</v>
      </c>
      <c r="C109" s="764"/>
      <c r="D109" s="764"/>
      <c r="E109" s="764"/>
      <c r="F109" s="764"/>
      <c r="G109" s="765"/>
      <c r="H109" s="765"/>
      <c r="I109" s="727">
        <v>22976</v>
      </c>
      <c r="J109" s="727">
        <v>12193</v>
      </c>
      <c r="K109" s="727">
        <v>10783</v>
      </c>
      <c r="L109" s="727">
        <v>7145</v>
      </c>
      <c r="M109" s="727">
        <v>454</v>
      </c>
      <c r="N109" s="727">
        <v>148</v>
      </c>
      <c r="O109" s="727">
        <v>3332</v>
      </c>
    </row>
    <row r="110" spans="2:15" s="700" customFormat="1" ht="29.25" x14ac:dyDescent="0.4">
      <c r="B110" s="774" t="s">
        <v>412</v>
      </c>
      <c r="C110" s="779"/>
      <c r="D110" s="779"/>
      <c r="E110" s="766"/>
      <c r="F110" s="766"/>
      <c r="G110" s="767"/>
      <c r="H110" s="767"/>
      <c r="I110" s="710"/>
      <c r="J110" s="710"/>
      <c r="K110" s="710"/>
      <c r="L110" s="710"/>
      <c r="M110" s="710"/>
      <c r="N110" s="710"/>
      <c r="O110" s="710"/>
    </row>
    <row r="111" spans="2:15" ht="11.1" customHeight="1" x14ac:dyDescent="0.4">
      <c r="B111" s="768"/>
      <c r="C111" s="769"/>
      <c r="D111" s="769"/>
      <c r="E111" s="769"/>
      <c r="F111" s="769"/>
      <c r="G111" s="770"/>
      <c r="H111" s="770"/>
      <c r="I111" s="711"/>
      <c r="J111" s="711"/>
      <c r="K111" s="711"/>
      <c r="L111" s="711"/>
      <c r="M111" s="711"/>
      <c r="N111" s="711"/>
      <c r="O111" s="711"/>
    </row>
    <row r="112" spans="2:15" s="698" customFormat="1" ht="29.25" x14ac:dyDescent="0.4">
      <c r="B112" s="771" t="s">
        <v>413</v>
      </c>
      <c r="C112" s="764"/>
      <c r="D112" s="764"/>
      <c r="E112" s="764"/>
      <c r="F112" s="764"/>
      <c r="G112" s="765"/>
      <c r="H112" s="765"/>
      <c r="I112" s="727"/>
      <c r="J112" s="727"/>
      <c r="K112" s="727"/>
      <c r="L112" s="727"/>
      <c r="M112" s="727"/>
      <c r="N112" s="727"/>
      <c r="O112" s="727"/>
    </row>
    <row r="113" spans="2:15" ht="11.25" customHeight="1" x14ac:dyDescent="0.4">
      <c r="B113" s="780"/>
      <c r="C113" s="739"/>
      <c r="D113" s="739"/>
      <c r="E113" s="739"/>
      <c r="F113" s="739"/>
      <c r="G113" s="740"/>
      <c r="H113" s="740"/>
      <c r="I113" s="707"/>
      <c r="J113" s="707"/>
      <c r="K113" s="707"/>
      <c r="L113" s="707"/>
      <c r="M113" s="707"/>
      <c r="N113" s="707"/>
      <c r="O113" s="707"/>
    </row>
    <row r="114" spans="2:15" s="698" customFormat="1" ht="29.25" x14ac:dyDescent="0.4">
      <c r="B114" s="763" t="s">
        <v>414</v>
      </c>
      <c r="C114" s="764"/>
      <c r="D114" s="764"/>
      <c r="E114" s="764"/>
      <c r="F114" s="764"/>
      <c r="G114" s="765"/>
      <c r="H114" s="765"/>
      <c r="I114" s="727">
        <v>37630</v>
      </c>
      <c r="J114" s="727">
        <v>14494</v>
      </c>
      <c r="K114" s="727">
        <v>23136</v>
      </c>
      <c r="L114" s="727">
        <v>9709</v>
      </c>
      <c r="M114" s="727">
        <v>120</v>
      </c>
      <c r="N114" s="727">
        <v>498</v>
      </c>
      <c r="O114" s="727">
        <v>13805</v>
      </c>
    </row>
    <row r="115" spans="2:15" s="700" customFormat="1" ht="29.25" x14ac:dyDescent="0.4">
      <c r="B115" s="774" t="s">
        <v>415</v>
      </c>
      <c r="C115" s="766"/>
      <c r="D115" s="766"/>
      <c r="E115" s="766"/>
      <c r="F115" s="766"/>
      <c r="G115" s="767"/>
      <c r="H115" s="767"/>
      <c r="I115" s="710"/>
      <c r="J115" s="710"/>
      <c r="K115" s="710"/>
      <c r="L115" s="710"/>
      <c r="M115" s="710"/>
      <c r="N115" s="710"/>
      <c r="O115" s="710"/>
    </row>
    <row r="116" spans="2:15" ht="11.1" customHeight="1" x14ac:dyDescent="0.4">
      <c r="B116" s="768"/>
      <c r="C116" s="769"/>
      <c r="D116" s="769"/>
      <c r="E116" s="769"/>
      <c r="F116" s="769"/>
      <c r="G116" s="770"/>
      <c r="H116" s="770"/>
      <c r="I116" s="711"/>
      <c r="J116" s="711"/>
      <c r="K116" s="711"/>
      <c r="L116" s="711"/>
      <c r="M116" s="711"/>
      <c r="N116" s="711"/>
      <c r="O116" s="711"/>
    </row>
    <row r="117" spans="2:15" s="698" customFormat="1" ht="29.25" x14ac:dyDescent="0.4">
      <c r="B117" s="771" t="s">
        <v>416</v>
      </c>
      <c r="C117" s="764"/>
      <c r="D117" s="764"/>
      <c r="E117" s="764"/>
      <c r="F117" s="764"/>
      <c r="G117" s="765"/>
      <c r="H117" s="765"/>
      <c r="I117" s="707"/>
      <c r="J117" s="707"/>
      <c r="K117" s="707"/>
      <c r="L117" s="707"/>
      <c r="M117" s="707"/>
      <c r="N117" s="707"/>
      <c r="O117" s="707"/>
    </row>
    <row r="118" spans="2:15" ht="11.25" customHeight="1" x14ac:dyDescent="0.2">
      <c r="B118" s="775"/>
      <c r="C118" s="739"/>
      <c r="D118" s="739"/>
      <c r="E118" s="739"/>
      <c r="F118" s="739"/>
      <c r="G118" s="740"/>
      <c r="H118" s="740"/>
      <c r="I118" s="726"/>
      <c r="J118" s="726"/>
      <c r="K118" s="726"/>
      <c r="L118" s="726"/>
      <c r="M118" s="726"/>
      <c r="N118" s="726"/>
      <c r="O118" s="726"/>
    </row>
    <row r="119" spans="2:15" s="698" customFormat="1" ht="29.25" x14ac:dyDescent="0.4">
      <c r="B119" s="763" t="s">
        <v>417</v>
      </c>
      <c r="C119" s="764"/>
      <c r="D119" s="764"/>
      <c r="E119" s="764"/>
      <c r="F119" s="764"/>
      <c r="G119" s="765"/>
      <c r="H119" s="765"/>
      <c r="I119" s="727"/>
      <c r="J119" s="727"/>
      <c r="K119" s="727"/>
      <c r="L119" s="727"/>
      <c r="M119" s="727"/>
      <c r="N119" s="727"/>
      <c r="O119" s="727"/>
    </row>
    <row r="120" spans="2:15" s="698" customFormat="1" ht="29.25" x14ac:dyDescent="0.4">
      <c r="B120" s="763" t="s">
        <v>418</v>
      </c>
      <c r="C120" s="781"/>
      <c r="D120" s="781"/>
      <c r="E120" s="764"/>
      <c r="F120" s="764"/>
      <c r="G120" s="765"/>
      <c r="H120" s="765"/>
      <c r="I120" s="707">
        <v>2089</v>
      </c>
      <c r="J120" s="707">
        <v>0</v>
      </c>
      <c r="K120" s="707">
        <v>2089</v>
      </c>
      <c r="L120" s="707">
        <v>183</v>
      </c>
      <c r="M120" s="707">
        <v>0</v>
      </c>
      <c r="N120" s="707">
        <v>0</v>
      </c>
      <c r="O120" s="707">
        <v>1906</v>
      </c>
    </row>
    <row r="121" spans="2:15" s="700" customFormat="1" ht="29.25" x14ac:dyDescent="0.4">
      <c r="B121" s="774" t="s">
        <v>419</v>
      </c>
      <c r="C121" s="779"/>
      <c r="D121" s="779"/>
      <c r="E121" s="766"/>
      <c r="F121" s="766"/>
      <c r="G121" s="767"/>
      <c r="H121" s="767"/>
      <c r="I121" s="710"/>
      <c r="J121" s="710"/>
      <c r="K121" s="710"/>
      <c r="L121" s="710"/>
      <c r="M121" s="710"/>
      <c r="N121" s="710"/>
      <c r="O121" s="710"/>
    </row>
    <row r="122" spans="2:15" s="700" customFormat="1" ht="29.25" x14ac:dyDescent="0.4">
      <c r="B122" s="774" t="s">
        <v>420</v>
      </c>
      <c r="C122" s="779"/>
      <c r="D122" s="779"/>
      <c r="E122" s="779"/>
      <c r="F122" s="766"/>
      <c r="G122" s="767"/>
      <c r="H122" s="767"/>
      <c r="I122" s="710"/>
      <c r="J122" s="710"/>
      <c r="K122" s="710"/>
      <c r="L122" s="710"/>
      <c r="M122" s="710"/>
      <c r="N122" s="710"/>
      <c r="O122" s="710"/>
    </row>
    <row r="123" spans="2:15" ht="11.1" customHeight="1" x14ac:dyDescent="0.4">
      <c r="B123" s="768"/>
      <c r="C123" s="769"/>
      <c r="D123" s="769"/>
      <c r="E123" s="769"/>
      <c r="F123" s="769"/>
      <c r="G123" s="770"/>
      <c r="H123" s="770"/>
      <c r="I123" s="711"/>
      <c r="J123" s="711"/>
      <c r="K123" s="711"/>
      <c r="L123" s="711"/>
      <c r="M123" s="711"/>
      <c r="N123" s="711"/>
      <c r="O123" s="711"/>
    </row>
    <row r="124" spans="2:15" s="698" customFormat="1" ht="29.25" x14ac:dyDescent="0.4">
      <c r="B124" s="771" t="s">
        <v>421</v>
      </c>
      <c r="C124" s="764"/>
      <c r="D124" s="764"/>
      <c r="E124" s="764"/>
      <c r="F124" s="764"/>
      <c r="G124" s="765"/>
      <c r="H124" s="765"/>
      <c r="I124" s="727"/>
      <c r="J124" s="727"/>
      <c r="K124" s="727"/>
      <c r="L124" s="727"/>
      <c r="M124" s="727"/>
      <c r="N124" s="727"/>
      <c r="O124" s="727"/>
    </row>
    <row r="125" spans="2:15" ht="11.25" customHeight="1" x14ac:dyDescent="0.4">
      <c r="B125" s="775"/>
      <c r="C125" s="739"/>
      <c r="D125" s="739"/>
      <c r="E125" s="739"/>
      <c r="F125" s="739"/>
      <c r="G125" s="740"/>
      <c r="H125" s="740"/>
      <c r="I125" s="707"/>
      <c r="J125" s="707"/>
      <c r="K125" s="707"/>
      <c r="L125" s="707"/>
      <c r="M125" s="707"/>
      <c r="N125" s="707"/>
      <c r="O125" s="707"/>
    </row>
    <row r="126" spans="2:15" s="698" customFormat="1" ht="29.25" x14ac:dyDescent="0.4">
      <c r="B126" s="763" t="s">
        <v>422</v>
      </c>
      <c r="C126" s="764"/>
      <c r="D126" s="764"/>
      <c r="E126" s="764"/>
      <c r="F126" s="764"/>
      <c r="G126" s="765"/>
      <c r="H126" s="765"/>
      <c r="I126" s="713"/>
      <c r="J126" s="707"/>
      <c r="K126" s="707"/>
      <c r="L126" s="707"/>
      <c r="M126" s="707"/>
      <c r="N126" s="707"/>
      <c r="O126" s="707"/>
    </row>
    <row r="127" spans="2:15" s="700" customFormat="1" ht="29.25" x14ac:dyDescent="0.4">
      <c r="B127" s="782" t="s">
        <v>423</v>
      </c>
      <c r="C127" s="766"/>
      <c r="D127" s="766"/>
      <c r="E127" s="766"/>
      <c r="F127" s="766"/>
      <c r="G127" s="767"/>
      <c r="H127" s="767"/>
      <c r="I127" s="710"/>
      <c r="J127" s="710"/>
      <c r="K127" s="710"/>
      <c r="L127" s="710"/>
      <c r="M127" s="710"/>
      <c r="N127" s="710"/>
      <c r="O127" s="710"/>
    </row>
    <row r="128" spans="2:15" s="787" customFormat="1" ht="11.1" customHeight="1" x14ac:dyDescent="0.4">
      <c r="B128" s="783"/>
      <c r="C128" s="784"/>
      <c r="D128" s="784"/>
      <c r="E128" s="784"/>
      <c r="F128" s="784"/>
      <c r="G128" s="784"/>
      <c r="H128" s="785"/>
      <c r="I128" s="786"/>
      <c r="J128" s="786"/>
      <c r="K128" s="786"/>
      <c r="L128" s="786"/>
      <c r="M128" s="786"/>
      <c r="N128" s="786"/>
      <c r="O128" s="786"/>
    </row>
  </sheetData>
  <mergeCells count="2">
    <mergeCell ref="B10:H11"/>
    <mergeCell ref="B12:H12"/>
  </mergeCells>
  <conditionalFormatting sqref="B15:H15">
    <cfRule type="cellIs" dxfId="155" priority="1" stopIfTrue="1" operator="lessThan">
      <formula>0</formula>
    </cfRule>
    <cfRule type="cellIs" dxfId="15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8"/>
  <sheetViews>
    <sheetView showGridLines="0" zoomScale="30" zoomScaleNormal="30" zoomScaleSheetLayoutView="50" workbookViewId="0">
      <pane xSplit="7" ySplit="17" topLeftCell="H18" activePane="bottomRight" state="frozen"/>
      <selection activeCell="I16" sqref="I16"/>
      <selection pane="topRight" activeCell="I16" sqref="I16"/>
      <selection pane="bottomLeft" activeCell="I16" sqref="I16"/>
      <selection pane="bottomRight" activeCell="H16" sqref="H16"/>
    </sheetView>
  </sheetViews>
  <sheetFormatPr defaultColWidth="9.140625" defaultRowHeight="12.75" x14ac:dyDescent="0.2"/>
  <cols>
    <col min="1" max="1" width="9.140625" style="787"/>
    <col min="2" max="2" width="7.7109375" style="787" customWidth="1"/>
    <col min="3" max="3" width="8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5.42578125" style="787" customWidth="1"/>
    <col min="8" max="14" width="32.7109375" style="787" customWidth="1"/>
    <col min="15" max="16384" width="9.140625" style="787"/>
  </cols>
  <sheetData>
    <row r="2" spans="1:14" ht="45" x14ac:dyDescent="0.6">
      <c r="A2" s="733" t="s">
        <v>424</v>
      </c>
      <c r="B2" s="788"/>
      <c r="C2" s="788"/>
      <c r="E2" s="789"/>
      <c r="F2" s="789"/>
      <c r="G2" s="733" t="s">
        <v>425</v>
      </c>
      <c r="H2" s="789"/>
      <c r="I2" s="789"/>
      <c r="J2" s="789"/>
      <c r="K2" s="789"/>
    </row>
    <row r="3" spans="1:14" ht="45" x14ac:dyDescent="0.6">
      <c r="A3" s="790"/>
      <c r="B3" s="788"/>
      <c r="C3" s="788"/>
      <c r="D3" s="733"/>
      <c r="E3" s="789"/>
      <c r="F3" s="789"/>
      <c r="G3" s="733" t="s">
        <v>363</v>
      </c>
      <c r="H3" s="789"/>
      <c r="I3" s="789"/>
      <c r="J3" s="789"/>
      <c r="K3" s="789"/>
    </row>
    <row r="4" spans="1:14" ht="27" customHeight="1" x14ac:dyDescent="0.6">
      <c r="A4" s="790"/>
      <c r="B4" s="788"/>
      <c r="C4" s="788"/>
      <c r="D4" s="733"/>
      <c r="E4" s="789"/>
      <c r="F4" s="789"/>
      <c r="G4" s="733"/>
      <c r="H4" s="789"/>
      <c r="I4" s="789"/>
      <c r="J4" s="789"/>
      <c r="K4" s="789"/>
    </row>
    <row r="5" spans="1:14" ht="27.75" x14ac:dyDescent="0.4">
      <c r="A5" s="791"/>
      <c r="E5" s="792"/>
      <c r="F5" s="792"/>
      <c r="G5" s="903" t="s">
        <v>426</v>
      </c>
      <c r="H5" s="792"/>
      <c r="I5" s="792"/>
      <c r="J5" s="792"/>
      <c r="K5" s="792"/>
      <c r="L5" s="794"/>
    </row>
    <row r="6" spans="1:14" ht="27" x14ac:dyDescent="0.35">
      <c r="A6" s="791"/>
      <c r="E6" s="792"/>
      <c r="F6" s="792"/>
      <c r="G6" s="795"/>
      <c r="H6" s="791"/>
      <c r="I6" s="791"/>
      <c r="J6" s="791"/>
      <c r="K6" s="796"/>
      <c r="L6" s="795"/>
      <c r="M6" s="796"/>
    </row>
    <row r="7" spans="1:14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4" s="716" customFormat="1" ht="15" x14ac:dyDescent="0.2">
      <c r="A8" s="734"/>
      <c r="B8" s="735"/>
      <c r="C8" s="735"/>
      <c r="D8" s="735"/>
      <c r="E8" s="735"/>
      <c r="F8" s="735"/>
      <c r="G8" s="736"/>
      <c r="H8" s="737"/>
      <c r="I8" s="737"/>
      <c r="J8" s="737"/>
      <c r="K8" s="737"/>
      <c r="L8" s="737"/>
      <c r="M8" s="737"/>
      <c r="N8" s="737"/>
    </row>
    <row r="9" spans="1:14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4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741" t="s">
        <v>370</v>
      </c>
      <c r="N10" s="741" t="s">
        <v>247</v>
      </c>
    </row>
    <row r="11" spans="1:14" s="714" customFormat="1" ht="23.25" customHeight="1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741" t="s">
        <v>372</v>
      </c>
      <c r="N11" s="741" t="s">
        <v>255</v>
      </c>
    </row>
    <row r="12" spans="1:14" s="714" customFormat="1" ht="23.25" customHeight="1" x14ac:dyDescent="0.3">
      <c r="A12" s="948" t="s">
        <v>373</v>
      </c>
      <c r="B12" s="949"/>
      <c r="C12" s="949"/>
      <c r="D12" s="949"/>
      <c r="E12" s="949"/>
      <c r="F12" s="949"/>
      <c r="G12" s="950"/>
      <c r="H12" s="743" t="s">
        <v>256</v>
      </c>
      <c r="I12" s="744" t="s">
        <v>257</v>
      </c>
      <c r="J12" s="743" t="s">
        <v>266</v>
      </c>
      <c r="K12" s="743" t="s">
        <v>374</v>
      </c>
      <c r="L12" s="743" t="s">
        <v>375</v>
      </c>
      <c r="M12" s="743" t="s">
        <v>376</v>
      </c>
      <c r="N12" s="743" t="s">
        <v>263</v>
      </c>
    </row>
    <row r="13" spans="1:14" s="714" customFormat="1" ht="18.75" x14ac:dyDescent="0.3">
      <c r="A13" s="884"/>
      <c r="B13" s="885"/>
      <c r="C13" s="885"/>
      <c r="D13" s="885"/>
      <c r="E13" s="885"/>
      <c r="F13" s="885"/>
      <c r="G13" s="886"/>
      <c r="H13" s="743" t="s">
        <v>264</v>
      </c>
      <c r="I13" s="743" t="s">
        <v>265</v>
      </c>
      <c r="J13" s="743" t="s">
        <v>272</v>
      </c>
      <c r="K13" s="743" t="s">
        <v>377</v>
      </c>
      <c r="L13" s="743" t="s">
        <v>269</v>
      </c>
      <c r="M13" s="743" t="s">
        <v>269</v>
      </c>
      <c r="N13" s="743" t="s">
        <v>378</v>
      </c>
    </row>
    <row r="14" spans="1:14" s="714" customFormat="1" ht="15.75" thickBot="1" x14ac:dyDescent="0.25">
      <c r="A14" s="900"/>
      <c r="B14" s="901"/>
      <c r="C14" s="901"/>
      <c r="D14" s="901"/>
      <c r="E14" s="901"/>
      <c r="F14" s="902"/>
      <c r="G14" s="902"/>
      <c r="H14" s="749"/>
      <c r="I14" s="749"/>
      <c r="J14" s="750"/>
      <c r="K14" s="750"/>
      <c r="L14" s="731"/>
      <c r="M14" s="750"/>
      <c r="N14" s="750"/>
    </row>
    <row r="15" spans="1:14" s="714" customFormat="1" ht="11.25" customHeight="1" thickTop="1" x14ac:dyDescent="0.3">
      <c r="A15" s="738"/>
      <c r="B15" s="739"/>
      <c r="C15" s="739"/>
      <c r="D15" s="739"/>
      <c r="E15" s="739"/>
      <c r="F15" s="740"/>
      <c r="G15" s="740"/>
      <c r="H15" s="722"/>
      <c r="I15" s="722"/>
      <c r="J15" s="722"/>
      <c r="K15" s="722"/>
      <c r="L15" s="722"/>
      <c r="M15" s="722"/>
      <c r="N15" s="722"/>
    </row>
    <row r="16" spans="1:14" s="692" customFormat="1" ht="33" x14ac:dyDescent="0.45">
      <c r="A16" s="751" t="s">
        <v>45</v>
      </c>
      <c r="B16" s="752"/>
      <c r="C16" s="752"/>
      <c r="D16" s="752"/>
      <c r="E16" s="752"/>
      <c r="F16" s="753"/>
      <c r="G16" s="753"/>
      <c r="H16" s="708">
        <v>2231923</v>
      </c>
      <c r="I16" s="708">
        <v>1455332</v>
      </c>
      <c r="J16" s="708">
        <v>776591</v>
      </c>
      <c r="K16" s="708">
        <v>378588</v>
      </c>
      <c r="L16" s="708">
        <v>16468</v>
      </c>
      <c r="M16" s="708">
        <v>9638</v>
      </c>
      <c r="N16" s="708">
        <v>391173</v>
      </c>
    </row>
    <row r="17" spans="1:14" s="692" customFormat="1" ht="30" x14ac:dyDescent="0.4">
      <c r="A17" s="904" t="s">
        <v>55</v>
      </c>
      <c r="B17" s="756"/>
      <c r="C17" s="756"/>
      <c r="D17" s="756"/>
      <c r="E17" s="756"/>
      <c r="F17" s="757"/>
      <c r="G17" s="757"/>
      <c r="H17" s="919"/>
      <c r="I17" s="919"/>
      <c r="J17" s="919"/>
      <c r="K17" s="919"/>
      <c r="L17" s="919"/>
      <c r="M17" s="919"/>
      <c r="N17" s="919"/>
    </row>
    <row r="18" spans="1:14" s="698" customFormat="1" ht="29.25" x14ac:dyDescent="0.4">
      <c r="A18" s="802" t="s">
        <v>276</v>
      </c>
      <c r="B18" s="764"/>
      <c r="C18" s="764"/>
      <c r="D18" s="764"/>
      <c r="E18" s="764"/>
      <c r="F18" s="765"/>
      <c r="G18" s="765"/>
      <c r="H18" s="709"/>
      <c r="I18" s="709"/>
      <c r="J18" s="709"/>
      <c r="K18" s="709"/>
      <c r="L18" s="709"/>
      <c r="M18" s="709"/>
      <c r="N18" s="709"/>
    </row>
    <row r="19" spans="1:14" s="714" customFormat="1" ht="11.25" customHeight="1" x14ac:dyDescent="0.4">
      <c r="A19" s="762"/>
      <c r="B19" s="739"/>
      <c r="C19" s="739"/>
      <c r="D19" s="739"/>
      <c r="E19" s="739"/>
      <c r="F19" s="740"/>
      <c r="G19" s="740"/>
      <c r="H19" s="707"/>
      <c r="I19" s="707"/>
      <c r="J19" s="707"/>
      <c r="K19" s="707"/>
      <c r="L19" s="707"/>
      <c r="M19" s="707"/>
      <c r="N19" s="707"/>
    </row>
    <row r="20" spans="1:14" s="698" customFormat="1" ht="29.25" x14ac:dyDescent="0.4">
      <c r="A20" s="763" t="s">
        <v>379</v>
      </c>
      <c r="B20" s="764"/>
      <c r="C20" s="764"/>
      <c r="D20" s="764"/>
      <c r="E20" s="764"/>
      <c r="F20" s="765"/>
      <c r="G20" s="765"/>
      <c r="H20" s="707">
        <v>24220</v>
      </c>
      <c r="I20" s="707">
        <v>16770</v>
      </c>
      <c r="J20" s="707">
        <v>7450</v>
      </c>
      <c r="K20" s="707">
        <v>5127</v>
      </c>
      <c r="L20" s="707">
        <v>439</v>
      </c>
      <c r="M20" s="707">
        <v>1021</v>
      </c>
      <c r="N20" s="707">
        <v>2905</v>
      </c>
    </row>
    <row r="21" spans="1:14" s="700" customFormat="1" ht="29.25" x14ac:dyDescent="0.4">
      <c r="A21" s="732" t="s">
        <v>380</v>
      </c>
      <c r="B21" s="887"/>
      <c r="C21" s="766"/>
      <c r="D21" s="766"/>
      <c r="E21" s="766"/>
      <c r="F21" s="767"/>
      <c r="G21" s="767"/>
      <c r="H21" s="710"/>
      <c r="I21" s="710"/>
      <c r="J21" s="710"/>
      <c r="K21" s="710"/>
      <c r="L21" s="710"/>
      <c r="M21" s="710"/>
      <c r="N21" s="710"/>
    </row>
    <row r="22" spans="1:14" s="714" customFormat="1" ht="11.1" customHeight="1" x14ac:dyDescent="0.4">
      <c r="A22" s="768"/>
      <c r="B22" s="769"/>
      <c r="C22" s="769"/>
      <c r="D22" s="769"/>
      <c r="E22" s="769"/>
      <c r="F22" s="770"/>
      <c r="G22" s="770"/>
      <c r="H22" s="711"/>
      <c r="I22" s="711"/>
      <c r="J22" s="711"/>
      <c r="K22" s="711"/>
      <c r="L22" s="711"/>
      <c r="M22" s="711"/>
      <c r="N22" s="711"/>
    </row>
    <row r="23" spans="1:14" s="698" customFormat="1" ht="29.25" x14ac:dyDescent="0.4">
      <c r="A23" s="771" t="s">
        <v>279</v>
      </c>
      <c r="B23" s="764"/>
      <c r="C23" s="764"/>
      <c r="D23" s="764"/>
      <c r="E23" s="764"/>
      <c r="F23" s="765"/>
      <c r="G23" s="765"/>
      <c r="H23" s="707"/>
      <c r="I23" s="707"/>
      <c r="J23" s="707"/>
      <c r="K23" s="707"/>
      <c r="L23" s="707"/>
      <c r="M23" s="707"/>
      <c r="N23" s="707"/>
    </row>
    <row r="24" spans="1:14" s="714" customFormat="1" ht="11.25" customHeight="1" x14ac:dyDescent="0.4">
      <c r="A24" s="762"/>
      <c r="B24" s="739"/>
      <c r="C24" s="739"/>
      <c r="D24" s="739"/>
      <c r="E24" s="739"/>
      <c r="F24" s="740"/>
      <c r="G24" s="740"/>
      <c r="H24" s="707"/>
      <c r="I24" s="707"/>
      <c r="J24" s="707"/>
      <c r="K24" s="707"/>
      <c r="L24" s="707"/>
      <c r="M24" s="707"/>
      <c r="N24" s="707"/>
    </row>
    <row r="25" spans="1:14" s="698" customFormat="1" ht="29.25" x14ac:dyDescent="0.4">
      <c r="A25" s="763" t="s">
        <v>381</v>
      </c>
      <c r="B25" s="764"/>
      <c r="C25" s="764"/>
      <c r="D25" s="764"/>
      <c r="E25" s="764"/>
      <c r="F25" s="765"/>
      <c r="G25" s="765"/>
      <c r="H25" s="707">
        <v>50552</v>
      </c>
      <c r="I25" s="707">
        <v>23350</v>
      </c>
      <c r="J25" s="707">
        <v>27202</v>
      </c>
      <c r="K25" s="707">
        <v>18111</v>
      </c>
      <c r="L25" s="707">
        <v>1165</v>
      </c>
      <c r="M25" s="707">
        <v>492</v>
      </c>
      <c r="N25" s="707">
        <v>8418</v>
      </c>
    </row>
    <row r="26" spans="1:14" s="700" customFormat="1" ht="29.25" x14ac:dyDescent="0.4">
      <c r="A26" s="732" t="s">
        <v>284</v>
      </c>
      <c r="B26" s="766"/>
      <c r="C26" s="766"/>
      <c r="D26" s="766"/>
      <c r="E26" s="766"/>
      <c r="F26" s="767"/>
      <c r="G26" s="767"/>
      <c r="H26" s="710"/>
      <c r="I26" s="710"/>
      <c r="J26" s="710"/>
      <c r="K26" s="710"/>
      <c r="L26" s="710"/>
      <c r="M26" s="710"/>
      <c r="N26" s="710"/>
    </row>
    <row r="27" spans="1:14" s="714" customFormat="1" ht="11.1" customHeight="1" x14ac:dyDescent="0.4">
      <c r="A27" s="768"/>
      <c r="B27" s="769"/>
      <c r="C27" s="769"/>
      <c r="D27" s="769"/>
      <c r="E27" s="769"/>
      <c r="F27" s="770"/>
      <c r="G27" s="770"/>
      <c r="H27" s="711"/>
      <c r="I27" s="711"/>
      <c r="J27" s="711"/>
      <c r="K27" s="711"/>
      <c r="L27" s="711"/>
      <c r="M27" s="711"/>
      <c r="N27" s="711"/>
    </row>
    <row r="28" spans="1:14" s="698" customFormat="1" ht="29.25" x14ac:dyDescent="0.4">
      <c r="A28" s="771" t="s">
        <v>282</v>
      </c>
      <c r="B28" s="764"/>
      <c r="C28" s="764"/>
      <c r="D28" s="764"/>
      <c r="E28" s="764"/>
      <c r="F28" s="765"/>
      <c r="G28" s="765"/>
      <c r="H28" s="707"/>
      <c r="I28" s="707"/>
      <c r="J28" s="707"/>
      <c r="K28" s="707"/>
      <c r="L28" s="707"/>
      <c r="M28" s="707"/>
      <c r="N28" s="707"/>
    </row>
    <row r="29" spans="1:14" s="714" customFormat="1" ht="11.25" customHeight="1" x14ac:dyDescent="0.4">
      <c r="A29" s="762"/>
      <c r="B29" s="739"/>
      <c r="C29" s="739"/>
      <c r="D29" s="739"/>
      <c r="E29" s="739"/>
      <c r="F29" s="740"/>
      <c r="G29" s="740"/>
      <c r="H29" s="707"/>
      <c r="I29" s="707"/>
      <c r="J29" s="707"/>
      <c r="K29" s="707"/>
      <c r="L29" s="707"/>
      <c r="M29" s="707"/>
      <c r="N29" s="707"/>
    </row>
    <row r="30" spans="1:14" s="698" customFormat="1" ht="29.25" x14ac:dyDescent="0.4">
      <c r="A30" s="763" t="s">
        <v>286</v>
      </c>
      <c r="B30" s="764"/>
      <c r="C30" s="764"/>
      <c r="D30" s="764"/>
      <c r="E30" s="764"/>
      <c r="F30" s="765"/>
      <c r="G30" s="765"/>
      <c r="H30" s="707">
        <v>1026369</v>
      </c>
      <c r="I30" s="707">
        <v>771598</v>
      </c>
      <c r="J30" s="707">
        <v>254771</v>
      </c>
      <c r="K30" s="707">
        <v>123531</v>
      </c>
      <c r="L30" s="707">
        <v>2652</v>
      </c>
      <c r="M30" s="707">
        <v>1577</v>
      </c>
      <c r="N30" s="707">
        <v>130165</v>
      </c>
    </row>
    <row r="31" spans="1:14" s="700" customFormat="1" ht="29.25" x14ac:dyDescent="0.4">
      <c r="A31" s="732" t="s">
        <v>287</v>
      </c>
      <c r="B31" s="766"/>
      <c r="C31" s="766"/>
      <c r="D31" s="766"/>
      <c r="E31" s="766"/>
      <c r="F31" s="767"/>
      <c r="G31" s="767"/>
      <c r="H31" s="710"/>
      <c r="I31" s="710"/>
      <c r="J31" s="710"/>
      <c r="K31" s="710"/>
      <c r="L31" s="710"/>
      <c r="M31" s="710"/>
      <c r="N31" s="710"/>
    </row>
    <row r="32" spans="1:14" s="714" customFormat="1" ht="11.1" customHeight="1" x14ac:dyDescent="0.4">
      <c r="A32" s="772"/>
      <c r="B32" s="769"/>
      <c r="C32" s="769"/>
      <c r="D32" s="769"/>
      <c r="E32" s="769"/>
      <c r="F32" s="770"/>
      <c r="G32" s="770"/>
      <c r="H32" s="711"/>
      <c r="I32" s="711"/>
      <c r="J32" s="711"/>
      <c r="K32" s="711"/>
      <c r="L32" s="711"/>
      <c r="M32" s="711"/>
      <c r="N32" s="711"/>
    </row>
    <row r="33" spans="1:14" s="698" customFormat="1" ht="29.25" x14ac:dyDescent="0.4">
      <c r="A33" s="771" t="s">
        <v>285</v>
      </c>
      <c r="B33" s="764"/>
      <c r="C33" s="764"/>
      <c r="D33" s="764"/>
      <c r="E33" s="764"/>
      <c r="F33" s="765"/>
      <c r="G33" s="765"/>
      <c r="H33" s="707"/>
      <c r="I33" s="707"/>
      <c r="J33" s="707"/>
      <c r="K33" s="707"/>
      <c r="L33" s="707"/>
      <c r="M33" s="707"/>
      <c r="N33" s="707"/>
    </row>
    <row r="34" spans="1:14" s="714" customFormat="1" ht="11.25" customHeight="1" x14ac:dyDescent="0.4">
      <c r="A34" s="762"/>
      <c r="B34" s="739"/>
      <c r="C34" s="739"/>
      <c r="D34" s="739"/>
      <c r="E34" s="739"/>
      <c r="F34" s="740"/>
      <c r="G34" s="740"/>
      <c r="H34" s="707"/>
      <c r="I34" s="707"/>
      <c r="J34" s="707"/>
      <c r="K34" s="707"/>
      <c r="L34" s="707"/>
      <c r="M34" s="707"/>
      <c r="N34" s="707"/>
    </row>
    <row r="35" spans="1:14" s="698" customFormat="1" ht="29.25" x14ac:dyDescent="0.4">
      <c r="A35" s="763" t="s">
        <v>382</v>
      </c>
      <c r="B35" s="764"/>
      <c r="C35" s="764"/>
      <c r="D35" s="764"/>
      <c r="E35" s="764"/>
      <c r="F35" s="765"/>
      <c r="G35" s="765"/>
      <c r="H35" s="707">
        <v>107762</v>
      </c>
      <c r="I35" s="707">
        <v>57365</v>
      </c>
      <c r="J35" s="707">
        <v>50397</v>
      </c>
      <c r="K35" s="707">
        <v>13330</v>
      </c>
      <c r="L35" s="707">
        <v>1145</v>
      </c>
      <c r="M35" s="707">
        <v>221</v>
      </c>
      <c r="N35" s="707">
        <v>36143</v>
      </c>
    </row>
    <row r="36" spans="1:14" s="698" customFormat="1" ht="29.25" x14ac:dyDescent="0.4">
      <c r="A36" s="763" t="s">
        <v>383</v>
      </c>
      <c r="B36" s="764"/>
      <c r="C36" s="764"/>
      <c r="D36" s="764"/>
      <c r="E36" s="764"/>
      <c r="F36" s="765"/>
      <c r="G36" s="765"/>
      <c r="H36" s="707"/>
      <c r="I36" s="707"/>
      <c r="J36" s="707"/>
      <c r="K36" s="707"/>
      <c r="L36" s="707"/>
      <c r="M36" s="707"/>
      <c r="N36" s="707"/>
    </row>
    <row r="37" spans="1:14" s="700" customFormat="1" ht="29.25" x14ac:dyDescent="0.4">
      <c r="A37" s="732" t="s">
        <v>384</v>
      </c>
      <c r="B37" s="766"/>
      <c r="C37" s="766"/>
      <c r="D37" s="766"/>
      <c r="E37" s="766"/>
      <c r="F37" s="767"/>
      <c r="G37" s="767"/>
      <c r="H37" s="710"/>
      <c r="I37" s="710"/>
      <c r="J37" s="710"/>
      <c r="K37" s="710"/>
      <c r="L37" s="710"/>
      <c r="M37" s="710"/>
      <c r="N37" s="710"/>
    </row>
    <row r="38" spans="1:14" s="714" customFormat="1" ht="11.1" customHeight="1" x14ac:dyDescent="0.4">
      <c r="A38" s="768"/>
      <c r="B38" s="769"/>
      <c r="C38" s="769"/>
      <c r="D38" s="769"/>
      <c r="E38" s="769"/>
      <c r="F38" s="770"/>
      <c r="G38" s="770"/>
      <c r="H38" s="711"/>
      <c r="I38" s="711"/>
      <c r="J38" s="711"/>
      <c r="K38" s="711"/>
      <c r="L38" s="711"/>
      <c r="M38" s="711"/>
      <c r="N38" s="711"/>
    </row>
    <row r="39" spans="1:14" s="698" customFormat="1" ht="29.25" x14ac:dyDescent="0.4">
      <c r="A39" s="771" t="s">
        <v>288</v>
      </c>
      <c r="B39" s="764"/>
      <c r="C39" s="764"/>
      <c r="D39" s="764"/>
      <c r="E39" s="764"/>
      <c r="F39" s="765"/>
      <c r="G39" s="765"/>
      <c r="H39" s="707"/>
      <c r="I39" s="707"/>
      <c r="J39" s="707"/>
      <c r="K39" s="707"/>
      <c r="L39" s="707"/>
      <c r="M39" s="707"/>
      <c r="N39" s="707"/>
    </row>
    <row r="40" spans="1:14" s="714" customFormat="1" ht="11.25" customHeight="1" x14ac:dyDescent="0.3">
      <c r="A40" s="773"/>
      <c r="B40" s="739"/>
      <c r="C40" s="739"/>
      <c r="D40" s="739"/>
      <c r="E40" s="739"/>
      <c r="F40" s="740"/>
      <c r="G40" s="740"/>
      <c r="H40" s="726"/>
      <c r="I40" s="726"/>
      <c r="J40" s="726"/>
      <c r="K40" s="726"/>
      <c r="L40" s="726"/>
      <c r="M40" s="726"/>
      <c r="N40" s="726"/>
    </row>
    <row r="41" spans="1:14" s="698" customFormat="1" ht="29.25" x14ac:dyDescent="0.4">
      <c r="A41" s="763" t="s">
        <v>385</v>
      </c>
      <c r="B41" s="764"/>
      <c r="C41" s="764"/>
      <c r="D41" s="764"/>
      <c r="E41" s="764"/>
      <c r="F41" s="765"/>
      <c r="G41" s="765"/>
      <c r="H41" s="707"/>
      <c r="I41" s="707"/>
      <c r="J41" s="707"/>
      <c r="K41" s="707"/>
      <c r="L41" s="707"/>
      <c r="M41" s="707"/>
      <c r="N41" s="707"/>
    </row>
    <row r="42" spans="1:14" s="698" customFormat="1" ht="29.25" x14ac:dyDescent="0.4">
      <c r="A42" s="763" t="s">
        <v>386</v>
      </c>
      <c r="B42" s="764"/>
      <c r="C42" s="764"/>
      <c r="D42" s="764"/>
      <c r="E42" s="764"/>
      <c r="F42" s="764"/>
      <c r="G42" s="765"/>
      <c r="H42" s="707">
        <v>30567</v>
      </c>
      <c r="I42" s="707">
        <v>15572</v>
      </c>
      <c r="J42" s="707">
        <v>14995</v>
      </c>
      <c r="K42" s="707">
        <v>7178</v>
      </c>
      <c r="L42" s="707">
        <v>1110</v>
      </c>
      <c r="M42" s="707">
        <v>507</v>
      </c>
      <c r="N42" s="707">
        <v>7214</v>
      </c>
    </row>
    <row r="43" spans="1:14" s="700" customFormat="1" ht="29.25" x14ac:dyDescent="0.4">
      <c r="A43" s="732" t="s">
        <v>387</v>
      </c>
      <c r="B43" s="766"/>
      <c r="C43" s="766"/>
      <c r="D43" s="766"/>
      <c r="E43" s="766"/>
      <c r="F43" s="766"/>
      <c r="G43" s="767"/>
      <c r="H43" s="710"/>
      <c r="I43" s="710"/>
      <c r="J43" s="710"/>
      <c r="K43" s="710"/>
      <c r="L43" s="710"/>
      <c r="M43" s="710"/>
      <c r="N43" s="710"/>
    </row>
    <row r="44" spans="1:14" s="700" customFormat="1" ht="29.25" x14ac:dyDescent="0.4">
      <c r="A44" s="732" t="s">
        <v>388</v>
      </c>
      <c r="B44" s="705"/>
      <c r="C44" s="705"/>
      <c r="D44" s="705"/>
      <c r="E44" s="705"/>
      <c r="F44" s="705"/>
      <c r="G44" s="706"/>
      <c r="H44" s="710"/>
      <c r="I44" s="710"/>
      <c r="J44" s="710"/>
      <c r="K44" s="710"/>
      <c r="L44" s="710"/>
      <c r="M44" s="710"/>
      <c r="N44" s="710"/>
    </row>
    <row r="45" spans="1:14" s="714" customFormat="1" ht="11.1" customHeight="1" x14ac:dyDescent="0.4">
      <c r="A45" s="768"/>
      <c r="B45" s="769"/>
      <c r="C45" s="769"/>
      <c r="D45" s="769"/>
      <c r="E45" s="769"/>
      <c r="F45" s="770"/>
      <c r="G45" s="770"/>
      <c r="H45" s="711"/>
      <c r="I45" s="711"/>
      <c r="J45" s="711"/>
      <c r="K45" s="711"/>
      <c r="L45" s="711"/>
      <c r="M45" s="711"/>
      <c r="N45" s="711"/>
    </row>
    <row r="46" spans="1:14" s="698" customFormat="1" ht="29.25" x14ac:dyDescent="0.4">
      <c r="A46" s="771" t="s">
        <v>292</v>
      </c>
      <c r="B46" s="764"/>
      <c r="C46" s="764"/>
      <c r="D46" s="764"/>
      <c r="E46" s="764"/>
      <c r="F46" s="765"/>
      <c r="G46" s="765"/>
      <c r="H46" s="727"/>
      <c r="I46" s="727"/>
      <c r="J46" s="727"/>
      <c r="K46" s="727"/>
      <c r="L46" s="727"/>
      <c r="M46" s="727"/>
      <c r="N46" s="727"/>
    </row>
    <row r="47" spans="1:14" s="714" customFormat="1" ht="11.25" customHeight="1" x14ac:dyDescent="0.4">
      <c r="A47" s="762"/>
      <c r="B47" s="739"/>
      <c r="C47" s="739"/>
      <c r="D47" s="739"/>
      <c r="E47" s="739"/>
      <c r="F47" s="740"/>
      <c r="G47" s="740"/>
      <c r="H47" s="707"/>
      <c r="I47" s="707"/>
      <c r="J47" s="707"/>
      <c r="K47" s="707"/>
      <c r="L47" s="707"/>
      <c r="M47" s="707"/>
      <c r="N47" s="707"/>
    </row>
    <row r="48" spans="1:14" s="698" customFormat="1" ht="29.25" x14ac:dyDescent="0.4">
      <c r="A48" s="763" t="s">
        <v>293</v>
      </c>
      <c r="B48" s="764"/>
      <c r="C48" s="764"/>
      <c r="D48" s="764"/>
      <c r="E48" s="764"/>
      <c r="F48" s="765"/>
      <c r="G48" s="765"/>
      <c r="H48" s="727">
        <v>218751</v>
      </c>
      <c r="I48" s="727">
        <v>150852</v>
      </c>
      <c r="J48" s="707">
        <v>67899</v>
      </c>
      <c r="K48" s="727">
        <v>31250</v>
      </c>
      <c r="L48" s="727">
        <v>1394</v>
      </c>
      <c r="M48" s="727">
        <v>0</v>
      </c>
      <c r="N48" s="707">
        <v>35255</v>
      </c>
    </row>
    <row r="49" spans="1:14" s="700" customFormat="1" ht="29.25" x14ac:dyDescent="0.4">
      <c r="A49" s="774" t="s">
        <v>294</v>
      </c>
      <c r="B49" s="766"/>
      <c r="C49" s="766"/>
      <c r="D49" s="766"/>
      <c r="E49" s="766"/>
      <c r="F49" s="767"/>
      <c r="G49" s="767"/>
      <c r="H49" s="710"/>
      <c r="I49" s="710"/>
      <c r="J49" s="710"/>
      <c r="K49" s="710"/>
      <c r="L49" s="710"/>
      <c r="M49" s="710"/>
      <c r="N49" s="710"/>
    </row>
    <row r="50" spans="1:14" s="714" customFormat="1" ht="11.1" customHeight="1" x14ac:dyDescent="0.4">
      <c r="A50" s="768"/>
      <c r="B50" s="769"/>
      <c r="C50" s="769"/>
      <c r="D50" s="769"/>
      <c r="E50" s="769"/>
      <c r="F50" s="770"/>
      <c r="G50" s="770"/>
      <c r="H50" s="711"/>
      <c r="I50" s="711"/>
      <c r="J50" s="711"/>
      <c r="K50" s="711"/>
      <c r="L50" s="711"/>
      <c r="M50" s="711"/>
      <c r="N50" s="711"/>
    </row>
    <row r="51" spans="1:14" s="698" customFormat="1" ht="29.25" x14ac:dyDescent="0.4">
      <c r="A51" s="771" t="s">
        <v>295</v>
      </c>
      <c r="B51" s="764"/>
      <c r="C51" s="764"/>
      <c r="D51" s="764"/>
      <c r="E51" s="764"/>
      <c r="F51" s="765"/>
      <c r="G51" s="765"/>
      <c r="H51" s="727"/>
      <c r="I51" s="727"/>
      <c r="J51" s="727"/>
      <c r="K51" s="727"/>
      <c r="L51" s="727"/>
      <c r="M51" s="727"/>
      <c r="N51" s="727"/>
    </row>
    <row r="52" spans="1:14" s="714" customFormat="1" ht="11.25" customHeight="1" x14ac:dyDescent="0.4">
      <c r="A52" s="762"/>
      <c r="B52" s="739"/>
      <c r="C52" s="739"/>
      <c r="D52" s="739"/>
      <c r="E52" s="739"/>
      <c r="F52" s="740"/>
      <c r="G52" s="740"/>
      <c r="H52" s="707"/>
      <c r="I52" s="707"/>
      <c r="J52" s="707"/>
      <c r="K52" s="707"/>
      <c r="L52" s="707"/>
      <c r="M52" s="707"/>
      <c r="N52" s="707"/>
    </row>
    <row r="53" spans="1:14" s="698" customFormat="1" ht="29.25" x14ac:dyDescent="0.4">
      <c r="A53" s="763" t="s">
        <v>389</v>
      </c>
      <c r="B53" s="764"/>
      <c r="C53" s="764"/>
      <c r="D53" s="764"/>
      <c r="E53" s="764"/>
      <c r="F53" s="765"/>
      <c r="G53" s="765"/>
      <c r="H53" s="727">
        <v>269665</v>
      </c>
      <c r="I53" s="727">
        <v>132461</v>
      </c>
      <c r="J53" s="707">
        <v>137204</v>
      </c>
      <c r="K53" s="727">
        <v>66671</v>
      </c>
      <c r="L53" s="727">
        <v>1684</v>
      </c>
      <c r="M53" s="727">
        <v>477</v>
      </c>
      <c r="N53" s="707">
        <v>69326</v>
      </c>
    </row>
    <row r="54" spans="1:14" s="700" customFormat="1" ht="29.25" x14ac:dyDescent="0.4">
      <c r="A54" s="774" t="s">
        <v>390</v>
      </c>
      <c r="B54" s="766"/>
      <c r="C54" s="766"/>
      <c r="D54" s="766"/>
      <c r="E54" s="766"/>
      <c r="F54" s="767"/>
      <c r="G54" s="767"/>
      <c r="H54" s="710"/>
      <c r="I54" s="710"/>
      <c r="J54" s="710"/>
      <c r="K54" s="710"/>
      <c r="L54" s="710"/>
      <c r="M54" s="710"/>
      <c r="N54" s="710"/>
    </row>
    <row r="55" spans="1:14" s="714" customFormat="1" ht="11.1" customHeight="1" x14ac:dyDescent="0.4">
      <c r="A55" s="768"/>
      <c r="B55" s="769"/>
      <c r="C55" s="769"/>
      <c r="D55" s="769"/>
      <c r="E55" s="769"/>
      <c r="F55" s="770"/>
      <c r="G55" s="770"/>
      <c r="H55" s="711"/>
      <c r="I55" s="711"/>
      <c r="J55" s="711"/>
      <c r="K55" s="711"/>
      <c r="L55" s="711"/>
      <c r="M55" s="711"/>
      <c r="N55" s="711"/>
    </row>
    <row r="56" spans="1:14" s="698" customFormat="1" ht="29.25" x14ac:dyDescent="0.4">
      <c r="A56" s="771" t="s">
        <v>298</v>
      </c>
      <c r="B56" s="764"/>
      <c r="C56" s="764"/>
      <c r="D56" s="764"/>
      <c r="E56" s="764"/>
      <c r="F56" s="765"/>
      <c r="G56" s="765"/>
      <c r="H56" s="727"/>
      <c r="I56" s="727"/>
      <c r="J56" s="727"/>
      <c r="K56" s="727"/>
      <c r="L56" s="727"/>
      <c r="M56" s="727"/>
      <c r="N56" s="727"/>
    </row>
    <row r="57" spans="1:14" s="714" customFormat="1" ht="11.25" customHeight="1" x14ac:dyDescent="0.4">
      <c r="A57" s="775"/>
      <c r="B57" s="739"/>
      <c r="C57" s="739"/>
      <c r="D57" s="739"/>
      <c r="E57" s="739"/>
      <c r="F57" s="740"/>
      <c r="G57" s="740"/>
      <c r="H57" s="707"/>
      <c r="I57" s="707"/>
      <c r="J57" s="707"/>
      <c r="K57" s="707"/>
      <c r="L57" s="707"/>
      <c r="M57" s="707"/>
      <c r="N57" s="707"/>
    </row>
    <row r="58" spans="1:14" s="698" customFormat="1" ht="29.25" x14ac:dyDescent="0.4">
      <c r="A58" s="763" t="s">
        <v>391</v>
      </c>
      <c r="B58" s="764"/>
      <c r="C58" s="764"/>
      <c r="D58" s="764"/>
      <c r="E58" s="764"/>
      <c r="F58" s="765"/>
      <c r="G58" s="765"/>
      <c r="H58" s="727">
        <v>143961</v>
      </c>
      <c r="I58" s="727">
        <v>95555</v>
      </c>
      <c r="J58" s="707">
        <v>48406</v>
      </c>
      <c r="K58" s="727">
        <v>26002</v>
      </c>
      <c r="L58" s="727">
        <v>1866</v>
      </c>
      <c r="M58" s="727">
        <v>892</v>
      </c>
      <c r="N58" s="707">
        <v>21430</v>
      </c>
    </row>
    <row r="59" spans="1:14" s="700" customFormat="1" ht="29.25" x14ac:dyDescent="0.4">
      <c r="A59" s="774" t="s">
        <v>392</v>
      </c>
      <c r="B59" s="766"/>
      <c r="C59" s="766"/>
      <c r="D59" s="766"/>
      <c r="E59" s="766"/>
      <c r="F59" s="767"/>
      <c r="G59" s="767"/>
      <c r="H59" s="710"/>
      <c r="I59" s="710"/>
      <c r="J59" s="710"/>
      <c r="K59" s="710"/>
      <c r="L59" s="710"/>
      <c r="M59" s="710"/>
      <c r="N59" s="710"/>
    </row>
    <row r="60" spans="1:14" s="714" customFormat="1" ht="11.1" customHeight="1" x14ac:dyDescent="0.4">
      <c r="A60" s="768"/>
      <c r="B60" s="769"/>
      <c r="C60" s="769"/>
      <c r="D60" s="769"/>
      <c r="E60" s="769"/>
      <c r="F60" s="770"/>
      <c r="G60" s="770"/>
      <c r="H60" s="711"/>
      <c r="I60" s="711"/>
      <c r="J60" s="711"/>
      <c r="K60" s="711"/>
      <c r="L60" s="711"/>
      <c r="M60" s="711"/>
      <c r="N60" s="711"/>
    </row>
    <row r="61" spans="1:14" s="698" customFormat="1" ht="29.25" x14ac:dyDescent="0.4">
      <c r="A61" s="771" t="s">
        <v>301</v>
      </c>
      <c r="B61" s="764"/>
      <c r="C61" s="764"/>
      <c r="D61" s="764"/>
      <c r="E61" s="764"/>
      <c r="F61" s="765"/>
      <c r="G61" s="765"/>
      <c r="H61" s="727"/>
      <c r="I61" s="727"/>
      <c r="J61" s="727"/>
      <c r="K61" s="727"/>
      <c r="L61" s="727"/>
      <c r="M61" s="727"/>
      <c r="N61" s="727"/>
    </row>
    <row r="62" spans="1:14" s="714" customFormat="1" ht="11.25" customHeight="1" x14ac:dyDescent="0.4">
      <c r="A62" s="775"/>
      <c r="B62" s="739"/>
      <c r="C62" s="739"/>
      <c r="D62" s="739"/>
      <c r="E62" s="739"/>
      <c r="F62" s="740"/>
      <c r="G62" s="740"/>
      <c r="H62" s="707"/>
      <c r="I62" s="707"/>
      <c r="J62" s="707"/>
      <c r="K62" s="707"/>
      <c r="L62" s="707"/>
      <c r="M62" s="707"/>
      <c r="N62" s="707"/>
    </row>
    <row r="63" spans="1:14" s="698" customFormat="1" ht="29.25" x14ac:dyDescent="0.4">
      <c r="A63" s="763" t="s">
        <v>393</v>
      </c>
      <c r="B63" s="764"/>
      <c r="C63" s="764"/>
      <c r="D63" s="764"/>
      <c r="E63" s="764"/>
      <c r="F63" s="765"/>
      <c r="G63" s="765"/>
      <c r="H63" s="727">
        <v>24026</v>
      </c>
      <c r="I63" s="727">
        <v>14704</v>
      </c>
      <c r="J63" s="707">
        <v>9322</v>
      </c>
      <c r="K63" s="727">
        <v>5208</v>
      </c>
      <c r="L63" s="727">
        <v>475</v>
      </c>
      <c r="M63" s="727">
        <v>55</v>
      </c>
      <c r="N63" s="707">
        <v>3694</v>
      </c>
    </row>
    <row r="64" spans="1:14" s="700" customFormat="1" ht="29.25" x14ac:dyDescent="0.4">
      <c r="A64" s="774" t="s">
        <v>394</v>
      </c>
      <c r="B64" s="766"/>
      <c r="C64" s="766"/>
      <c r="D64" s="766"/>
      <c r="E64" s="766"/>
      <c r="F64" s="767"/>
      <c r="G64" s="767"/>
      <c r="H64" s="710"/>
      <c r="I64" s="710"/>
      <c r="J64" s="710"/>
      <c r="K64" s="710"/>
      <c r="L64" s="710"/>
      <c r="M64" s="710"/>
      <c r="N64" s="710"/>
    </row>
    <row r="65" spans="1:15" s="714" customFormat="1" ht="11.1" customHeight="1" x14ac:dyDescent="0.4">
      <c r="A65" s="768"/>
      <c r="B65" s="769"/>
      <c r="C65" s="769"/>
      <c r="D65" s="769"/>
      <c r="E65" s="769"/>
      <c r="F65" s="770"/>
      <c r="G65" s="770"/>
      <c r="H65" s="711"/>
      <c r="I65" s="711"/>
      <c r="J65" s="711"/>
      <c r="K65" s="711"/>
      <c r="L65" s="711"/>
      <c r="M65" s="711"/>
      <c r="N65" s="711"/>
    </row>
    <row r="66" spans="1:15" s="714" customFormat="1" ht="30" x14ac:dyDescent="0.4">
      <c r="A66" s="776" t="s">
        <v>304</v>
      </c>
      <c r="B66" s="739"/>
      <c r="C66" s="739"/>
      <c r="D66" s="739"/>
      <c r="E66" s="739"/>
      <c r="F66" s="740"/>
      <c r="G66" s="740"/>
      <c r="H66" s="726"/>
      <c r="I66" s="726"/>
      <c r="J66" s="726"/>
      <c r="K66" s="726"/>
      <c r="L66" s="726"/>
      <c r="M66" s="726"/>
      <c r="N66" s="726"/>
      <c r="O66" s="714" t="s">
        <v>100</v>
      </c>
    </row>
    <row r="67" spans="1:15" s="714" customFormat="1" ht="11.25" customHeight="1" x14ac:dyDescent="0.4">
      <c r="A67" s="775"/>
      <c r="B67" s="739"/>
      <c r="C67" s="739"/>
      <c r="D67" s="739"/>
      <c r="E67" s="739"/>
      <c r="F67" s="740"/>
      <c r="G67" s="740"/>
      <c r="H67" s="707"/>
      <c r="I67" s="707"/>
      <c r="J67" s="707"/>
      <c r="K67" s="707"/>
      <c r="L67" s="707"/>
      <c r="M67" s="707"/>
      <c r="N67" s="707"/>
    </row>
    <row r="68" spans="1:15" s="698" customFormat="1" ht="32.1" customHeight="1" x14ac:dyDescent="0.4">
      <c r="A68" s="763" t="s">
        <v>395</v>
      </c>
      <c r="B68" s="764"/>
      <c r="C68" s="764"/>
      <c r="D68" s="764"/>
      <c r="E68" s="764"/>
      <c r="F68" s="765"/>
      <c r="G68" s="765"/>
      <c r="H68" s="727">
        <v>102913</v>
      </c>
      <c r="I68" s="727">
        <v>53065</v>
      </c>
      <c r="J68" s="707">
        <v>49848</v>
      </c>
      <c r="K68" s="727">
        <v>19251</v>
      </c>
      <c r="L68" s="727">
        <v>1240</v>
      </c>
      <c r="M68" s="727">
        <v>682</v>
      </c>
      <c r="N68" s="707">
        <v>30039</v>
      </c>
    </row>
    <row r="69" spans="1:15" s="700" customFormat="1" ht="27" customHeight="1" x14ac:dyDescent="0.4">
      <c r="A69" s="774" t="s">
        <v>396</v>
      </c>
      <c r="B69" s="766"/>
      <c r="C69" s="766"/>
      <c r="D69" s="766"/>
      <c r="E69" s="766"/>
      <c r="F69" s="767"/>
      <c r="G69" s="767"/>
      <c r="H69" s="710"/>
      <c r="I69" s="710"/>
      <c r="J69" s="710"/>
      <c r="K69" s="710"/>
      <c r="L69" s="710"/>
      <c r="M69" s="710"/>
      <c r="N69" s="710"/>
    </row>
    <row r="70" spans="1:15" s="714" customFormat="1" ht="11.1" customHeight="1" x14ac:dyDescent="0.4">
      <c r="A70" s="777"/>
      <c r="B70" s="769"/>
      <c r="C70" s="769"/>
      <c r="D70" s="769"/>
      <c r="E70" s="769"/>
      <c r="F70" s="770"/>
      <c r="G70" s="770"/>
      <c r="H70" s="711"/>
      <c r="I70" s="711"/>
      <c r="J70" s="711"/>
      <c r="K70" s="711"/>
      <c r="L70" s="711"/>
      <c r="M70" s="711"/>
      <c r="N70" s="711"/>
    </row>
    <row r="71" spans="1:15" s="698" customFormat="1" ht="29.25" x14ac:dyDescent="0.4">
      <c r="A71" s="771" t="s">
        <v>307</v>
      </c>
      <c r="B71" s="778"/>
      <c r="C71" s="764"/>
      <c r="D71" s="764"/>
      <c r="E71" s="764"/>
      <c r="F71" s="765"/>
      <c r="G71" s="765"/>
      <c r="H71" s="727"/>
      <c r="I71" s="727"/>
      <c r="J71" s="727"/>
      <c r="K71" s="727"/>
      <c r="L71" s="727"/>
      <c r="M71" s="727"/>
      <c r="N71" s="727"/>
    </row>
    <row r="72" spans="1:15" s="714" customFormat="1" ht="11.25" customHeight="1" x14ac:dyDescent="0.4">
      <c r="A72" s="775"/>
      <c r="B72" s="739"/>
      <c r="C72" s="739"/>
      <c r="D72" s="739"/>
      <c r="E72" s="739"/>
      <c r="F72" s="740"/>
      <c r="G72" s="740"/>
      <c r="H72" s="707"/>
      <c r="I72" s="707"/>
      <c r="J72" s="707"/>
      <c r="K72" s="707"/>
      <c r="L72" s="707"/>
      <c r="M72" s="707"/>
      <c r="N72" s="707"/>
    </row>
    <row r="73" spans="1:15" s="698" customFormat="1" ht="32.1" customHeight="1" x14ac:dyDescent="0.4">
      <c r="A73" s="763" t="s">
        <v>397</v>
      </c>
      <c r="B73" s="764"/>
      <c r="C73" s="764"/>
      <c r="D73" s="764"/>
      <c r="E73" s="764"/>
      <c r="F73" s="765"/>
      <c r="G73" s="765"/>
      <c r="H73" s="727">
        <v>0</v>
      </c>
      <c r="I73" s="727">
        <v>0</v>
      </c>
      <c r="J73" s="727">
        <v>0</v>
      </c>
      <c r="K73" s="727">
        <v>0</v>
      </c>
      <c r="L73" s="727">
        <v>0</v>
      </c>
      <c r="M73" s="727">
        <v>0</v>
      </c>
      <c r="N73" s="727">
        <v>0</v>
      </c>
    </row>
    <row r="74" spans="1:15" s="700" customFormat="1" ht="27" customHeight="1" x14ac:dyDescent="0.4">
      <c r="A74" s="774" t="s">
        <v>398</v>
      </c>
      <c r="B74" s="766"/>
      <c r="C74" s="766"/>
      <c r="D74" s="766"/>
      <c r="E74" s="766"/>
      <c r="F74" s="767"/>
      <c r="G74" s="767"/>
      <c r="H74" s="710"/>
      <c r="I74" s="710"/>
      <c r="J74" s="710"/>
      <c r="K74" s="710"/>
      <c r="L74" s="710"/>
      <c r="M74" s="710"/>
      <c r="N74" s="710"/>
    </row>
    <row r="75" spans="1:15" s="714" customFormat="1" ht="11.1" customHeight="1" x14ac:dyDescent="0.4">
      <c r="A75" s="768"/>
      <c r="B75" s="769"/>
      <c r="C75" s="769"/>
      <c r="D75" s="769"/>
      <c r="E75" s="769"/>
      <c r="F75" s="770"/>
      <c r="G75" s="770"/>
      <c r="H75" s="711"/>
      <c r="I75" s="711"/>
      <c r="J75" s="711"/>
      <c r="K75" s="711"/>
      <c r="L75" s="711"/>
      <c r="M75" s="711"/>
      <c r="N75" s="711"/>
    </row>
    <row r="76" spans="1:15" s="698" customFormat="1" ht="29.25" x14ac:dyDescent="0.4">
      <c r="A76" s="771" t="s">
        <v>310</v>
      </c>
      <c r="B76" s="764"/>
      <c r="C76" s="764"/>
      <c r="D76" s="764"/>
      <c r="E76" s="764"/>
      <c r="F76" s="765"/>
      <c r="G76" s="765"/>
      <c r="H76" s="707"/>
      <c r="I76" s="707"/>
      <c r="J76" s="707"/>
      <c r="K76" s="707"/>
      <c r="L76" s="707"/>
      <c r="M76" s="707"/>
      <c r="N76" s="707"/>
    </row>
    <row r="77" spans="1:15" s="714" customFormat="1" ht="11.25" customHeight="1" x14ac:dyDescent="0.2">
      <c r="A77" s="775"/>
      <c r="B77" s="739"/>
      <c r="C77" s="739"/>
      <c r="D77" s="739"/>
      <c r="E77" s="739"/>
      <c r="F77" s="740"/>
      <c r="G77" s="740"/>
      <c r="H77" s="726"/>
      <c r="I77" s="726"/>
      <c r="J77" s="726"/>
      <c r="K77" s="726"/>
      <c r="L77" s="726"/>
      <c r="M77" s="726"/>
      <c r="N77" s="726"/>
    </row>
    <row r="78" spans="1:15" s="698" customFormat="1" ht="32.1" customHeight="1" x14ac:dyDescent="0.4">
      <c r="A78" s="763" t="s">
        <v>399</v>
      </c>
      <c r="B78" s="764"/>
      <c r="C78" s="764"/>
      <c r="D78" s="764"/>
      <c r="E78" s="764"/>
      <c r="F78" s="765"/>
      <c r="G78" s="765"/>
      <c r="H78" s="727">
        <v>55076</v>
      </c>
      <c r="I78" s="727">
        <v>34162</v>
      </c>
      <c r="J78" s="707">
        <v>20914</v>
      </c>
      <c r="K78" s="727">
        <v>7171</v>
      </c>
      <c r="L78" s="727">
        <v>1517</v>
      </c>
      <c r="M78" s="727">
        <v>123</v>
      </c>
      <c r="N78" s="707">
        <v>12349</v>
      </c>
    </row>
    <row r="79" spans="1:15" s="700" customFormat="1" ht="27" customHeight="1" x14ac:dyDescent="0.4">
      <c r="A79" s="774" t="s">
        <v>400</v>
      </c>
      <c r="B79" s="766"/>
      <c r="C79" s="766"/>
      <c r="D79" s="766"/>
      <c r="E79" s="766"/>
      <c r="F79" s="767"/>
      <c r="G79" s="767"/>
      <c r="H79" s="712"/>
      <c r="I79" s="712"/>
      <c r="J79" s="710"/>
      <c r="K79" s="712"/>
      <c r="L79" s="710"/>
      <c r="M79" s="712"/>
      <c r="N79" s="712"/>
    </row>
    <row r="80" spans="1:15" s="714" customFormat="1" ht="11.1" customHeight="1" x14ac:dyDescent="0.4">
      <c r="A80" s="768"/>
      <c r="B80" s="769"/>
      <c r="C80" s="769"/>
      <c r="D80" s="769"/>
      <c r="E80" s="769"/>
      <c r="F80" s="770"/>
      <c r="G80" s="770"/>
      <c r="H80" s="711"/>
      <c r="I80" s="711"/>
      <c r="J80" s="711"/>
      <c r="K80" s="711"/>
      <c r="L80" s="711"/>
      <c r="M80" s="711"/>
      <c r="N80" s="711"/>
    </row>
    <row r="81" spans="1:14" s="698" customFormat="1" ht="29.25" x14ac:dyDescent="0.4">
      <c r="A81" s="771" t="s">
        <v>315</v>
      </c>
      <c r="B81" s="764"/>
      <c r="C81" s="764"/>
      <c r="D81" s="764"/>
      <c r="E81" s="764"/>
      <c r="F81" s="765"/>
      <c r="G81" s="765"/>
      <c r="H81" s="707"/>
      <c r="I81" s="707"/>
      <c r="J81" s="707"/>
      <c r="K81" s="707"/>
      <c r="L81" s="707"/>
      <c r="M81" s="707"/>
      <c r="N81" s="707"/>
    </row>
    <row r="82" spans="1:14" s="714" customFormat="1" ht="11.25" customHeight="1" x14ac:dyDescent="0.4">
      <c r="A82" s="775"/>
      <c r="B82" s="739"/>
      <c r="C82" s="739"/>
      <c r="D82" s="739"/>
      <c r="E82" s="739"/>
      <c r="F82" s="740"/>
      <c r="G82" s="740"/>
      <c r="H82" s="707"/>
      <c r="I82" s="707"/>
      <c r="J82" s="707"/>
      <c r="K82" s="707"/>
      <c r="L82" s="707"/>
      <c r="M82" s="707"/>
      <c r="N82" s="707"/>
    </row>
    <row r="83" spans="1:14" s="698" customFormat="1" ht="29.25" x14ac:dyDescent="0.4">
      <c r="A83" s="763" t="s">
        <v>401</v>
      </c>
      <c r="B83" s="764"/>
      <c r="C83" s="764"/>
      <c r="D83" s="764"/>
      <c r="E83" s="764"/>
      <c r="F83" s="765"/>
      <c r="G83" s="765"/>
      <c r="H83" s="707">
        <v>81012</v>
      </c>
      <c r="I83" s="707">
        <v>42644</v>
      </c>
      <c r="J83" s="707">
        <v>38368</v>
      </c>
      <c r="K83" s="707">
        <v>21719</v>
      </c>
      <c r="L83" s="707">
        <v>765</v>
      </c>
      <c r="M83" s="707">
        <v>585</v>
      </c>
      <c r="N83" s="707">
        <v>16469</v>
      </c>
    </row>
    <row r="84" spans="1:14" s="700" customFormat="1" ht="29.25" x14ac:dyDescent="0.4">
      <c r="A84" s="774" t="s">
        <v>402</v>
      </c>
      <c r="B84" s="766"/>
      <c r="C84" s="766"/>
      <c r="D84" s="766"/>
      <c r="E84" s="766"/>
      <c r="F84" s="767"/>
      <c r="G84" s="767"/>
      <c r="H84" s="710"/>
      <c r="I84" s="710"/>
      <c r="J84" s="710"/>
      <c r="K84" s="710"/>
      <c r="L84" s="710"/>
      <c r="M84" s="710"/>
      <c r="N84" s="710"/>
    </row>
    <row r="85" spans="1:14" s="714" customFormat="1" ht="11.1" customHeight="1" x14ac:dyDescent="0.4">
      <c r="A85" s="768"/>
      <c r="B85" s="769"/>
      <c r="C85" s="769"/>
      <c r="D85" s="769"/>
      <c r="E85" s="769"/>
      <c r="F85" s="770"/>
      <c r="G85" s="770"/>
      <c r="H85" s="711"/>
      <c r="I85" s="711"/>
      <c r="J85" s="711"/>
      <c r="K85" s="711"/>
      <c r="L85" s="711"/>
      <c r="M85" s="711"/>
      <c r="N85" s="711"/>
    </row>
    <row r="86" spans="1:14" s="698" customFormat="1" ht="29.25" x14ac:dyDescent="0.4">
      <c r="A86" s="771" t="s">
        <v>318</v>
      </c>
      <c r="B86" s="764"/>
      <c r="C86" s="764"/>
      <c r="D86" s="764"/>
      <c r="E86" s="764"/>
      <c r="F86" s="765"/>
      <c r="G86" s="765"/>
      <c r="H86" s="707"/>
      <c r="I86" s="707"/>
      <c r="J86" s="707"/>
      <c r="K86" s="707"/>
      <c r="L86" s="707"/>
      <c r="M86" s="707"/>
      <c r="N86" s="707"/>
    </row>
    <row r="87" spans="1:14" s="714" customFormat="1" ht="11.25" customHeight="1" x14ac:dyDescent="0.4">
      <c r="A87" s="775"/>
      <c r="B87" s="739"/>
      <c r="C87" s="739"/>
      <c r="D87" s="739"/>
      <c r="E87" s="739"/>
      <c r="F87" s="740"/>
      <c r="G87" s="740"/>
      <c r="H87" s="707"/>
      <c r="I87" s="707"/>
      <c r="J87" s="707"/>
      <c r="K87" s="707"/>
      <c r="L87" s="707"/>
      <c r="M87" s="707"/>
      <c r="N87" s="707"/>
    </row>
    <row r="88" spans="1:14" s="698" customFormat="1" ht="29.25" x14ac:dyDescent="0.4">
      <c r="A88" s="763" t="s">
        <v>403</v>
      </c>
      <c r="B88" s="764"/>
      <c r="C88" s="764"/>
      <c r="D88" s="764"/>
      <c r="E88" s="764"/>
      <c r="F88" s="765"/>
      <c r="G88" s="765"/>
      <c r="H88" s="707">
        <v>50799</v>
      </c>
      <c r="I88" s="707">
        <v>25338</v>
      </c>
      <c r="J88" s="707">
        <v>25461</v>
      </c>
      <c r="K88" s="707">
        <v>19332</v>
      </c>
      <c r="L88" s="707">
        <v>403</v>
      </c>
      <c r="M88" s="707">
        <v>1903</v>
      </c>
      <c r="N88" s="707">
        <v>7629</v>
      </c>
    </row>
    <row r="89" spans="1:14" s="700" customFormat="1" ht="29.25" x14ac:dyDescent="0.4">
      <c r="A89" s="774" t="s">
        <v>404</v>
      </c>
      <c r="B89" s="766"/>
      <c r="C89" s="766"/>
      <c r="D89" s="766"/>
      <c r="E89" s="766"/>
      <c r="F89" s="767"/>
      <c r="G89" s="767"/>
      <c r="H89" s="710"/>
      <c r="I89" s="710"/>
      <c r="J89" s="710"/>
      <c r="K89" s="710"/>
      <c r="L89" s="710"/>
      <c r="M89" s="710"/>
      <c r="N89" s="710"/>
    </row>
    <row r="90" spans="1:14" s="714" customFormat="1" ht="11.1" customHeight="1" x14ac:dyDescent="0.4">
      <c r="A90" s="768"/>
      <c r="B90" s="769"/>
      <c r="C90" s="769"/>
      <c r="D90" s="769"/>
      <c r="E90" s="769"/>
      <c r="F90" s="770"/>
      <c r="G90" s="770"/>
      <c r="H90" s="711"/>
      <c r="I90" s="711"/>
      <c r="J90" s="711"/>
      <c r="K90" s="711"/>
      <c r="L90" s="711"/>
      <c r="M90" s="711"/>
      <c r="N90" s="711"/>
    </row>
    <row r="91" spans="1:14" s="698" customFormat="1" ht="29.25" x14ac:dyDescent="0.4">
      <c r="A91" s="771" t="s">
        <v>321</v>
      </c>
      <c r="B91" s="764"/>
      <c r="C91" s="764"/>
      <c r="D91" s="764"/>
      <c r="E91" s="764"/>
      <c r="F91" s="765"/>
      <c r="G91" s="765"/>
      <c r="H91" s="707"/>
      <c r="I91" s="707"/>
      <c r="J91" s="707"/>
      <c r="K91" s="707"/>
      <c r="L91" s="707"/>
      <c r="M91" s="707"/>
      <c r="N91" s="707"/>
    </row>
    <row r="92" spans="1:14" s="714" customFormat="1" ht="11.25" customHeight="1" x14ac:dyDescent="0.4">
      <c r="A92" s="775"/>
      <c r="B92" s="739"/>
      <c r="C92" s="739"/>
      <c r="D92" s="739"/>
      <c r="E92" s="739"/>
      <c r="F92" s="740"/>
      <c r="G92" s="740"/>
      <c r="H92" s="707"/>
      <c r="I92" s="707"/>
      <c r="J92" s="707"/>
      <c r="K92" s="707"/>
      <c r="L92" s="707"/>
      <c r="M92" s="707"/>
      <c r="N92" s="707"/>
    </row>
    <row r="93" spans="1:14" s="698" customFormat="1" ht="29.25" x14ac:dyDescent="0.4">
      <c r="A93" s="763" t="s">
        <v>405</v>
      </c>
      <c r="B93" s="764"/>
      <c r="C93" s="764"/>
      <c r="D93" s="764"/>
      <c r="E93" s="764"/>
      <c r="F93" s="765"/>
      <c r="G93" s="765"/>
      <c r="H93" s="707">
        <v>0</v>
      </c>
      <c r="I93" s="707">
        <v>0</v>
      </c>
      <c r="J93" s="707">
        <v>0</v>
      </c>
      <c r="K93" s="707">
        <v>0</v>
      </c>
      <c r="L93" s="707">
        <v>0</v>
      </c>
      <c r="M93" s="707">
        <v>0</v>
      </c>
      <c r="N93" s="707">
        <v>0</v>
      </c>
    </row>
    <row r="94" spans="1:14" s="699" customFormat="1" ht="29.25" x14ac:dyDescent="0.4">
      <c r="A94" s="763" t="s">
        <v>406</v>
      </c>
      <c r="B94" s="764"/>
      <c r="C94" s="764"/>
      <c r="D94" s="764"/>
      <c r="E94" s="764"/>
      <c r="F94" s="765"/>
      <c r="G94" s="765"/>
      <c r="H94" s="727"/>
      <c r="I94" s="727"/>
      <c r="J94" s="727"/>
      <c r="K94" s="727"/>
      <c r="L94" s="727"/>
      <c r="M94" s="727"/>
      <c r="N94" s="727"/>
    </row>
    <row r="95" spans="1:14" s="700" customFormat="1" ht="29.25" x14ac:dyDescent="0.4">
      <c r="A95" s="774" t="s">
        <v>314</v>
      </c>
      <c r="B95" s="766"/>
      <c r="C95" s="766"/>
      <c r="D95" s="766"/>
      <c r="E95" s="766"/>
      <c r="F95" s="767"/>
      <c r="G95" s="767"/>
      <c r="H95" s="710"/>
      <c r="I95" s="710"/>
      <c r="J95" s="710"/>
      <c r="K95" s="710"/>
      <c r="L95" s="710"/>
      <c r="M95" s="710"/>
      <c r="N95" s="710"/>
    </row>
    <row r="96" spans="1:14" s="714" customFormat="1" ht="11.1" customHeight="1" x14ac:dyDescent="0.4">
      <c r="A96" s="768"/>
      <c r="B96" s="769"/>
      <c r="C96" s="769"/>
      <c r="D96" s="769"/>
      <c r="E96" s="769"/>
      <c r="F96" s="770"/>
      <c r="G96" s="770"/>
      <c r="H96" s="711"/>
      <c r="I96" s="711"/>
      <c r="J96" s="711"/>
      <c r="K96" s="711"/>
      <c r="L96" s="711"/>
      <c r="M96" s="711"/>
      <c r="N96" s="711"/>
    </row>
    <row r="97" spans="1:14" s="698" customFormat="1" ht="29.25" x14ac:dyDescent="0.4">
      <c r="A97" s="771" t="s">
        <v>325</v>
      </c>
      <c r="B97" s="764"/>
      <c r="C97" s="764"/>
      <c r="D97" s="764"/>
      <c r="E97" s="764"/>
      <c r="F97" s="765"/>
      <c r="G97" s="765"/>
      <c r="H97" s="707"/>
      <c r="I97" s="707"/>
      <c r="J97" s="707"/>
      <c r="K97" s="707"/>
      <c r="L97" s="707"/>
      <c r="M97" s="707"/>
      <c r="N97" s="707"/>
    </row>
    <row r="98" spans="1:14" s="714" customFormat="1" ht="11.25" customHeight="1" x14ac:dyDescent="0.4">
      <c r="A98" s="775"/>
      <c r="B98" s="739"/>
      <c r="C98" s="739"/>
      <c r="D98" s="739"/>
      <c r="E98" s="739"/>
      <c r="F98" s="740"/>
      <c r="G98" s="740"/>
      <c r="H98" s="707"/>
      <c r="I98" s="707"/>
      <c r="J98" s="707"/>
      <c r="K98" s="707"/>
      <c r="L98" s="707"/>
      <c r="M98" s="707"/>
      <c r="N98" s="707"/>
    </row>
    <row r="99" spans="1:14" s="698" customFormat="1" ht="29.25" x14ac:dyDescent="0.4">
      <c r="A99" s="763" t="s">
        <v>316</v>
      </c>
      <c r="B99" s="764"/>
      <c r="C99" s="764"/>
      <c r="D99" s="764"/>
      <c r="E99" s="764"/>
      <c r="F99" s="765"/>
      <c r="G99" s="765"/>
      <c r="H99" s="727">
        <v>6653</v>
      </c>
      <c r="I99" s="727">
        <v>3365</v>
      </c>
      <c r="J99" s="707">
        <v>3288</v>
      </c>
      <c r="K99" s="727">
        <v>2865</v>
      </c>
      <c r="L99" s="727">
        <v>106</v>
      </c>
      <c r="M99" s="727">
        <v>607</v>
      </c>
      <c r="N99" s="707">
        <v>924</v>
      </c>
    </row>
    <row r="100" spans="1:14" s="700" customFormat="1" ht="23.25" x14ac:dyDescent="0.35">
      <c r="A100" s="774" t="s">
        <v>317</v>
      </c>
      <c r="B100" s="779"/>
      <c r="C100" s="779"/>
      <c r="D100" s="766"/>
      <c r="E100" s="766"/>
      <c r="F100" s="767"/>
      <c r="G100" s="767"/>
      <c r="H100" s="729"/>
      <c r="I100" s="729"/>
      <c r="J100" s="729"/>
      <c r="K100" s="729"/>
      <c r="L100" s="729"/>
      <c r="M100" s="729"/>
      <c r="N100" s="729"/>
    </row>
    <row r="101" spans="1:14" s="714" customFormat="1" ht="11.1" customHeight="1" x14ac:dyDescent="0.4">
      <c r="A101" s="768"/>
      <c r="B101" s="769"/>
      <c r="C101" s="769"/>
      <c r="D101" s="769"/>
      <c r="E101" s="769"/>
      <c r="F101" s="770"/>
      <c r="G101" s="770"/>
      <c r="H101" s="711"/>
      <c r="I101" s="711"/>
      <c r="J101" s="711"/>
      <c r="K101" s="711"/>
      <c r="L101" s="711"/>
      <c r="M101" s="711"/>
      <c r="N101" s="711"/>
    </row>
    <row r="102" spans="1:14" s="698" customFormat="1" ht="29.25" x14ac:dyDescent="0.4">
      <c r="A102" s="771" t="s">
        <v>407</v>
      </c>
      <c r="B102" s="764"/>
      <c r="C102" s="764"/>
      <c r="D102" s="764"/>
      <c r="E102" s="764"/>
      <c r="F102" s="765"/>
      <c r="G102" s="765"/>
      <c r="H102" s="707"/>
      <c r="I102" s="707"/>
      <c r="J102" s="707"/>
      <c r="K102" s="707"/>
      <c r="L102" s="707"/>
      <c r="M102" s="707"/>
      <c r="N102" s="707"/>
    </row>
    <row r="103" spans="1:14" s="714" customFormat="1" ht="11.25" customHeight="1" x14ac:dyDescent="0.4">
      <c r="A103" s="775"/>
      <c r="B103" s="739"/>
      <c r="C103" s="739"/>
      <c r="D103" s="739"/>
      <c r="E103" s="739"/>
      <c r="F103" s="740"/>
      <c r="G103" s="740"/>
      <c r="H103" s="707"/>
      <c r="I103" s="707"/>
      <c r="J103" s="707"/>
      <c r="K103" s="707"/>
      <c r="L103" s="707"/>
      <c r="M103" s="707"/>
      <c r="N103" s="707"/>
    </row>
    <row r="104" spans="1:14" s="698" customFormat="1" ht="29.25" x14ac:dyDescent="0.4">
      <c r="A104" s="763" t="s">
        <v>408</v>
      </c>
      <c r="B104" s="764"/>
      <c r="C104" s="764"/>
      <c r="D104" s="764"/>
      <c r="E104" s="764"/>
      <c r="F104" s="765"/>
      <c r="G104" s="765"/>
      <c r="H104" s="713">
        <v>23435</v>
      </c>
      <c r="I104" s="713">
        <v>10468</v>
      </c>
      <c r="J104" s="707">
        <v>12967</v>
      </c>
      <c r="K104" s="713">
        <v>6578</v>
      </c>
      <c r="L104" s="713">
        <v>242</v>
      </c>
      <c r="M104" s="713">
        <v>128</v>
      </c>
      <c r="N104" s="707">
        <v>6275</v>
      </c>
    </row>
    <row r="105" spans="1:14" s="701" customFormat="1" ht="29.25" x14ac:dyDescent="0.4">
      <c r="A105" s="774" t="s">
        <v>409</v>
      </c>
      <c r="B105" s="766"/>
      <c r="C105" s="766"/>
      <c r="D105" s="766"/>
      <c r="E105" s="766"/>
      <c r="F105" s="767"/>
      <c r="G105" s="767"/>
      <c r="H105" s="728"/>
      <c r="I105" s="728"/>
      <c r="J105" s="728"/>
      <c r="K105" s="728"/>
      <c r="L105" s="728"/>
      <c r="M105" s="728"/>
      <c r="N105" s="728"/>
    </row>
    <row r="106" spans="1:14" s="714" customFormat="1" ht="11.1" customHeight="1" x14ac:dyDescent="0.4">
      <c r="A106" s="768"/>
      <c r="B106" s="769"/>
      <c r="C106" s="769"/>
      <c r="D106" s="769"/>
      <c r="E106" s="769"/>
      <c r="F106" s="770"/>
      <c r="G106" s="770"/>
      <c r="H106" s="711"/>
      <c r="I106" s="711"/>
      <c r="J106" s="711"/>
      <c r="K106" s="711"/>
      <c r="L106" s="711"/>
      <c r="M106" s="711"/>
      <c r="N106" s="711"/>
    </row>
    <row r="107" spans="1:14" s="698" customFormat="1" ht="29.25" x14ac:dyDescent="0.4">
      <c r="A107" s="771" t="s">
        <v>410</v>
      </c>
      <c r="B107" s="764"/>
      <c r="C107" s="764"/>
      <c r="D107" s="764"/>
      <c r="E107" s="764"/>
      <c r="F107" s="765"/>
      <c r="G107" s="765"/>
      <c r="H107" s="707"/>
      <c r="I107" s="707"/>
      <c r="J107" s="707"/>
      <c r="K107" s="707"/>
      <c r="L107" s="707"/>
      <c r="M107" s="707"/>
      <c r="N107" s="707"/>
    </row>
    <row r="108" spans="1:14" s="714" customFormat="1" ht="11.25" customHeight="1" x14ac:dyDescent="0.4">
      <c r="A108" s="775"/>
      <c r="B108" s="739"/>
      <c r="C108" s="739"/>
      <c r="D108" s="739"/>
      <c r="E108" s="739"/>
      <c r="F108" s="740"/>
      <c r="G108" s="740"/>
      <c r="H108" s="707"/>
      <c r="I108" s="707"/>
      <c r="J108" s="707"/>
      <c r="K108" s="707"/>
      <c r="L108" s="707"/>
      <c r="M108" s="707"/>
      <c r="N108" s="707"/>
    </row>
    <row r="109" spans="1:14" s="698" customFormat="1" ht="29.25" x14ac:dyDescent="0.4">
      <c r="A109" s="763" t="s">
        <v>411</v>
      </c>
      <c r="B109" s="764"/>
      <c r="C109" s="764"/>
      <c r="D109" s="764"/>
      <c r="E109" s="764"/>
      <c r="F109" s="765"/>
      <c r="G109" s="765"/>
      <c r="H109" s="727">
        <v>5813</v>
      </c>
      <c r="I109" s="727">
        <v>3603</v>
      </c>
      <c r="J109" s="707">
        <v>2210</v>
      </c>
      <c r="K109" s="727">
        <v>1314</v>
      </c>
      <c r="L109" s="727">
        <v>197</v>
      </c>
      <c r="M109" s="727">
        <v>148</v>
      </c>
      <c r="N109" s="707">
        <v>847</v>
      </c>
    </row>
    <row r="110" spans="1:14" s="700" customFormat="1" ht="29.25" x14ac:dyDescent="0.4">
      <c r="A110" s="774" t="s">
        <v>412</v>
      </c>
      <c r="B110" s="779"/>
      <c r="C110" s="779"/>
      <c r="D110" s="766"/>
      <c r="E110" s="766"/>
      <c r="F110" s="767"/>
      <c r="G110" s="767"/>
      <c r="H110" s="710"/>
      <c r="I110" s="710"/>
      <c r="J110" s="710"/>
      <c r="K110" s="710"/>
      <c r="L110" s="710"/>
      <c r="M110" s="710"/>
      <c r="N110" s="710"/>
    </row>
    <row r="111" spans="1:14" s="714" customFormat="1" ht="11.1" customHeight="1" x14ac:dyDescent="0.4">
      <c r="A111" s="768"/>
      <c r="B111" s="769"/>
      <c r="C111" s="769"/>
      <c r="D111" s="769"/>
      <c r="E111" s="769"/>
      <c r="F111" s="770"/>
      <c r="G111" s="770"/>
      <c r="H111" s="711"/>
      <c r="I111" s="711"/>
      <c r="J111" s="711"/>
      <c r="K111" s="711"/>
      <c r="L111" s="711"/>
      <c r="M111" s="711"/>
      <c r="N111" s="711"/>
    </row>
    <row r="112" spans="1:14" s="698" customFormat="1" ht="29.25" x14ac:dyDescent="0.4">
      <c r="A112" s="771" t="s">
        <v>413</v>
      </c>
      <c r="B112" s="764"/>
      <c r="C112" s="764"/>
      <c r="D112" s="764"/>
      <c r="E112" s="764"/>
      <c r="F112" s="765"/>
      <c r="G112" s="765"/>
      <c r="H112" s="727"/>
      <c r="I112" s="727"/>
      <c r="J112" s="727"/>
      <c r="K112" s="727"/>
      <c r="L112" s="727"/>
      <c r="M112" s="727"/>
      <c r="N112" s="727"/>
    </row>
    <row r="113" spans="1:15" s="714" customFormat="1" ht="11.25" customHeight="1" x14ac:dyDescent="0.4">
      <c r="A113" s="780"/>
      <c r="B113" s="739"/>
      <c r="C113" s="739"/>
      <c r="D113" s="739"/>
      <c r="E113" s="739"/>
      <c r="F113" s="740"/>
      <c r="G113" s="740"/>
      <c r="H113" s="707"/>
      <c r="I113" s="707"/>
      <c r="J113" s="707"/>
      <c r="K113" s="707"/>
      <c r="L113" s="707"/>
      <c r="M113" s="707"/>
      <c r="N113" s="707"/>
    </row>
    <row r="114" spans="1:15" s="698" customFormat="1" ht="32.1" customHeight="1" x14ac:dyDescent="0.4">
      <c r="A114" s="763" t="s">
        <v>414</v>
      </c>
      <c r="B114" s="764"/>
      <c r="C114" s="764"/>
      <c r="D114" s="764"/>
      <c r="E114" s="764"/>
      <c r="F114" s="765"/>
      <c r="G114" s="765"/>
      <c r="H114" s="727">
        <v>10349</v>
      </c>
      <c r="I114" s="727">
        <v>4460</v>
      </c>
      <c r="J114" s="707">
        <v>5889</v>
      </c>
      <c r="K114" s="727">
        <v>3950</v>
      </c>
      <c r="L114" s="727">
        <v>68</v>
      </c>
      <c r="M114" s="727">
        <v>220</v>
      </c>
      <c r="N114" s="707">
        <v>2091</v>
      </c>
    </row>
    <row r="115" spans="1:15" s="700" customFormat="1" ht="27" customHeight="1" x14ac:dyDescent="0.4">
      <c r="A115" s="774" t="s">
        <v>415</v>
      </c>
      <c r="B115" s="766"/>
      <c r="C115" s="766"/>
      <c r="D115" s="766"/>
      <c r="E115" s="766"/>
      <c r="F115" s="767"/>
      <c r="G115" s="767"/>
      <c r="H115" s="710"/>
      <c r="I115" s="710"/>
      <c r="J115" s="710"/>
      <c r="K115" s="710"/>
      <c r="L115" s="710"/>
      <c r="M115" s="710"/>
      <c r="N115" s="710"/>
    </row>
    <row r="116" spans="1:15" s="714" customFormat="1" ht="11.1" customHeight="1" x14ac:dyDescent="0.4">
      <c r="A116" s="803"/>
      <c r="B116" s="769"/>
      <c r="C116" s="769"/>
      <c r="D116" s="769"/>
      <c r="E116" s="769"/>
      <c r="F116" s="769"/>
      <c r="G116" s="770"/>
      <c r="H116" s="711"/>
      <c r="I116" s="711"/>
      <c r="J116" s="711"/>
      <c r="K116" s="711"/>
      <c r="L116" s="711"/>
      <c r="M116" s="711"/>
      <c r="N116" s="711"/>
    </row>
    <row r="117" spans="1:15" s="698" customFormat="1" ht="29.25" x14ac:dyDescent="0.4">
      <c r="A117" s="771" t="s">
        <v>416</v>
      </c>
      <c r="B117" s="764"/>
      <c r="C117" s="764"/>
      <c r="D117" s="764"/>
      <c r="E117" s="764"/>
      <c r="F117" s="765"/>
      <c r="G117" s="765"/>
      <c r="H117" s="707"/>
      <c r="I117" s="707"/>
      <c r="J117" s="707"/>
      <c r="K117" s="707"/>
      <c r="L117" s="707"/>
      <c r="M117" s="707"/>
      <c r="N117" s="707"/>
    </row>
    <row r="118" spans="1:15" s="714" customFormat="1" ht="11.25" customHeight="1" x14ac:dyDescent="0.2">
      <c r="A118" s="775"/>
      <c r="B118" s="739"/>
      <c r="C118" s="739"/>
      <c r="D118" s="739"/>
      <c r="E118" s="739"/>
      <c r="F118" s="740"/>
      <c r="G118" s="740"/>
      <c r="H118" s="726"/>
      <c r="I118" s="726"/>
      <c r="J118" s="726"/>
      <c r="K118" s="726"/>
      <c r="L118" s="726"/>
      <c r="M118" s="726"/>
      <c r="N118" s="726"/>
    </row>
    <row r="119" spans="1:15" s="698" customFormat="1" ht="32.1" customHeight="1" x14ac:dyDescent="0.4">
      <c r="A119" s="763" t="s">
        <v>417</v>
      </c>
      <c r="B119" s="764"/>
      <c r="C119" s="764"/>
      <c r="D119" s="764"/>
      <c r="E119" s="764"/>
      <c r="F119" s="765"/>
      <c r="G119" s="765"/>
      <c r="H119" s="727"/>
      <c r="I119" s="727"/>
      <c r="J119" s="727"/>
      <c r="K119" s="727"/>
      <c r="L119" s="727"/>
      <c r="M119" s="727"/>
      <c r="N119" s="727"/>
    </row>
    <row r="120" spans="1:15" s="698" customFormat="1" ht="32.1" customHeight="1" x14ac:dyDescent="0.4">
      <c r="A120" s="763" t="s">
        <v>418</v>
      </c>
      <c r="B120" s="781"/>
      <c r="C120" s="781"/>
      <c r="D120" s="764"/>
      <c r="E120" s="764"/>
      <c r="F120" s="765"/>
      <c r="G120" s="765"/>
      <c r="H120" s="727">
        <v>0</v>
      </c>
      <c r="I120" s="727">
        <v>0</v>
      </c>
      <c r="J120" s="727">
        <v>0</v>
      </c>
      <c r="K120" s="727">
        <v>0</v>
      </c>
      <c r="L120" s="727">
        <v>0</v>
      </c>
      <c r="M120" s="727">
        <v>0</v>
      </c>
      <c r="N120" s="727">
        <v>0</v>
      </c>
    </row>
    <row r="121" spans="1:15" s="700" customFormat="1" ht="27" customHeight="1" x14ac:dyDescent="0.4">
      <c r="A121" s="774" t="s">
        <v>419</v>
      </c>
      <c r="B121" s="779"/>
      <c r="C121" s="779"/>
      <c r="D121" s="766"/>
      <c r="E121" s="766"/>
      <c r="F121" s="767"/>
      <c r="G121" s="767"/>
      <c r="H121" s="710"/>
      <c r="I121" s="710"/>
      <c r="J121" s="710"/>
      <c r="K121" s="710"/>
      <c r="L121" s="710"/>
      <c r="M121" s="710"/>
      <c r="N121" s="710"/>
    </row>
    <row r="122" spans="1:15" s="700" customFormat="1" ht="27" customHeight="1" x14ac:dyDescent="0.4">
      <c r="A122" s="774" t="s">
        <v>420</v>
      </c>
      <c r="B122" s="779"/>
      <c r="C122" s="779"/>
      <c r="D122" s="779"/>
      <c r="E122" s="766"/>
      <c r="F122" s="767"/>
      <c r="G122" s="767"/>
      <c r="H122" s="710"/>
      <c r="I122" s="710"/>
      <c r="J122" s="710"/>
      <c r="K122" s="710"/>
      <c r="L122" s="710"/>
      <c r="M122" s="710"/>
      <c r="N122" s="710"/>
    </row>
    <row r="123" spans="1:15" s="714" customFormat="1" ht="11.1" customHeight="1" x14ac:dyDescent="0.4">
      <c r="A123" s="768"/>
      <c r="B123" s="769"/>
      <c r="C123" s="769"/>
      <c r="D123" s="769"/>
      <c r="E123" s="769"/>
      <c r="F123" s="770"/>
      <c r="G123" s="770"/>
      <c r="H123" s="711"/>
      <c r="I123" s="711"/>
      <c r="J123" s="711"/>
      <c r="K123" s="711"/>
      <c r="L123" s="711"/>
      <c r="M123" s="711"/>
      <c r="N123" s="711"/>
    </row>
    <row r="124" spans="1:15" s="698" customFormat="1" ht="29.25" x14ac:dyDescent="0.4">
      <c r="A124" s="771" t="s">
        <v>421</v>
      </c>
      <c r="B124" s="764"/>
      <c r="C124" s="764"/>
      <c r="D124" s="764"/>
      <c r="E124" s="764"/>
      <c r="F124" s="765"/>
      <c r="G124" s="765"/>
      <c r="H124" s="727"/>
      <c r="I124" s="727"/>
      <c r="J124" s="727"/>
      <c r="K124" s="727"/>
      <c r="L124" s="727"/>
      <c r="M124" s="727"/>
      <c r="N124" s="727"/>
    </row>
    <row r="125" spans="1:15" s="714" customFormat="1" ht="11.25" customHeight="1" x14ac:dyDescent="0.2">
      <c r="A125" s="775"/>
      <c r="B125" s="739"/>
      <c r="C125" s="739"/>
      <c r="D125" s="739"/>
      <c r="E125" s="739"/>
      <c r="F125" s="740"/>
      <c r="G125" s="740"/>
      <c r="H125" s="726"/>
      <c r="I125" s="726"/>
      <c r="J125" s="726"/>
      <c r="K125" s="726"/>
      <c r="L125" s="726"/>
      <c r="M125" s="726"/>
      <c r="N125" s="726"/>
    </row>
    <row r="126" spans="1:15" s="698" customFormat="1" ht="32.1" customHeight="1" x14ac:dyDescent="0.4">
      <c r="A126" s="763" t="s">
        <v>422</v>
      </c>
      <c r="B126" s="764"/>
      <c r="C126" s="764"/>
      <c r="D126" s="764"/>
      <c r="E126" s="764"/>
      <c r="F126" s="765"/>
      <c r="G126" s="765"/>
      <c r="H126" s="727"/>
      <c r="I126" s="727"/>
      <c r="J126" s="727"/>
      <c r="K126" s="727"/>
      <c r="L126" s="727"/>
      <c r="M126" s="727"/>
      <c r="N126" s="727"/>
      <c r="O126" s="787"/>
    </row>
    <row r="127" spans="1:15" s="700" customFormat="1" ht="27" customHeight="1" x14ac:dyDescent="0.4">
      <c r="A127" s="782" t="s">
        <v>423</v>
      </c>
      <c r="B127" s="766"/>
      <c r="C127" s="766"/>
      <c r="D127" s="766"/>
      <c r="E127" s="766"/>
      <c r="F127" s="767"/>
      <c r="G127" s="767"/>
      <c r="H127" s="710"/>
      <c r="I127" s="710"/>
      <c r="J127" s="710"/>
      <c r="K127" s="710"/>
      <c r="L127" s="710"/>
      <c r="M127" s="710"/>
      <c r="N127" s="710"/>
    </row>
    <row r="128" spans="1:15" s="714" customFormat="1" ht="11.1" customHeight="1" x14ac:dyDescent="0.4">
      <c r="A128" s="783"/>
      <c r="B128" s="784"/>
      <c r="C128" s="784"/>
      <c r="D128" s="784"/>
      <c r="E128" s="784"/>
      <c r="F128" s="784"/>
      <c r="G128" s="785"/>
      <c r="H128" s="725"/>
      <c r="I128" s="725"/>
      <c r="J128" s="725"/>
      <c r="K128" s="725"/>
      <c r="L128" s="725"/>
      <c r="M128" s="725"/>
      <c r="N128" s="725"/>
    </row>
  </sheetData>
  <mergeCells count="2">
    <mergeCell ref="A10:G11"/>
    <mergeCell ref="A12:G12"/>
  </mergeCells>
  <conditionalFormatting sqref="P130:P65531 J129 P1 O15 Q15:XFD15 P112:P128 P107:P110 P102:P105 P97:P100 P91:P95 P86:P89 P61:P84 P56:P59 P51:P54 P46:P49 P39:P44 P33:P37 P28:P31 P23:P26 P7:P21">
    <cfRule type="cellIs" dxfId="153" priority="33" stopIfTrue="1" operator="lessThan">
      <formula>0</formula>
    </cfRule>
    <cfRule type="cellIs" dxfId="152" priority="34" stopIfTrue="1" operator="greaterThan">
      <formula>0</formula>
    </cfRule>
  </conditionalFormatting>
  <conditionalFormatting sqref="P111">
    <cfRule type="cellIs" dxfId="151" priority="31" stopIfTrue="1" operator="lessThan">
      <formula>0</formula>
    </cfRule>
    <cfRule type="cellIs" dxfId="150" priority="32" stopIfTrue="1" operator="greaterThan">
      <formula>0</formula>
    </cfRule>
  </conditionalFormatting>
  <conditionalFormatting sqref="P106">
    <cfRule type="cellIs" dxfId="149" priority="29" stopIfTrue="1" operator="lessThan">
      <formula>0</formula>
    </cfRule>
    <cfRule type="cellIs" dxfId="148" priority="30" stopIfTrue="1" operator="greaterThan">
      <formula>0</formula>
    </cfRule>
  </conditionalFormatting>
  <conditionalFormatting sqref="P101">
    <cfRule type="cellIs" dxfId="147" priority="27" stopIfTrue="1" operator="lessThan">
      <formula>0</formula>
    </cfRule>
    <cfRule type="cellIs" dxfId="146" priority="28" stopIfTrue="1" operator="greaterThan">
      <formula>0</formula>
    </cfRule>
  </conditionalFormatting>
  <conditionalFormatting sqref="P96">
    <cfRule type="cellIs" dxfId="145" priority="25" stopIfTrue="1" operator="lessThan">
      <formula>0</formula>
    </cfRule>
    <cfRule type="cellIs" dxfId="144" priority="26" stopIfTrue="1" operator="greaterThan">
      <formula>0</formula>
    </cfRule>
  </conditionalFormatting>
  <conditionalFormatting sqref="P90">
    <cfRule type="cellIs" dxfId="143" priority="23" stopIfTrue="1" operator="lessThan">
      <formula>0</formula>
    </cfRule>
    <cfRule type="cellIs" dxfId="142" priority="24" stopIfTrue="1" operator="greaterThan">
      <formula>0</formula>
    </cfRule>
  </conditionalFormatting>
  <conditionalFormatting sqref="P85">
    <cfRule type="cellIs" dxfId="141" priority="21" stopIfTrue="1" operator="lessThan">
      <formula>0</formula>
    </cfRule>
    <cfRule type="cellIs" dxfId="140" priority="22" stopIfTrue="1" operator="greaterThan">
      <formula>0</formula>
    </cfRule>
  </conditionalFormatting>
  <conditionalFormatting sqref="P60">
    <cfRule type="cellIs" dxfId="139" priority="19" stopIfTrue="1" operator="lessThan">
      <formula>0</formula>
    </cfRule>
    <cfRule type="cellIs" dxfId="138" priority="20" stopIfTrue="1" operator="greaterThan">
      <formula>0</formula>
    </cfRule>
  </conditionalFormatting>
  <conditionalFormatting sqref="P55">
    <cfRule type="cellIs" dxfId="137" priority="17" stopIfTrue="1" operator="lessThan">
      <formula>0</formula>
    </cfRule>
    <cfRule type="cellIs" dxfId="136" priority="18" stopIfTrue="1" operator="greaterThan">
      <formula>0</formula>
    </cfRule>
  </conditionalFormatting>
  <conditionalFormatting sqref="P50">
    <cfRule type="cellIs" dxfId="135" priority="15" stopIfTrue="1" operator="lessThan">
      <formula>0</formula>
    </cfRule>
    <cfRule type="cellIs" dxfId="134" priority="16" stopIfTrue="1" operator="greaterThan">
      <formula>0</formula>
    </cfRule>
  </conditionalFormatting>
  <conditionalFormatting sqref="P45">
    <cfRule type="cellIs" dxfId="133" priority="13" stopIfTrue="1" operator="lessThan">
      <formula>0</formula>
    </cfRule>
    <cfRule type="cellIs" dxfId="132" priority="14" stopIfTrue="1" operator="greaterThan">
      <formula>0</formula>
    </cfRule>
  </conditionalFormatting>
  <conditionalFormatting sqref="P38">
    <cfRule type="cellIs" dxfId="131" priority="11" stopIfTrue="1" operator="lessThan">
      <formula>0</formula>
    </cfRule>
    <cfRule type="cellIs" dxfId="130" priority="12" stopIfTrue="1" operator="greaterThan">
      <formula>0</formula>
    </cfRule>
  </conditionalFormatting>
  <conditionalFormatting sqref="P32">
    <cfRule type="cellIs" dxfId="129" priority="9" stopIfTrue="1" operator="lessThan">
      <formula>0</formula>
    </cfRule>
    <cfRule type="cellIs" dxfId="128" priority="10" stopIfTrue="1" operator="greaterThan">
      <formula>0</formula>
    </cfRule>
  </conditionalFormatting>
  <conditionalFormatting sqref="P27">
    <cfRule type="cellIs" dxfId="127" priority="7" stopIfTrue="1" operator="lessThan">
      <formula>0</formula>
    </cfRule>
    <cfRule type="cellIs" dxfId="126" priority="8" stopIfTrue="1" operator="greaterThan">
      <formula>0</formula>
    </cfRule>
  </conditionalFormatting>
  <conditionalFormatting sqref="P22">
    <cfRule type="cellIs" dxfId="125" priority="5" stopIfTrue="1" operator="lessThan">
      <formula>0</formula>
    </cfRule>
    <cfRule type="cellIs" dxfId="124" priority="6" stopIfTrue="1" operator="greaterThan">
      <formula>0</formula>
    </cfRule>
  </conditionalFormatting>
  <conditionalFormatting sqref="P2:P6">
    <cfRule type="cellIs" dxfId="123" priority="3" stopIfTrue="1" operator="lessThan">
      <formula>0</formula>
    </cfRule>
    <cfRule type="cellIs" dxfId="122" priority="4" stopIfTrue="1" operator="greaterThan">
      <formula>0</formula>
    </cfRule>
  </conditionalFormatting>
  <conditionalFormatting sqref="A15:N15">
    <cfRule type="cellIs" dxfId="121" priority="1" stopIfTrue="1" operator="lessThan">
      <formula>0</formula>
    </cfRule>
    <cfRule type="cellIs" dxfId="120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1" orientation="portrait" r:id="rId1"/>
  <rowBreaks count="1" manualBreakCount="1">
    <brk id="128" max="13" man="1"/>
  </rowBreaks>
  <colBreaks count="1" manualBreakCount="1">
    <brk id="1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5"/>
  <sheetViews>
    <sheetView showGridLines="0" zoomScale="30" zoomScaleNormal="30" zoomScaleSheetLayoutView="40" workbookViewId="0">
      <selection activeCell="H16" sqref="H16"/>
    </sheetView>
  </sheetViews>
  <sheetFormatPr defaultColWidth="9.140625" defaultRowHeight="12.75" x14ac:dyDescent="0.2"/>
  <cols>
    <col min="1" max="2" width="9.140625" style="787"/>
    <col min="3" max="3" width="17.140625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4.5703125" style="787" customWidth="1"/>
    <col min="8" max="14" width="35.7109375" style="787" customWidth="1"/>
    <col min="15" max="16384" width="9.140625" style="787"/>
  </cols>
  <sheetData>
    <row r="2" spans="1:15" ht="102" customHeight="1" x14ac:dyDescent="0.6">
      <c r="A2" s="912" t="s">
        <v>228</v>
      </c>
      <c r="B2" s="804"/>
      <c r="C2" s="804"/>
      <c r="D2" s="951" t="s">
        <v>427</v>
      </c>
      <c r="E2" s="951"/>
      <c r="F2" s="951"/>
      <c r="G2" s="951"/>
      <c r="H2" s="951"/>
      <c r="I2" s="951"/>
      <c r="J2" s="951"/>
      <c r="K2" s="951"/>
      <c r="L2" s="951"/>
      <c r="M2" s="951"/>
      <c r="N2" s="951"/>
      <c r="O2" s="915"/>
    </row>
    <row r="3" spans="1:15" ht="45" x14ac:dyDescent="0.6">
      <c r="A3" s="805"/>
      <c r="B3" s="804"/>
      <c r="C3" s="804"/>
      <c r="D3" s="733"/>
      <c r="E3" s="806"/>
      <c r="F3" s="806"/>
      <c r="G3" s="733"/>
      <c r="H3" s="806"/>
      <c r="I3" s="806"/>
      <c r="J3" s="806"/>
      <c r="K3" s="806"/>
      <c r="L3" s="806"/>
      <c r="M3" s="806"/>
      <c r="N3" s="806"/>
      <c r="O3" s="806"/>
    </row>
    <row r="4" spans="1:15" ht="91.5" customHeight="1" x14ac:dyDescent="0.3">
      <c r="A4" s="791"/>
      <c r="B4" s="807"/>
      <c r="C4" s="807"/>
      <c r="D4" s="952" t="s">
        <v>428</v>
      </c>
      <c r="E4" s="952"/>
      <c r="F4" s="952"/>
      <c r="G4" s="952"/>
      <c r="H4" s="952"/>
      <c r="I4" s="952"/>
      <c r="J4" s="952"/>
      <c r="K4" s="952"/>
      <c r="L4" s="952"/>
      <c r="M4" s="952"/>
      <c r="N4" s="952"/>
    </row>
    <row r="5" spans="1:15" ht="26.25" x14ac:dyDescent="0.4">
      <c r="A5" s="791"/>
      <c r="G5" s="810"/>
      <c r="H5" s="811"/>
      <c r="I5" s="811"/>
      <c r="J5" s="811"/>
      <c r="K5" s="812"/>
      <c r="L5" s="813"/>
      <c r="M5" s="814"/>
    </row>
    <row r="6" spans="1:15" ht="20.25" x14ac:dyDescent="0.3">
      <c r="A6" s="791"/>
      <c r="G6" s="809"/>
    </row>
    <row r="7" spans="1:15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5" s="716" customFormat="1" ht="15" x14ac:dyDescent="0.2">
      <c r="A8" s="734"/>
      <c r="B8" s="735"/>
      <c r="C8" s="735"/>
      <c r="D8" s="735"/>
      <c r="E8" s="735"/>
      <c r="F8" s="735"/>
      <c r="G8" s="736"/>
      <c r="H8" s="815"/>
      <c r="I8" s="815"/>
      <c r="J8" s="815"/>
      <c r="K8" s="737"/>
      <c r="L8" s="737"/>
      <c r="M8" s="815"/>
      <c r="N8" s="815"/>
    </row>
    <row r="9" spans="1:15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5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816" t="s">
        <v>370</v>
      </c>
      <c r="N10" s="816" t="s">
        <v>247</v>
      </c>
    </row>
    <row r="11" spans="1:15" s="714" customFormat="1" ht="23.25" customHeight="1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816" t="s">
        <v>372</v>
      </c>
      <c r="N11" s="816" t="s">
        <v>255</v>
      </c>
    </row>
    <row r="12" spans="1:15" s="714" customFormat="1" ht="23.25" customHeight="1" x14ac:dyDescent="0.3">
      <c r="A12" s="948" t="s">
        <v>373</v>
      </c>
      <c r="B12" s="949"/>
      <c r="C12" s="949"/>
      <c r="D12" s="949"/>
      <c r="E12" s="949"/>
      <c r="F12" s="949"/>
      <c r="G12" s="950"/>
      <c r="H12" s="743" t="s">
        <v>256</v>
      </c>
      <c r="I12" s="744" t="s">
        <v>257</v>
      </c>
      <c r="J12" s="743" t="s">
        <v>266</v>
      </c>
      <c r="K12" s="743" t="s">
        <v>374</v>
      </c>
      <c r="L12" s="743" t="s">
        <v>375</v>
      </c>
      <c r="M12" s="883" t="s">
        <v>376</v>
      </c>
      <c r="N12" s="883" t="s">
        <v>263</v>
      </c>
    </row>
    <row r="13" spans="1:15" s="714" customFormat="1" ht="18.75" x14ac:dyDescent="0.3">
      <c r="A13" s="884"/>
      <c r="B13" s="885"/>
      <c r="C13" s="885"/>
      <c r="D13" s="885"/>
      <c r="E13" s="885"/>
      <c r="F13" s="885"/>
      <c r="G13" s="886"/>
      <c r="H13" s="743" t="s">
        <v>264</v>
      </c>
      <c r="I13" s="743" t="s">
        <v>265</v>
      </c>
      <c r="J13" s="743" t="s">
        <v>272</v>
      </c>
      <c r="K13" s="743" t="s">
        <v>377</v>
      </c>
      <c r="L13" s="743" t="s">
        <v>269</v>
      </c>
      <c r="M13" s="883" t="s">
        <v>269</v>
      </c>
      <c r="N13" s="883" t="s">
        <v>378</v>
      </c>
    </row>
    <row r="14" spans="1:15" s="714" customFormat="1" ht="15.75" thickBot="1" x14ac:dyDescent="0.25">
      <c r="A14" s="746"/>
      <c r="B14" s="747"/>
      <c r="C14" s="747"/>
      <c r="D14" s="747"/>
      <c r="E14" s="747"/>
      <c r="F14" s="748"/>
      <c r="G14" s="748"/>
      <c r="H14" s="800"/>
      <c r="I14" s="817"/>
      <c r="J14" s="801"/>
      <c r="K14" s="801"/>
      <c r="L14" s="704"/>
      <c r="M14" s="818"/>
      <c r="N14" s="818"/>
    </row>
    <row r="15" spans="1:15" ht="26.25" thickTop="1" x14ac:dyDescent="0.35">
      <c r="A15" s="819"/>
      <c r="B15" s="820"/>
      <c r="C15" s="820"/>
      <c r="D15" s="820"/>
      <c r="E15" s="820"/>
      <c r="F15" s="820"/>
      <c r="G15" s="821"/>
      <c r="H15" s="822"/>
      <c r="I15" s="822"/>
      <c r="J15" s="822"/>
      <c r="K15" s="822"/>
      <c r="L15" s="822"/>
      <c r="M15" s="822"/>
      <c r="N15" s="822"/>
    </row>
    <row r="16" spans="1:15" s="717" customFormat="1" ht="33" x14ac:dyDescent="0.45">
      <c r="A16" s="751" t="s">
        <v>429</v>
      </c>
      <c r="B16" s="823"/>
      <c r="C16" s="823"/>
      <c r="D16" s="823"/>
      <c r="E16" s="823"/>
      <c r="F16" s="823"/>
      <c r="G16" s="824"/>
      <c r="H16" s="825">
        <v>122928</v>
      </c>
      <c r="I16" s="825">
        <v>54086</v>
      </c>
      <c r="J16" s="825">
        <v>68842</v>
      </c>
      <c r="K16" s="825">
        <v>24963</v>
      </c>
      <c r="L16" s="825">
        <v>1183</v>
      </c>
      <c r="M16" s="825">
        <v>66</v>
      </c>
      <c r="N16" s="825">
        <v>42762</v>
      </c>
    </row>
    <row r="17" spans="1:16" s="717" customFormat="1" ht="27.75" x14ac:dyDescent="0.4">
      <c r="A17" s="841" t="s">
        <v>346</v>
      </c>
      <c r="B17" s="898"/>
      <c r="C17" s="898"/>
      <c r="D17" s="898"/>
      <c r="E17" s="898"/>
      <c r="F17" s="898"/>
      <c r="G17" s="899"/>
      <c r="H17" s="897"/>
      <c r="I17" s="897"/>
      <c r="J17" s="897"/>
      <c r="K17" s="897"/>
      <c r="L17" s="897"/>
      <c r="M17" s="897"/>
      <c r="N17" s="897"/>
    </row>
    <row r="18" spans="1:16" s="717" customFormat="1" ht="27.75" x14ac:dyDescent="0.4">
      <c r="A18" s="826"/>
      <c r="B18" s="827"/>
      <c r="C18" s="827"/>
      <c r="D18" s="827"/>
      <c r="E18" s="827"/>
      <c r="F18" s="827"/>
      <c r="G18" s="828"/>
      <c r="H18" s="829"/>
      <c r="I18" s="829"/>
      <c r="J18" s="829"/>
      <c r="K18" s="829"/>
      <c r="L18" s="829"/>
      <c r="M18" s="829"/>
      <c r="N18" s="829"/>
    </row>
    <row r="19" spans="1:16" s="717" customFormat="1" ht="11.1" customHeight="1" x14ac:dyDescent="0.4">
      <c r="A19" s="772"/>
      <c r="B19" s="769"/>
      <c r="C19" s="769"/>
      <c r="D19" s="769"/>
      <c r="E19" s="769"/>
      <c r="F19" s="769"/>
      <c r="G19" s="770"/>
      <c r="H19" s="830"/>
      <c r="I19" s="830"/>
      <c r="J19" s="830"/>
      <c r="K19" s="831"/>
      <c r="L19" s="831"/>
      <c r="M19" s="831"/>
      <c r="N19" s="831"/>
      <c r="O19" s="718"/>
      <c r="P19" s="719"/>
    </row>
    <row r="20" spans="1:16" s="717" customFormat="1" x14ac:dyDescent="0.2">
      <c r="A20" s="745"/>
      <c r="B20" s="739"/>
      <c r="C20" s="739"/>
      <c r="D20" s="739"/>
      <c r="E20" s="739"/>
      <c r="F20" s="739"/>
      <c r="G20" s="740"/>
      <c r="H20" s="832"/>
      <c r="I20" s="832"/>
      <c r="J20" s="832"/>
      <c r="K20" s="832"/>
      <c r="L20" s="832"/>
      <c r="M20" s="832"/>
      <c r="N20" s="832"/>
    </row>
    <row r="21" spans="1:16" s="717" customFormat="1" ht="30" x14ac:dyDescent="0.4">
      <c r="A21" s="776" t="s">
        <v>307</v>
      </c>
      <c r="B21" s="833"/>
      <c r="C21" s="812"/>
      <c r="D21" s="812"/>
      <c r="E21" s="812"/>
      <c r="F21" s="812"/>
      <c r="G21" s="834"/>
      <c r="H21" s="829"/>
      <c r="I21" s="829"/>
      <c r="J21" s="829"/>
      <c r="K21" s="829"/>
      <c r="L21" s="829"/>
      <c r="M21" s="829"/>
      <c r="N21" s="829"/>
    </row>
    <row r="22" spans="1:16" s="717" customFormat="1" ht="25.5" x14ac:dyDescent="0.35">
      <c r="A22" s="835"/>
      <c r="B22" s="812"/>
      <c r="C22" s="812"/>
      <c r="D22" s="812"/>
      <c r="E22" s="812"/>
      <c r="F22" s="812"/>
      <c r="G22" s="834"/>
      <c r="H22" s="829"/>
      <c r="I22" s="829"/>
      <c r="J22" s="829"/>
      <c r="K22" s="829"/>
      <c r="L22" s="829"/>
      <c r="M22" s="829"/>
      <c r="N22" s="829"/>
    </row>
    <row r="23" spans="1:16" s="717" customFormat="1" ht="29.25" x14ac:dyDescent="0.4">
      <c r="A23" s="763" t="s">
        <v>397</v>
      </c>
      <c r="B23" s="812"/>
      <c r="C23" s="812"/>
      <c r="D23" s="812"/>
      <c r="E23" s="812"/>
      <c r="F23" s="812"/>
      <c r="G23" s="834"/>
      <c r="H23" s="707">
        <v>122928</v>
      </c>
      <c r="I23" s="707">
        <v>54086</v>
      </c>
      <c r="J23" s="707">
        <v>68842</v>
      </c>
      <c r="K23" s="707">
        <v>24963</v>
      </c>
      <c r="L23" s="707">
        <v>1183</v>
      </c>
      <c r="M23" s="707">
        <v>66</v>
      </c>
      <c r="N23" s="707">
        <v>42762</v>
      </c>
      <c r="O23" s="718"/>
      <c r="P23" s="719"/>
    </row>
    <row r="24" spans="1:16" s="717" customFormat="1" ht="25.5" x14ac:dyDescent="0.35">
      <c r="A24" s="774" t="s">
        <v>398</v>
      </c>
      <c r="B24" s="898"/>
      <c r="C24" s="898"/>
      <c r="D24" s="898"/>
      <c r="E24" s="898"/>
      <c r="F24" s="898"/>
      <c r="G24" s="899"/>
      <c r="H24" s="897"/>
      <c r="I24" s="897"/>
      <c r="J24" s="896"/>
      <c r="K24" s="896"/>
      <c r="L24" s="896"/>
      <c r="M24" s="896"/>
      <c r="N24" s="896"/>
      <c r="O24" s="718"/>
      <c r="P24" s="719"/>
    </row>
    <row r="25" spans="1:16" s="717" customFormat="1" ht="11.1" customHeight="1" x14ac:dyDescent="0.4">
      <c r="A25" s="768"/>
      <c r="B25" s="769"/>
      <c r="C25" s="769"/>
      <c r="D25" s="769"/>
      <c r="E25" s="769"/>
      <c r="F25" s="769"/>
      <c r="G25" s="770"/>
      <c r="H25" s="830"/>
      <c r="I25" s="830"/>
      <c r="J25" s="830"/>
      <c r="K25" s="831"/>
      <c r="L25" s="831"/>
      <c r="M25" s="831"/>
      <c r="N25" s="831"/>
      <c r="O25" s="718"/>
      <c r="P25" s="719"/>
    </row>
    <row r="26" spans="1:16" s="717" customFormat="1" ht="25.5" x14ac:dyDescent="0.35">
      <c r="A26" s="837"/>
      <c r="B26" s="823"/>
      <c r="C26" s="823"/>
      <c r="D26" s="823"/>
      <c r="E26" s="823"/>
      <c r="F26" s="823"/>
      <c r="G26" s="824"/>
      <c r="H26" s="829"/>
      <c r="I26" s="829"/>
      <c r="J26" s="829"/>
      <c r="K26" s="829"/>
      <c r="L26" s="829"/>
      <c r="M26" s="829"/>
      <c r="N26" s="829"/>
      <c r="O26" s="718"/>
      <c r="P26" s="719"/>
    </row>
    <row r="27" spans="1:16" s="720" customFormat="1" ht="33" x14ac:dyDescent="0.45">
      <c r="A27" s="751" t="s">
        <v>430</v>
      </c>
      <c r="B27" s="833"/>
      <c r="C27" s="812"/>
      <c r="D27" s="812"/>
      <c r="E27" s="812"/>
      <c r="F27" s="812"/>
      <c r="G27" s="834"/>
      <c r="H27" s="825">
        <v>21250</v>
      </c>
      <c r="I27" s="825">
        <v>12761</v>
      </c>
      <c r="J27" s="825">
        <v>8489</v>
      </c>
      <c r="K27" s="825">
        <v>8239</v>
      </c>
      <c r="L27" s="825">
        <v>99</v>
      </c>
      <c r="M27" s="825">
        <v>278</v>
      </c>
      <c r="N27" s="825">
        <v>429</v>
      </c>
      <c r="O27" s="718"/>
      <c r="P27" s="719"/>
    </row>
    <row r="28" spans="1:16" s="720" customFormat="1" ht="27.75" x14ac:dyDescent="0.4">
      <c r="A28" s="841" t="s">
        <v>349</v>
      </c>
      <c r="B28" s="893"/>
      <c r="C28" s="893"/>
      <c r="D28" s="893"/>
      <c r="E28" s="893"/>
      <c r="F28" s="893"/>
      <c r="G28" s="894"/>
      <c r="H28" s="895"/>
      <c r="I28" s="895"/>
      <c r="J28" s="895"/>
      <c r="K28" s="895"/>
      <c r="L28" s="895"/>
      <c r="M28" s="895"/>
      <c r="N28" s="895"/>
      <c r="O28" s="718"/>
      <c r="P28" s="719"/>
    </row>
    <row r="29" spans="1:16" s="720" customFormat="1" ht="27.75" x14ac:dyDescent="0.4">
      <c r="A29" s="841"/>
      <c r="B29" s="838"/>
      <c r="C29" s="838"/>
      <c r="D29" s="838"/>
      <c r="E29" s="838"/>
      <c r="F29" s="838"/>
      <c r="G29" s="839"/>
      <c r="H29" s="840"/>
      <c r="I29" s="840"/>
      <c r="J29" s="836"/>
      <c r="K29" s="829"/>
      <c r="L29" s="829"/>
      <c r="M29" s="829"/>
      <c r="N29" s="829"/>
      <c r="O29" s="718"/>
      <c r="P29" s="719"/>
    </row>
    <row r="30" spans="1:16" s="717" customFormat="1" ht="11.1" customHeight="1" x14ac:dyDescent="0.4">
      <c r="A30" s="772"/>
      <c r="B30" s="769"/>
      <c r="C30" s="769"/>
      <c r="D30" s="769"/>
      <c r="E30" s="769"/>
      <c r="F30" s="769"/>
      <c r="G30" s="770"/>
      <c r="H30" s="830"/>
      <c r="I30" s="830"/>
      <c r="J30" s="830"/>
      <c r="K30" s="831"/>
      <c r="L30" s="831"/>
      <c r="M30" s="831"/>
      <c r="N30" s="831"/>
      <c r="O30" s="718"/>
      <c r="P30" s="719"/>
    </row>
    <row r="31" spans="1:16" s="717" customFormat="1" ht="25.5" x14ac:dyDescent="0.35">
      <c r="A31" s="842"/>
      <c r="B31" s="812"/>
      <c r="C31" s="812"/>
      <c r="D31" s="812"/>
      <c r="E31" s="812"/>
      <c r="F31" s="812"/>
      <c r="G31" s="834"/>
      <c r="H31" s="829"/>
      <c r="I31" s="829"/>
      <c r="J31" s="829"/>
      <c r="K31" s="829"/>
      <c r="L31" s="829"/>
      <c r="M31" s="829"/>
      <c r="N31" s="829"/>
      <c r="O31" s="718"/>
      <c r="P31" s="719"/>
    </row>
    <row r="32" spans="1:16" s="717" customFormat="1" ht="30" x14ac:dyDescent="0.4">
      <c r="A32" s="776" t="s">
        <v>304</v>
      </c>
      <c r="B32" s="739"/>
      <c r="C32" s="739"/>
      <c r="D32" s="739"/>
      <c r="E32" s="739"/>
      <c r="F32" s="739"/>
      <c r="G32" s="740"/>
      <c r="H32" s="825"/>
      <c r="I32" s="825"/>
      <c r="J32" s="825"/>
      <c r="K32" s="825"/>
      <c r="L32" s="825"/>
      <c r="M32" s="825"/>
      <c r="N32" s="825"/>
      <c r="O32" s="718"/>
      <c r="P32" s="719"/>
    </row>
    <row r="33" spans="1:19" s="717" customFormat="1" ht="19.5" customHeight="1" x14ac:dyDescent="0.4">
      <c r="A33" s="775"/>
      <c r="B33" s="739"/>
      <c r="C33" s="739"/>
      <c r="D33" s="739"/>
      <c r="E33" s="739"/>
      <c r="F33" s="739"/>
      <c r="G33" s="740"/>
      <c r="H33" s="825"/>
      <c r="I33" s="825"/>
      <c r="J33" s="825"/>
      <c r="K33" s="825"/>
      <c r="L33" s="825"/>
      <c r="M33" s="825"/>
      <c r="N33" s="825"/>
      <c r="O33" s="718"/>
      <c r="P33" s="719"/>
    </row>
    <row r="34" spans="1:19" s="717" customFormat="1" ht="32.1" customHeight="1" x14ac:dyDescent="0.4">
      <c r="A34" s="763" t="s">
        <v>395</v>
      </c>
      <c r="B34" s="764"/>
      <c r="C34" s="764"/>
      <c r="D34" s="764"/>
      <c r="E34" s="764"/>
      <c r="F34" s="764"/>
      <c r="G34" s="765"/>
      <c r="H34" s="707">
        <v>434</v>
      </c>
      <c r="I34" s="707">
        <v>285</v>
      </c>
      <c r="J34" s="707">
        <v>149</v>
      </c>
      <c r="K34" s="707">
        <v>131</v>
      </c>
      <c r="L34" s="707">
        <v>1</v>
      </c>
      <c r="M34" s="707">
        <v>0</v>
      </c>
      <c r="N34" s="707">
        <v>17</v>
      </c>
      <c r="O34" s="718"/>
      <c r="P34" s="719"/>
    </row>
    <row r="35" spans="1:19" s="717" customFormat="1" ht="27" customHeight="1" x14ac:dyDescent="0.35">
      <c r="A35" s="774" t="s">
        <v>396</v>
      </c>
      <c r="B35" s="887"/>
      <c r="C35" s="887"/>
      <c r="D35" s="887"/>
      <c r="E35" s="887"/>
      <c r="F35" s="887"/>
      <c r="G35" s="888"/>
      <c r="H35" s="889"/>
      <c r="I35" s="889"/>
      <c r="J35" s="889"/>
      <c r="K35" s="890"/>
      <c r="L35" s="890"/>
      <c r="M35" s="890"/>
      <c r="N35" s="890"/>
      <c r="O35" s="718"/>
      <c r="P35" s="719"/>
    </row>
    <row r="36" spans="1:19" s="717" customFormat="1" ht="11.1" customHeight="1" x14ac:dyDescent="0.4">
      <c r="A36" s="768"/>
      <c r="B36" s="769"/>
      <c r="C36" s="769"/>
      <c r="D36" s="769"/>
      <c r="E36" s="769"/>
      <c r="F36" s="769"/>
      <c r="G36" s="770"/>
      <c r="H36" s="830"/>
      <c r="I36" s="830"/>
      <c r="J36" s="830"/>
      <c r="K36" s="831"/>
      <c r="L36" s="831"/>
      <c r="M36" s="831"/>
      <c r="N36" s="831"/>
      <c r="O36" s="718"/>
      <c r="P36" s="719"/>
    </row>
    <row r="37" spans="1:19" s="717" customFormat="1" ht="29.25" x14ac:dyDescent="0.4">
      <c r="A37" s="771" t="s">
        <v>318</v>
      </c>
      <c r="B37" s="764"/>
      <c r="C37" s="764"/>
      <c r="D37" s="764"/>
      <c r="E37" s="764"/>
      <c r="F37" s="764"/>
      <c r="G37" s="765"/>
      <c r="H37" s="844"/>
      <c r="I37" s="844"/>
      <c r="J37" s="844"/>
      <c r="K37" s="845"/>
      <c r="L37" s="845"/>
      <c r="M37" s="845"/>
      <c r="N37" s="845"/>
      <c r="O37" s="718"/>
      <c r="P37" s="719"/>
    </row>
    <row r="38" spans="1:19" s="717" customFormat="1" ht="30" x14ac:dyDescent="0.4">
      <c r="A38" s="775"/>
      <c r="B38" s="739"/>
      <c r="C38" s="739"/>
      <c r="D38" s="739"/>
      <c r="E38" s="739"/>
      <c r="F38" s="739"/>
      <c r="G38" s="740"/>
      <c r="H38" s="825"/>
      <c r="I38" s="825"/>
      <c r="J38" s="825"/>
      <c r="K38" s="845"/>
      <c r="L38" s="845"/>
      <c r="M38" s="845"/>
      <c r="N38" s="845"/>
      <c r="O38" s="718"/>
      <c r="P38" s="719"/>
    </row>
    <row r="39" spans="1:19" s="721" customFormat="1" ht="32.1" customHeight="1" x14ac:dyDescent="0.4">
      <c r="A39" s="763" t="s">
        <v>403</v>
      </c>
      <c r="B39" s="764"/>
      <c r="C39" s="764"/>
      <c r="D39" s="764"/>
      <c r="E39" s="764"/>
      <c r="F39" s="764"/>
      <c r="G39" s="765"/>
      <c r="H39" s="707">
        <v>462</v>
      </c>
      <c r="I39" s="707">
        <v>369</v>
      </c>
      <c r="J39" s="707">
        <v>93</v>
      </c>
      <c r="K39" s="707">
        <v>85</v>
      </c>
      <c r="L39" s="707">
        <v>1</v>
      </c>
      <c r="M39" s="707">
        <v>0</v>
      </c>
      <c r="N39" s="707">
        <v>7</v>
      </c>
      <c r="O39" s="718"/>
      <c r="P39" s="719"/>
    </row>
    <row r="40" spans="1:19" s="717" customFormat="1" ht="27" customHeight="1" x14ac:dyDescent="0.35">
      <c r="A40" s="774" t="s">
        <v>404</v>
      </c>
      <c r="B40" s="887"/>
      <c r="C40" s="887"/>
      <c r="D40" s="887"/>
      <c r="E40" s="887"/>
      <c r="F40" s="887"/>
      <c r="G40" s="888"/>
      <c r="H40" s="889"/>
      <c r="I40" s="889"/>
      <c r="J40" s="889"/>
      <c r="K40" s="890"/>
      <c r="L40" s="890"/>
      <c r="M40" s="890"/>
      <c r="N40" s="890"/>
      <c r="O40" s="718"/>
      <c r="P40" s="719"/>
    </row>
    <row r="41" spans="1:19" s="717" customFormat="1" ht="11.1" customHeight="1" x14ac:dyDescent="0.4">
      <c r="A41" s="772"/>
      <c r="B41" s="769"/>
      <c r="C41" s="769"/>
      <c r="D41" s="769"/>
      <c r="E41" s="769"/>
      <c r="F41" s="769"/>
      <c r="G41" s="770"/>
      <c r="H41" s="830"/>
      <c r="I41" s="830"/>
      <c r="J41" s="830"/>
      <c r="K41" s="831"/>
      <c r="L41" s="831"/>
      <c r="M41" s="831"/>
      <c r="N41" s="831"/>
      <c r="O41" s="718"/>
      <c r="P41" s="719"/>
    </row>
    <row r="42" spans="1:19" s="717" customFormat="1" ht="29.25" x14ac:dyDescent="0.4">
      <c r="A42" s="846" t="s">
        <v>325</v>
      </c>
      <c r="B42" s="764"/>
      <c r="C42" s="764"/>
      <c r="D42" s="764"/>
      <c r="E42" s="764"/>
      <c r="F42" s="764"/>
      <c r="G42" s="765"/>
      <c r="H42" s="844"/>
      <c r="I42" s="844"/>
      <c r="J42" s="844"/>
      <c r="K42" s="845"/>
      <c r="L42" s="845"/>
      <c r="M42" s="845"/>
      <c r="N42" s="845"/>
      <c r="O42" s="718"/>
      <c r="P42" s="719"/>
      <c r="Q42" s="721"/>
      <c r="R42" s="721"/>
      <c r="S42" s="721"/>
    </row>
    <row r="43" spans="1:19" s="717" customFormat="1" ht="30" x14ac:dyDescent="0.4">
      <c r="A43" s="775"/>
      <c r="B43" s="739"/>
      <c r="C43" s="739"/>
      <c r="D43" s="739"/>
      <c r="E43" s="739"/>
      <c r="F43" s="739"/>
      <c r="G43" s="740"/>
      <c r="H43" s="825"/>
      <c r="I43" s="825"/>
      <c r="J43" s="825"/>
      <c r="K43" s="845"/>
      <c r="L43" s="845"/>
      <c r="M43" s="845"/>
      <c r="N43" s="845"/>
      <c r="O43" s="718"/>
      <c r="P43" s="719"/>
      <c r="Q43" s="721"/>
      <c r="R43" s="721"/>
      <c r="S43" s="721"/>
    </row>
    <row r="44" spans="1:19" s="717" customFormat="1" ht="32.1" customHeight="1" x14ac:dyDescent="0.4">
      <c r="A44" s="763" t="s">
        <v>316</v>
      </c>
      <c r="B44" s="764"/>
      <c r="C44" s="764"/>
      <c r="D44" s="764"/>
      <c r="E44" s="764"/>
      <c r="F44" s="764"/>
      <c r="G44" s="765"/>
      <c r="H44" s="707">
        <v>4730</v>
      </c>
      <c r="I44" s="707">
        <v>2137</v>
      </c>
      <c r="J44" s="707">
        <v>2593</v>
      </c>
      <c r="K44" s="707">
        <v>2478</v>
      </c>
      <c r="L44" s="707">
        <v>21</v>
      </c>
      <c r="M44" s="707">
        <v>0</v>
      </c>
      <c r="N44" s="707">
        <v>94</v>
      </c>
      <c r="O44" s="718"/>
      <c r="P44" s="719"/>
      <c r="Q44" s="721"/>
      <c r="R44" s="721"/>
      <c r="S44" s="721"/>
    </row>
    <row r="45" spans="1:19" s="717" customFormat="1" ht="27" customHeight="1" x14ac:dyDescent="0.35">
      <c r="A45" s="774" t="s">
        <v>317</v>
      </c>
      <c r="B45" s="892"/>
      <c r="C45" s="892"/>
      <c r="D45" s="887"/>
      <c r="E45" s="887"/>
      <c r="F45" s="887"/>
      <c r="G45" s="888"/>
      <c r="H45" s="889"/>
      <c r="I45" s="889"/>
      <c r="J45" s="889"/>
      <c r="K45" s="890"/>
      <c r="L45" s="890"/>
      <c r="M45" s="890"/>
      <c r="N45" s="890"/>
      <c r="O45" s="718"/>
      <c r="P45" s="719"/>
      <c r="Q45" s="721"/>
      <c r="R45" s="721"/>
      <c r="S45" s="721"/>
    </row>
    <row r="46" spans="1:19" s="717" customFormat="1" ht="11.1" customHeight="1" x14ac:dyDescent="0.4">
      <c r="A46" s="768"/>
      <c r="B46" s="769"/>
      <c r="C46" s="769"/>
      <c r="D46" s="769"/>
      <c r="E46" s="769"/>
      <c r="F46" s="769"/>
      <c r="G46" s="770"/>
      <c r="H46" s="830"/>
      <c r="I46" s="830"/>
      <c r="J46" s="830"/>
      <c r="K46" s="831"/>
      <c r="L46" s="831"/>
      <c r="M46" s="831"/>
      <c r="N46" s="831"/>
      <c r="O46" s="718"/>
      <c r="P46" s="719"/>
      <c r="Q46" s="721"/>
      <c r="R46" s="721"/>
      <c r="S46" s="721"/>
    </row>
    <row r="47" spans="1:19" s="717" customFormat="1" ht="29.25" x14ac:dyDescent="0.4">
      <c r="A47" s="846" t="s">
        <v>407</v>
      </c>
      <c r="B47" s="764"/>
      <c r="C47" s="764"/>
      <c r="D47" s="764"/>
      <c r="E47" s="764"/>
      <c r="F47" s="764"/>
      <c r="G47" s="765"/>
      <c r="H47" s="844"/>
      <c r="I47" s="844"/>
      <c r="J47" s="844"/>
      <c r="K47" s="845"/>
      <c r="L47" s="845"/>
      <c r="M47" s="845"/>
      <c r="N47" s="845"/>
      <c r="O47" s="718"/>
      <c r="P47" s="719"/>
      <c r="Q47" s="721"/>
      <c r="R47" s="721"/>
      <c r="S47" s="721"/>
    </row>
    <row r="48" spans="1:19" s="717" customFormat="1" ht="30" x14ac:dyDescent="0.4">
      <c r="A48" s="775"/>
      <c r="B48" s="739"/>
      <c r="C48" s="739"/>
      <c r="D48" s="739"/>
      <c r="E48" s="739"/>
      <c r="F48" s="739"/>
      <c r="G48" s="740"/>
      <c r="H48" s="825"/>
      <c r="I48" s="825"/>
      <c r="J48" s="825"/>
      <c r="K48" s="845"/>
      <c r="L48" s="845"/>
      <c r="M48" s="845"/>
      <c r="N48" s="845"/>
      <c r="O48" s="718"/>
      <c r="P48" s="719"/>
      <c r="Q48" s="721"/>
      <c r="R48" s="721"/>
      <c r="S48" s="721"/>
    </row>
    <row r="49" spans="1:19" s="717" customFormat="1" ht="32.1" customHeight="1" x14ac:dyDescent="0.4">
      <c r="A49" s="763" t="s">
        <v>408</v>
      </c>
      <c r="B49" s="764"/>
      <c r="C49" s="764"/>
      <c r="D49" s="764"/>
      <c r="E49" s="764"/>
      <c r="F49" s="764"/>
      <c r="G49" s="765"/>
      <c r="H49" s="707">
        <v>5359</v>
      </c>
      <c r="I49" s="707">
        <v>3069</v>
      </c>
      <c r="J49" s="707">
        <v>2290</v>
      </c>
      <c r="K49" s="707">
        <v>2180</v>
      </c>
      <c r="L49" s="707">
        <v>21</v>
      </c>
      <c r="M49" s="707">
        <v>0</v>
      </c>
      <c r="N49" s="707">
        <v>89</v>
      </c>
      <c r="O49" s="718"/>
      <c r="P49" s="719"/>
      <c r="Q49" s="721"/>
      <c r="R49" s="721"/>
      <c r="S49" s="721"/>
    </row>
    <row r="50" spans="1:19" s="717" customFormat="1" ht="27" customHeight="1" x14ac:dyDescent="0.35">
      <c r="A50" s="774" t="s">
        <v>409</v>
      </c>
      <c r="B50" s="887"/>
      <c r="C50" s="887"/>
      <c r="D50" s="887"/>
      <c r="E50" s="887"/>
      <c r="F50" s="887"/>
      <c r="G50" s="888"/>
      <c r="H50" s="889"/>
      <c r="I50" s="889"/>
      <c r="J50" s="889"/>
      <c r="K50" s="890"/>
      <c r="L50" s="890"/>
      <c r="M50" s="890"/>
      <c r="N50" s="890"/>
      <c r="O50" s="718"/>
      <c r="P50" s="719"/>
      <c r="Q50" s="721"/>
      <c r="R50" s="721"/>
      <c r="S50" s="721"/>
    </row>
    <row r="51" spans="1:19" s="717" customFormat="1" ht="11.1" customHeight="1" x14ac:dyDescent="0.4">
      <c r="A51" s="803"/>
      <c r="B51" s="769"/>
      <c r="C51" s="769"/>
      <c r="D51" s="769"/>
      <c r="E51" s="769"/>
      <c r="F51" s="769"/>
      <c r="G51" s="770"/>
      <c r="H51" s="830"/>
      <c r="I51" s="830"/>
      <c r="J51" s="830"/>
      <c r="K51" s="831"/>
      <c r="L51" s="831"/>
      <c r="M51" s="831"/>
      <c r="N51" s="831"/>
      <c r="O51" s="718"/>
      <c r="P51" s="719"/>
      <c r="Q51" s="721"/>
      <c r="R51" s="721"/>
      <c r="S51" s="721"/>
    </row>
    <row r="52" spans="1:19" s="717" customFormat="1" ht="29.25" x14ac:dyDescent="0.4">
      <c r="A52" s="846" t="s">
        <v>410</v>
      </c>
      <c r="B52" s="764"/>
      <c r="C52" s="764"/>
      <c r="D52" s="764"/>
      <c r="E52" s="764"/>
      <c r="F52" s="764"/>
      <c r="G52" s="765"/>
      <c r="H52" s="844"/>
      <c r="I52" s="844"/>
      <c r="J52" s="844"/>
      <c r="K52" s="845"/>
      <c r="L52" s="845"/>
      <c r="M52" s="845"/>
      <c r="N52" s="845"/>
      <c r="O52" s="718"/>
      <c r="P52" s="719"/>
      <c r="Q52" s="721"/>
      <c r="R52" s="721"/>
      <c r="S52" s="721"/>
    </row>
    <row r="53" spans="1:19" s="717" customFormat="1" ht="30" x14ac:dyDescent="0.4">
      <c r="A53" s="775"/>
      <c r="B53" s="739"/>
      <c r="C53" s="739"/>
      <c r="D53" s="739"/>
      <c r="E53" s="739"/>
      <c r="F53" s="739"/>
      <c r="G53" s="740"/>
      <c r="H53" s="825"/>
      <c r="I53" s="825"/>
      <c r="J53" s="825"/>
      <c r="K53" s="845"/>
      <c r="L53" s="845"/>
      <c r="M53" s="845"/>
      <c r="N53" s="845"/>
      <c r="O53" s="718"/>
      <c r="P53" s="719"/>
      <c r="Q53" s="721"/>
      <c r="R53" s="721"/>
      <c r="S53" s="721"/>
    </row>
    <row r="54" spans="1:19" s="717" customFormat="1" ht="32.1" customHeight="1" x14ac:dyDescent="0.4">
      <c r="A54" s="763" t="s">
        <v>411</v>
      </c>
      <c r="B54" s="764"/>
      <c r="C54" s="764"/>
      <c r="D54" s="764"/>
      <c r="E54" s="764"/>
      <c r="F54" s="764"/>
      <c r="G54" s="765"/>
      <c r="H54" s="707">
        <v>3849</v>
      </c>
      <c r="I54" s="707">
        <v>2803</v>
      </c>
      <c r="J54" s="707">
        <v>1046</v>
      </c>
      <c r="K54" s="707">
        <v>938</v>
      </c>
      <c r="L54" s="707">
        <v>38</v>
      </c>
      <c r="M54" s="707">
        <v>0</v>
      </c>
      <c r="N54" s="707">
        <v>70</v>
      </c>
      <c r="O54" s="718"/>
      <c r="P54" s="719"/>
      <c r="Q54" s="721"/>
      <c r="R54" s="721"/>
      <c r="S54" s="721"/>
    </row>
    <row r="55" spans="1:19" s="717" customFormat="1" ht="27" customHeight="1" x14ac:dyDescent="0.35">
      <c r="A55" s="774" t="s">
        <v>412</v>
      </c>
      <c r="B55" s="892"/>
      <c r="C55" s="892"/>
      <c r="D55" s="887"/>
      <c r="E55" s="887"/>
      <c r="F55" s="887"/>
      <c r="G55" s="888"/>
      <c r="H55" s="889"/>
      <c r="I55" s="889"/>
      <c r="J55" s="889"/>
      <c r="K55" s="890"/>
      <c r="L55" s="890"/>
      <c r="M55" s="890"/>
      <c r="N55" s="890"/>
      <c r="O55" s="718"/>
      <c r="P55" s="719"/>
      <c r="Q55" s="721"/>
      <c r="R55" s="721"/>
      <c r="S55" s="721"/>
    </row>
    <row r="56" spans="1:19" s="717" customFormat="1" ht="11.1" customHeight="1" x14ac:dyDescent="0.4">
      <c r="A56" s="768"/>
      <c r="B56" s="769"/>
      <c r="C56" s="769"/>
      <c r="D56" s="769"/>
      <c r="E56" s="769"/>
      <c r="F56" s="769"/>
      <c r="G56" s="770"/>
      <c r="H56" s="830"/>
      <c r="I56" s="830"/>
      <c r="J56" s="830"/>
      <c r="K56" s="831"/>
      <c r="L56" s="831"/>
      <c r="M56" s="831"/>
      <c r="N56" s="831"/>
      <c r="O56" s="718"/>
      <c r="P56" s="719"/>
      <c r="Q56" s="721"/>
      <c r="R56" s="721"/>
      <c r="S56" s="721"/>
    </row>
    <row r="57" spans="1:19" s="717" customFormat="1" ht="29.25" x14ac:dyDescent="0.4">
      <c r="A57" s="846" t="s">
        <v>413</v>
      </c>
      <c r="B57" s="764"/>
      <c r="C57" s="764"/>
      <c r="D57" s="764"/>
      <c r="E57" s="764"/>
      <c r="F57" s="764"/>
      <c r="G57" s="765"/>
      <c r="H57" s="844"/>
      <c r="I57" s="844"/>
      <c r="J57" s="844"/>
      <c r="K57" s="845"/>
      <c r="L57" s="845"/>
      <c r="M57" s="845"/>
      <c r="N57" s="845"/>
      <c r="O57" s="718"/>
      <c r="P57" s="719"/>
      <c r="Q57" s="721"/>
      <c r="R57" s="721"/>
      <c r="S57" s="721"/>
    </row>
    <row r="58" spans="1:19" s="717" customFormat="1" ht="30" x14ac:dyDescent="0.4">
      <c r="A58" s="780"/>
      <c r="B58" s="739"/>
      <c r="C58" s="739"/>
      <c r="D58" s="739"/>
      <c r="E58" s="739"/>
      <c r="F58" s="739"/>
      <c r="G58" s="740"/>
      <c r="H58" s="825"/>
      <c r="I58" s="825"/>
      <c r="J58" s="825"/>
      <c r="K58" s="845"/>
      <c r="L58" s="845"/>
      <c r="M58" s="845"/>
      <c r="N58" s="845"/>
      <c r="O58" s="718"/>
      <c r="P58" s="719"/>
      <c r="Q58" s="721"/>
      <c r="R58" s="721"/>
      <c r="S58" s="721"/>
    </row>
    <row r="59" spans="1:19" s="717" customFormat="1" ht="32.1" customHeight="1" x14ac:dyDescent="0.4">
      <c r="A59" s="763" t="s">
        <v>414</v>
      </c>
      <c r="B59" s="764"/>
      <c r="C59" s="764"/>
      <c r="D59" s="764"/>
      <c r="E59" s="764"/>
      <c r="F59" s="764"/>
      <c r="G59" s="765"/>
      <c r="H59" s="707">
        <v>6416</v>
      </c>
      <c r="I59" s="707">
        <v>4098</v>
      </c>
      <c r="J59" s="707">
        <v>2318</v>
      </c>
      <c r="K59" s="707">
        <v>2427</v>
      </c>
      <c r="L59" s="707">
        <v>17</v>
      </c>
      <c r="M59" s="707">
        <v>278</v>
      </c>
      <c r="N59" s="707">
        <v>152</v>
      </c>
      <c r="O59" s="718"/>
      <c r="P59" s="719"/>
      <c r="Q59" s="721"/>
      <c r="R59" s="721"/>
      <c r="S59" s="721"/>
    </row>
    <row r="60" spans="1:19" s="717" customFormat="1" ht="27" customHeight="1" x14ac:dyDescent="0.35">
      <c r="A60" s="774" t="s">
        <v>415</v>
      </c>
      <c r="B60" s="887"/>
      <c r="C60" s="887"/>
      <c r="D60" s="887"/>
      <c r="E60" s="887"/>
      <c r="F60" s="887"/>
      <c r="G60" s="888"/>
      <c r="H60" s="889"/>
      <c r="I60" s="889"/>
      <c r="J60" s="889"/>
      <c r="K60" s="890"/>
      <c r="L60" s="890"/>
      <c r="M60" s="890"/>
      <c r="N60" s="890"/>
      <c r="O60" s="721"/>
      <c r="P60" s="721"/>
      <c r="Q60" s="721"/>
      <c r="R60" s="721"/>
      <c r="S60" s="721"/>
    </row>
    <row r="61" spans="1:19" s="717" customFormat="1" ht="11.1" customHeight="1" x14ac:dyDescent="0.4">
      <c r="A61" s="783"/>
      <c r="B61" s="784"/>
      <c r="C61" s="784"/>
      <c r="D61" s="784"/>
      <c r="E61" s="784"/>
      <c r="F61" s="784"/>
      <c r="G61" s="785"/>
      <c r="H61" s="847"/>
      <c r="I61" s="847"/>
      <c r="J61" s="847"/>
      <c r="K61" s="848"/>
      <c r="L61" s="848"/>
      <c r="M61" s="848"/>
      <c r="N61" s="848"/>
      <c r="O61" s="721"/>
      <c r="P61" s="721"/>
      <c r="Q61" s="721"/>
      <c r="R61" s="721"/>
      <c r="S61" s="721"/>
    </row>
    <row r="62" spans="1:19" ht="18" x14ac:dyDescent="0.25">
      <c r="A62" s="849"/>
      <c r="H62" s="850"/>
      <c r="I62" s="850"/>
      <c r="J62" s="850"/>
      <c r="K62" s="850"/>
      <c r="L62" s="850"/>
      <c r="M62" s="850"/>
      <c r="N62" s="850"/>
      <c r="O62" s="739"/>
      <c r="P62" s="739"/>
      <c r="Q62" s="739"/>
      <c r="R62" s="739"/>
      <c r="S62" s="739"/>
    </row>
    <row r="63" spans="1:19" ht="18" x14ac:dyDescent="0.25">
      <c r="H63" s="850"/>
      <c r="I63" s="850"/>
      <c r="J63" s="850"/>
      <c r="K63" s="850"/>
      <c r="L63" s="850"/>
      <c r="M63" s="850"/>
      <c r="N63" s="850"/>
      <c r="O63" s="739"/>
      <c r="P63" s="739"/>
      <c r="Q63" s="739"/>
      <c r="R63" s="739"/>
      <c r="S63" s="739"/>
    </row>
    <row r="64" spans="1:19" ht="18" x14ac:dyDescent="0.25">
      <c r="H64" s="850"/>
      <c r="I64" s="850"/>
      <c r="J64" s="850"/>
      <c r="K64" s="850"/>
      <c r="L64" s="850"/>
      <c r="M64" s="850"/>
      <c r="N64" s="850"/>
      <c r="O64" s="739"/>
      <c r="P64" s="739"/>
      <c r="Q64" s="739"/>
      <c r="R64" s="739"/>
      <c r="S64" s="739"/>
    </row>
    <row r="65" spans="1:19" ht="18" x14ac:dyDescent="0.25">
      <c r="H65" s="850"/>
      <c r="I65" s="850"/>
      <c r="J65" s="850"/>
      <c r="K65" s="850"/>
      <c r="L65" s="850"/>
      <c r="M65" s="850"/>
      <c r="N65" s="850"/>
      <c r="O65" s="739"/>
      <c r="P65" s="739"/>
      <c r="Q65" s="739"/>
      <c r="R65" s="739"/>
      <c r="S65" s="739"/>
    </row>
    <row r="66" spans="1:19" ht="18" x14ac:dyDescent="0.25">
      <c r="H66" s="850"/>
      <c r="I66" s="850"/>
      <c r="J66" s="850"/>
      <c r="K66" s="850"/>
      <c r="L66" s="850"/>
      <c r="M66" s="850"/>
      <c r="N66" s="850"/>
      <c r="O66" s="739"/>
      <c r="P66" s="739"/>
      <c r="Q66" s="739"/>
      <c r="R66" s="739"/>
      <c r="S66" s="739"/>
    </row>
    <row r="67" spans="1:19" ht="18" x14ac:dyDescent="0.25">
      <c r="A67" s="849"/>
      <c r="H67" s="850"/>
      <c r="I67" s="850"/>
      <c r="J67" s="850"/>
      <c r="K67" s="850"/>
      <c r="L67" s="850"/>
      <c r="M67" s="850"/>
      <c r="N67" s="850"/>
      <c r="O67" s="739"/>
      <c r="P67" s="739"/>
      <c r="Q67" s="739"/>
      <c r="R67" s="739"/>
      <c r="S67" s="739"/>
    </row>
    <row r="68" spans="1:19" ht="18" x14ac:dyDescent="0.25">
      <c r="H68" s="850"/>
      <c r="I68" s="850"/>
      <c r="J68" s="850"/>
      <c r="K68" s="850"/>
      <c r="L68" s="850"/>
      <c r="M68" s="850"/>
      <c r="N68" s="850"/>
      <c r="O68" s="739"/>
      <c r="P68" s="739"/>
      <c r="Q68" s="739"/>
      <c r="R68" s="739"/>
      <c r="S68" s="739"/>
    </row>
    <row r="69" spans="1:19" ht="18" x14ac:dyDescent="0.25">
      <c r="H69" s="850"/>
      <c r="I69" s="850"/>
      <c r="J69" s="850"/>
      <c r="K69" s="850"/>
      <c r="L69" s="850"/>
      <c r="M69" s="850"/>
      <c r="N69" s="850"/>
      <c r="O69" s="739"/>
      <c r="P69" s="739"/>
      <c r="Q69" s="739"/>
      <c r="R69" s="739"/>
      <c r="S69" s="739"/>
    </row>
    <row r="70" spans="1:19" ht="18" x14ac:dyDescent="0.25">
      <c r="H70" s="850"/>
      <c r="I70" s="850"/>
      <c r="J70" s="850"/>
      <c r="K70" s="850"/>
      <c r="L70" s="850"/>
      <c r="M70" s="850"/>
      <c r="N70" s="850"/>
      <c r="O70" s="739"/>
      <c r="P70" s="739"/>
      <c r="Q70" s="739"/>
      <c r="R70" s="739"/>
      <c r="S70" s="739"/>
    </row>
    <row r="71" spans="1:19" ht="18" x14ac:dyDescent="0.25">
      <c r="H71" s="850"/>
      <c r="I71" s="850"/>
      <c r="J71" s="850"/>
      <c r="K71" s="850"/>
      <c r="L71" s="850"/>
      <c r="M71" s="850"/>
      <c r="N71" s="850"/>
      <c r="O71" s="739"/>
      <c r="P71" s="739"/>
      <c r="Q71" s="739"/>
      <c r="R71" s="739"/>
      <c r="S71" s="739"/>
    </row>
    <row r="72" spans="1:19" ht="18" x14ac:dyDescent="0.25">
      <c r="A72" s="849"/>
      <c r="H72" s="850"/>
      <c r="I72" s="850"/>
      <c r="J72" s="850"/>
      <c r="K72" s="850"/>
      <c r="L72" s="850"/>
      <c r="M72" s="850"/>
      <c r="N72" s="850"/>
      <c r="O72" s="739"/>
      <c r="P72" s="739"/>
      <c r="Q72" s="739"/>
      <c r="R72" s="739"/>
      <c r="S72" s="739"/>
    </row>
    <row r="73" spans="1:19" ht="18" x14ac:dyDescent="0.25">
      <c r="H73" s="850"/>
      <c r="I73" s="850"/>
      <c r="J73" s="850"/>
      <c r="K73" s="850"/>
      <c r="L73" s="850"/>
      <c r="M73" s="850"/>
      <c r="N73" s="850"/>
      <c r="O73" s="739"/>
      <c r="P73" s="739"/>
      <c r="Q73" s="739"/>
      <c r="R73" s="739"/>
      <c r="S73" s="739"/>
    </row>
    <row r="74" spans="1:19" ht="18" x14ac:dyDescent="0.25">
      <c r="H74" s="850"/>
      <c r="I74" s="850"/>
      <c r="J74" s="850"/>
      <c r="K74" s="850"/>
      <c r="L74" s="850"/>
      <c r="M74" s="850"/>
      <c r="N74" s="850"/>
      <c r="O74" s="739"/>
      <c r="P74" s="739"/>
      <c r="Q74" s="739"/>
      <c r="R74" s="739"/>
      <c r="S74" s="739"/>
    </row>
    <row r="75" spans="1:19" ht="18" x14ac:dyDescent="0.25">
      <c r="H75" s="850"/>
      <c r="I75" s="850"/>
      <c r="J75" s="850"/>
      <c r="K75" s="850"/>
      <c r="L75" s="850"/>
      <c r="M75" s="850"/>
      <c r="N75" s="850"/>
      <c r="O75" s="739"/>
      <c r="P75" s="739"/>
      <c r="Q75" s="739"/>
      <c r="R75" s="739"/>
      <c r="S75" s="739"/>
    </row>
    <row r="76" spans="1:19" ht="18" x14ac:dyDescent="0.25">
      <c r="H76" s="850"/>
      <c r="I76" s="850"/>
      <c r="J76" s="850"/>
      <c r="K76" s="850"/>
      <c r="L76" s="850"/>
      <c r="M76" s="850"/>
      <c r="N76" s="850"/>
      <c r="O76" s="739"/>
      <c r="P76" s="739"/>
      <c r="Q76" s="739"/>
      <c r="R76" s="739"/>
      <c r="S76" s="739"/>
    </row>
    <row r="77" spans="1:19" ht="18" x14ac:dyDescent="0.25">
      <c r="A77" s="849"/>
      <c r="H77" s="850"/>
      <c r="I77" s="850"/>
      <c r="J77" s="850"/>
      <c r="K77" s="850"/>
      <c r="L77" s="850"/>
      <c r="M77" s="850"/>
      <c r="N77" s="850"/>
      <c r="O77" s="739"/>
      <c r="P77" s="739"/>
      <c r="Q77" s="739"/>
      <c r="R77" s="739"/>
      <c r="S77" s="739"/>
    </row>
    <row r="78" spans="1:19" ht="18" x14ac:dyDescent="0.25">
      <c r="H78" s="850"/>
      <c r="I78" s="850"/>
      <c r="J78" s="850"/>
      <c r="K78" s="850"/>
      <c r="L78" s="850"/>
      <c r="M78" s="850"/>
      <c r="N78" s="850"/>
      <c r="O78" s="739"/>
      <c r="P78" s="739"/>
      <c r="Q78" s="739"/>
      <c r="R78" s="739"/>
      <c r="S78" s="739"/>
    </row>
    <row r="79" spans="1:19" ht="18" x14ac:dyDescent="0.25">
      <c r="H79" s="850"/>
      <c r="I79" s="850"/>
      <c r="J79" s="850"/>
      <c r="K79" s="850"/>
      <c r="L79" s="850"/>
      <c r="M79" s="850"/>
      <c r="N79" s="850"/>
      <c r="O79" s="739"/>
      <c r="P79" s="739"/>
      <c r="Q79" s="739"/>
      <c r="R79" s="739"/>
      <c r="S79" s="739"/>
    </row>
    <row r="80" spans="1:19" ht="18" x14ac:dyDescent="0.25">
      <c r="H80" s="850"/>
      <c r="I80" s="850"/>
      <c r="J80" s="850"/>
      <c r="K80" s="850"/>
      <c r="L80" s="850"/>
      <c r="M80" s="850"/>
      <c r="N80" s="850"/>
      <c r="O80" s="739"/>
      <c r="P80" s="739"/>
      <c r="Q80" s="739"/>
      <c r="R80" s="739"/>
      <c r="S80" s="739"/>
    </row>
    <row r="81" spans="1:19" ht="18" x14ac:dyDescent="0.25">
      <c r="H81" s="850"/>
      <c r="I81" s="850"/>
      <c r="J81" s="850"/>
      <c r="K81" s="850"/>
      <c r="L81" s="850"/>
      <c r="M81" s="850"/>
      <c r="N81" s="850"/>
      <c r="O81" s="739"/>
      <c r="P81" s="739"/>
      <c r="Q81" s="739"/>
      <c r="R81" s="739"/>
      <c r="S81" s="739"/>
    </row>
    <row r="82" spans="1:19" ht="18" x14ac:dyDescent="0.25">
      <c r="A82" s="849"/>
      <c r="H82" s="850"/>
      <c r="I82" s="850"/>
      <c r="J82" s="850"/>
      <c r="K82" s="850"/>
      <c r="L82" s="850"/>
      <c r="M82" s="850"/>
      <c r="N82" s="850"/>
      <c r="O82" s="739"/>
      <c r="P82" s="739"/>
      <c r="Q82" s="739"/>
      <c r="R82" s="739"/>
      <c r="S82" s="739"/>
    </row>
    <row r="83" spans="1:19" ht="18" x14ac:dyDescent="0.25">
      <c r="H83" s="850"/>
      <c r="I83" s="850"/>
      <c r="J83" s="850"/>
      <c r="K83" s="850"/>
      <c r="L83" s="850"/>
      <c r="M83" s="850"/>
      <c r="N83" s="850"/>
      <c r="O83" s="739"/>
      <c r="P83" s="739"/>
      <c r="Q83" s="739"/>
      <c r="R83" s="739"/>
      <c r="S83" s="739"/>
    </row>
    <row r="84" spans="1:19" ht="18" x14ac:dyDescent="0.25">
      <c r="H84" s="850"/>
      <c r="I84" s="850"/>
      <c r="J84" s="850"/>
      <c r="K84" s="850"/>
      <c r="L84" s="850"/>
      <c r="M84" s="850"/>
      <c r="N84" s="850"/>
      <c r="O84" s="739"/>
      <c r="P84" s="739"/>
      <c r="Q84" s="739"/>
      <c r="R84" s="739"/>
      <c r="S84" s="739"/>
    </row>
    <row r="85" spans="1:19" ht="18" x14ac:dyDescent="0.25">
      <c r="H85" s="850"/>
      <c r="I85" s="850"/>
      <c r="J85" s="850"/>
      <c r="K85" s="850"/>
      <c r="L85" s="850"/>
      <c r="M85" s="850"/>
      <c r="N85" s="850"/>
      <c r="O85" s="739"/>
      <c r="P85" s="739"/>
      <c r="Q85" s="739"/>
      <c r="R85" s="739"/>
      <c r="S85" s="739"/>
    </row>
    <row r="86" spans="1:19" ht="18" x14ac:dyDescent="0.25">
      <c r="H86" s="850"/>
      <c r="I86" s="850"/>
      <c r="J86" s="850"/>
      <c r="K86" s="850"/>
      <c r="L86" s="850"/>
      <c r="M86" s="850"/>
      <c r="N86" s="850"/>
      <c r="O86" s="739"/>
      <c r="P86" s="739"/>
      <c r="Q86" s="739"/>
      <c r="R86" s="739"/>
      <c r="S86" s="739"/>
    </row>
    <row r="87" spans="1:19" ht="18" x14ac:dyDescent="0.25">
      <c r="A87" s="849"/>
      <c r="H87" s="850"/>
      <c r="I87" s="850"/>
      <c r="J87" s="850"/>
      <c r="K87" s="850"/>
      <c r="L87" s="850"/>
      <c r="M87" s="850"/>
      <c r="N87" s="850"/>
      <c r="O87" s="739"/>
      <c r="P87" s="739"/>
      <c r="Q87" s="739"/>
      <c r="R87" s="739"/>
      <c r="S87" s="739"/>
    </row>
    <row r="88" spans="1:19" ht="18" x14ac:dyDescent="0.25">
      <c r="H88" s="850"/>
      <c r="I88" s="850"/>
      <c r="J88" s="850"/>
      <c r="K88" s="850"/>
      <c r="L88" s="850"/>
      <c r="M88" s="850"/>
      <c r="N88" s="850"/>
      <c r="O88" s="739"/>
      <c r="P88" s="739"/>
      <c r="Q88" s="739"/>
      <c r="R88" s="739"/>
      <c r="S88" s="739"/>
    </row>
    <row r="89" spans="1:19" ht="18" x14ac:dyDescent="0.25">
      <c r="H89" s="850"/>
      <c r="I89" s="850"/>
      <c r="J89" s="850"/>
      <c r="K89" s="850"/>
      <c r="L89" s="850"/>
      <c r="M89" s="850"/>
      <c r="N89" s="850"/>
      <c r="O89" s="739"/>
      <c r="P89" s="739"/>
      <c r="Q89" s="739"/>
      <c r="R89" s="739"/>
      <c r="S89" s="739"/>
    </row>
    <row r="90" spans="1:19" ht="18" x14ac:dyDescent="0.25">
      <c r="H90" s="850"/>
      <c r="I90" s="850"/>
      <c r="J90" s="850"/>
      <c r="K90" s="850"/>
      <c r="L90" s="850"/>
      <c r="M90" s="850"/>
      <c r="N90" s="850"/>
      <c r="O90" s="739"/>
      <c r="P90" s="739"/>
      <c r="Q90" s="739"/>
      <c r="R90" s="739"/>
      <c r="S90" s="739"/>
    </row>
    <row r="91" spans="1:19" ht="18" x14ac:dyDescent="0.25">
      <c r="H91" s="850"/>
      <c r="I91" s="850"/>
      <c r="J91" s="850"/>
      <c r="K91" s="850"/>
      <c r="L91" s="850"/>
      <c r="M91" s="850"/>
      <c r="N91" s="850"/>
      <c r="O91" s="739"/>
      <c r="P91" s="739"/>
      <c r="Q91" s="739"/>
      <c r="R91" s="739"/>
      <c r="S91" s="739"/>
    </row>
    <row r="92" spans="1:19" ht="18" x14ac:dyDescent="0.25">
      <c r="H92" s="851"/>
      <c r="I92" s="851"/>
      <c r="J92" s="851"/>
      <c r="K92" s="851"/>
      <c r="L92" s="851"/>
      <c r="M92" s="851"/>
      <c r="N92" s="851"/>
      <c r="O92" s="739"/>
      <c r="P92" s="739"/>
      <c r="Q92" s="739"/>
      <c r="R92" s="739"/>
      <c r="S92" s="739"/>
    </row>
    <row r="93" spans="1:19" ht="18" x14ac:dyDescent="0.25">
      <c r="A93" s="849"/>
      <c r="H93" s="851"/>
      <c r="I93" s="851"/>
      <c r="J93" s="851"/>
      <c r="K93" s="851"/>
      <c r="L93" s="851"/>
      <c r="M93" s="851"/>
      <c r="N93" s="851"/>
      <c r="O93" s="739"/>
      <c r="P93" s="739"/>
      <c r="Q93" s="739"/>
      <c r="R93" s="739"/>
      <c r="S93" s="739"/>
    </row>
    <row r="94" spans="1:19" ht="18" x14ac:dyDescent="0.25">
      <c r="H94" s="851"/>
      <c r="I94" s="851"/>
      <c r="J94" s="851"/>
      <c r="K94" s="851"/>
      <c r="L94" s="851"/>
      <c r="M94" s="851"/>
      <c r="N94" s="851"/>
      <c r="O94" s="739"/>
      <c r="P94" s="739"/>
      <c r="Q94" s="739"/>
      <c r="R94" s="739"/>
      <c r="S94" s="739"/>
    </row>
    <row r="95" spans="1:19" ht="16.5" x14ac:dyDescent="0.25">
      <c r="H95" s="852"/>
      <c r="I95" s="852"/>
      <c r="J95" s="852"/>
      <c r="K95" s="852"/>
      <c r="L95" s="852"/>
      <c r="M95" s="852"/>
      <c r="N95" s="852"/>
      <c r="O95" s="739"/>
      <c r="P95" s="739"/>
      <c r="Q95" s="739"/>
      <c r="R95" s="739"/>
      <c r="S95" s="739"/>
    </row>
    <row r="96" spans="1:19" x14ac:dyDescent="0.2">
      <c r="H96" s="739"/>
      <c r="I96" s="739"/>
      <c r="J96" s="739"/>
      <c r="K96" s="739"/>
      <c r="L96" s="739"/>
      <c r="M96" s="739"/>
      <c r="N96" s="739"/>
      <c r="O96" s="739"/>
      <c r="P96" s="739"/>
      <c r="Q96" s="739"/>
      <c r="R96" s="739"/>
      <c r="S96" s="739"/>
    </row>
    <row r="97" spans="1:19" x14ac:dyDescent="0.2">
      <c r="H97" s="739"/>
      <c r="I97" s="739"/>
      <c r="J97" s="739"/>
      <c r="K97" s="739"/>
      <c r="L97" s="739"/>
      <c r="M97" s="739"/>
      <c r="N97" s="739"/>
      <c r="O97" s="739"/>
      <c r="P97" s="739"/>
      <c r="Q97" s="739"/>
      <c r="R97" s="739"/>
      <c r="S97" s="739"/>
    </row>
    <row r="98" spans="1:19" x14ac:dyDescent="0.2">
      <c r="A98" s="849"/>
      <c r="H98" s="739"/>
      <c r="I98" s="739"/>
      <c r="J98" s="739"/>
      <c r="K98" s="739"/>
      <c r="L98" s="739"/>
      <c r="M98" s="739"/>
      <c r="N98" s="739"/>
      <c r="O98" s="739"/>
      <c r="P98" s="739"/>
      <c r="Q98" s="739"/>
      <c r="R98" s="739"/>
      <c r="S98" s="739"/>
    </row>
    <row r="99" spans="1:19" x14ac:dyDescent="0.2">
      <c r="H99" s="739"/>
      <c r="I99" s="739"/>
      <c r="J99" s="739"/>
      <c r="K99" s="739"/>
      <c r="L99" s="739"/>
      <c r="M99" s="739"/>
      <c r="N99" s="739"/>
      <c r="O99" s="739"/>
      <c r="P99" s="739"/>
      <c r="Q99" s="739"/>
      <c r="R99" s="739"/>
      <c r="S99" s="739"/>
    </row>
    <row r="103" spans="1:19" x14ac:dyDescent="0.2">
      <c r="A103" s="849"/>
    </row>
    <row r="108" spans="1:19" x14ac:dyDescent="0.2">
      <c r="A108" s="849"/>
    </row>
    <row r="113" spans="1:1" x14ac:dyDescent="0.2">
      <c r="A113" s="849"/>
    </row>
    <row r="119" spans="1:1" x14ac:dyDescent="0.2">
      <c r="A119" s="849"/>
    </row>
    <row r="120" spans="1:1" x14ac:dyDescent="0.2">
      <c r="A120" s="849"/>
    </row>
    <row r="125" spans="1:1" x14ac:dyDescent="0.2">
      <c r="A125" s="849"/>
    </row>
  </sheetData>
  <mergeCells count="4">
    <mergeCell ref="A10:G11"/>
    <mergeCell ref="A12:G12"/>
    <mergeCell ref="D2:N2"/>
    <mergeCell ref="D4:N4"/>
  </mergeCells>
  <pageMargins left="0.78740157480314965" right="0.78740157480314965" top="0.98425196850393704" bottom="2.0472440944881889" header="0.31496062992125984" footer="0.31496062992125984"/>
  <pageSetup paperSize="9" scale="2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5"/>
  <sheetViews>
    <sheetView showGridLines="0" zoomScale="30" zoomScaleNormal="30" zoomScaleSheetLayoutView="40" workbookViewId="0">
      <selection activeCell="H16" sqref="H16"/>
    </sheetView>
  </sheetViews>
  <sheetFormatPr defaultColWidth="9.140625" defaultRowHeight="12.75" x14ac:dyDescent="0.2"/>
  <cols>
    <col min="1" max="1" width="9.140625" style="787"/>
    <col min="2" max="2" width="7" style="787" customWidth="1"/>
    <col min="3" max="3" width="8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7.28515625" style="787" customWidth="1"/>
    <col min="8" max="14" width="40.7109375" style="787" customWidth="1"/>
    <col min="15" max="15" width="9.85546875" style="787" customWidth="1"/>
    <col min="16" max="16" width="9.140625" style="787"/>
    <col min="17" max="17" width="12.28515625" style="787" customWidth="1"/>
    <col min="18" max="16384" width="9.140625" style="787"/>
  </cols>
  <sheetData>
    <row r="2" spans="1:16" ht="45" x14ac:dyDescent="0.6">
      <c r="A2" s="733" t="s">
        <v>329</v>
      </c>
      <c r="B2" s="853"/>
      <c r="C2" s="853"/>
      <c r="E2" s="854"/>
      <c r="F2" s="854"/>
      <c r="G2" s="733" t="s">
        <v>431</v>
      </c>
      <c r="H2" s="854"/>
      <c r="I2" s="854"/>
      <c r="J2" s="854"/>
      <c r="K2" s="854"/>
      <c r="L2" s="855"/>
      <c r="M2" s="855"/>
    </row>
    <row r="3" spans="1:16" ht="45" x14ac:dyDescent="0.6">
      <c r="A3" s="790"/>
      <c r="B3" s="853"/>
      <c r="C3" s="853"/>
      <c r="D3" s="733"/>
      <c r="E3" s="854"/>
      <c r="F3" s="854"/>
      <c r="G3" s="733" t="s">
        <v>432</v>
      </c>
      <c r="H3" s="854"/>
      <c r="I3" s="854"/>
      <c r="J3" s="854"/>
      <c r="K3" s="854"/>
      <c r="L3" s="855"/>
      <c r="M3" s="855"/>
    </row>
    <row r="4" spans="1:16" ht="45" x14ac:dyDescent="0.6">
      <c r="A4" s="790"/>
      <c r="B4" s="853"/>
      <c r="C4" s="853"/>
      <c r="D4" s="733"/>
      <c r="E4" s="854"/>
      <c r="F4" s="854"/>
      <c r="G4" s="733"/>
      <c r="H4" s="854"/>
      <c r="I4" s="854"/>
      <c r="J4" s="854"/>
      <c r="K4" s="854"/>
      <c r="L4" s="855"/>
      <c r="M4" s="855"/>
    </row>
    <row r="5" spans="1:16" ht="27.75" x14ac:dyDescent="0.4">
      <c r="A5" s="811"/>
      <c r="B5" s="856"/>
      <c r="C5" s="856"/>
      <c r="E5" s="857"/>
      <c r="F5" s="857"/>
      <c r="G5" s="920" t="s">
        <v>433</v>
      </c>
      <c r="H5" s="857"/>
      <c r="I5" s="857"/>
      <c r="J5" s="857"/>
      <c r="K5" s="857"/>
      <c r="L5" s="858"/>
      <c r="M5" s="855"/>
    </row>
    <row r="6" spans="1:16" ht="27.75" x14ac:dyDescent="0.4">
      <c r="A6" s="811"/>
      <c r="B6" s="856"/>
      <c r="C6" s="856"/>
      <c r="E6" s="857"/>
      <c r="F6" s="857"/>
      <c r="G6" s="795"/>
      <c r="H6" s="791"/>
      <c r="I6" s="791"/>
      <c r="J6" s="791"/>
      <c r="K6" s="796"/>
      <c r="L6" s="795"/>
      <c r="M6" s="796"/>
    </row>
    <row r="7" spans="1:16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6" s="716" customFormat="1" ht="15" x14ac:dyDescent="0.2">
      <c r="A8" s="734"/>
      <c r="B8" s="735"/>
      <c r="C8" s="735"/>
      <c r="D8" s="735"/>
      <c r="E8" s="735"/>
      <c r="F8" s="735"/>
      <c r="G8" s="736"/>
      <c r="H8" s="737"/>
      <c r="I8" s="737"/>
      <c r="J8" s="737"/>
      <c r="K8" s="737"/>
      <c r="L8" s="737"/>
      <c r="M8" s="737"/>
      <c r="N8" s="737"/>
    </row>
    <row r="9" spans="1:16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6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741" t="s">
        <v>370</v>
      </c>
      <c r="N10" s="741" t="s">
        <v>247</v>
      </c>
    </row>
    <row r="11" spans="1:16" s="714" customFormat="1" ht="23.25" customHeight="1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741" t="s">
        <v>372</v>
      </c>
      <c r="N11" s="741" t="s">
        <v>255</v>
      </c>
    </row>
    <row r="12" spans="1:16" s="714" customFormat="1" ht="23.25" customHeight="1" x14ac:dyDescent="0.3">
      <c r="A12" s="953" t="s">
        <v>373</v>
      </c>
      <c r="B12" s="954"/>
      <c r="C12" s="954"/>
      <c r="D12" s="954"/>
      <c r="E12" s="954"/>
      <c r="F12" s="954"/>
      <c r="G12" s="955"/>
      <c r="H12" s="921" t="s">
        <v>256</v>
      </c>
      <c r="I12" s="922" t="s">
        <v>257</v>
      </c>
      <c r="J12" s="921" t="s">
        <v>266</v>
      </c>
      <c r="K12" s="921" t="s">
        <v>374</v>
      </c>
      <c r="L12" s="921" t="s">
        <v>375</v>
      </c>
      <c r="M12" s="921" t="s">
        <v>376</v>
      </c>
      <c r="N12" s="921" t="s">
        <v>263</v>
      </c>
    </row>
    <row r="13" spans="1:16" s="714" customFormat="1" ht="18.75" x14ac:dyDescent="0.3">
      <c r="A13" s="745"/>
      <c r="B13" s="739"/>
      <c r="C13" s="739"/>
      <c r="D13" s="739"/>
      <c r="E13" s="739"/>
      <c r="F13" s="739"/>
      <c r="G13" s="740"/>
      <c r="H13" s="921" t="s">
        <v>264</v>
      </c>
      <c r="I13" s="921" t="s">
        <v>265</v>
      </c>
      <c r="J13" s="921" t="s">
        <v>272</v>
      </c>
      <c r="K13" s="921" t="s">
        <v>377</v>
      </c>
      <c r="L13" s="921" t="s">
        <v>269</v>
      </c>
      <c r="M13" s="921" t="s">
        <v>269</v>
      </c>
      <c r="N13" s="921" t="s">
        <v>378</v>
      </c>
    </row>
    <row r="14" spans="1:16" s="714" customFormat="1" ht="15.75" thickBot="1" x14ac:dyDescent="0.25">
      <c r="A14" s="746"/>
      <c r="B14" s="747"/>
      <c r="C14" s="747"/>
      <c r="D14" s="747"/>
      <c r="E14" s="747"/>
      <c r="F14" s="748"/>
      <c r="G14" s="748"/>
      <c r="H14" s="800"/>
      <c r="I14" s="800"/>
      <c r="J14" s="801"/>
      <c r="K14" s="801"/>
      <c r="L14" s="704"/>
      <c r="M14" s="801"/>
      <c r="N14" s="801"/>
    </row>
    <row r="15" spans="1:16" ht="11.25" customHeight="1" thickTop="1" x14ac:dyDescent="0.3">
      <c r="A15" s="738"/>
      <c r="B15" s="739"/>
      <c r="C15" s="739"/>
      <c r="D15" s="739"/>
      <c r="E15" s="739"/>
      <c r="F15" s="740"/>
      <c r="G15" s="740"/>
      <c r="H15" s="859"/>
      <c r="I15" s="859"/>
      <c r="J15" s="859"/>
      <c r="K15" s="859"/>
      <c r="L15" s="859"/>
      <c r="M15" s="859"/>
      <c r="N15" s="859"/>
    </row>
    <row r="16" spans="1:16" s="861" customFormat="1" ht="33" x14ac:dyDescent="0.45">
      <c r="A16" s="751" t="s">
        <v>45</v>
      </c>
      <c r="B16" s="752"/>
      <c r="C16" s="752"/>
      <c r="D16" s="752"/>
      <c r="E16" s="752"/>
      <c r="F16" s="753"/>
      <c r="G16" s="753"/>
      <c r="H16" s="825">
        <v>323943</v>
      </c>
      <c r="I16" s="825">
        <v>98257</v>
      </c>
      <c r="J16" s="825">
        <v>225686</v>
      </c>
      <c r="K16" s="825">
        <v>181363</v>
      </c>
      <c r="L16" s="825">
        <v>2482</v>
      </c>
      <c r="M16" s="825">
        <v>0</v>
      </c>
      <c r="N16" s="825">
        <v>41841</v>
      </c>
      <c r="O16" s="860"/>
      <c r="P16" s="860"/>
    </row>
    <row r="17" spans="1:16" s="861" customFormat="1" ht="23.25" customHeight="1" x14ac:dyDescent="0.4">
      <c r="A17" s="755" t="s">
        <v>55</v>
      </c>
      <c r="B17" s="756"/>
      <c r="C17" s="756"/>
      <c r="D17" s="756"/>
      <c r="E17" s="756"/>
      <c r="F17" s="757"/>
      <c r="G17" s="757"/>
      <c r="H17" s="862"/>
      <c r="I17" s="862"/>
      <c r="J17" s="862"/>
      <c r="K17" s="862"/>
      <c r="L17" s="862"/>
      <c r="M17" s="862"/>
      <c r="N17" s="862"/>
    </row>
    <row r="18" spans="1:16" s="863" customFormat="1" ht="29.25" customHeight="1" x14ac:dyDescent="0.4">
      <c r="A18" s="802" t="s">
        <v>276</v>
      </c>
      <c r="B18" s="764"/>
      <c r="C18" s="764"/>
      <c r="D18" s="764"/>
      <c r="E18" s="764"/>
      <c r="F18" s="765"/>
      <c r="G18" s="765"/>
      <c r="H18" s="844"/>
      <c r="I18" s="844"/>
      <c r="J18" s="844"/>
      <c r="K18" s="844"/>
      <c r="L18" s="844"/>
      <c r="M18" s="844"/>
      <c r="N18" s="844"/>
    </row>
    <row r="19" spans="1:16" ht="11.25" customHeight="1" x14ac:dyDescent="0.4">
      <c r="A19" s="762"/>
      <c r="B19" s="739"/>
      <c r="C19" s="739"/>
      <c r="D19" s="739"/>
      <c r="E19" s="739"/>
      <c r="F19" s="740"/>
      <c r="G19" s="740"/>
      <c r="H19" s="825"/>
      <c r="I19" s="825"/>
      <c r="J19" s="825"/>
      <c r="K19" s="825"/>
      <c r="L19" s="825"/>
      <c r="M19" s="825"/>
      <c r="N19" s="825"/>
    </row>
    <row r="20" spans="1:16" s="863" customFormat="1" ht="29.25" x14ac:dyDescent="0.4">
      <c r="A20" s="763" t="s">
        <v>379</v>
      </c>
      <c r="B20" s="764"/>
      <c r="C20" s="764"/>
      <c r="D20" s="764"/>
      <c r="E20" s="764"/>
      <c r="F20" s="765"/>
      <c r="G20" s="765"/>
      <c r="H20" s="844">
        <v>2815</v>
      </c>
      <c r="I20" s="844">
        <v>1532</v>
      </c>
      <c r="J20" s="844">
        <v>1283</v>
      </c>
      <c r="K20" s="844">
        <v>937</v>
      </c>
      <c r="L20" s="844">
        <v>63</v>
      </c>
      <c r="M20" s="844">
        <v>0</v>
      </c>
      <c r="N20" s="844">
        <v>283</v>
      </c>
      <c r="O20" s="864"/>
      <c r="P20" s="864"/>
    </row>
    <row r="21" spans="1:16" s="866" customFormat="1" ht="29.25" x14ac:dyDescent="0.4">
      <c r="A21" s="923" t="s">
        <v>380</v>
      </c>
      <c r="B21" s="766"/>
      <c r="C21" s="766"/>
      <c r="D21" s="766"/>
      <c r="E21" s="766"/>
      <c r="F21" s="767"/>
      <c r="G21" s="767"/>
      <c r="H21" s="865"/>
      <c r="I21" s="865"/>
      <c r="J21" s="865"/>
      <c r="K21" s="865"/>
      <c r="L21" s="865"/>
      <c r="M21" s="865"/>
      <c r="N21" s="865"/>
    </row>
    <row r="22" spans="1:16" s="717" customFormat="1" ht="11.1" customHeight="1" x14ac:dyDescent="0.4">
      <c r="A22" s="768"/>
      <c r="B22" s="769"/>
      <c r="C22" s="769"/>
      <c r="D22" s="769"/>
      <c r="E22" s="769"/>
      <c r="F22" s="769"/>
      <c r="G22" s="770"/>
      <c r="H22" s="830"/>
      <c r="I22" s="830"/>
      <c r="J22" s="830"/>
      <c r="K22" s="831"/>
      <c r="L22" s="831"/>
      <c r="M22" s="831"/>
      <c r="N22" s="831"/>
      <c r="O22" s="718"/>
      <c r="P22" s="719"/>
    </row>
    <row r="23" spans="1:16" s="863" customFormat="1" ht="29.25" x14ac:dyDescent="0.4">
      <c r="A23" s="771" t="s">
        <v>279</v>
      </c>
      <c r="B23" s="764"/>
      <c r="C23" s="764"/>
      <c r="D23" s="764"/>
      <c r="E23" s="764"/>
      <c r="F23" s="765"/>
      <c r="G23" s="765"/>
      <c r="H23" s="844"/>
      <c r="I23" s="844"/>
      <c r="J23" s="844"/>
      <c r="K23" s="844"/>
      <c r="L23" s="844"/>
      <c r="M23" s="844"/>
      <c r="N23" s="844"/>
    </row>
    <row r="24" spans="1:16" ht="11.25" customHeight="1" x14ac:dyDescent="0.4">
      <c r="A24" s="762"/>
      <c r="B24" s="739"/>
      <c r="C24" s="739"/>
      <c r="D24" s="739"/>
      <c r="E24" s="739"/>
      <c r="F24" s="740"/>
      <c r="G24" s="740"/>
      <c r="H24" s="844"/>
      <c r="I24" s="844"/>
      <c r="J24" s="844"/>
      <c r="K24" s="844"/>
      <c r="L24" s="844"/>
      <c r="M24" s="844"/>
      <c r="N24" s="844"/>
    </row>
    <row r="25" spans="1:16" s="863" customFormat="1" ht="29.25" x14ac:dyDescent="0.4">
      <c r="A25" s="763" t="s">
        <v>381</v>
      </c>
      <c r="B25" s="764"/>
      <c r="C25" s="764"/>
      <c r="D25" s="764"/>
      <c r="E25" s="764"/>
      <c r="F25" s="765"/>
      <c r="G25" s="765"/>
      <c r="H25" s="844">
        <v>616</v>
      </c>
      <c r="I25" s="844">
        <v>244</v>
      </c>
      <c r="J25" s="844">
        <v>372</v>
      </c>
      <c r="K25" s="844">
        <v>85</v>
      </c>
      <c r="L25" s="844">
        <v>42</v>
      </c>
      <c r="M25" s="844">
        <v>0</v>
      </c>
      <c r="N25" s="844">
        <v>245</v>
      </c>
      <c r="O25" s="864"/>
      <c r="P25" s="864"/>
    </row>
    <row r="26" spans="1:16" s="866" customFormat="1" ht="29.25" x14ac:dyDescent="0.4">
      <c r="A26" s="923" t="s">
        <v>284</v>
      </c>
      <c r="B26" s="766"/>
      <c r="C26" s="766"/>
      <c r="D26" s="766"/>
      <c r="E26" s="766"/>
      <c r="F26" s="767"/>
      <c r="G26" s="767"/>
      <c r="H26" s="865"/>
      <c r="I26" s="865"/>
      <c r="J26" s="865"/>
      <c r="K26" s="865"/>
      <c r="L26" s="865"/>
      <c r="M26" s="865"/>
      <c r="N26" s="865"/>
    </row>
    <row r="27" spans="1:16" s="717" customFormat="1" ht="11.1" customHeight="1" x14ac:dyDescent="0.4">
      <c r="A27" s="768"/>
      <c r="B27" s="769"/>
      <c r="C27" s="769"/>
      <c r="D27" s="769"/>
      <c r="E27" s="769"/>
      <c r="F27" s="769"/>
      <c r="G27" s="770"/>
      <c r="H27" s="830"/>
      <c r="I27" s="830"/>
      <c r="J27" s="830"/>
      <c r="K27" s="831"/>
      <c r="L27" s="831"/>
      <c r="M27" s="831"/>
      <c r="N27" s="831"/>
      <c r="O27" s="718"/>
      <c r="P27" s="719"/>
    </row>
    <row r="28" spans="1:16" s="863" customFormat="1" ht="29.25" x14ac:dyDescent="0.4">
      <c r="A28" s="771" t="s">
        <v>282</v>
      </c>
      <c r="B28" s="764"/>
      <c r="C28" s="764"/>
      <c r="D28" s="764"/>
      <c r="E28" s="764"/>
      <c r="F28" s="765"/>
      <c r="G28" s="765"/>
      <c r="H28" s="844"/>
      <c r="I28" s="844"/>
      <c r="J28" s="844"/>
      <c r="K28" s="844"/>
      <c r="L28" s="844"/>
      <c r="M28" s="844"/>
      <c r="N28" s="867"/>
    </row>
    <row r="29" spans="1:16" ht="11.25" customHeight="1" x14ac:dyDescent="0.4">
      <c r="A29" s="762"/>
      <c r="B29" s="739"/>
      <c r="C29" s="739"/>
      <c r="D29" s="739"/>
      <c r="E29" s="739"/>
      <c r="F29" s="740"/>
      <c r="G29" s="740"/>
      <c r="H29" s="844"/>
      <c r="I29" s="844"/>
      <c r="J29" s="844"/>
      <c r="K29" s="844"/>
      <c r="L29" s="844"/>
      <c r="M29" s="844"/>
      <c r="N29" s="844"/>
    </row>
    <row r="30" spans="1:16" s="863" customFormat="1" ht="29.25" x14ac:dyDescent="0.4">
      <c r="A30" s="763" t="s">
        <v>286</v>
      </c>
      <c r="B30" s="764"/>
      <c r="C30" s="764"/>
      <c r="D30" s="764"/>
      <c r="E30" s="764"/>
      <c r="F30" s="765"/>
      <c r="G30" s="765"/>
      <c r="H30" s="844">
        <v>227</v>
      </c>
      <c r="I30" s="844">
        <v>143</v>
      </c>
      <c r="J30" s="844">
        <v>84</v>
      </c>
      <c r="K30" s="844">
        <v>60</v>
      </c>
      <c r="L30" s="844">
        <v>4</v>
      </c>
      <c r="M30" s="844">
        <v>0</v>
      </c>
      <c r="N30" s="844">
        <v>20</v>
      </c>
      <c r="O30" s="864"/>
      <c r="P30" s="864"/>
    </row>
    <row r="31" spans="1:16" s="866" customFormat="1" ht="29.25" x14ac:dyDescent="0.4">
      <c r="A31" s="923" t="s">
        <v>287</v>
      </c>
      <c r="B31" s="766"/>
      <c r="C31" s="766"/>
      <c r="D31" s="766"/>
      <c r="E31" s="766"/>
      <c r="F31" s="767"/>
      <c r="G31" s="767"/>
      <c r="H31" s="865"/>
      <c r="I31" s="865"/>
      <c r="J31" s="865"/>
      <c r="K31" s="865"/>
      <c r="L31" s="865"/>
      <c r="M31" s="865"/>
      <c r="N31" s="865"/>
    </row>
    <row r="32" spans="1:16" s="717" customFormat="1" ht="11.1" customHeight="1" x14ac:dyDescent="0.4">
      <c r="A32" s="768"/>
      <c r="B32" s="769"/>
      <c r="C32" s="769"/>
      <c r="D32" s="769"/>
      <c r="E32" s="769"/>
      <c r="F32" s="769"/>
      <c r="G32" s="770"/>
      <c r="H32" s="830"/>
      <c r="I32" s="830"/>
      <c r="J32" s="830"/>
      <c r="K32" s="831"/>
      <c r="L32" s="831"/>
      <c r="M32" s="831"/>
      <c r="N32" s="831"/>
      <c r="O32" s="718"/>
      <c r="P32" s="719"/>
    </row>
    <row r="33" spans="1:16" s="863" customFormat="1" ht="29.25" x14ac:dyDescent="0.4">
      <c r="A33" s="771" t="s">
        <v>285</v>
      </c>
      <c r="B33" s="764"/>
      <c r="C33" s="764"/>
      <c r="D33" s="764"/>
      <c r="E33" s="764"/>
      <c r="F33" s="765"/>
      <c r="G33" s="765"/>
      <c r="H33" s="844"/>
      <c r="I33" s="844"/>
      <c r="J33" s="844"/>
      <c r="K33" s="844"/>
      <c r="L33" s="844"/>
      <c r="M33" s="844"/>
      <c r="N33" s="844"/>
    </row>
    <row r="34" spans="1:16" ht="11.25" customHeight="1" x14ac:dyDescent="0.4">
      <c r="A34" s="762"/>
      <c r="B34" s="739"/>
      <c r="C34" s="739"/>
      <c r="D34" s="739"/>
      <c r="E34" s="739"/>
      <c r="F34" s="740"/>
      <c r="G34" s="740"/>
      <c r="H34" s="844"/>
      <c r="I34" s="844"/>
      <c r="J34" s="844"/>
      <c r="K34" s="844"/>
      <c r="L34" s="844"/>
      <c r="M34" s="844"/>
      <c r="N34" s="844"/>
    </row>
    <row r="35" spans="1:16" s="863" customFormat="1" ht="29.25" x14ac:dyDescent="0.4">
      <c r="A35" s="763" t="s">
        <v>382</v>
      </c>
      <c r="B35" s="764"/>
      <c r="C35" s="764"/>
      <c r="D35" s="764"/>
      <c r="E35" s="764"/>
      <c r="F35" s="765"/>
      <c r="G35" s="765"/>
      <c r="H35" s="844">
        <v>741</v>
      </c>
      <c r="I35" s="844">
        <v>413</v>
      </c>
      <c r="J35" s="844">
        <v>328</v>
      </c>
      <c r="K35" s="844">
        <v>227</v>
      </c>
      <c r="L35" s="844">
        <v>28</v>
      </c>
      <c r="M35" s="844">
        <v>0</v>
      </c>
      <c r="N35" s="844">
        <v>73</v>
      </c>
      <c r="O35" s="864"/>
      <c r="P35" s="864"/>
    </row>
    <row r="36" spans="1:16" s="863" customFormat="1" ht="29.25" x14ac:dyDescent="0.4">
      <c r="A36" s="763" t="s">
        <v>383</v>
      </c>
      <c r="B36" s="764"/>
      <c r="C36" s="764"/>
      <c r="D36" s="764"/>
      <c r="E36" s="764"/>
      <c r="F36" s="765"/>
      <c r="G36" s="765"/>
      <c r="H36" s="844"/>
      <c r="I36" s="844"/>
      <c r="J36" s="844"/>
      <c r="K36" s="844"/>
      <c r="L36" s="844"/>
      <c r="M36" s="844"/>
      <c r="N36" s="844"/>
      <c r="O36" s="864"/>
      <c r="P36" s="864"/>
    </row>
    <row r="37" spans="1:16" s="866" customFormat="1" ht="29.25" x14ac:dyDescent="0.4">
      <c r="A37" s="923" t="s">
        <v>384</v>
      </c>
      <c r="B37" s="766"/>
      <c r="C37" s="766"/>
      <c r="D37" s="766"/>
      <c r="E37" s="766"/>
      <c r="F37" s="767"/>
      <c r="G37" s="767"/>
      <c r="H37" s="865"/>
      <c r="I37" s="865"/>
      <c r="J37" s="865"/>
      <c r="K37" s="865"/>
      <c r="L37" s="865"/>
      <c r="M37" s="865"/>
      <c r="N37" s="865"/>
    </row>
    <row r="38" spans="1:16" s="717" customFormat="1" ht="11.1" customHeight="1" x14ac:dyDescent="0.4">
      <c r="A38" s="768"/>
      <c r="B38" s="769"/>
      <c r="C38" s="769"/>
      <c r="D38" s="769"/>
      <c r="E38" s="769"/>
      <c r="F38" s="769"/>
      <c r="G38" s="770"/>
      <c r="H38" s="830"/>
      <c r="I38" s="830"/>
      <c r="J38" s="830"/>
      <c r="K38" s="831"/>
      <c r="L38" s="831"/>
      <c r="M38" s="831"/>
      <c r="N38" s="831"/>
      <c r="O38" s="718"/>
      <c r="P38" s="719"/>
    </row>
    <row r="39" spans="1:16" s="863" customFormat="1" ht="29.25" x14ac:dyDescent="0.4">
      <c r="A39" s="771" t="s">
        <v>288</v>
      </c>
      <c r="B39" s="764"/>
      <c r="C39" s="764"/>
      <c r="D39" s="764"/>
      <c r="E39" s="764"/>
      <c r="F39" s="765"/>
      <c r="G39" s="765"/>
      <c r="H39" s="844"/>
      <c r="I39" s="844"/>
      <c r="J39" s="844"/>
      <c r="K39" s="844"/>
      <c r="L39" s="844"/>
      <c r="M39" s="844"/>
      <c r="N39" s="844"/>
    </row>
    <row r="40" spans="1:16" ht="11.25" customHeight="1" x14ac:dyDescent="0.3">
      <c r="A40" s="773"/>
      <c r="B40" s="739"/>
      <c r="C40" s="739"/>
      <c r="D40" s="739"/>
      <c r="E40" s="739"/>
      <c r="F40" s="740"/>
      <c r="G40" s="740"/>
      <c r="H40" s="832"/>
      <c r="I40" s="832"/>
      <c r="J40" s="832"/>
      <c r="K40" s="832"/>
      <c r="L40" s="832"/>
      <c r="M40" s="832"/>
      <c r="N40" s="832"/>
    </row>
    <row r="41" spans="1:16" s="863" customFormat="1" ht="29.25" x14ac:dyDescent="0.4">
      <c r="A41" s="763" t="s">
        <v>385</v>
      </c>
      <c r="B41" s="764"/>
      <c r="C41" s="764"/>
      <c r="D41" s="764"/>
      <c r="E41" s="764"/>
      <c r="F41" s="765"/>
      <c r="G41" s="765"/>
      <c r="H41" s="868"/>
      <c r="I41" s="868"/>
      <c r="J41" s="868"/>
      <c r="K41" s="868"/>
      <c r="L41" s="868"/>
      <c r="M41" s="868"/>
      <c r="N41" s="868"/>
      <c r="O41" s="864"/>
      <c r="P41" s="864"/>
    </row>
    <row r="42" spans="1:16" s="863" customFormat="1" ht="29.25" x14ac:dyDescent="0.4">
      <c r="A42" s="763" t="s">
        <v>386</v>
      </c>
      <c r="B42" s="764"/>
      <c r="C42" s="764"/>
      <c r="D42" s="764"/>
      <c r="E42" s="764"/>
      <c r="F42" s="764"/>
      <c r="G42" s="765"/>
      <c r="H42" s="868">
        <v>3861</v>
      </c>
      <c r="I42" s="868">
        <v>1222</v>
      </c>
      <c r="J42" s="868">
        <v>2639</v>
      </c>
      <c r="K42" s="868">
        <v>817</v>
      </c>
      <c r="L42" s="868">
        <v>86</v>
      </c>
      <c r="M42" s="868">
        <v>0</v>
      </c>
      <c r="N42" s="868">
        <v>1736</v>
      </c>
      <c r="O42" s="864"/>
      <c r="P42" s="864"/>
    </row>
    <row r="43" spans="1:16" s="866" customFormat="1" ht="29.25" x14ac:dyDescent="0.4">
      <c r="A43" s="923" t="s">
        <v>387</v>
      </c>
      <c r="B43" s="766"/>
      <c r="C43" s="766"/>
      <c r="D43" s="766"/>
      <c r="E43" s="766"/>
      <c r="F43" s="766"/>
      <c r="G43" s="767"/>
      <c r="H43" s="865"/>
      <c r="I43" s="865"/>
      <c r="J43" s="865"/>
      <c r="K43" s="865"/>
      <c r="L43" s="865"/>
      <c r="M43" s="865"/>
      <c r="N43" s="865"/>
      <c r="O43" s="869"/>
      <c r="P43" s="869"/>
    </row>
    <row r="44" spans="1:16" s="866" customFormat="1" ht="29.25" x14ac:dyDescent="0.4">
      <c r="A44" s="923" t="s">
        <v>388</v>
      </c>
      <c r="B44" s="705"/>
      <c r="C44" s="705"/>
      <c r="D44" s="705"/>
      <c r="E44" s="705"/>
      <c r="F44" s="705"/>
      <c r="G44" s="706"/>
      <c r="H44" s="870"/>
      <c r="I44" s="870"/>
      <c r="J44" s="870"/>
      <c r="K44" s="865"/>
      <c r="L44" s="865"/>
      <c r="M44" s="865"/>
      <c r="N44" s="865"/>
    </row>
    <row r="45" spans="1:16" s="717" customFormat="1" ht="11.1" customHeight="1" x14ac:dyDescent="0.4">
      <c r="A45" s="768"/>
      <c r="B45" s="769"/>
      <c r="C45" s="769"/>
      <c r="D45" s="769"/>
      <c r="E45" s="769"/>
      <c r="F45" s="769"/>
      <c r="G45" s="770"/>
      <c r="H45" s="830"/>
      <c r="I45" s="830"/>
      <c r="J45" s="830"/>
      <c r="K45" s="831"/>
      <c r="L45" s="831"/>
      <c r="M45" s="831"/>
      <c r="N45" s="831"/>
      <c r="O45" s="718"/>
      <c r="P45" s="719"/>
    </row>
    <row r="46" spans="1:16" s="863" customFormat="1" ht="29.25" x14ac:dyDescent="0.4">
      <c r="A46" s="771" t="s">
        <v>292</v>
      </c>
      <c r="B46" s="764"/>
      <c r="C46" s="764"/>
      <c r="D46" s="764"/>
      <c r="E46" s="764"/>
      <c r="F46" s="765"/>
      <c r="G46" s="765"/>
      <c r="H46" s="868"/>
      <c r="I46" s="868"/>
      <c r="J46" s="868"/>
      <c r="K46" s="868"/>
      <c r="L46" s="868"/>
      <c r="M46" s="868"/>
      <c r="N46" s="868"/>
    </row>
    <row r="47" spans="1:16" ht="11.25" customHeight="1" x14ac:dyDescent="0.4">
      <c r="A47" s="762"/>
      <c r="B47" s="739"/>
      <c r="C47" s="739"/>
      <c r="D47" s="739"/>
      <c r="E47" s="739"/>
      <c r="F47" s="740"/>
      <c r="G47" s="740"/>
      <c r="H47" s="844"/>
      <c r="I47" s="844"/>
      <c r="J47" s="844"/>
      <c r="K47" s="844"/>
      <c r="L47" s="844"/>
      <c r="M47" s="844"/>
      <c r="N47" s="844"/>
    </row>
    <row r="48" spans="1:16" s="863" customFormat="1" ht="29.25" x14ac:dyDescent="0.4">
      <c r="A48" s="763" t="s">
        <v>293</v>
      </c>
      <c r="B48" s="764"/>
      <c r="C48" s="764"/>
      <c r="D48" s="764"/>
      <c r="E48" s="764"/>
      <c r="F48" s="765"/>
      <c r="G48" s="765"/>
      <c r="H48" s="868">
        <v>614</v>
      </c>
      <c r="I48" s="868">
        <v>397</v>
      </c>
      <c r="J48" s="868">
        <v>217</v>
      </c>
      <c r="K48" s="868">
        <v>124</v>
      </c>
      <c r="L48" s="868">
        <v>18</v>
      </c>
      <c r="M48" s="868">
        <v>0</v>
      </c>
      <c r="N48" s="868">
        <v>75</v>
      </c>
      <c r="O48" s="864"/>
      <c r="P48" s="864"/>
    </row>
    <row r="49" spans="1:16" s="866" customFormat="1" ht="29.25" x14ac:dyDescent="0.4">
      <c r="A49" s="924" t="s">
        <v>294</v>
      </c>
      <c r="B49" s="766"/>
      <c r="C49" s="766"/>
      <c r="D49" s="766"/>
      <c r="E49" s="766"/>
      <c r="F49" s="767"/>
      <c r="G49" s="767"/>
      <c r="H49" s="865"/>
      <c r="I49" s="865"/>
      <c r="J49" s="865"/>
      <c r="K49" s="865"/>
      <c r="L49" s="865"/>
      <c r="M49" s="865"/>
      <c r="N49" s="865"/>
    </row>
    <row r="50" spans="1:16" s="717" customFormat="1" ht="11.1" customHeight="1" x14ac:dyDescent="0.4">
      <c r="A50" s="768"/>
      <c r="B50" s="769"/>
      <c r="C50" s="769"/>
      <c r="D50" s="769"/>
      <c r="E50" s="769"/>
      <c r="F50" s="769"/>
      <c r="G50" s="770"/>
      <c r="H50" s="830"/>
      <c r="I50" s="830"/>
      <c r="J50" s="830"/>
      <c r="K50" s="831"/>
      <c r="L50" s="831"/>
      <c r="M50" s="831"/>
      <c r="N50" s="831"/>
      <c r="O50" s="718"/>
      <c r="P50" s="719"/>
    </row>
    <row r="51" spans="1:16" s="863" customFormat="1" ht="29.25" x14ac:dyDescent="0.4">
      <c r="A51" s="771" t="s">
        <v>295</v>
      </c>
      <c r="B51" s="764"/>
      <c r="C51" s="764"/>
      <c r="D51" s="764"/>
      <c r="E51" s="764"/>
      <c r="F51" s="765"/>
      <c r="G51" s="765"/>
      <c r="H51" s="868"/>
      <c r="I51" s="868"/>
      <c r="J51" s="868"/>
      <c r="K51" s="868"/>
      <c r="L51" s="868"/>
      <c r="M51" s="868"/>
      <c r="N51" s="868"/>
    </row>
    <row r="52" spans="1:16" ht="11.25" customHeight="1" x14ac:dyDescent="0.4">
      <c r="A52" s="762"/>
      <c r="B52" s="739"/>
      <c r="C52" s="739"/>
      <c r="D52" s="739"/>
      <c r="E52" s="739"/>
      <c r="F52" s="740"/>
      <c r="G52" s="740"/>
      <c r="H52" s="844"/>
      <c r="I52" s="844"/>
      <c r="J52" s="844"/>
      <c r="K52" s="844"/>
      <c r="L52" s="844"/>
      <c r="M52" s="844"/>
      <c r="N52" s="844"/>
    </row>
    <row r="53" spans="1:16" s="863" customFormat="1" ht="29.25" x14ac:dyDescent="0.4">
      <c r="A53" s="763" t="s">
        <v>389</v>
      </c>
      <c r="B53" s="764"/>
      <c r="C53" s="764"/>
      <c r="D53" s="764"/>
      <c r="E53" s="764"/>
      <c r="F53" s="765"/>
      <c r="G53" s="765"/>
      <c r="H53" s="868">
        <v>267</v>
      </c>
      <c r="I53" s="868">
        <v>204</v>
      </c>
      <c r="J53" s="868">
        <v>63</v>
      </c>
      <c r="K53" s="868">
        <v>53</v>
      </c>
      <c r="L53" s="868">
        <v>5</v>
      </c>
      <c r="M53" s="868">
        <v>0</v>
      </c>
      <c r="N53" s="868">
        <v>5</v>
      </c>
      <c r="O53" s="864"/>
      <c r="P53" s="864"/>
    </row>
    <row r="54" spans="1:16" s="866" customFormat="1" ht="29.25" x14ac:dyDescent="0.4">
      <c r="A54" s="924" t="s">
        <v>390</v>
      </c>
      <c r="B54" s="766"/>
      <c r="C54" s="766"/>
      <c r="D54" s="766"/>
      <c r="E54" s="766"/>
      <c r="F54" s="767"/>
      <c r="G54" s="767"/>
      <c r="H54" s="865"/>
      <c r="I54" s="865"/>
      <c r="J54" s="865"/>
      <c r="K54" s="865"/>
      <c r="L54" s="865"/>
      <c r="M54" s="865"/>
      <c r="N54" s="865"/>
    </row>
    <row r="55" spans="1:16" s="717" customFormat="1" ht="11.1" customHeight="1" x14ac:dyDescent="0.4">
      <c r="A55" s="768"/>
      <c r="B55" s="769"/>
      <c r="C55" s="769"/>
      <c r="D55" s="769"/>
      <c r="E55" s="769"/>
      <c r="F55" s="769"/>
      <c r="G55" s="770"/>
      <c r="H55" s="830"/>
      <c r="I55" s="830"/>
      <c r="J55" s="830"/>
      <c r="K55" s="831"/>
      <c r="L55" s="831"/>
      <c r="M55" s="831"/>
      <c r="N55" s="831"/>
      <c r="O55" s="718"/>
      <c r="P55" s="719"/>
    </row>
    <row r="56" spans="1:16" s="863" customFormat="1" ht="29.25" x14ac:dyDescent="0.4">
      <c r="A56" s="771" t="s">
        <v>298</v>
      </c>
      <c r="B56" s="764"/>
      <c r="C56" s="764"/>
      <c r="D56" s="764"/>
      <c r="E56" s="764"/>
      <c r="F56" s="765"/>
      <c r="G56" s="765"/>
      <c r="H56" s="868"/>
      <c r="I56" s="868"/>
      <c r="J56" s="868"/>
      <c r="K56" s="868"/>
      <c r="L56" s="868"/>
      <c r="M56" s="868"/>
      <c r="N56" s="868"/>
    </row>
    <row r="57" spans="1:16" ht="11.25" customHeight="1" x14ac:dyDescent="0.4">
      <c r="A57" s="775"/>
      <c r="B57" s="739"/>
      <c r="C57" s="739"/>
      <c r="D57" s="739"/>
      <c r="E57" s="739"/>
      <c r="F57" s="740"/>
      <c r="G57" s="740"/>
      <c r="H57" s="844"/>
      <c r="I57" s="844"/>
      <c r="J57" s="844"/>
      <c r="K57" s="871"/>
      <c r="L57" s="871"/>
      <c r="M57" s="871"/>
      <c r="N57" s="871"/>
    </row>
    <row r="58" spans="1:16" s="863" customFormat="1" ht="29.25" x14ac:dyDescent="0.4">
      <c r="A58" s="763" t="s">
        <v>391</v>
      </c>
      <c r="B58" s="764"/>
      <c r="C58" s="764"/>
      <c r="D58" s="764"/>
      <c r="E58" s="764"/>
      <c r="F58" s="765"/>
      <c r="G58" s="765"/>
      <c r="H58" s="868">
        <v>37260</v>
      </c>
      <c r="I58" s="868">
        <v>14912</v>
      </c>
      <c r="J58" s="868">
        <v>22348</v>
      </c>
      <c r="K58" s="868">
        <v>7248</v>
      </c>
      <c r="L58" s="868">
        <v>317</v>
      </c>
      <c r="M58" s="868">
        <v>0</v>
      </c>
      <c r="N58" s="868">
        <v>14783</v>
      </c>
      <c r="O58" s="864"/>
      <c r="P58" s="864"/>
    </row>
    <row r="59" spans="1:16" s="866" customFormat="1" ht="29.25" x14ac:dyDescent="0.4">
      <c r="A59" s="924" t="s">
        <v>392</v>
      </c>
      <c r="B59" s="766"/>
      <c r="C59" s="766"/>
      <c r="D59" s="766"/>
      <c r="E59" s="766"/>
      <c r="F59" s="767"/>
      <c r="G59" s="767"/>
      <c r="H59" s="865"/>
      <c r="I59" s="865"/>
      <c r="J59" s="865"/>
      <c r="K59" s="865"/>
      <c r="L59" s="865"/>
      <c r="M59" s="865"/>
      <c r="N59" s="865"/>
    </row>
    <row r="60" spans="1:16" s="717" customFormat="1" ht="11.1" customHeight="1" x14ac:dyDescent="0.4">
      <c r="A60" s="768"/>
      <c r="B60" s="769"/>
      <c r="C60" s="769"/>
      <c r="D60" s="769"/>
      <c r="E60" s="769"/>
      <c r="F60" s="769"/>
      <c r="G60" s="770"/>
      <c r="H60" s="830"/>
      <c r="I60" s="830"/>
      <c r="J60" s="830"/>
      <c r="K60" s="831"/>
      <c r="L60" s="831"/>
      <c r="M60" s="831"/>
      <c r="N60" s="831"/>
      <c r="O60" s="718"/>
      <c r="P60" s="719"/>
    </row>
    <row r="61" spans="1:16" s="863" customFormat="1" ht="29.25" x14ac:dyDescent="0.4">
      <c r="A61" s="771" t="s">
        <v>301</v>
      </c>
      <c r="B61" s="764"/>
      <c r="C61" s="764"/>
      <c r="D61" s="764"/>
      <c r="E61" s="764"/>
      <c r="F61" s="765"/>
      <c r="G61" s="765"/>
      <c r="H61" s="868"/>
      <c r="I61" s="868"/>
      <c r="J61" s="868"/>
      <c r="K61" s="868"/>
      <c r="L61" s="868"/>
      <c r="M61" s="868"/>
      <c r="N61" s="868"/>
    </row>
    <row r="62" spans="1:16" ht="11.25" customHeight="1" x14ac:dyDescent="0.4">
      <c r="A62" s="775"/>
      <c r="B62" s="739"/>
      <c r="C62" s="739"/>
      <c r="D62" s="739"/>
      <c r="E62" s="739"/>
      <c r="F62" s="740"/>
      <c r="G62" s="740"/>
      <c r="H62" s="844"/>
      <c r="I62" s="844"/>
      <c r="J62" s="844"/>
      <c r="K62" s="844"/>
      <c r="L62" s="844"/>
      <c r="M62" s="844"/>
      <c r="N62" s="844"/>
    </row>
    <row r="63" spans="1:16" s="863" customFormat="1" ht="29.25" x14ac:dyDescent="0.4">
      <c r="A63" s="763" t="s">
        <v>393</v>
      </c>
      <c r="B63" s="764"/>
      <c r="C63" s="764"/>
      <c r="D63" s="764"/>
      <c r="E63" s="764"/>
      <c r="F63" s="765"/>
      <c r="G63" s="765"/>
      <c r="H63" s="868">
        <v>2414</v>
      </c>
      <c r="I63" s="868">
        <v>1102</v>
      </c>
      <c r="J63" s="868">
        <v>1312</v>
      </c>
      <c r="K63" s="868">
        <v>1261</v>
      </c>
      <c r="L63" s="868">
        <v>2</v>
      </c>
      <c r="M63" s="868">
        <v>0</v>
      </c>
      <c r="N63" s="868">
        <v>49</v>
      </c>
      <c r="O63" s="864"/>
      <c r="P63" s="864"/>
    </row>
    <row r="64" spans="1:16" s="866" customFormat="1" ht="29.25" x14ac:dyDescent="0.4">
      <c r="A64" s="924" t="s">
        <v>394</v>
      </c>
      <c r="B64" s="766"/>
      <c r="C64" s="766"/>
      <c r="D64" s="766"/>
      <c r="E64" s="766"/>
      <c r="F64" s="767"/>
      <c r="G64" s="767"/>
      <c r="H64" s="865"/>
      <c r="I64" s="865"/>
      <c r="J64" s="865"/>
      <c r="K64" s="865"/>
      <c r="L64" s="865"/>
      <c r="M64" s="865"/>
      <c r="N64" s="865"/>
    </row>
    <row r="65" spans="1:16" s="717" customFormat="1" ht="11.1" customHeight="1" x14ac:dyDescent="0.4">
      <c r="A65" s="768"/>
      <c r="B65" s="769"/>
      <c r="C65" s="769"/>
      <c r="D65" s="769"/>
      <c r="E65" s="769"/>
      <c r="F65" s="769"/>
      <c r="G65" s="770"/>
      <c r="H65" s="830"/>
      <c r="I65" s="830"/>
      <c r="J65" s="830"/>
      <c r="K65" s="831"/>
      <c r="L65" s="831"/>
      <c r="M65" s="831"/>
      <c r="N65" s="831"/>
      <c r="O65" s="718"/>
      <c r="P65" s="719"/>
    </row>
    <row r="66" spans="1:16" ht="30" x14ac:dyDescent="0.4">
      <c r="A66" s="776" t="s">
        <v>304</v>
      </c>
      <c r="B66" s="739"/>
      <c r="C66" s="739"/>
      <c r="D66" s="739"/>
      <c r="E66" s="739"/>
      <c r="F66" s="740"/>
      <c r="G66" s="740"/>
      <c r="H66" s="832"/>
      <c r="I66" s="832"/>
      <c r="J66" s="832"/>
      <c r="K66" s="832"/>
      <c r="L66" s="832"/>
      <c r="M66" s="832"/>
      <c r="N66" s="832"/>
    </row>
    <row r="67" spans="1:16" ht="11.25" customHeight="1" x14ac:dyDescent="0.4">
      <c r="A67" s="775"/>
      <c r="B67" s="739"/>
      <c r="C67" s="739"/>
      <c r="D67" s="739"/>
      <c r="E67" s="739"/>
      <c r="F67" s="740"/>
      <c r="G67" s="740"/>
      <c r="H67" s="844"/>
      <c r="I67" s="844"/>
      <c r="J67" s="844"/>
      <c r="K67" s="844"/>
      <c r="L67" s="844"/>
      <c r="M67" s="844"/>
      <c r="N67" s="844"/>
    </row>
    <row r="68" spans="1:16" s="863" customFormat="1" ht="29.25" x14ac:dyDescent="0.4">
      <c r="A68" s="763" t="s">
        <v>395</v>
      </c>
      <c r="B68" s="764"/>
      <c r="C68" s="764"/>
      <c r="D68" s="764"/>
      <c r="E68" s="764"/>
      <c r="F68" s="765"/>
      <c r="G68" s="765"/>
      <c r="H68" s="868">
        <v>1215</v>
      </c>
      <c r="I68" s="868">
        <v>610</v>
      </c>
      <c r="J68" s="868">
        <v>605</v>
      </c>
      <c r="K68" s="868">
        <v>494</v>
      </c>
      <c r="L68" s="868">
        <v>15</v>
      </c>
      <c r="M68" s="868">
        <v>0</v>
      </c>
      <c r="N68" s="868">
        <v>96</v>
      </c>
      <c r="O68" s="864"/>
      <c r="P68" s="864"/>
    </row>
    <row r="69" spans="1:16" s="866" customFormat="1" ht="29.25" x14ac:dyDescent="0.4">
      <c r="A69" s="924" t="s">
        <v>396</v>
      </c>
      <c r="B69" s="766"/>
      <c r="C69" s="766"/>
      <c r="D69" s="766"/>
      <c r="E69" s="766"/>
      <c r="F69" s="767"/>
      <c r="G69" s="767"/>
      <c r="H69" s="865"/>
      <c r="I69" s="865"/>
      <c r="J69" s="865"/>
      <c r="K69" s="865"/>
      <c r="L69" s="865"/>
      <c r="M69" s="865"/>
      <c r="N69" s="865"/>
    </row>
    <row r="70" spans="1:16" s="717" customFormat="1" ht="11.1" customHeight="1" x14ac:dyDescent="0.4">
      <c r="A70" s="768"/>
      <c r="B70" s="769"/>
      <c r="C70" s="769"/>
      <c r="D70" s="769"/>
      <c r="E70" s="769"/>
      <c r="F70" s="769"/>
      <c r="G70" s="770"/>
      <c r="H70" s="830"/>
      <c r="I70" s="830"/>
      <c r="J70" s="830"/>
      <c r="K70" s="831"/>
      <c r="L70" s="831"/>
      <c r="M70" s="831"/>
      <c r="N70" s="831"/>
      <c r="O70" s="718"/>
      <c r="P70" s="719"/>
    </row>
    <row r="71" spans="1:16" s="863" customFormat="1" ht="29.25" x14ac:dyDescent="0.4">
      <c r="A71" s="771" t="s">
        <v>307</v>
      </c>
      <c r="B71" s="778"/>
      <c r="C71" s="764"/>
      <c r="D71" s="764"/>
      <c r="E71" s="764"/>
      <c r="F71" s="765"/>
      <c r="G71" s="765"/>
      <c r="H71" s="868"/>
      <c r="I71" s="868"/>
      <c r="J71" s="868"/>
      <c r="K71" s="868"/>
      <c r="L71" s="868"/>
      <c r="M71" s="868"/>
      <c r="N71" s="868"/>
    </row>
    <row r="72" spans="1:16" ht="11.25" customHeight="1" x14ac:dyDescent="0.4">
      <c r="A72" s="775"/>
      <c r="B72" s="739"/>
      <c r="C72" s="739"/>
      <c r="D72" s="739"/>
      <c r="E72" s="739"/>
      <c r="F72" s="740"/>
      <c r="G72" s="740"/>
      <c r="H72" s="844"/>
      <c r="I72" s="844"/>
      <c r="J72" s="844"/>
      <c r="K72" s="844"/>
      <c r="L72" s="844"/>
      <c r="M72" s="844"/>
      <c r="N72" s="844"/>
    </row>
    <row r="73" spans="1:16" s="863" customFormat="1" ht="29.25" x14ac:dyDescent="0.4">
      <c r="A73" s="763" t="s">
        <v>397</v>
      </c>
      <c r="B73" s="764"/>
      <c r="C73" s="764"/>
      <c r="D73" s="764"/>
      <c r="E73" s="764"/>
      <c r="F73" s="765"/>
      <c r="G73" s="765"/>
      <c r="H73" s="868">
        <v>410</v>
      </c>
      <c r="I73" s="868">
        <v>209</v>
      </c>
      <c r="J73" s="868">
        <v>201</v>
      </c>
      <c r="K73" s="868">
        <v>154</v>
      </c>
      <c r="L73" s="868">
        <v>19</v>
      </c>
      <c r="M73" s="868">
        <v>0</v>
      </c>
      <c r="N73" s="868">
        <v>28</v>
      </c>
      <c r="O73" s="864"/>
      <c r="P73" s="864"/>
    </row>
    <row r="74" spans="1:16" s="866" customFormat="1" ht="29.25" x14ac:dyDescent="0.4">
      <c r="A74" s="924" t="s">
        <v>398</v>
      </c>
      <c r="B74" s="766"/>
      <c r="C74" s="766"/>
      <c r="D74" s="766"/>
      <c r="E74" s="766"/>
      <c r="F74" s="767"/>
      <c r="G74" s="767"/>
      <c r="H74" s="865"/>
      <c r="I74" s="865"/>
      <c r="J74" s="865"/>
      <c r="K74" s="865"/>
      <c r="L74" s="865"/>
      <c r="M74" s="865"/>
      <c r="N74" s="865"/>
    </row>
    <row r="75" spans="1:16" s="717" customFormat="1" ht="11.1" customHeight="1" x14ac:dyDescent="0.4">
      <c r="A75" s="768"/>
      <c r="B75" s="769"/>
      <c r="C75" s="769"/>
      <c r="D75" s="769"/>
      <c r="E75" s="769"/>
      <c r="F75" s="769"/>
      <c r="G75" s="770"/>
      <c r="H75" s="830"/>
      <c r="I75" s="830"/>
      <c r="J75" s="830"/>
      <c r="K75" s="831"/>
      <c r="L75" s="831"/>
      <c r="M75" s="831"/>
      <c r="N75" s="831"/>
      <c r="O75" s="718"/>
      <c r="P75" s="719"/>
    </row>
    <row r="76" spans="1:16" s="863" customFormat="1" ht="29.25" x14ac:dyDescent="0.4">
      <c r="A76" s="771" t="s">
        <v>310</v>
      </c>
      <c r="B76" s="764"/>
      <c r="C76" s="764"/>
      <c r="D76" s="764"/>
      <c r="E76" s="764"/>
      <c r="F76" s="765"/>
      <c r="G76" s="765"/>
      <c r="H76" s="844"/>
      <c r="I76" s="844"/>
      <c r="J76" s="844"/>
      <c r="K76" s="844"/>
      <c r="L76" s="844"/>
      <c r="M76" s="844"/>
      <c r="N76" s="844"/>
    </row>
    <row r="77" spans="1:16" ht="11.25" customHeight="1" x14ac:dyDescent="0.2">
      <c r="A77" s="775"/>
      <c r="B77" s="739"/>
      <c r="C77" s="739"/>
      <c r="D77" s="739"/>
      <c r="E77" s="739"/>
      <c r="F77" s="740"/>
      <c r="G77" s="740"/>
      <c r="H77" s="832"/>
      <c r="I77" s="832"/>
      <c r="J77" s="832"/>
      <c r="K77" s="832"/>
      <c r="L77" s="832"/>
      <c r="M77" s="832"/>
      <c r="N77" s="832"/>
    </row>
    <row r="78" spans="1:16" s="863" customFormat="1" ht="29.25" x14ac:dyDescent="0.4">
      <c r="A78" s="763" t="s">
        <v>399</v>
      </c>
      <c r="B78" s="764"/>
      <c r="C78" s="764"/>
      <c r="D78" s="764"/>
      <c r="E78" s="764"/>
      <c r="F78" s="765"/>
      <c r="G78" s="765"/>
      <c r="H78" s="868">
        <v>7587</v>
      </c>
      <c r="I78" s="868">
        <v>4506</v>
      </c>
      <c r="J78" s="868">
        <v>3081</v>
      </c>
      <c r="K78" s="868">
        <v>1177</v>
      </c>
      <c r="L78" s="868">
        <v>377</v>
      </c>
      <c r="M78" s="868">
        <v>0</v>
      </c>
      <c r="N78" s="868">
        <v>1527</v>
      </c>
      <c r="O78" s="864"/>
      <c r="P78" s="864"/>
    </row>
    <row r="79" spans="1:16" s="866" customFormat="1" ht="29.25" x14ac:dyDescent="0.4">
      <c r="A79" s="924" t="s">
        <v>400</v>
      </c>
      <c r="B79" s="766"/>
      <c r="C79" s="766"/>
      <c r="D79" s="766"/>
      <c r="E79" s="766"/>
      <c r="F79" s="767"/>
      <c r="G79" s="767"/>
      <c r="H79" s="872"/>
      <c r="I79" s="872"/>
      <c r="J79" s="865"/>
      <c r="K79" s="865"/>
      <c r="L79" s="865"/>
      <c r="M79" s="865"/>
      <c r="N79" s="865"/>
    </row>
    <row r="80" spans="1:16" s="717" customFormat="1" ht="11.1" customHeight="1" x14ac:dyDescent="0.4">
      <c r="A80" s="768"/>
      <c r="B80" s="769"/>
      <c r="C80" s="769"/>
      <c r="D80" s="769"/>
      <c r="E80" s="769"/>
      <c r="F80" s="769"/>
      <c r="G80" s="770"/>
      <c r="H80" s="830"/>
      <c r="I80" s="830"/>
      <c r="J80" s="830"/>
      <c r="K80" s="831"/>
      <c r="L80" s="831"/>
      <c r="M80" s="831"/>
      <c r="N80" s="831"/>
      <c r="O80" s="718"/>
      <c r="P80" s="719"/>
    </row>
    <row r="81" spans="1:16" s="863" customFormat="1" ht="29.25" x14ac:dyDescent="0.4">
      <c r="A81" s="771" t="s">
        <v>315</v>
      </c>
      <c r="B81" s="764"/>
      <c r="C81" s="764"/>
      <c r="D81" s="764"/>
      <c r="E81" s="764"/>
      <c r="F81" s="765"/>
      <c r="G81" s="765"/>
      <c r="H81" s="844"/>
      <c r="I81" s="844"/>
      <c r="J81" s="844"/>
      <c r="K81" s="844"/>
      <c r="L81" s="844"/>
      <c r="M81" s="844"/>
      <c r="N81" s="844"/>
    </row>
    <row r="82" spans="1:16" ht="11.25" customHeight="1" x14ac:dyDescent="0.4">
      <c r="A82" s="775"/>
      <c r="B82" s="739"/>
      <c r="C82" s="739"/>
      <c r="D82" s="739"/>
      <c r="E82" s="739"/>
      <c r="F82" s="740"/>
      <c r="G82" s="740"/>
      <c r="H82" s="844"/>
      <c r="I82" s="844"/>
      <c r="J82" s="844"/>
      <c r="K82" s="844"/>
      <c r="L82" s="844"/>
      <c r="M82" s="844"/>
      <c r="N82" s="844"/>
    </row>
    <row r="83" spans="1:16" s="863" customFormat="1" ht="29.25" x14ac:dyDescent="0.4">
      <c r="A83" s="763" t="s">
        <v>401</v>
      </c>
      <c r="B83" s="764"/>
      <c r="C83" s="764"/>
      <c r="D83" s="764"/>
      <c r="E83" s="764"/>
      <c r="F83" s="765"/>
      <c r="G83" s="765"/>
      <c r="H83" s="844">
        <v>8950</v>
      </c>
      <c r="I83" s="844">
        <v>2943</v>
      </c>
      <c r="J83" s="844">
        <v>6007</v>
      </c>
      <c r="K83" s="844">
        <v>3066</v>
      </c>
      <c r="L83" s="844">
        <v>77</v>
      </c>
      <c r="M83" s="844">
        <v>0</v>
      </c>
      <c r="N83" s="844">
        <v>2864</v>
      </c>
      <c r="O83" s="864"/>
      <c r="P83" s="864"/>
    </row>
    <row r="84" spans="1:16" s="866" customFormat="1" ht="29.25" x14ac:dyDescent="0.4">
      <c r="A84" s="924" t="s">
        <v>402</v>
      </c>
      <c r="B84" s="766"/>
      <c r="C84" s="766"/>
      <c r="D84" s="766"/>
      <c r="E84" s="766"/>
      <c r="F84" s="767"/>
      <c r="G84" s="767"/>
      <c r="H84" s="865"/>
      <c r="I84" s="865"/>
      <c r="J84" s="865"/>
      <c r="K84" s="865"/>
      <c r="L84" s="865"/>
      <c r="M84" s="865"/>
      <c r="N84" s="865"/>
    </row>
    <row r="85" spans="1:16" s="717" customFormat="1" ht="11.1" customHeight="1" x14ac:dyDescent="0.4">
      <c r="A85" s="768"/>
      <c r="B85" s="769"/>
      <c r="C85" s="769"/>
      <c r="D85" s="769"/>
      <c r="E85" s="769"/>
      <c r="F85" s="769"/>
      <c r="G85" s="770"/>
      <c r="H85" s="830"/>
      <c r="I85" s="830"/>
      <c r="J85" s="830"/>
      <c r="K85" s="831"/>
      <c r="L85" s="831"/>
      <c r="M85" s="831"/>
      <c r="N85" s="831"/>
      <c r="O85" s="718"/>
      <c r="P85" s="719"/>
    </row>
    <row r="86" spans="1:16" s="863" customFormat="1" ht="29.25" x14ac:dyDescent="0.4">
      <c r="A86" s="771" t="s">
        <v>318</v>
      </c>
      <c r="B86" s="764"/>
      <c r="C86" s="764"/>
      <c r="D86" s="764"/>
      <c r="E86" s="764"/>
      <c r="F86" s="765"/>
      <c r="G86" s="765"/>
      <c r="H86" s="844"/>
      <c r="I86" s="844"/>
      <c r="J86" s="844"/>
      <c r="K86" s="844"/>
      <c r="L86" s="844"/>
      <c r="M86" s="844"/>
      <c r="N86" s="844"/>
    </row>
    <row r="87" spans="1:16" ht="11.25" customHeight="1" x14ac:dyDescent="0.4">
      <c r="A87" s="775"/>
      <c r="B87" s="739"/>
      <c r="C87" s="739"/>
      <c r="D87" s="739"/>
      <c r="E87" s="739"/>
      <c r="F87" s="740"/>
      <c r="G87" s="740"/>
      <c r="H87" s="844"/>
      <c r="I87" s="844"/>
      <c r="J87" s="844"/>
      <c r="K87" s="844"/>
      <c r="L87" s="844"/>
      <c r="M87" s="844"/>
      <c r="N87" s="844"/>
    </row>
    <row r="88" spans="1:16" s="863" customFormat="1" ht="29.25" x14ac:dyDescent="0.4">
      <c r="A88" s="763" t="s">
        <v>403</v>
      </c>
      <c r="B88" s="764"/>
      <c r="C88" s="764"/>
      <c r="D88" s="764"/>
      <c r="E88" s="764"/>
      <c r="F88" s="765"/>
      <c r="G88" s="765"/>
      <c r="H88" s="844">
        <v>2549</v>
      </c>
      <c r="I88" s="844">
        <v>2031</v>
      </c>
      <c r="J88" s="844">
        <v>518</v>
      </c>
      <c r="K88" s="844">
        <v>402</v>
      </c>
      <c r="L88" s="844">
        <v>28</v>
      </c>
      <c r="M88" s="844">
        <v>0</v>
      </c>
      <c r="N88" s="844">
        <v>88</v>
      </c>
      <c r="O88" s="864"/>
      <c r="P88" s="864"/>
    </row>
    <row r="89" spans="1:16" s="866" customFormat="1" ht="29.25" x14ac:dyDescent="0.4">
      <c r="A89" s="924" t="s">
        <v>404</v>
      </c>
      <c r="B89" s="766"/>
      <c r="C89" s="766"/>
      <c r="D89" s="766"/>
      <c r="E89" s="766"/>
      <c r="F89" s="767"/>
      <c r="G89" s="767"/>
      <c r="H89" s="865"/>
      <c r="I89" s="865"/>
      <c r="J89" s="865"/>
      <c r="K89" s="865"/>
      <c r="L89" s="865"/>
      <c r="M89" s="865"/>
      <c r="N89" s="865"/>
    </row>
    <row r="90" spans="1:16" s="717" customFormat="1" ht="11.1" customHeight="1" x14ac:dyDescent="0.4">
      <c r="A90" s="768"/>
      <c r="B90" s="769"/>
      <c r="C90" s="769"/>
      <c r="D90" s="769"/>
      <c r="E90" s="769"/>
      <c r="F90" s="769"/>
      <c r="G90" s="770"/>
      <c r="H90" s="830"/>
      <c r="I90" s="830"/>
      <c r="J90" s="830"/>
      <c r="K90" s="831"/>
      <c r="L90" s="831"/>
      <c r="M90" s="831"/>
      <c r="N90" s="831"/>
      <c r="O90" s="718"/>
      <c r="P90" s="719"/>
    </row>
    <row r="91" spans="1:16" s="863" customFormat="1" ht="29.25" x14ac:dyDescent="0.4">
      <c r="A91" s="771" t="s">
        <v>321</v>
      </c>
      <c r="B91" s="764"/>
      <c r="C91" s="764"/>
      <c r="D91" s="764"/>
      <c r="E91" s="764"/>
      <c r="F91" s="765"/>
      <c r="G91" s="765"/>
      <c r="H91" s="844"/>
      <c r="I91" s="844"/>
      <c r="J91" s="844"/>
      <c r="K91" s="844"/>
      <c r="L91" s="844"/>
      <c r="M91" s="844"/>
      <c r="N91" s="844"/>
    </row>
    <row r="92" spans="1:16" ht="11.25" customHeight="1" x14ac:dyDescent="0.4">
      <c r="A92" s="775"/>
      <c r="B92" s="739"/>
      <c r="C92" s="739"/>
      <c r="D92" s="739"/>
      <c r="E92" s="739"/>
      <c r="F92" s="740"/>
      <c r="G92" s="740"/>
      <c r="H92" s="844"/>
      <c r="I92" s="844"/>
      <c r="J92" s="844"/>
      <c r="K92" s="844"/>
      <c r="L92" s="844"/>
      <c r="M92" s="844"/>
      <c r="N92" s="844"/>
    </row>
    <row r="93" spans="1:16" s="863" customFormat="1" ht="29.25" x14ac:dyDescent="0.4">
      <c r="A93" s="763" t="s">
        <v>405</v>
      </c>
      <c r="B93" s="764"/>
      <c r="C93" s="764"/>
      <c r="D93" s="764"/>
      <c r="E93" s="764"/>
      <c r="F93" s="765"/>
      <c r="G93" s="765"/>
      <c r="H93" s="871">
        <v>111534</v>
      </c>
      <c r="I93" s="844">
        <v>25323</v>
      </c>
      <c r="J93" s="844">
        <v>86211</v>
      </c>
      <c r="K93" s="871">
        <v>75719</v>
      </c>
      <c r="L93" s="871">
        <v>585</v>
      </c>
      <c r="M93" s="871">
        <v>0</v>
      </c>
      <c r="N93" s="871">
        <v>9907</v>
      </c>
      <c r="O93" s="864"/>
      <c r="P93" s="864"/>
    </row>
    <row r="94" spans="1:16" s="764" customFormat="1" ht="29.25" x14ac:dyDescent="0.4">
      <c r="A94" s="763" t="s">
        <v>406</v>
      </c>
      <c r="F94" s="765"/>
      <c r="G94" s="765"/>
      <c r="H94" s="844"/>
      <c r="I94" s="844"/>
      <c r="J94" s="844"/>
      <c r="K94" s="844"/>
      <c r="L94" s="844"/>
      <c r="M94" s="844"/>
      <c r="N94" s="844"/>
    </row>
    <row r="95" spans="1:16" s="866" customFormat="1" ht="29.25" x14ac:dyDescent="0.4">
      <c r="A95" s="924" t="s">
        <v>314</v>
      </c>
      <c r="B95" s="766"/>
      <c r="C95" s="766"/>
      <c r="D95" s="766"/>
      <c r="E95" s="766"/>
      <c r="F95" s="767"/>
      <c r="G95" s="767"/>
      <c r="H95" s="865"/>
      <c r="I95" s="865"/>
      <c r="J95" s="865"/>
      <c r="K95" s="865"/>
      <c r="L95" s="865"/>
      <c r="M95" s="865"/>
      <c r="N95" s="865"/>
    </row>
    <row r="96" spans="1:16" s="717" customFormat="1" ht="11.1" customHeight="1" x14ac:dyDescent="0.4">
      <c r="A96" s="768"/>
      <c r="B96" s="769"/>
      <c r="C96" s="769"/>
      <c r="D96" s="769"/>
      <c r="E96" s="769"/>
      <c r="F96" s="769"/>
      <c r="G96" s="770"/>
      <c r="H96" s="830"/>
      <c r="I96" s="830"/>
      <c r="J96" s="830"/>
      <c r="K96" s="831"/>
      <c r="L96" s="831"/>
      <c r="M96" s="831"/>
      <c r="N96" s="831"/>
      <c r="O96" s="718"/>
      <c r="P96" s="719"/>
    </row>
    <row r="97" spans="1:16" s="863" customFormat="1" ht="29.25" x14ac:dyDescent="0.4">
      <c r="A97" s="771" t="s">
        <v>325</v>
      </c>
      <c r="B97" s="764"/>
      <c r="C97" s="764"/>
      <c r="D97" s="764"/>
      <c r="E97" s="764"/>
      <c r="F97" s="765"/>
      <c r="G97" s="765"/>
      <c r="H97" s="844"/>
      <c r="I97" s="844"/>
      <c r="J97" s="844"/>
      <c r="K97" s="844"/>
      <c r="L97" s="844"/>
      <c r="M97" s="844"/>
      <c r="N97" s="844"/>
    </row>
    <row r="98" spans="1:16" ht="11.25" customHeight="1" x14ac:dyDescent="0.4">
      <c r="A98" s="775"/>
      <c r="B98" s="739"/>
      <c r="C98" s="739"/>
      <c r="D98" s="739"/>
      <c r="E98" s="739"/>
      <c r="F98" s="740"/>
      <c r="G98" s="740"/>
      <c r="H98" s="844"/>
      <c r="I98" s="844"/>
      <c r="J98" s="844"/>
      <c r="K98" s="844"/>
      <c r="L98" s="844"/>
      <c r="M98" s="844"/>
      <c r="N98" s="844"/>
    </row>
    <row r="99" spans="1:16" s="863" customFormat="1" ht="29.25" x14ac:dyDescent="0.4">
      <c r="A99" s="763" t="s">
        <v>316</v>
      </c>
      <c r="B99" s="764"/>
      <c r="C99" s="764"/>
      <c r="D99" s="764"/>
      <c r="E99" s="764"/>
      <c r="F99" s="765"/>
      <c r="G99" s="765"/>
      <c r="H99" s="868">
        <v>77068</v>
      </c>
      <c r="I99" s="868">
        <v>13218</v>
      </c>
      <c r="J99" s="868">
        <v>63850</v>
      </c>
      <c r="K99" s="868">
        <v>57504</v>
      </c>
      <c r="L99" s="868">
        <v>312</v>
      </c>
      <c r="M99" s="868">
        <v>0</v>
      </c>
      <c r="N99" s="868">
        <v>6034</v>
      </c>
      <c r="O99" s="864"/>
      <c r="P99" s="864"/>
    </row>
    <row r="100" spans="1:16" s="866" customFormat="1" ht="23.25" x14ac:dyDescent="0.35">
      <c r="A100" s="924" t="s">
        <v>317</v>
      </c>
      <c r="B100" s="779"/>
      <c r="C100" s="779"/>
      <c r="D100" s="766"/>
      <c r="E100" s="766"/>
      <c r="F100" s="767"/>
      <c r="G100" s="767"/>
      <c r="H100" s="873"/>
      <c r="I100" s="873"/>
      <c r="J100" s="873"/>
      <c r="K100" s="873"/>
      <c r="L100" s="873"/>
      <c r="M100" s="873"/>
      <c r="N100" s="873"/>
    </row>
    <row r="101" spans="1:16" s="717" customFormat="1" ht="11.1" customHeight="1" x14ac:dyDescent="0.4">
      <c r="A101" s="768"/>
      <c r="B101" s="769"/>
      <c r="C101" s="769"/>
      <c r="D101" s="769"/>
      <c r="E101" s="769"/>
      <c r="F101" s="769"/>
      <c r="G101" s="770"/>
      <c r="H101" s="830"/>
      <c r="I101" s="830"/>
      <c r="J101" s="830"/>
      <c r="K101" s="831"/>
      <c r="L101" s="831"/>
      <c r="M101" s="831"/>
      <c r="N101" s="831"/>
      <c r="O101" s="718"/>
      <c r="P101" s="719"/>
    </row>
    <row r="102" spans="1:16" s="863" customFormat="1" ht="29.25" x14ac:dyDescent="0.4">
      <c r="A102" s="771" t="s">
        <v>407</v>
      </c>
      <c r="B102" s="764"/>
      <c r="C102" s="764"/>
      <c r="D102" s="764"/>
      <c r="E102" s="764"/>
      <c r="F102" s="765"/>
      <c r="G102" s="765"/>
      <c r="H102" s="844"/>
      <c r="I102" s="844"/>
      <c r="J102" s="844"/>
      <c r="K102" s="844"/>
      <c r="L102" s="844"/>
      <c r="M102" s="844"/>
      <c r="N102" s="844"/>
    </row>
    <row r="103" spans="1:16" ht="11.25" customHeight="1" x14ac:dyDescent="0.4">
      <c r="A103" s="775"/>
      <c r="B103" s="739"/>
      <c r="C103" s="739"/>
      <c r="D103" s="739"/>
      <c r="E103" s="739"/>
      <c r="F103" s="740"/>
      <c r="G103" s="740"/>
      <c r="H103" s="844"/>
      <c r="I103" s="844"/>
      <c r="J103" s="844"/>
      <c r="K103" s="844"/>
      <c r="L103" s="844"/>
      <c r="M103" s="844"/>
      <c r="N103" s="844"/>
    </row>
    <row r="104" spans="1:16" s="863" customFormat="1" ht="29.25" x14ac:dyDescent="0.4">
      <c r="A104" s="763" t="s">
        <v>408</v>
      </c>
      <c r="B104" s="764"/>
      <c r="C104" s="764"/>
      <c r="D104" s="764"/>
      <c r="E104" s="764"/>
      <c r="F104" s="765"/>
      <c r="G104" s="765"/>
      <c r="H104" s="871">
        <v>54919</v>
      </c>
      <c r="I104" s="871">
        <v>24643</v>
      </c>
      <c r="J104" s="871">
        <v>30276</v>
      </c>
      <c r="K104" s="871">
        <v>27057</v>
      </c>
      <c r="L104" s="871">
        <v>355</v>
      </c>
      <c r="M104" s="871">
        <v>0</v>
      </c>
      <c r="N104" s="871">
        <v>2864</v>
      </c>
      <c r="O104" s="864"/>
      <c r="P104" s="864"/>
    </row>
    <row r="105" spans="1:16" s="866" customFormat="1" ht="29.25" x14ac:dyDescent="0.4">
      <c r="A105" s="924" t="s">
        <v>409</v>
      </c>
      <c r="B105" s="766"/>
      <c r="C105" s="766"/>
      <c r="D105" s="766"/>
      <c r="E105" s="766"/>
      <c r="F105" s="767"/>
      <c r="G105" s="767"/>
      <c r="H105" s="865"/>
      <c r="I105" s="865"/>
      <c r="J105" s="865"/>
      <c r="K105" s="865"/>
      <c r="L105" s="865"/>
      <c r="M105" s="865"/>
      <c r="N105" s="865"/>
    </row>
    <row r="106" spans="1:16" s="717" customFormat="1" ht="11.1" customHeight="1" x14ac:dyDescent="0.4">
      <c r="A106" s="768"/>
      <c r="B106" s="769"/>
      <c r="C106" s="769"/>
      <c r="D106" s="769"/>
      <c r="E106" s="769"/>
      <c r="F106" s="769"/>
      <c r="G106" s="770"/>
      <c r="H106" s="830"/>
      <c r="I106" s="830"/>
      <c r="J106" s="830"/>
      <c r="K106" s="831"/>
      <c r="L106" s="831"/>
      <c r="M106" s="831"/>
      <c r="N106" s="831"/>
      <c r="O106" s="718"/>
      <c r="P106" s="719"/>
    </row>
    <row r="107" spans="1:16" s="863" customFormat="1" ht="29.25" x14ac:dyDescent="0.4">
      <c r="A107" s="771" t="s">
        <v>410</v>
      </c>
      <c r="B107" s="764"/>
      <c r="C107" s="764"/>
      <c r="D107" s="764"/>
      <c r="E107" s="764"/>
      <c r="F107" s="765"/>
      <c r="G107" s="765"/>
      <c r="H107" s="844"/>
      <c r="I107" s="844"/>
      <c r="J107" s="844"/>
      <c r="K107" s="844"/>
      <c r="L107" s="844"/>
      <c r="M107" s="844"/>
      <c r="N107" s="844"/>
    </row>
    <row r="108" spans="1:16" ht="11.25" customHeight="1" x14ac:dyDescent="0.4">
      <c r="A108" s="775"/>
      <c r="B108" s="739"/>
      <c r="C108" s="739"/>
      <c r="D108" s="739"/>
      <c r="E108" s="739"/>
      <c r="F108" s="740"/>
      <c r="G108" s="740"/>
      <c r="H108" s="844"/>
      <c r="I108" s="844"/>
      <c r="J108" s="844"/>
      <c r="K108" s="844"/>
      <c r="L108" s="844"/>
      <c r="M108" s="844"/>
      <c r="N108" s="844"/>
    </row>
    <row r="109" spans="1:16" s="863" customFormat="1" ht="29.25" x14ac:dyDescent="0.4">
      <c r="A109" s="763" t="s">
        <v>411</v>
      </c>
      <c r="B109" s="764"/>
      <c r="C109" s="764"/>
      <c r="D109" s="764"/>
      <c r="E109" s="764"/>
      <c r="F109" s="765"/>
      <c r="G109" s="765"/>
      <c r="H109" s="868">
        <v>10506</v>
      </c>
      <c r="I109" s="868">
        <v>4438</v>
      </c>
      <c r="J109" s="868">
        <v>6068</v>
      </c>
      <c r="K109" s="868">
        <v>4780</v>
      </c>
      <c r="L109" s="868">
        <v>147</v>
      </c>
      <c r="M109" s="868">
        <v>0</v>
      </c>
      <c r="N109" s="868">
        <v>1141</v>
      </c>
      <c r="O109" s="864"/>
      <c r="P109" s="864"/>
    </row>
    <row r="110" spans="1:16" s="866" customFormat="1" ht="29.25" x14ac:dyDescent="0.4">
      <c r="A110" s="924" t="s">
        <v>412</v>
      </c>
      <c r="B110" s="779"/>
      <c r="C110" s="779"/>
      <c r="D110" s="766"/>
      <c r="E110" s="766"/>
      <c r="F110" s="767"/>
      <c r="G110" s="767"/>
      <c r="H110" s="865"/>
      <c r="I110" s="865"/>
      <c r="J110" s="865"/>
      <c r="K110" s="865"/>
      <c r="L110" s="865"/>
      <c r="M110" s="865"/>
      <c r="N110" s="865"/>
    </row>
    <row r="111" spans="1:16" s="717" customFormat="1" ht="11.1" customHeight="1" x14ac:dyDescent="0.4">
      <c r="A111" s="768"/>
      <c r="B111" s="769"/>
      <c r="C111" s="769"/>
      <c r="D111" s="769"/>
      <c r="E111" s="769"/>
      <c r="F111" s="769"/>
      <c r="G111" s="770"/>
      <c r="H111" s="830"/>
      <c r="I111" s="830"/>
      <c r="J111" s="830"/>
      <c r="K111" s="831"/>
      <c r="L111" s="831"/>
      <c r="M111" s="831"/>
      <c r="N111" s="831"/>
      <c r="O111" s="718"/>
      <c r="P111" s="719"/>
    </row>
    <row r="112" spans="1:16" s="863" customFormat="1" ht="29.25" x14ac:dyDescent="0.4">
      <c r="A112" s="771" t="s">
        <v>413</v>
      </c>
      <c r="B112" s="764"/>
      <c r="C112" s="764"/>
      <c r="D112" s="764"/>
      <c r="E112" s="764"/>
      <c r="F112" s="765"/>
      <c r="G112" s="765"/>
      <c r="H112" s="868"/>
      <c r="I112" s="868"/>
      <c r="J112" s="868"/>
      <c r="K112" s="868"/>
      <c r="L112" s="868"/>
      <c r="M112" s="868"/>
      <c r="N112" s="868"/>
    </row>
    <row r="113" spans="1:16" ht="11.25" customHeight="1" x14ac:dyDescent="0.4">
      <c r="A113" s="780"/>
      <c r="B113" s="739"/>
      <c r="C113" s="739"/>
      <c r="D113" s="739"/>
      <c r="E113" s="739"/>
      <c r="F113" s="740"/>
      <c r="G113" s="740"/>
      <c r="H113" s="844"/>
      <c r="I113" s="844"/>
      <c r="J113" s="844"/>
      <c r="K113" s="844"/>
      <c r="L113" s="844"/>
      <c r="M113" s="844"/>
      <c r="N113" s="844"/>
    </row>
    <row r="114" spans="1:16" s="863" customFormat="1" ht="29.25" x14ac:dyDescent="0.4">
      <c r="A114" s="763" t="s">
        <v>414</v>
      </c>
      <c r="B114" s="764"/>
      <c r="C114" s="764"/>
      <c r="D114" s="764"/>
      <c r="E114" s="764"/>
      <c r="F114" s="765"/>
      <c r="G114" s="765"/>
      <c r="H114" s="868">
        <v>390</v>
      </c>
      <c r="I114" s="868">
        <v>167</v>
      </c>
      <c r="J114" s="868">
        <v>223</v>
      </c>
      <c r="K114" s="868">
        <v>198</v>
      </c>
      <c r="L114" s="868">
        <v>2</v>
      </c>
      <c r="M114" s="868">
        <v>0</v>
      </c>
      <c r="N114" s="868">
        <v>23</v>
      </c>
    </row>
    <row r="115" spans="1:16" s="866" customFormat="1" ht="29.25" x14ac:dyDescent="0.4">
      <c r="A115" s="924" t="s">
        <v>415</v>
      </c>
      <c r="B115" s="766"/>
      <c r="C115" s="766"/>
      <c r="D115" s="766"/>
      <c r="E115" s="766"/>
      <c r="F115" s="767"/>
      <c r="G115" s="767"/>
      <c r="H115" s="865"/>
      <c r="I115" s="865"/>
      <c r="J115" s="865"/>
      <c r="K115" s="865"/>
      <c r="L115" s="865"/>
      <c r="M115" s="865"/>
      <c r="N115" s="865"/>
      <c r="O115" s="869"/>
      <c r="P115" s="869"/>
    </row>
    <row r="116" spans="1:16" s="717" customFormat="1" ht="11.1" customHeight="1" x14ac:dyDescent="0.4">
      <c r="A116" s="768"/>
      <c r="B116" s="769"/>
      <c r="C116" s="769"/>
      <c r="D116" s="769"/>
      <c r="E116" s="769"/>
      <c r="F116" s="769"/>
      <c r="G116" s="770"/>
      <c r="H116" s="830"/>
      <c r="I116" s="830"/>
      <c r="J116" s="830"/>
      <c r="K116" s="831"/>
      <c r="L116" s="831"/>
      <c r="M116" s="831"/>
      <c r="N116" s="831"/>
      <c r="O116" s="718"/>
      <c r="P116" s="719"/>
    </row>
    <row r="117" spans="1:16" s="863" customFormat="1" ht="29.25" x14ac:dyDescent="0.4">
      <c r="A117" s="771" t="s">
        <v>416</v>
      </c>
      <c r="B117" s="764"/>
      <c r="C117" s="764"/>
      <c r="D117" s="764"/>
      <c r="E117" s="764"/>
      <c r="F117" s="765"/>
      <c r="G117" s="765"/>
      <c r="H117" s="844"/>
      <c r="I117" s="844"/>
      <c r="J117" s="844"/>
      <c r="K117" s="844"/>
      <c r="L117" s="844"/>
      <c r="M117" s="844"/>
      <c r="N117" s="844"/>
    </row>
    <row r="118" spans="1:16" ht="11.25" customHeight="1" x14ac:dyDescent="0.2">
      <c r="A118" s="775"/>
      <c r="B118" s="739"/>
      <c r="C118" s="739"/>
      <c r="D118" s="739"/>
      <c r="E118" s="739"/>
      <c r="F118" s="740"/>
      <c r="G118" s="740"/>
      <c r="H118" s="832"/>
      <c r="I118" s="832"/>
      <c r="J118" s="832"/>
      <c r="K118" s="832"/>
      <c r="L118" s="832"/>
      <c r="M118" s="832"/>
      <c r="N118" s="832"/>
    </row>
    <row r="119" spans="1:16" s="863" customFormat="1" ht="29.25" x14ac:dyDescent="0.4">
      <c r="A119" s="763" t="s">
        <v>417</v>
      </c>
      <c r="B119" s="764"/>
      <c r="C119" s="764"/>
      <c r="D119" s="764"/>
      <c r="E119" s="764"/>
      <c r="F119" s="765"/>
      <c r="G119" s="765"/>
      <c r="H119" s="844"/>
      <c r="I119" s="844"/>
      <c r="J119" s="844"/>
      <c r="K119" s="844"/>
      <c r="L119" s="844"/>
      <c r="M119" s="844"/>
      <c r="N119" s="844"/>
    </row>
    <row r="120" spans="1:16" s="863" customFormat="1" ht="29.25" x14ac:dyDescent="0.4">
      <c r="A120" s="763" t="s">
        <v>418</v>
      </c>
      <c r="B120" s="781"/>
      <c r="C120" s="781"/>
      <c r="D120" s="764"/>
      <c r="E120" s="764"/>
      <c r="F120" s="765"/>
      <c r="G120" s="765"/>
      <c r="H120" s="868">
        <v>0</v>
      </c>
      <c r="I120" s="868">
        <v>0</v>
      </c>
      <c r="J120" s="868">
        <v>0</v>
      </c>
      <c r="K120" s="868">
        <v>0</v>
      </c>
      <c r="L120" s="868">
        <v>0</v>
      </c>
      <c r="M120" s="868">
        <v>0</v>
      </c>
      <c r="N120" s="868">
        <v>0</v>
      </c>
    </row>
    <row r="121" spans="1:16" s="866" customFormat="1" ht="23.25" x14ac:dyDescent="0.35">
      <c r="A121" s="924" t="s">
        <v>419</v>
      </c>
      <c r="B121" s="779"/>
      <c r="C121" s="779"/>
      <c r="D121" s="766"/>
      <c r="E121" s="766"/>
      <c r="F121" s="767"/>
      <c r="G121" s="767"/>
      <c r="H121" s="843"/>
      <c r="I121" s="843"/>
      <c r="J121" s="843"/>
      <c r="K121" s="843"/>
      <c r="L121" s="843"/>
      <c r="M121" s="843"/>
      <c r="N121" s="843"/>
    </row>
    <row r="122" spans="1:16" s="866" customFormat="1" ht="23.25" x14ac:dyDescent="0.35">
      <c r="A122" s="924" t="s">
        <v>420</v>
      </c>
      <c r="B122" s="779"/>
      <c r="C122" s="779"/>
      <c r="D122" s="779"/>
      <c r="E122" s="766"/>
      <c r="F122" s="767"/>
      <c r="G122" s="767"/>
      <c r="H122" s="843"/>
      <c r="I122" s="843"/>
      <c r="J122" s="843"/>
      <c r="K122" s="843"/>
      <c r="L122" s="843"/>
      <c r="M122" s="843"/>
      <c r="N122" s="843"/>
    </row>
    <row r="123" spans="1:16" s="717" customFormat="1" ht="11.1" customHeight="1" x14ac:dyDescent="0.4">
      <c r="A123" s="768"/>
      <c r="B123" s="769"/>
      <c r="C123" s="769"/>
      <c r="D123" s="769"/>
      <c r="E123" s="769"/>
      <c r="F123" s="769"/>
      <c r="G123" s="770"/>
      <c r="H123" s="830"/>
      <c r="I123" s="830"/>
      <c r="J123" s="830"/>
      <c r="K123" s="831"/>
      <c r="L123" s="831"/>
      <c r="M123" s="831"/>
      <c r="N123" s="831"/>
      <c r="O123" s="718"/>
      <c r="P123" s="719"/>
    </row>
    <row r="124" spans="1:16" s="863" customFormat="1" ht="29.25" x14ac:dyDescent="0.4">
      <c r="A124" s="771" t="s">
        <v>421</v>
      </c>
      <c r="B124" s="764"/>
      <c r="C124" s="764"/>
      <c r="D124" s="764"/>
      <c r="E124" s="764"/>
      <c r="F124" s="765"/>
      <c r="G124" s="765"/>
      <c r="H124" s="844"/>
      <c r="I124" s="844"/>
      <c r="J124" s="844"/>
      <c r="K124" s="844"/>
      <c r="L124" s="844"/>
      <c r="M124" s="844"/>
      <c r="N124" s="844"/>
    </row>
    <row r="125" spans="1:16" ht="11.25" customHeight="1" x14ac:dyDescent="0.4">
      <c r="A125" s="775"/>
      <c r="B125" s="739"/>
      <c r="C125" s="739"/>
      <c r="D125" s="739"/>
      <c r="E125" s="739"/>
      <c r="F125" s="740"/>
      <c r="G125" s="740"/>
      <c r="H125" s="825"/>
      <c r="I125" s="825"/>
      <c r="J125" s="825"/>
      <c r="K125" s="825"/>
      <c r="L125" s="825"/>
      <c r="M125" s="825"/>
      <c r="N125" s="825"/>
    </row>
    <row r="126" spans="1:16" s="863" customFormat="1" ht="29.25" x14ac:dyDescent="0.4">
      <c r="A126" s="763" t="s">
        <v>422</v>
      </c>
      <c r="B126" s="764"/>
      <c r="C126" s="764"/>
      <c r="D126" s="764"/>
      <c r="E126" s="764"/>
      <c r="F126" s="765"/>
      <c r="G126" s="765"/>
      <c r="H126" s="871"/>
      <c r="I126" s="844"/>
      <c r="J126" s="844"/>
      <c r="K126" s="844"/>
      <c r="L126" s="844"/>
      <c r="M126" s="844"/>
      <c r="N126" s="844"/>
    </row>
    <row r="127" spans="1:16" s="866" customFormat="1" ht="23.25" x14ac:dyDescent="0.35">
      <c r="A127" s="925" t="s">
        <v>423</v>
      </c>
      <c r="B127" s="766"/>
      <c r="C127" s="766"/>
      <c r="D127" s="766"/>
      <c r="E127" s="766"/>
      <c r="F127" s="767"/>
      <c r="G127" s="767"/>
      <c r="H127" s="843"/>
      <c r="I127" s="843"/>
      <c r="J127" s="843"/>
      <c r="K127" s="843"/>
      <c r="L127" s="843"/>
      <c r="M127" s="843"/>
      <c r="N127" s="843"/>
    </row>
    <row r="128" spans="1:16" ht="11.1" customHeight="1" x14ac:dyDescent="0.4">
      <c r="A128" s="783"/>
      <c r="B128" s="784"/>
      <c r="C128" s="784"/>
      <c r="D128" s="784"/>
      <c r="E128" s="784"/>
      <c r="F128" s="784"/>
      <c r="G128" s="785"/>
      <c r="H128" s="786"/>
      <c r="I128" s="786"/>
      <c r="J128" s="786"/>
      <c r="K128" s="786"/>
      <c r="L128" s="786"/>
      <c r="M128" s="786"/>
      <c r="N128" s="786"/>
    </row>
    <row r="135" spans="10:10" x14ac:dyDescent="0.2">
      <c r="J135" s="787">
        <v>0</v>
      </c>
    </row>
  </sheetData>
  <mergeCells count="2">
    <mergeCell ref="A10:G11"/>
    <mergeCell ref="A12:G12"/>
  </mergeCells>
  <conditionalFormatting sqref="A15:G15">
    <cfRule type="cellIs" dxfId="119" priority="1" stopIfTrue="1" operator="lessThan">
      <formula>0</formula>
    </cfRule>
    <cfRule type="cellIs" dxfId="118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8"/>
  <sheetViews>
    <sheetView showGridLines="0" zoomScale="30" zoomScaleNormal="30" zoomScaleSheetLayoutView="20" workbookViewId="0">
      <selection activeCell="G16" sqref="G16"/>
    </sheetView>
  </sheetViews>
  <sheetFormatPr defaultColWidth="9.140625" defaultRowHeight="12.75" x14ac:dyDescent="0.2"/>
  <cols>
    <col min="1" max="1" width="9.140625" style="787"/>
    <col min="2" max="2" width="9.5703125" style="787" customWidth="1"/>
    <col min="3" max="3" width="11" style="787" customWidth="1"/>
    <col min="4" max="4" width="6" style="787" customWidth="1"/>
    <col min="5" max="5" width="2" style="787" customWidth="1"/>
    <col min="6" max="6" width="57.42578125" style="787" customWidth="1"/>
    <col min="7" max="13" width="40.7109375" style="787" customWidth="1"/>
    <col min="14" max="14" width="10.85546875" style="787" bestFit="1" customWidth="1"/>
    <col min="15" max="16384" width="9.140625" style="787"/>
  </cols>
  <sheetData>
    <row r="2" spans="1:15" ht="97.5" customHeight="1" x14ac:dyDescent="0.35">
      <c r="A2" s="918" t="s">
        <v>336</v>
      </c>
      <c r="B2" s="853"/>
      <c r="C2" s="853"/>
      <c r="E2" s="951" t="s">
        <v>434</v>
      </c>
      <c r="F2" s="951"/>
      <c r="G2" s="951"/>
      <c r="H2" s="951"/>
      <c r="I2" s="951"/>
      <c r="J2" s="951"/>
      <c r="K2" s="951"/>
      <c r="L2" s="951"/>
      <c r="M2" s="951"/>
    </row>
    <row r="3" spans="1:15" ht="45" x14ac:dyDescent="0.6">
      <c r="A3" s="790"/>
      <c r="B3" s="853"/>
      <c r="C3" s="853"/>
      <c r="D3" s="733"/>
      <c r="E3" s="854"/>
      <c r="F3" s="733"/>
      <c r="G3" s="789"/>
      <c r="H3" s="854"/>
      <c r="I3" s="854"/>
      <c r="J3" s="854"/>
    </row>
    <row r="4" spans="1:15" s="788" customFormat="1" ht="27.75" x14ac:dyDescent="0.4">
      <c r="A4" s="908"/>
      <c r="B4"/>
      <c r="C4"/>
      <c r="E4" s="905"/>
      <c r="F4" s="905" t="s">
        <v>435</v>
      </c>
      <c r="G4" s="905"/>
      <c r="H4"/>
      <c r="I4"/>
      <c r="J4"/>
    </row>
    <row r="5" spans="1:15" ht="27.75" x14ac:dyDescent="0.4">
      <c r="A5" s="908"/>
      <c r="B5"/>
      <c r="C5"/>
      <c r="D5" s="905" t="s">
        <v>100</v>
      </c>
      <c r="E5" s="905"/>
      <c r="F5" s="905"/>
      <c r="G5" s="905"/>
      <c r="H5"/>
      <c r="I5"/>
      <c r="J5"/>
      <c r="K5" s="795"/>
      <c r="L5" s="796"/>
    </row>
    <row r="6" spans="1:15" ht="27.75" x14ac:dyDescent="0.4">
      <c r="A6" s="791"/>
      <c r="D6" s="793"/>
      <c r="E6" s="792"/>
      <c r="F6" s="792"/>
      <c r="G6" s="792"/>
      <c r="H6" s="792"/>
      <c r="I6" s="792"/>
      <c r="J6" s="792"/>
      <c r="K6" s="794"/>
    </row>
    <row r="7" spans="1:15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</row>
    <row r="8" spans="1:15" s="716" customFormat="1" ht="15" x14ac:dyDescent="0.2">
      <c r="A8" s="734"/>
      <c r="B8" s="735"/>
      <c r="C8" s="735"/>
      <c r="D8" s="735"/>
      <c r="E8" s="735"/>
      <c r="F8" s="735"/>
      <c r="G8" s="737"/>
      <c r="H8" s="737"/>
      <c r="I8" s="737"/>
      <c r="J8" s="737"/>
      <c r="K8" s="737"/>
      <c r="L8" s="737"/>
      <c r="M8" s="737"/>
    </row>
    <row r="9" spans="1:15" s="714" customFormat="1" ht="23.25" x14ac:dyDescent="0.35">
      <c r="A9" s="738"/>
      <c r="B9" s="739"/>
      <c r="C9" s="739"/>
      <c r="D9" s="739"/>
      <c r="E9" s="739"/>
      <c r="F9" s="740"/>
      <c r="G9" s="741" t="s">
        <v>240</v>
      </c>
      <c r="H9" s="741" t="s">
        <v>241</v>
      </c>
      <c r="I9" s="741" t="s">
        <v>242</v>
      </c>
      <c r="J9" s="741" t="s">
        <v>365</v>
      </c>
      <c r="K9" s="741" t="s">
        <v>366</v>
      </c>
      <c r="L9" s="741" t="s">
        <v>366</v>
      </c>
      <c r="M9" s="741" t="s">
        <v>239</v>
      </c>
    </row>
    <row r="10" spans="1:15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741" t="s">
        <v>249</v>
      </c>
      <c r="H10" s="741" t="s">
        <v>250</v>
      </c>
      <c r="I10" s="741" t="s">
        <v>367</v>
      </c>
      <c r="J10" s="741" t="s">
        <v>368</v>
      </c>
      <c r="K10" s="741" t="s">
        <v>369</v>
      </c>
      <c r="L10" s="741" t="s">
        <v>370</v>
      </c>
      <c r="M10" s="741" t="s">
        <v>247</v>
      </c>
    </row>
    <row r="11" spans="1:15" s="714" customFormat="1" ht="23.25" customHeight="1" x14ac:dyDescent="0.35">
      <c r="A11" s="945"/>
      <c r="B11" s="946"/>
      <c r="C11" s="946"/>
      <c r="D11" s="946"/>
      <c r="E11" s="946"/>
      <c r="F11" s="946"/>
      <c r="G11" s="742"/>
      <c r="H11" s="742"/>
      <c r="I11" s="741" t="s">
        <v>258</v>
      </c>
      <c r="J11" s="741" t="s">
        <v>371</v>
      </c>
      <c r="K11" s="741" t="s">
        <v>372</v>
      </c>
      <c r="L11" s="741" t="s">
        <v>372</v>
      </c>
      <c r="M11" s="741" t="s">
        <v>255</v>
      </c>
    </row>
    <row r="12" spans="1:15" s="714" customFormat="1" ht="23.25" customHeight="1" x14ac:dyDescent="0.3">
      <c r="A12" s="948" t="s">
        <v>373</v>
      </c>
      <c r="B12" s="949"/>
      <c r="C12" s="949"/>
      <c r="D12" s="949"/>
      <c r="E12" s="949"/>
      <c r="F12" s="949"/>
      <c r="G12" s="743" t="s">
        <v>256</v>
      </c>
      <c r="H12" s="744" t="s">
        <v>257</v>
      </c>
      <c r="I12" s="743" t="s">
        <v>266</v>
      </c>
      <c r="J12" s="743" t="s">
        <v>374</v>
      </c>
      <c r="K12" s="743" t="s">
        <v>375</v>
      </c>
      <c r="L12" s="743" t="s">
        <v>376</v>
      </c>
      <c r="M12" s="743" t="s">
        <v>263</v>
      </c>
    </row>
    <row r="13" spans="1:15" s="714" customFormat="1" ht="18.75" x14ac:dyDescent="0.3">
      <c r="A13" s="884"/>
      <c r="B13" s="885"/>
      <c r="C13" s="885"/>
      <c r="D13" s="885"/>
      <c r="E13" s="885"/>
      <c r="F13" s="885"/>
      <c r="G13" s="743" t="s">
        <v>264</v>
      </c>
      <c r="H13" s="743" t="s">
        <v>265</v>
      </c>
      <c r="I13" s="743" t="s">
        <v>272</v>
      </c>
      <c r="J13" s="743" t="s">
        <v>377</v>
      </c>
      <c r="K13" s="743" t="s">
        <v>269</v>
      </c>
      <c r="L13" s="743" t="s">
        <v>269</v>
      </c>
      <c r="M13" s="743" t="s">
        <v>378</v>
      </c>
    </row>
    <row r="14" spans="1:15" s="714" customFormat="1" ht="15.75" thickBot="1" x14ac:dyDescent="0.25">
      <c r="A14" s="746"/>
      <c r="B14" s="747"/>
      <c r="C14" s="747"/>
      <c r="D14" s="747"/>
      <c r="E14" s="747"/>
      <c r="F14" s="748"/>
      <c r="G14" s="800"/>
      <c r="H14" s="800"/>
      <c r="I14" s="801"/>
      <c r="J14" s="801"/>
      <c r="K14" s="704"/>
      <c r="L14" s="801"/>
      <c r="M14" s="801"/>
    </row>
    <row r="15" spans="1:15" ht="11.25" customHeight="1" thickTop="1" x14ac:dyDescent="0.4">
      <c r="A15" s="738"/>
      <c r="B15" s="739"/>
      <c r="C15" s="739"/>
      <c r="D15" s="739"/>
      <c r="E15" s="739"/>
      <c r="F15" s="740"/>
      <c r="G15" s="874"/>
      <c r="H15" s="875"/>
      <c r="I15" s="875"/>
      <c r="J15" s="874"/>
      <c r="K15" s="874"/>
      <c r="L15" s="874"/>
      <c r="M15" s="874"/>
    </row>
    <row r="16" spans="1:15" s="861" customFormat="1" ht="32.1" customHeight="1" x14ac:dyDescent="0.45">
      <c r="A16" s="751" t="s">
        <v>45</v>
      </c>
      <c r="B16" s="752"/>
      <c r="C16" s="752"/>
      <c r="D16" s="752"/>
      <c r="E16" s="752"/>
      <c r="F16" s="753"/>
      <c r="G16" s="871">
        <v>726554</v>
      </c>
      <c r="H16" s="871">
        <v>280496</v>
      </c>
      <c r="I16" s="871">
        <v>446058</v>
      </c>
      <c r="J16" s="871">
        <v>53306</v>
      </c>
      <c r="K16" s="871">
        <v>5621</v>
      </c>
      <c r="L16" s="871">
        <v>14799</v>
      </c>
      <c r="M16" s="871">
        <v>401930</v>
      </c>
      <c r="N16" s="876"/>
      <c r="O16" s="876"/>
    </row>
    <row r="17" spans="1:19" s="861" customFormat="1" ht="32.1" customHeight="1" x14ac:dyDescent="0.4">
      <c r="A17" s="904" t="s">
        <v>55</v>
      </c>
      <c r="B17" s="756"/>
      <c r="C17" s="756"/>
      <c r="D17" s="756"/>
      <c r="E17" s="756"/>
      <c r="F17" s="757"/>
      <c r="G17" s="877"/>
      <c r="H17" s="877"/>
      <c r="I17" s="877"/>
      <c r="J17" s="877"/>
      <c r="K17" s="877"/>
      <c r="L17" s="877"/>
      <c r="M17" s="877"/>
      <c r="N17" s="876"/>
    </row>
    <row r="18" spans="1:19" s="863" customFormat="1" ht="29.25" x14ac:dyDescent="0.4">
      <c r="A18" s="802" t="s">
        <v>276</v>
      </c>
      <c r="B18" s="764"/>
      <c r="C18" s="764"/>
      <c r="D18" s="764"/>
      <c r="E18" s="764"/>
      <c r="F18" s="765"/>
      <c r="G18" s="878"/>
      <c r="H18" s="878"/>
      <c r="I18" s="878"/>
      <c r="J18" s="878"/>
      <c r="K18" s="878"/>
      <c r="L18" s="878"/>
      <c r="M18" s="878"/>
    </row>
    <row r="19" spans="1:19" ht="11.25" customHeight="1" x14ac:dyDescent="0.4">
      <c r="A19" s="762"/>
      <c r="B19" s="739"/>
      <c r="C19" s="739"/>
      <c r="D19" s="739"/>
      <c r="E19" s="739"/>
      <c r="F19" s="740"/>
      <c r="G19" s="844"/>
      <c r="H19" s="844"/>
      <c r="I19" s="844"/>
      <c r="J19" s="844"/>
      <c r="K19" s="844"/>
      <c r="L19" s="844"/>
      <c r="M19" s="844"/>
    </row>
    <row r="20" spans="1:19" s="863" customFormat="1" ht="32.1" customHeight="1" x14ac:dyDescent="0.4">
      <c r="A20" s="763" t="s">
        <v>379</v>
      </c>
      <c r="B20" s="764"/>
      <c r="C20" s="764"/>
      <c r="D20" s="764"/>
      <c r="E20" s="764"/>
      <c r="F20" s="765"/>
      <c r="G20" s="844">
        <v>96701</v>
      </c>
      <c r="H20" s="844">
        <v>60495</v>
      </c>
      <c r="I20" s="844">
        <v>36206</v>
      </c>
      <c r="J20" s="844">
        <v>5174</v>
      </c>
      <c r="K20" s="844">
        <v>913</v>
      </c>
      <c r="L20" s="844">
        <v>12134</v>
      </c>
      <c r="M20" s="844">
        <v>42253</v>
      </c>
    </row>
    <row r="21" spans="1:19" s="866" customFormat="1" ht="27" customHeight="1" x14ac:dyDescent="0.4">
      <c r="A21" s="732" t="s">
        <v>380</v>
      </c>
      <c r="B21" s="887"/>
      <c r="C21" s="887"/>
      <c r="D21" s="887"/>
      <c r="E21" s="887"/>
      <c r="F21" s="888"/>
      <c r="G21" s="844"/>
      <c r="H21" s="844"/>
      <c r="I21" s="844"/>
      <c r="J21" s="844"/>
      <c r="K21" s="844"/>
      <c r="L21" s="844"/>
      <c r="M21" s="844"/>
    </row>
    <row r="22" spans="1:19" ht="11.1" customHeight="1" x14ac:dyDescent="0.4">
      <c r="A22" s="768"/>
      <c r="B22" s="769"/>
      <c r="C22" s="769"/>
      <c r="D22" s="769"/>
      <c r="E22" s="769"/>
      <c r="F22" s="769"/>
      <c r="G22" s="879"/>
      <c r="H22" s="879"/>
      <c r="I22" s="879"/>
      <c r="J22" s="879"/>
      <c r="K22" s="879"/>
      <c r="L22" s="879"/>
      <c r="M22" s="879"/>
    </row>
    <row r="23" spans="1:19" s="863" customFormat="1" ht="29.25" x14ac:dyDescent="0.4">
      <c r="A23" s="771" t="s">
        <v>279</v>
      </c>
      <c r="B23" s="764"/>
      <c r="C23" s="764"/>
      <c r="D23" s="764"/>
      <c r="E23" s="764"/>
      <c r="F23" s="765"/>
      <c r="G23" s="844"/>
      <c r="H23" s="844"/>
      <c r="I23" s="844"/>
      <c r="J23" s="844"/>
      <c r="K23" s="844"/>
      <c r="L23" s="844"/>
      <c r="M23" s="844"/>
    </row>
    <row r="24" spans="1:19" ht="11.25" customHeight="1" x14ac:dyDescent="0.4">
      <c r="A24" s="762"/>
      <c r="B24" s="739"/>
      <c r="C24" s="739"/>
      <c r="D24" s="739"/>
      <c r="E24" s="739"/>
      <c r="F24" s="740"/>
      <c r="G24" s="844"/>
      <c r="H24" s="844"/>
      <c r="I24" s="844"/>
      <c r="J24" s="844"/>
      <c r="K24" s="844"/>
      <c r="L24" s="844"/>
      <c r="M24" s="844"/>
    </row>
    <row r="25" spans="1:19" s="863" customFormat="1" ht="32.1" customHeight="1" x14ac:dyDescent="0.4">
      <c r="A25" s="763" t="s">
        <v>381</v>
      </c>
      <c r="B25" s="764"/>
      <c r="C25" s="764"/>
      <c r="D25" s="764"/>
      <c r="E25" s="764"/>
      <c r="F25" s="765"/>
      <c r="G25" s="844">
        <v>609</v>
      </c>
      <c r="H25" s="844">
        <v>318</v>
      </c>
      <c r="I25" s="844">
        <v>291</v>
      </c>
      <c r="J25" s="844">
        <v>139</v>
      </c>
      <c r="K25" s="844">
        <v>33</v>
      </c>
      <c r="L25" s="844">
        <v>0</v>
      </c>
      <c r="M25" s="844">
        <v>119</v>
      </c>
    </row>
    <row r="26" spans="1:19" s="866" customFormat="1" ht="27" customHeight="1" x14ac:dyDescent="0.4">
      <c r="A26" s="732" t="s">
        <v>284</v>
      </c>
      <c r="B26" s="887"/>
      <c r="C26" s="887"/>
      <c r="D26" s="887"/>
      <c r="E26" s="887"/>
      <c r="F26" s="888"/>
      <c r="G26" s="844"/>
      <c r="H26" s="844"/>
      <c r="I26" s="844"/>
      <c r="J26" s="844"/>
      <c r="K26" s="844"/>
      <c r="L26" s="844"/>
      <c r="M26" s="844"/>
    </row>
    <row r="27" spans="1:19" ht="11.1" customHeight="1" x14ac:dyDescent="0.4">
      <c r="A27" s="768"/>
      <c r="B27" s="769"/>
      <c r="C27" s="769"/>
      <c r="D27" s="769"/>
      <c r="E27" s="769"/>
      <c r="F27" s="769"/>
      <c r="G27" s="879"/>
      <c r="H27" s="879"/>
      <c r="I27" s="879"/>
      <c r="J27" s="879"/>
      <c r="K27" s="879"/>
      <c r="L27" s="879"/>
      <c r="M27" s="879"/>
      <c r="S27" s="787" t="s">
        <v>436</v>
      </c>
    </row>
    <row r="28" spans="1:19" s="863" customFormat="1" ht="29.25" x14ac:dyDescent="0.4">
      <c r="A28" s="771" t="s">
        <v>282</v>
      </c>
      <c r="B28" s="764"/>
      <c r="C28" s="764"/>
      <c r="D28" s="764"/>
      <c r="E28" s="764"/>
      <c r="F28" s="765"/>
      <c r="G28" s="844"/>
      <c r="H28" s="844"/>
      <c r="I28" s="844"/>
      <c r="J28" s="844"/>
      <c r="K28" s="844"/>
      <c r="L28" s="844"/>
      <c r="M28" s="867"/>
    </row>
    <row r="29" spans="1:19" ht="11.25" customHeight="1" x14ac:dyDescent="0.4">
      <c r="A29" s="762"/>
      <c r="B29" s="739"/>
      <c r="C29" s="739"/>
      <c r="D29" s="739"/>
      <c r="E29" s="739"/>
      <c r="F29" s="740"/>
      <c r="G29" s="844"/>
      <c r="H29" s="844"/>
      <c r="I29" s="844"/>
      <c r="J29" s="844"/>
      <c r="K29" s="844"/>
      <c r="L29" s="844"/>
      <c r="M29" s="844"/>
    </row>
    <row r="30" spans="1:19" s="863" customFormat="1" ht="32.1" customHeight="1" x14ac:dyDescent="0.4">
      <c r="A30" s="763" t="s">
        <v>286</v>
      </c>
      <c r="B30" s="764"/>
      <c r="C30" s="764"/>
      <c r="D30" s="764"/>
      <c r="E30" s="764"/>
      <c r="F30" s="765"/>
      <c r="G30" s="844">
        <v>68653</v>
      </c>
      <c r="H30" s="844">
        <v>35038</v>
      </c>
      <c r="I30" s="844">
        <v>33615</v>
      </c>
      <c r="J30" s="844">
        <v>7390</v>
      </c>
      <c r="K30" s="844">
        <v>433</v>
      </c>
      <c r="L30" s="844">
        <v>2665</v>
      </c>
      <c r="M30" s="844">
        <v>28457</v>
      </c>
    </row>
    <row r="31" spans="1:19" s="866" customFormat="1" ht="27" customHeight="1" x14ac:dyDescent="0.4">
      <c r="A31" s="732" t="s">
        <v>287</v>
      </c>
      <c r="B31" s="887"/>
      <c r="C31" s="887"/>
      <c r="D31" s="887"/>
      <c r="E31" s="887"/>
      <c r="F31" s="888"/>
      <c r="G31" s="844"/>
      <c r="H31" s="844"/>
      <c r="I31" s="844"/>
      <c r="J31" s="844"/>
      <c r="K31" s="844"/>
      <c r="L31" s="844"/>
      <c r="M31" s="844"/>
    </row>
    <row r="32" spans="1:19" ht="11.1" customHeight="1" x14ac:dyDescent="0.4">
      <c r="A32" s="772"/>
      <c r="B32" s="769"/>
      <c r="C32" s="769"/>
      <c r="D32" s="769"/>
      <c r="E32" s="769"/>
      <c r="F32" s="770"/>
      <c r="G32" s="879"/>
      <c r="H32" s="879"/>
      <c r="I32" s="879"/>
      <c r="J32" s="879"/>
      <c r="K32" s="879"/>
      <c r="L32" s="879"/>
      <c r="M32" s="879"/>
    </row>
    <row r="33" spans="1:13" s="863" customFormat="1" ht="29.25" x14ac:dyDescent="0.4">
      <c r="A33" s="771" t="s">
        <v>285</v>
      </c>
      <c r="B33" s="764"/>
      <c r="C33" s="764"/>
      <c r="D33" s="764"/>
      <c r="E33" s="764"/>
      <c r="F33" s="765"/>
      <c r="G33" s="844"/>
      <c r="H33" s="844"/>
      <c r="I33" s="844"/>
      <c r="J33" s="844"/>
      <c r="K33" s="844"/>
      <c r="L33" s="844"/>
      <c r="M33" s="844"/>
    </row>
    <row r="34" spans="1:13" ht="11.25" customHeight="1" x14ac:dyDescent="0.4">
      <c r="A34" s="762"/>
      <c r="B34" s="739"/>
      <c r="C34" s="739"/>
      <c r="D34" s="739"/>
      <c r="E34" s="739"/>
      <c r="F34" s="740"/>
      <c r="G34" s="844"/>
      <c r="H34" s="844"/>
      <c r="I34" s="844"/>
      <c r="J34" s="844"/>
      <c r="K34" s="844"/>
      <c r="L34" s="844"/>
      <c r="M34" s="844"/>
    </row>
    <row r="35" spans="1:13" s="863" customFormat="1" ht="29.25" x14ac:dyDescent="0.4">
      <c r="A35" s="763" t="s">
        <v>382</v>
      </c>
      <c r="B35" s="764"/>
      <c r="C35" s="764"/>
      <c r="D35" s="764"/>
      <c r="E35" s="764"/>
      <c r="F35" s="765"/>
      <c r="G35" s="844">
        <v>369</v>
      </c>
      <c r="H35" s="844">
        <v>111</v>
      </c>
      <c r="I35" s="844">
        <v>258</v>
      </c>
      <c r="J35" s="844">
        <v>131</v>
      </c>
      <c r="K35" s="844">
        <v>32</v>
      </c>
      <c r="L35" s="844">
        <v>0</v>
      </c>
      <c r="M35" s="844">
        <v>95</v>
      </c>
    </row>
    <row r="36" spans="1:13" s="863" customFormat="1" ht="29.25" x14ac:dyDescent="0.4">
      <c r="A36" s="763" t="s">
        <v>383</v>
      </c>
      <c r="B36" s="764"/>
      <c r="C36" s="764"/>
      <c r="D36" s="764"/>
      <c r="E36" s="764"/>
      <c r="F36" s="765"/>
      <c r="G36" s="844"/>
      <c r="H36" s="844"/>
      <c r="I36" s="844"/>
      <c r="J36" s="844"/>
      <c r="K36" s="844"/>
      <c r="L36" s="844"/>
      <c r="M36" s="844"/>
    </row>
    <row r="37" spans="1:13" s="866" customFormat="1" ht="29.25" x14ac:dyDescent="0.4">
      <c r="A37" s="732" t="s">
        <v>384</v>
      </c>
      <c r="B37" s="887"/>
      <c r="C37" s="887"/>
      <c r="D37" s="887"/>
      <c r="E37" s="887"/>
      <c r="F37" s="888"/>
      <c r="G37" s="844"/>
      <c r="H37" s="844"/>
      <c r="I37" s="844"/>
      <c r="J37" s="844"/>
      <c r="K37" s="844"/>
      <c r="L37" s="844"/>
      <c r="M37" s="844"/>
    </row>
    <row r="38" spans="1:13" ht="11.1" customHeight="1" x14ac:dyDescent="0.4">
      <c r="A38" s="768"/>
      <c r="B38" s="769"/>
      <c r="C38" s="769"/>
      <c r="D38" s="769"/>
      <c r="E38" s="769"/>
      <c r="F38" s="770"/>
      <c r="G38" s="879"/>
      <c r="H38" s="879"/>
      <c r="I38" s="879"/>
      <c r="J38" s="879"/>
      <c r="K38" s="879"/>
      <c r="L38" s="879"/>
      <c r="M38" s="879"/>
    </row>
    <row r="39" spans="1:13" s="863" customFormat="1" ht="29.25" x14ac:dyDescent="0.4">
      <c r="A39" s="771" t="s">
        <v>288</v>
      </c>
      <c r="B39" s="764"/>
      <c r="C39" s="764"/>
      <c r="D39" s="764"/>
      <c r="E39" s="764"/>
      <c r="F39" s="765"/>
      <c r="G39" s="844"/>
      <c r="H39" s="844"/>
      <c r="I39" s="844"/>
      <c r="J39" s="844"/>
      <c r="K39" s="844"/>
      <c r="L39" s="844"/>
      <c r="M39" s="844"/>
    </row>
    <row r="40" spans="1:13" ht="11.25" customHeight="1" x14ac:dyDescent="0.4">
      <c r="A40" s="773"/>
      <c r="B40" s="739"/>
      <c r="C40" s="739"/>
      <c r="D40" s="739"/>
      <c r="E40" s="739"/>
      <c r="F40" s="740"/>
      <c r="G40" s="868"/>
      <c r="H40" s="868"/>
      <c r="I40" s="868"/>
      <c r="J40" s="868"/>
      <c r="K40" s="868"/>
      <c r="L40" s="868"/>
      <c r="M40" s="868"/>
    </row>
    <row r="41" spans="1:13" s="863" customFormat="1" ht="29.25" x14ac:dyDescent="0.4">
      <c r="A41" s="763" t="s">
        <v>385</v>
      </c>
      <c r="B41" s="764"/>
      <c r="C41" s="764"/>
      <c r="D41" s="764"/>
      <c r="E41" s="764"/>
      <c r="F41" s="765"/>
      <c r="G41" s="868"/>
      <c r="H41" s="868"/>
      <c r="I41" s="868"/>
      <c r="J41" s="868"/>
      <c r="K41" s="868"/>
      <c r="L41" s="868"/>
      <c r="M41" s="868"/>
    </row>
    <row r="42" spans="1:13" s="863" customFormat="1" ht="29.25" x14ac:dyDescent="0.4">
      <c r="A42" s="763" t="s">
        <v>387</v>
      </c>
      <c r="B42" s="764"/>
      <c r="C42" s="764"/>
      <c r="D42" s="764"/>
      <c r="E42" s="764"/>
      <c r="F42" s="765"/>
      <c r="G42" s="844">
        <v>2822</v>
      </c>
      <c r="H42" s="844">
        <v>1126</v>
      </c>
      <c r="I42" s="844">
        <v>1696</v>
      </c>
      <c r="J42" s="844">
        <v>252</v>
      </c>
      <c r="K42" s="844">
        <v>41</v>
      </c>
      <c r="L42" s="844">
        <v>0</v>
      </c>
      <c r="M42" s="844">
        <v>1403</v>
      </c>
    </row>
    <row r="43" spans="1:13" s="866" customFormat="1" ht="29.25" x14ac:dyDescent="0.4">
      <c r="A43" s="732" t="s">
        <v>437</v>
      </c>
      <c r="B43" s="766"/>
      <c r="C43" s="766"/>
      <c r="D43" s="766"/>
      <c r="E43" s="766"/>
      <c r="F43" s="767"/>
      <c r="G43" s="844"/>
      <c r="H43" s="844"/>
      <c r="I43" s="844"/>
      <c r="J43" s="844"/>
      <c r="K43" s="844"/>
      <c r="L43" s="844"/>
      <c r="M43" s="844"/>
    </row>
    <row r="44" spans="1:13" s="866" customFormat="1" ht="29.25" x14ac:dyDescent="0.4">
      <c r="A44" s="732" t="s">
        <v>388</v>
      </c>
      <c r="B44" s="705"/>
      <c r="C44" s="705"/>
      <c r="D44" s="705"/>
      <c r="E44" s="705"/>
      <c r="F44" s="706"/>
      <c r="G44" s="844"/>
      <c r="H44" s="844"/>
      <c r="I44" s="844"/>
      <c r="J44" s="844"/>
      <c r="K44" s="844"/>
      <c r="L44" s="844"/>
      <c r="M44" s="844"/>
    </row>
    <row r="45" spans="1:13" ht="11.1" customHeight="1" x14ac:dyDescent="0.4">
      <c r="A45" s="768"/>
      <c r="B45" s="769"/>
      <c r="C45" s="769"/>
      <c r="D45" s="769"/>
      <c r="E45" s="769"/>
      <c r="F45" s="770"/>
      <c r="G45" s="879"/>
      <c r="H45" s="879"/>
      <c r="I45" s="879"/>
      <c r="J45" s="879"/>
      <c r="K45" s="879"/>
      <c r="L45" s="879"/>
      <c r="M45" s="879"/>
    </row>
    <row r="46" spans="1:13" s="863" customFormat="1" ht="29.25" x14ac:dyDescent="0.4">
      <c r="A46" s="771" t="s">
        <v>292</v>
      </c>
      <c r="B46" s="764"/>
      <c r="C46" s="764"/>
      <c r="D46" s="764"/>
      <c r="E46" s="764"/>
      <c r="F46" s="765"/>
      <c r="G46" s="868"/>
      <c r="H46" s="868"/>
      <c r="I46" s="868"/>
      <c r="J46" s="868"/>
      <c r="K46" s="868"/>
      <c r="L46" s="868"/>
      <c r="M46" s="868"/>
    </row>
    <row r="47" spans="1:13" ht="11.25" customHeight="1" x14ac:dyDescent="0.4">
      <c r="A47" s="762"/>
      <c r="B47" s="739"/>
      <c r="C47" s="739"/>
      <c r="D47" s="739"/>
      <c r="E47" s="739"/>
      <c r="F47" s="740"/>
      <c r="G47" s="844"/>
      <c r="H47" s="844"/>
      <c r="I47" s="844"/>
      <c r="J47" s="844"/>
      <c r="K47" s="844"/>
      <c r="L47" s="844"/>
      <c r="M47" s="844"/>
    </row>
    <row r="48" spans="1:13" s="863" customFormat="1" ht="29.25" x14ac:dyDescent="0.4">
      <c r="A48" s="763" t="s">
        <v>293</v>
      </c>
      <c r="B48" s="764"/>
      <c r="C48" s="764"/>
      <c r="D48" s="764"/>
      <c r="E48" s="764"/>
      <c r="F48" s="765"/>
      <c r="G48" s="868">
        <v>102836</v>
      </c>
      <c r="H48" s="868">
        <v>51272</v>
      </c>
      <c r="I48" s="868">
        <v>51564</v>
      </c>
      <c r="J48" s="868">
        <v>10018</v>
      </c>
      <c r="K48" s="868">
        <v>675</v>
      </c>
      <c r="L48" s="868">
        <v>0</v>
      </c>
      <c r="M48" s="868">
        <v>40871</v>
      </c>
    </row>
    <row r="49" spans="1:13" s="866" customFormat="1" ht="29.25" x14ac:dyDescent="0.4">
      <c r="A49" s="774" t="s">
        <v>294</v>
      </c>
      <c r="B49" s="766"/>
      <c r="C49" s="766"/>
      <c r="D49" s="766"/>
      <c r="E49" s="766"/>
      <c r="F49" s="767"/>
      <c r="G49" s="844"/>
      <c r="H49" s="844"/>
      <c r="I49" s="844"/>
      <c r="J49" s="844"/>
      <c r="K49" s="844"/>
      <c r="L49" s="844"/>
      <c r="M49" s="844"/>
    </row>
    <row r="50" spans="1:13" ht="11.1" customHeight="1" x14ac:dyDescent="0.4">
      <c r="A50" s="768"/>
      <c r="B50" s="769"/>
      <c r="C50" s="769"/>
      <c r="D50" s="769"/>
      <c r="E50" s="769"/>
      <c r="F50" s="770"/>
      <c r="G50" s="879"/>
      <c r="H50" s="879"/>
      <c r="I50" s="879"/>
      <c r="J50" s="879"/>
      <c r="K50" s="879"/>
      <c r="L50" s="879"/>
      <c r="M50" s="879"/>
    </row>
    <row r="51" spans="1:13" s="863" customFormat="1" ht="29.25" x14ac:dyDescent="0.4">
      <c r="A51" s="771" t="s">
        <v>295</v>
      </c>
      <c r="B51" s="764"/>
      <c r="C51" s="764"/>
      <c r="D51" s="764"/>
      <c r="E51" s="764"/>
      <c r="F51" s="765"/>
      <c r="G51" s="868"/>
      <c r="H51" s="868"/>
      <c r="I51" s="868"/>
      <c r="J51" s="868"/>
      <c r="K51" s="868"/>
      <c r="L51" s="868"/>
      <c r="M51" s="868"/>
    </row>
    <row r="52" spans="1:13" ht="11.25" customHeight="1" x14ac:dyDescent="0.4">
      <c r="A52" s="762"/>
      <c r="B52" s="739"/>
      <c r="C52" s="739"/>
      <c r="D52" s="739"/>
      <c r="E52" s="739"/>
      <c r="F52" s="740"/>
      <c r="G52" s="844"/>
      <c r="H52" s="844"/>
      <c r="I52" s="844"/>
      <c r="J52" s="844"/>
      <c r="K52" s="844"/>
      <c r="L52" s="844"/>
      <c r="M52" s="844"/>
    </row>
    <row r="53" spans="1:13" s="863" customFormat="1" ht="29.25" x14ac:dyDescent="0.4">
      <c r="A53" s="763" t="s">
        <v>389</v>
      </c>
      <c r="B53" s="764"/>
      <c r="C53" s="764"/>
      <c r="D53" s="764"/>
      <c r="E53" s="764"/>
      <c r="F53" s="765"/>
      <c r="G53" s="868">
        <v>169109</v>
      </c>
      <c r="H53" s="868">
        <v>34482</v>
      </c>
      <c r="I53" s="868">
        <v>134627</v>
      </c>
      <c r="J53" s="868">
        <v>13942</v>
      </c>
      <c r="K53" s="868">
        <v>1221</v>
      </c>
      <c r="L53" s="868">
        <v>0</v>
      </c>
      <c r="M53" s="868">
        <v>119464</v>
      </c>
    </row>
    <row r="54" spans="1:13" s="866" customFormat="1" ht="29.25" x14ac:dyDescent="0.4">
      <c r="A54" s="774" t="s">
        <v>390</v>
      </c>
      <c r="B54" s="766"/>
      <c r="C54" s="766"/>
      <c r="D54" s="766"/>
      <c r="E54" s="766"/>
      <c r="F54" s="767"/>
      <c r="G54" s="844"/>
      <c r="H54" s="844"/>
      <c r="I54" s="844"/>
      <c r="J54" s="844"/>
      <c r="K54" s="844"/>
      <c r="L54" s="844"/>
      <c r="M54" s="844"/>
    </row>
    <row r="55" spans="1:13" ht="11.1" customHeight="1" x14ac:dyDescent="0.4">
      <c r="A55" s="768"/>
      <c r="B55" s="769"/>
      <c r="C55" s="769"/>
      <c r="D55" s="769"/>
      <c r="E55" s="769"/>
      <c r="F55" s="770"/>
      <c r="G55" s="879"/>
      <c r="H55" s="879"/>
      <c r="I55" s="879"/>
      <c r="J55" s="879"/>
      <c r="K55" s="879"/>
      <c r="L55" s="879"/>
      <c r="M55" s="879"/>
    </row>
    <row r="56" spans="1:13" s="863" customFormat="1" ht="29.25" x14ac:dyDescent="0.4">
      <c r="A56" s="771" t="s">
        <v>298</v>
      </c>
      <c r="B56" s="764"/>
      <c r="C56" s="764"/>
      <c r="D56" s="764"/>
      <c r="E56" s="764"/>
      <c r="F56" s="765"/>
      <c r="G56" s="868"/>
      <c r="H56" s="868"/>
      <c r="I56" s="868"/>
      <c r="J56" s="868"/>
      <c r="K56" s="868"/>
      <c r="L56" s="868"/>
      <c r="M56" s="868"/>
    </row>
    <row r="57" spans="1:13" ht="11.25" customHeight="1" x14ac:dyDescent="0.4">
      <c r="A57" s="775"/>
      <c r="B57" s="739"/>
      <c r="C57" s="739"/>
      <c r="D57" s="739"/>
      <c r="E57" s="739"/>
      <c r="F57" s="740"/>
      <c r="G57" s="844"/>
      <c r="H57" s="844"/>
      <c r="I57" s="844"/>
      <c r="J57" s="844"/>
      <c r="K57" s="844"/>
      <c r="L57" s="844"/>
      <c r="M57" s="844"/>
    </row>
    <row r="58" spans="1:13" s="863" customFormat="1" ht="29.25" x14ac:dyDescent="0.4">
      <c r="A58" s="763" t="s">
        <v>391</v>
      </c>
      <c r="B58" s="764"/>
      <c r="C58" s="764"/>
      <c r="D58" s="764"/>
      <c r="E58" s="764"/>
      <c r="F58" s="765"/>
      <c r="G58" s="868">
        <v>48971</v>
      </c>
      <c r="H58" s="868">
        <v>24246</v>
      </c>
      <c r="I58" s="868">
        <v>24725</v>
      </c>
      <c r="J58" s="868">
        <v>3627</v>
      </c>
      <c r="K58" s="868">
        <v>1215</v>
      </c>
      <c r="L58" s="868">
        <v>0</v>
      </c>
      <c r="M58" s="868">
        <v>19883</v>
      </c>
    </row>
    <row r="59" spans="1:13" s="866" customFormat="1" ht="29.25" x14ac:dyDescent="0.4">
      <c r="A59" s="774" t="s">
        <v>392</v>
      </c>
      <c r="B59" s="766"/>
      <c r="C59" s="766"/>
      <c r="D59" s="766"/>
      <c r="E59" s="766"/>
      <c r="F59" s="767"/>
      <c r="G59" s="844"/>
      <c r="H59" s="844"/>
      <c r="I59" s="844"/>
      <c r="J59" s="844"/>
      <c r="K59" s="844"/>
      <c r="L59" s="844"/>
      <c r="M59" s="844"/>
    </row>
    <row r="60" spans="1:13" ht="11.1" customHeight="1" x14ac:dyDescent="0.4">
      <c r="A60" s="768"/>
      <c r="B60" s="769"/>
      <c r="C60" s="769"/>
      <c r="D60" s="769"/>
      <c r="E60" s="769"/>
      <c r="F60" s="770"/>
      <c r="G60" s="879"/>
      <c r="H60" s="879"/>
      <c r="I60" s="879"/>
      <c r="J60" s="879"/>
      <c r="K60" s="879"/>
      <c r="L60" s="879"/>
      <c r="M60" s="879"/>
    </row>
    <row r="61" spans="1:13" s="863" customFormat="1" ht="29.25" x14ac:dyDescent="0.4">
      <c r="A61" s="771" t="s">
        <v>301</v>
      </c>
      <c r="B61" s="764"/>
      <c r="C61" s="764"/>
      <c r="D61" s="764"/>
      <c r="E61" s="764"/>
      <c r="F61" s="765"/>
      <c r="G61" s="868"/>
      <c r="H61" s="868"/>
      <c r="I61" s="868"/>
      <c r="J61" s="868"/>
      <c r="K61" s="868"/>
      <c r="L61" s="868"/>
      <c r="M61" s="868"/>
    </row>
    <row r="62" spans="1:13" ht="11.25" customHeight="1" x14ac:dyDescent="0.4">
      <c r="A62" s="775"/>
      <c r="B62" s="739"/>
      <c r="C62" s="739"/>
      <c r="D62" s="739"/>
      <c r="E62" s="739"/>
      <c r="F62" s="740"/>
      <c r="G62" s="844"/>
      <c r="H62" s="844"/>
      <c r="I62" s="844"/>
      <c r="J62" s="844"/>
      <c r="K62" s="844"/>
      <c r="L62" s="844"/>
      <c r="M62" s="844"/>
    </row>
    <row r="63" spans="1:13" s="863" customFormat="1" ht="29.25" x14ac:dyDescent="0.4">
      <c r="A63" s="763" t="s">
        <v>393</v>
      </c>
      <c r="B63" s="764"/>
      <c r="C63" s="764"/>
      <c r="D63" s="764"/>
      <c r="E63" s="764"/>
      <c r="F63" s="765"/>
      <c r="G63" s="868">
        <v>14480</v>
      </c>
      <c r="H63" s="868">
        <v>7278</v>
      </c>
      <c r="I63" s="868">
        <v>7202</v>
      </c>
      <c r="J63" s="868">
        <v>1726</v>
      </c>
      <c r="K63" s="868">
        <v>235</v>
      </c>
      <c r="L63" s="868">
        <v>0</v>
      </c>
      <c r="M63" s="868">
        <v>5241</v>
      </c>
    </row>
    <row r="64" spans="1:13" s="866" customFormat="1" ht="29.25" x14ac:dyDescent="0.4">
      <c r="A64" s="774" t="s">
        <v>394</v>
      </c>
      <c r="B64" s="766"/>
      <c r="C64" s="766"/>
      <c r="D64" s="766"/>
      <c r="E64" s="766"/>
      <c r="F64" s="767"/>
      <c r="G64" s="844"/>
      <c r="H64" s="844"/>
      <c r="I64" s="844"/>
      <c r="J64" s="844"/>
      <c r="K64" s="844"/>
      <c r="L64" s="844"/>
      <c r="M64" s="844"/>
    </row>
    <row r="65" spans="1:13" ht="11.1" customHeight="1" x14ac:dyDescent="0.4">
      <c r="A65" s="768"/>
      <c r="B65" s="769"/>
      <c r="C65" s="769"/>
      <c r="D65" s="769"/>
      <c r="E65" s="769"/>
      <c r="F65" s="770"/>
      <c r="G65" s="879"/>
      <c r="H65" s="879"/>
      <c r="I65" s="879"/>
      <c r="J65" s="879"/>
      <c r="K65" s="879"/>
      <c r="L65" s="879"/>
      <c r="M65" s="879"/>
    </row>
    <row r="66" spans="1:13" ht="30" x14ac:dyDescent="0.4">
      <c r="A66" s="776" t="s">
        <v>304</v>
      </c>
      <c r="B66" s="739"/>
      <c r="C66" s="739"/>
      <c r="D66" s="739"/>
      <c r="E66" s="739"/>
      <c r="F66" s="740"/>
      <c r="G66" s="868"/>
      <c r="H66" s="868"/>
      <c r="I66" s="868"/>
      <c r="J66" s="868"/>
      <c r="K66" s="868"/>
      <c r="L66" s="868"/>
      <c r="M66" s="868"/>
    </row>
    <row r="67" spans="1:13" ht="11.25" customHeight="1" x14ac:dyDescent="0.4">
      <c r="A67" s="775"/>
      <c r="B67" s="739"/>
      <c r="C67" s="739"/>
      <c r="D67" s="739"/>
      <c r="E67" s="739"/>
      <c r="F67" s="740"/>
      <c r="G67" s="844"/>
      <c r="H67" s="844"/>
      <c r="I67" s="844"/>
      <c r="J67" s="844"/>
      <c r="K67" s="844"/>
      <c r="L67" s="844"/>
      <c r="M67" s="844"/>
    </row>
    <row r="68" spans="1:13" s="863" customFormat="1" ht="29.25" x14ac:dyDescent="0.4">
      <c r="A68" s="763" t="s">
        <v>395</v>
      </c>
      <c r="B68" s="764"/>
      <c r="C68" s="764"/>
      <c r="D68" s="764"/>
      <c r="E68" s="764"/>
      <c r="F68" s="765"/>
      <c r="G68" s="868">
        <v>13865</v>
      </c>
      <c r="H68" s="868">
        <v>4323</v>
      </c>
      <c r="I68" s="868">
        <v>9542</v>
      </c>
      <c r="J68" s="868">
        <v>808</v>
      </c>
      <c r="K68" s="868">
        <v>28</v>
      </c>
      <c r="L68" s="868">
        <v>0</v>
      </c>
      <c r="M68" s="868">
        <v>8706</v>
      </c>
    </row>
    <row r="69" spans="1:13" s="866" customFormat="1" ht="29.25" x14ac:dyDescent="0.4">
      <c r="A69" s="774" t="s">
        <v>396</v>
      </c>
      <c r="B69" s="766"/>
      <c r="C69" s="766"/>
      <c r="D69" s="766"/>
      <c r="E69" s="766"/>
      <c r="F69" s="767"/>
      <c r="G69" s="844"/>
      <c r="H69" s="844"/>
      <c r="I69" s="844"/>
      <c r="J69" s="844"/>
      <c r="K69" s="844"/>
      <c r="L69" s="844"/>
      <c r="M69" s="844"/>
    </row>
    <row r="70" spans="1:13" ht="11.1" customHeight="1" x14ac:dyDescent="0.4">
      <c r="A70" s="768"/>
      <c r="B70" s="769"/>
      <c r="C70" s="769"/>
      <c r="D70" s="769"/>
      <c r="E70" s="769"/>
      <c r="F70" s="770"/>
      <c r="G70" s="879"/>
      <c r="H70" s="879"/>
      <c r="I70" s="879"/>
      <c r="J70" s="879"/>
      <c r="K70" s="879"/>
      <c r="L70" s="879"/>
      <c r="M70" s="879"/>
    </row>
    <row r="71" spans="1:13" s="863" customFormat="1" ht="29.25" x14ac:dyDescent="0.4">
      <c r="A71" s="771" t="s">
        <v>307</v>
      </c>
      <c r="B71" s="778"/>
      <c r="C71" s="764"/>
      <c r="D71" s="764"/>
      <c r="E71" s="764"/>
      <c r="F71" s="765"/>
      <c r="G71" s="844"/>
      <c r="H71" s="844"/>
      <c r="I71" s="844"/>
      <c r="J71" s="844"/>
      <c r="K71" s="844"/>
      <c r="L71" s="844"/>
      <c r="M71" s="844"/>
    </row>
    <row r="72" spans="1:13" ht="11.25" customHeight="1" x14ac:dyDescent="0.4">
      <c r="A72" s="775"/>
      <c r="B72" s="739"/>
      <c r="C72" s="739"/>
      <c r="D72" s="739"/>
      <c r="E72" s="739"/>
      <c r="F72" s="740"/>
      <c r="G72" s="844"/>
      <c r="H72" s="844"/>
      <c r="I72" s="844"/>
      <c r="J72" s="844"/>
      <c r="K72" s="844"/>
      <c r="L72" s="844"/>
      <c r="M72" s="844"/>
    </row>
    <row r="73" spans="1:13" s="863" customFormat="1" ht="29.25" x14ac:dyDescent="0.4">
      <c r="A73" s="763" t="s">
        <v>397</v>
      </c>
      <c r="B73" s="764"/>
      <c r="C73" s="764"/>
      <c r="D73" s="764"/>
      <c r="E73" s="764"/>
      <c r="F73" s="765"/>
      <c r="G73" s="844">
        <v>0</v>
      </c>
      <c r="H73" s="844">
        <v>0</v>
      </c>
      <c r="I73" s="844">
        <v>0</v>
      </c>
      <c r="J73" s="844">
        <v>0</v>
      </c>
      <c r="K73" s="844">
        <v>0</v>
      </c>
      <c r="L73" s="844">
        <v>0</v>
      </c>
      <c r="M73" s="844">
        <v>0</v>
      </c>
    </row>
    <row r="74" spans="1:13" s="866" customFormat="1" ht="29.25" x14ac:dyDescent="0.4">
      <c r="A74" s="774" t="s">
        <v>398</v>
      </c>
      <c r="B74" s="766"/>
      <c r="C74" s="766"/>
      <c r="D74" s="766"/>
      <c r="E74" s="766"/>
      <c r="F74" s="767"/>
      <c r="G74" s="844"/>
      <c r="H74" s="844"/>
      <c r="I74" s="844"/>
      <c r="J74" s="844"/>
      <c r="K74" s="844"/>
      <c r="L74" s="844"/>
      <c r="M74" s="844"/>
    </row>
    <row r="75" spans="1:13" ht="11.1" customHeight="1" x14ac:dyDescent="0.4">
      <c r="A75" s="768"/>
      <c r="B75" s="769"/>
      <c r="C75" s="769"/>
      <c r="D75" s="769"/>
      <c r="E75" s="769"/>
      <c r="F75" s="770"/>
      <c r="G75" s="879"/>
      <c r="H75" s="879"/>
      <c r="I75" s="879"/>
      <c r="J75" s="879"/>
      <c r="K75" s="879"/>
      <c r="L75" s="879"/>
      <c r="M75" s="879"/>
    </row>
    <row r="76" spans="1:13" s="863" customFormat="1" ht="29.25" x14ac:dyDescent="0.4">
      <c r="A76" s="771" t="s">
        <v>310</v>
      </c>
      <c r="B76" s="764"/>
      <c r="C76" s="764"/>
      <c r="D76" s="764"/>
      <c r="E76" s="764"/>
      <c r="F76" s="765"/>
      <c r="G76" s="844"/>
      <c r="H76" s="844"/>
      <c r="I76" s="844"/>
      <c r="J76" s="844"/>
      <c r="K76" s="844"/>
      <c r="L76" s="844"/>
      <c r="M76" s="844"/>
    </row>
    <row r="77" spans="1:13" ht="11.25" customHeight="1" x14ac:dyDescent="0.4">
      <c r="A77" s="775"/>
      <c r="B77" s="739"/>
      <c r="C77" s="739"/>
      <c r="D77" s="739"/>
      <c r="E77" s="739"/>
      <c r="F77" s="740"/>
      <c r="G77" s="868"/>
      <c r="H77" s="868"/>
      <c r="I77" s="868"/>
      <c r="J77" s="868"/>
      <c r="K77" s="868"/>
      <c r="L77" s="868"/>
      <c r="M77" s="868"/>
    </row>
    <row r="78" spans="1:13" s="863" customFormat="1" ht="29.25" x14ac:dyDescent="0.4">
      <c r="A78" s="763" t="s">
        <v>399</v>
      </c>
      <c r="B78" s="764"/>
      <c r="C78" s="764"/>
      <c r="D78" s="764"/>
      <c r="E78" s="764"/>
      <c r="F78" s="765"/>
      <c r="G78" s="868">
        <v>75407</v>
      </c>
      <c r="H78" s="868">
        <v>19374</v>
      </c>
      <c r="I78" s="868">
        <v>56033</v>
      </c>
      <c r="J78" s="868">
        <v>303</v>
      </c>
      <c r="K78" s="868">
        <v>300</v>
      </c>
      <c r="L78" s="868">
        <v>0</v>
      </c>
      <c r="M78" s="868">
        <v>55430</v>
      </c>
    </row>
    <row r="79" spans="1:13" s="866" customFormat="1" ht="29.25" x14ac:dyDescent="0.4">
      <c r="A79" s="774" t="s">
        <v>400</v>
      </c>
      <c r="B79" s="766"/>
      <c r="C79" s="766"/>
      <c r="D79" s="766"/>
      <c r="E79" s="766"/>
      <c r="F79" s="767"/>
      <c r="G79" s="844"/>
      <c r="H79" s="880"/>
      <c r="I79" s="844"/>
      <c r="J79" s="844"/>
      <c r="K79" s="844"/>
      <c r="L79" s="844"/>
      <c r="M79" s="844"/>
    </row>
    <row r="80" spans="1:13" ht="11.1" customHeight="1" x14ac:dyDescent="0.4">
      <c r="A80" s="768"/>
      <c r="B80" s="769"/>
      <c r="C80" s="769"/>
      <c r="D80" s="769"/>
      <c r="E80" s="769"/>
      <c r="F80" s="770"/>
      <c r="G80" s="879"/>
      <c r="H80" s="879"/>
      <c r="I80" s="879"/>
      <c r="J80" s="879"/>
      <c r="K80" s="879"/>
      <c r="L80" s="879"/>
      <c r="M80" s="879"/>
    </row>
    <row r="81" spans="1:13" s="863" customFormat="1" ht="29.25" x14ac:dyDescent="0.4">
      <c r="A81" s="771" t="s">
        <v>315</v>
      </c>
      <c r="B81" s="764"/>
      <c r="C81" s="764"/>
      <c r="D81" s="764"/>
      <c r="E81" s="764"/>
      <c r="F81" s="765"/>
      <c r="G81" s="844"/>
      <c r="H81" s="844"/>
      <c r="I81" s="844"/>
      <c r="J81" s="844"/>
      <c r="K81" s="844"/>
      <c r="L81" s="844"/>
      <c r="M81" s="844"/>
    </row>
    <row r="82" spans="1:13" ht="11.25" customHeight="1" x14ac:dyDescent="0.4">
      <c r="A82" s="775"/>
      <c r="B82" s="739"/>
      <c r="C82" s="739"/>
      <c r="D82" s="739"/>
      <c r="E82" s="739"/>
      <c r="F82" s="740"/>
      <c r="G82" s="844"/>
      <c r="H82" s="844"/>
      <c r="I82" s="844"/>
      <c r="J82" s="844"/>
      <c r="K82" s="844"/>
      <c r="L82" s="844"/>
      <c r="M82" s="844"/>
    </row>
    <row r="83" spans="1:13" s="863" customFormat="1" ht="29.25" x14ac:dyDescent="0.4">
      <c r="A83" s="763" t="s">
        <v>401</v>
      </c>
      <c r="B83" s="764"/>
      <c r="C83" s="764"/>
      <c r="D83" s="764"/>
      <c r="E83" s="764"/>
      <c r="F83" s="765"/>
      <c r="G83" s="871">
        <v>55014</v>
      </c>
      <c r="H83" s="871">
        <v>16056</v>
      </c>
      <c r="I83" s="871">
        <v>38958</v>
      </c>
      <c r="J83" s="871">
        <v>3385</v>
      </c>
      <c r="K83" s="871">
        <v>146</v>
      </c>
      <c r="L83" s="871">
        <v>0</v>
      </c>
      <c r="M83" s="871">
        <v>35427</v>
      </c>
    </row>
    <row r="84" spans="1:13" s="866" customFormat="1" ht="29.25" x14ac:dyDescent="0.4">
      <c r="A84" s="774" t="s">
        <v>402</v>
      </c>
      <c r="B84" s="766"/>
      <c r="C84" s="766"/>
      <c r="D84" s="766"/>
      <c r="E84" s="766"/>
      <c r="F84" s="767"/>
      <c r="G84" s="844"/>
      <c r="H84" s="844"/>
      <c r="I84" s="844"/>
      <c r="J84" s="844"/>
      <c r="K84" s="844"/>
      <c r="L84" s="844"/>
      <c r="M84" s="844"/>
    </row>
    <row r="85" spans="1:13" ht="11.1" customHeight="1" x14ac:dyDescent="0.4">
      <c r="A85" s="768"/>
      <c r="B85" s="769"/>
      <c r="C85" s="769"/>
      <c r="D85" s="769"/>
      <c r="E85" s="769"/>
      <c r="F85" s="770"/>
      <c r="G85" s="879"/>
      <c r="H85" s="879"/>
      <c r="I85" s="879"/>
      <c r="J85" s="879"/>
      <c r="K85" s="879"/>
      <c r="L85" s="879"/>
      <c r="M85" s="879"/>
    </row>
    <row r="86" spans="1:13" s="863" customFormat="1" ht="29.25" x14ac:dyDescent="0.4">
      <c r="A86" s="771" t="s">
        <v>318</v>
      </c>
      <c r="B86" s="764"/>
      <c r="C86" s="764"/>
      <c r="D86" s="764"/>
      <c r="E86" s="764"/>
      <c r="F86" s="765"/>
      <c r="G86" s="844"/>
      <c r="H86" s="844"/>
      <c r="I86" s="844"/>
      <c r="J86" s="844"/>
      <c r="K86" s="844"/>
      <c r="L86" s="844"/>
      <c r="M86" s="844"/>
    </row>
    <row r="87" spans="1:13" ht="11.25" customHeight="1" x14ac:dyDescent="0.4">
      <c r="A87" s="775"/>
      <c r="B87" s="739"/>
      <c r="C87" s="739"/>
      <c r="D87" s="739"/>
      <c r="E87" s="739"/>
      <c r="F87" s="740"/>
      <c r="G87" s="844"/>
      <c r="H87" s="844"/>
      <c r="I87" s="844"/>
      <c r="J87" s="844"/>
      <c r="K87" s="844"/>
      <c r="L87" s="844"/>
      <c r="M87" s="844"/>
    </row>
    <row r="88" spans="1:13" s="863" customFormat="1" ht="29.25" x14ac:dyDescent="0.4">
      <c r="A88" s="763" t="s">
        <v>403</v>
      </c>
      <c r="B88" s="764"/>
      <c r="C88" s="764"/>
      <c r="D88" s="764"/>
      <c r="E88" s="764"/>
      <c r="F88" s="765"/>
      <c r="G88" s="871">
        <v>10304</v>
      </c>
      <c r="H88" s="871">
        <v>3875</v>
      </c>
      <c r="I88" s="871">
        <v>6429</v>
      </c>
      <c r="J88" s="871">
        <v>647</v>
      </c>
      <c r="K88" s="871">
        <v>49</v>
      </c>
      <c r="L88" s="871">
        <v>0</v>
      </c>
      <c r="M88" s="871">
        <v>5733</v>
      </c>
    </row>
    <row r="89" spans="1:13" s="866" customFormat="1" ht="29.25" x14ac:dyDescent="0.4">
      <c r="A89" s="774" t="s">
        <v>404</v>
      </c>
      <c r="B89" s="766"/>
      <c r="C89" s="766"/>
      <c r="D89" s="766"/>
      <c r="E89" s="766"/>
      <c r="F89" s="767"/>
      <c r="G89" s="844"/>
      <c r="H89" s="844"/>
      <c r="I89" s="844"/>
      <c r="J89" s="844"/>
      <c r="K89" s="844"/>
      <c r="L89" s="844"/>
      <c r="M89" s="844"/>
    </row>
    <row r="90" spans="1:13" ht="11.1" customHeight="1" x14ac:dyDescent="0.4">
      <c r="A90" s="768"/>
      <c r="B90" s="769"/>
      <c r="C90" s="769"/>
      <c r="D90" s="769"/>
      <c r="E90" s="769"/>
      <c r="F90" s="770"/>
      <c r="G90" s="879"/>
      <c r="H90" s="879"/>
      <c r="I90" s="879"/>
      <c r="J90" s="879"/>
      <c r="K90" s="879"/>
      <c r="L90" s="879"/>
      <c r="M90" s="879"/>
    </row>
    <row r="91" spans="1:13" s="863" customFormat="1" ht="29.25" x14ac:dyDescent="0.4">
      <c r="A91" s="771" t="s">
        <v>321</v>
      </c>
      <c r="B91" s="764"/>
      <c r="C91" s="764"/>
      <c r="D91" s="764"/>
      <c r="E91" s="764"/>
      <c r="F91" s="765"/>
      <c r="G91" s="844"/>
      <c r="H91" s="844"/>
      <c r="I91" s="844"/>
      <c r="J91" s="844"/>
      <c r="K91" s="844"/>
      <c r="L91" s="844"/>
      <c r="M91" s="844"/>
    </row>
    <row r="92" spans="1:13" ht="11.25" customHeight="1" x14ac:dyDescent="0.4">
      <c r="A92" s="775"/>
      <c r="B92" s="739"/>
      <c r="C92" s="739"/>
      <c r="D92" s="739"/>
      <c r="E92" s="739"/>
      <c r="F92" s="740"/>
      <c r="G92" s="844"/>
      <c r="H92" s="844"/>
      <c r="I92" s="844"/>
      <c r="J92" s="844"/>
      <c r="K92" s="844"/>
      <c r="L92" s="844"/>
      <c r="M92" s="844"/>
    </row>
    <row r="93" spans="1:13" s="863" customFormat="1" ht="29.25" x14ac:dyDescent="0.4">
      <c r="A93" s="763" t="s">
        <v>405</v>
      </c>
      <c r="B93" s="764"/>
      <c r="C93" s="764"/>
      <c r="D93" s="764"/>
      <c r="E93" s="764"/>
      <c r="F93" s="765"/>
      <c r="G93" s="871">
        <v>0</v>
      </c>
      <c r="H93" s="844">
        <v>0</v>
      </c>
      <c r="I93" s="844">
        <v>0</v>
      </c>
      <c r="J93" s="844">
        <v>0</v>
      </c>
      <c r="K93" s="844">
        <v>0</v>
      </c>
      <c r="L93" s="844">
        <v>0</v>
      </c>
      <c r="M93" s="844">
        <v>0</v>
      </c>
    </row>
    <row r="94" spans="1:13" s="764" customFormat="1" ht="29.25" x14ac:dyDescent="0.4">
      <c r="A94" s="763" t="s">
        <v>406</v>
      </c>
      <c r="F94" s="765"/>
      <c r="G94" s="844"/>
      <c r="H94" s="844"/>
      <c r="I94" s="844"/>
      <c r="J94" s="844"/>
      <c r="K94" s="844"/>
      <c r="L94" s="844"/>
      <c r="M94" s="844"/>
    </row>
    <row r="95" spans="1:13" s="866" customFormat="1" ht="29.25" x14ac:dyDescent="0.4">
      <c r="A95" s="774" t="s">
        <v>314</v>
      </c>
      <c r="B95" s="766"/>
      <c r="C95" s="766"/>
      <c r="D95" s="766"/>
      <c r="E95" s="766"/>
      <c r="F95" s="767"/>
      <c r="G95" s="844"/>
      <c r="H95" s="844"/>
      <c r="I95" s="844"/>
      <c r="J95" s="844"/>
      <c r="K95" s="844"/>
      <c r="L95" s="844"/>
      <c r="M95" s="844"/>
    </row>
    <row r="96" spans="1:13" ht="11.1" customHeight="1" x14ac:dyDescent="0.4">
      <c r="A96" s="768"/>
      <c r="B96" s="769"/>
      <c r="C96" s="769"/>
      <c r="D96" s="769"/>
      <c r="E96" s="769"/>
      <c r="F96" s="770"/>
      <c r="G96" s="879"/>
      <c r="H96" s="879"/>
      <c r="I96" s="879"/>
      <c r="J96" s="879"/>
      <c r="K96" s="879"/>
      <c r="L96" s="879"/>
      <c r="M96" s="879"/>
    </row>
    <row r="97" spans="1:13" s="863" customFormat="1" ht="29.25" x14ac:dyDescent="0.4">
      <c r="A97" s="771" t="s">
        <v>325</v>
      </c>
      <c r="B97" s="764"/>
      <c r="C97" s="764"/>
      <c r="D97" s="764"/>
      <c r="E97" s="764"/>
      <c r="F97" s="765"/>
      <c r="G97" s="844"/>
      <c r="H97" s="844"/>
      <c r="I97" s="844"/>
      <c r="J97" s="844"/>
      <c r="K97" s="844"/>
      <c r="L97" s="844"/>
      <c r="M97" s="844"/>
    </row>
    <row r="98" spans="1:13" ht="11.25" customHeight="1" x14ac:dyDescent="0.4">
      <c r="A98" s="775"/>
      <c r="B98" s="739"/>
      <c r="C98" s="739"/>
      <c r="D98" s="739"/>
      <c r="E98" s="739"/>
      <c r="F98" s="740"/>
      <c r="G98" s="844"/>
      <c r="H98" s="844"/>
      <c r="I98" s="844"/>
      <c r="J98" s="844"/>
      <c r="K98" s="844"/>
      <c r="L98" s="844"/>
      <c r="M98" s="844"/>
    </row>
    <row r="99" spans="1:13" s="863" customFormat="1" ht="29.25" x14ac:dyDescent="0.4">
      <c r="A99" s="763" t="s">
        <v>316</v>
      </c>
      <c r="B99" s="764"/>
      <c r="C99" s="764"/>
      <c r="D99" s="764"/>
      <c r="E99" s="764"/>
      <c r="F99" s="765"/>
      <c r="G99" s="868">
        <v>7990</v>
      </c>
      <c r="H99" s="868">
        <v>3848</v>
      </c>
      <c r="I99" s="868">
        <v>4142</v>
      </c>
      <c r="J99" s="868">
        <v>527</v>
      </c>
      <c r="K99" s="868">
        <v>60</v>
      </c>
      <c r="L99" s="868">
        <v>0</v>
      </c>
      <c r="M99" s="868">
        <v>3555</v>
      </c>
    </row>
    <row r="100" spans="1:13" s="866" customFormat="1" ht="29.25" x14ac:dyDescent="0.4">
      <c r="A100" s="774" t="s">
        <v>317</v>
      </c>
      <c r="B100" s="779"/>
      <c r="C100" s="779"/>
      <c r="D100" s="766"/>
      <c r="E100" s="766"/>
      <c r="F100" s="767"/>
      <c r="G100" s="868"/>
      <c r="H100" s="868"/>
      <c r="I100" s="868"/>
      <c r="J100" s="868"/>
      <c r="K100" s="868"/>
      <c r="L100" s="868"/>
      <c r="M100" s="868"/>
    </row>
    <row r="101" spans="1:13" ht="11.1" customHeight="1" x14ac:dyDescent="0.4">
      <c r="A101" s="768"/>
      <c r="B101" s="769"/>
      <c r="C101" s="769"/>
      <c r="D101" s="769"/>
      <c r="E101" s="769"/>
      <c r="F101" s="770"/>
      <c r="G101" s="879"/>
      <c r="H101" s="879"/>
      <c r="I101" s="879"/>
      <c r="J101" s="879"/>
      <c r="K101" s="879"/>
      <c r="L101" s="879"/>
      <c r="M101" s="879"/>
    </row>
    <row r="102" spans="1:13" s="863" customFormat="1" ht="29.25" x14ac:dyDescent="0.4">
      <c r="A102" s="771" t="s">
        <v>407</v>
      </c>
      <c r="B102" s="764"/>
      <c r="C102" s="764"/>
      <c r="D102" s="764"/>
      <c r="E102" s="764"/>
      <c r="F102" s="765"/>
      <c r="G102" s="844"/>
      <c r="H102" s="844"/>
      <c r="I102" s="844"/>
      <c r="J102" s="844"/>
      <c r="K102" s="844"/>
      <c r="L102" s="844"/>
      <c r="M102" s="844"/>
    </row>
    <row r="103" spans="1:13" ht="11.25" customHeight="1" x14ac:dyDescent="0.4">
      <c r="A103" s="775"/>
      <c r="B103" s="739"/>
      <c r="C103" s="739"/>
      <c r="D103" s="739"/>
      <c r="E103" s="739"/>
      <c r="F103" s="740"/>
      <c r="G103" s="844"/>
      <c r="H103" s="844"/>
      <c r="I103" s="844"/>
      <c r="J103" s="844"/>
      <c r="K103" s="844"/>
      <c r="L103" s="844"/>
      <c r="M103" s="844"/>
    </row>
    <row r="104" spans="1:13" s="863" customFormat="1" ht="29.25" x14ac:dyDescent="0.4">
      <c r="A104" s="763" t="s">
        <v>408</v>
      </c>
      <c r="B104" s="764"/>
      <c r="C104" s="764"/>
      <c r="D104" s="764"/>
      <c r="E104" s="764"/>
      <c r="F104" s="765"/>
      <c r="G104" s="881">
        <v>34052</v>
      </c>
      <c r="H104" s="881">
        <v>11536</v>
      </c>
      <c r="I104" s="881">
        <v>22516</v>
      </c>
      <c r="J104" s="881">
        <v>1807</v>
      </c>
      <c r="K104" s="881">
        <v>135</v>
      </c>
      <c r="L104" s="881">
        <v>0</v>
      </c>
      <c r="M104" s="881">
        <v>20574</v>
      </c>
    </row>
    <row r="105" spans="1:13" s="866" customFormat="1" ht="29.25" x14ac:dyDescent="0.4">
      <c r="A105" s="774" t="s">
        <v>409</v>
      </c>
      <c r="B105" s="766"/>
      <c r="C105" s="766"/>
      <c r="D105" s="766"/>
      <c r="E105" s="766"/>
      <c r="F105" s="767"/>
      <c r="G105" s="844"/>
      <c r="H105" s="844"/>
      <c r="I105" s="844"/>
      <c r="J105" s="844"/>
      <c r="K105" s="844"/>
      <c r="L105" s="844"/>
      <c r="M105" s="844"/>
    </row>
    <row r="106" spans="1:13" ht="11.1" customHeight="1" x14ac:dyDescent="0.4">
      <c r="A106" s="768"/>
      <c r="B106" s="769"/>
      <c r="C106" s="769"/>
      <c r="D106" s="769"/>
      <c r="E106" s="769"/>
      <c r="F106" s="770"/>
      <c r="G106" s="879"/>
      <c r="H106" s="879"/>
      <c r="I106" s="879"/>
      <c r="J106" s="879"/>
      <c r="K106" s="879"/>
      <c r="L106" s="879"/>
      <c r="M106" s="879"/>
    </row>
    <row r="107" spans="1:13" s="863" customFormat="1" ht="29.25" x14ac:dyDescent="0.4">
      <c r="A107" s="771" t="s">
        <v>410</v>
      </c>
      <c r="B107" s="764"/>
      <c r="C107" s="764"/>
      <c r="D107" s="764"/>
      <c r="E107" s="764"/>
      <c r="F107" s="765"/>
      <c r="G107" s="844"/>
      <c r="H107" s="844"/>
      <c r="I107" s="844"/>
      <c r="J107" s="844"/>
      <c r="K107" s="844"/>
      <c r="L107" s="844"/>
      <c r="M107" s="844"/>
    </row>
    <row r="108" spans="1:13" ht="11.25" customHeight="1" x14ac:dyDescent="0.4">
      <c r="A108" s="775"/>
      <c r="B108" s="739"/>
      <c r="C108" s="739"/>
      <c r="D108" s="739"/>
      <c r="E108" s="739"/>
      <c r="F108" s="740"/>
      <c r="G108" s="844"/>
      <c r="H108" s="844"/>
      <c r="I108" s="844"/>
      <c r="J108" s="844"/>
      <c r="K108" s="844"/>
      <c r="L108" s="844"/>
      <c r="M108" s="844"/>
    </row>
    <row r="109" spans="1:13" s="863" customFormat="1" ht="29.25" x14ac:dyDescent="0.4">
      <c r="A109" s="763" t="s">
        <v>411</v>
      </c>
      <c r="B109" s="764"/>
      <c r="C109" s="764"/>
      <c r="D109" s="764"/>
      <c r="E109" s="764"/>
      <c r="F109" s="765"/>
      <c r="G109" s="868">
        <v>2808</v>
      </c>
      <c r="H109" s="868">
        <v>1349</v>
      </c>
      <c r="I109" s="868">
        <v>1459</v>
      </c>
      <c r="J109" s="868">
        <v>113</v>
      </c>
      <c r="K109" s="868">
        <v>72</v>
      </c>
      <c r="L109" s="868">
        <v>0</v>
      </c>
      <c r="M109" s="868">
        <v>1274</v>
      </c>
    </row>
    <row r="110" spans="1:13" s="866" customFormat="1" ht="29.25" x14ac:dyDescent="0.4">
      <c r="A110" s="774" t="s">
        <v>412</v>
      </c>
      <c r="B110" s="779"/>
      <c r="C110" s="779"/>
      <c r="D110" s="766"/>
      <c r="E110" s="766"/>
      <c r="F110" s="767"/>
      <c r="G110" s="844"/>
      <c r="H110" s="844"/>
      <c r="I110" s="844"/>
      <c r="J110" s="844"/>
      <c r="K110" s="844"/>
      <c r="L110" s="844"/>
      <c r="M110" s="844"/>
    </row>
    <row r="111" spans="1:13" ht="11.1" customHeight="1" x14ac:dyDescent="0.4">
      <c r="A111" s="768"/>
      <c r="B111" s="769"/>
      <c r="C111" s="769"/>
      <c r="D111" s="769"/>
      <c r="E111" s="769"/>
      <c r="F111" s="770"/>
      <c r="G111" s="879"/>
      <c r="H111" s="879"/>
      <c r="I111" s="879"/>
      <c r="J111" s="879"/>
      <c r="K111" s="879"/>
      <c r="L111" s="879"/>
      <c r="M111" s="879"/>
    </row>
    <row r="112" spans="1:13" s="863" customFormat="1" ht="29.25" x14ac:dyDescent="0.4">
      <c r="A112" s="771" t="s">
        <v>413</v>
      </c>
      <c r="B112" s="764"/>
      <c r="C112" s="764"/>
      <c r="D112" s="764"/>
      <c r="E112" s="764"/>
      <c r="F112" s="765"/>
      <c r="G112" s="868"/>
      <c r="H112" s="868"/>
      <c r="I112" s="868"/>
      <c r="J112" s="868"/>
      <c r="K112" s="868"/>
      <c r="L112" s="868"/>
      <c r="M112" s="868"/>
    </row>
    <row r="113" spans="1:13" ht="11.25" customHeight="1" x14ac:dyDescent="0.4">
      <c r="A113" s="780"/>
      <c r="B113" s="739"/>
      <c r="C113" s="739"/>
      <c r="D113" s="739"/>
      <c r="E113" s="739"/>
      <c r="F113" s="740"/>
      <c r="G113" s="844"/>
      <c r="H113" s="844"/>
      <c r="I113" s="844"/>
      <c r="J113" s="844"/>
      <c r="K113" s="844"/>
      <c r="L113" s="844"/>
      <c r="M113" s="844"/>
    </row>
    <row r="114" spans="1:13" s="863" customFormat="1" ht="29.25" x14ac:dyDescent="0.4">
      <c r="A114" s="763" t="s">
        <v>414</v>
      </c>
      <c r="B114" s="764"/>
      <c r="C114" s="764"/>
      <c r="D114" s="764"/>
      <c r="E114" s="764"/>
      <c r="F114" s="765"/>
      <c r="G114" s="868">
        <v>20475</v>
      </c>
      <c r="H114" s="868">
        <v>5769</v>
      </c>
      <c r="I114" s="868">
        <v>14706</v>
      </c>
      <c r="J114" s="868">
        <v>3134</v>
      </c>
      <c r="K114" s="868">
        <v>33</v>
      </c>
      <c r="L114" s="868">
        <v>0</v>
      </c>
      <c r="M114" s="868">
        <v>11539</v>
      </c>
    </row>
    <row r="115" spans="1:13" s="866" customFormat="1" ht="29.25" x14ac:dyDescent="0.4">
      <c r="A115" s="774" t="s">
        <v>415</v>
      </c>
      <c r="B115" s="766"/>
      <c r="C115" s="766"/>
      <c r="D115" s="766"/>
      <c r="E115" s="766"/>
      <c r="F115" s="767"/>
      <c r="G115" s="844"/>
      <c r="H115" s="844"/>
      <c r="I115" s="844"/>
      <c r="J115" s="844"/>
      <c r="K115" s="844"/>
      <c r="L115" s="844"/>
      <c r="M115" s="844"/>
    </row>
    <row r="116" spans="1:13" ht="11.1" customHeight="1" x14ac:dyDescent="0.4">
      <c r="A116" s="768"/>
      <c r="B116" s="769"/>
      <c r="C116" s="769"/>
      <c r="D116" s="769"/>
      <c r="E116" s="769"/>
      <c r="F116" s="770"/>
      <c r="G116" s="879"/>
      <c r="H116" s="879"/>
      <c r="I116" s="879"/>
      <c r="J116" s="879"/>
      <c r="K116" s="879"/>
      <c r="L116" s="879"/>
      <c r="M116" s="879"/>
    </row>
    <row r="117" spans="1:13" s="863" customFormat="1" ht="29.25" x14ac:dyDescent="0.4">
      <c r="A117" s="771" t="s">
        <v>416</v>
      </c>
      <c r="B117" s="764"/>
      <c r="C117" s="764"/>
      <c r="D117" s="764"/>
      <c r="E117" s="764"/>
      <c r="F117" s="765"/>
      <c r="G117" s="844"/>
      <c r="H117" s="844"/>
      <c r="I117" s="844"/>
      <c r="J117" s="844"/>
      <c r="K117" s="844"/>
      <c r="L117" s="844"/>
      <c r="M117" s="844"/>
    </row>
    <row r="118" spans="1:13" ht="11.25" customHeight="1" x14ac:dyDescent="0.4">
      <c r="A118" s="775"/>
      <c r="B118" s="739"/>
      <c r="C118" s="739"/>
      <c r="D118" s="739"/>
      <c r="E118" s="739"/>
      <c r="F118" s="740"/>
      <c r="G118" s="868"/>
      <c r="H118" s="868"/>
      <c r="I118" s="868"/>
      <c r="J118" s="868"/>
      <c r="K118" s="868"/>
      <c r="L118" s="868"/>
      <c r="M118" s="868"/>
    </row>
    <row r="119" spans="1:13" s="863" customFormat="1" ht="29.25" x14ac:dyDescent="0.4">
      <c r="A119" s="763" t="s">
        <v>417</v>
      </c>
      <c r="B119" s="764"/>
      <c r="C119" s="764"/>
      <c r="D119" s="764"/>
      <c r="E119" s="764"/>
      <c r="F119" s="765"/>
      <c r="G119" s="868"/>
      <c r="H119" s="868"/>
      <c r="I119" s="868"/>
      <c r="J119" s="868"/>
      <c r="K119" s="868"/>
      <c r="L119" s="868"/>
      <c r="M119" s="868"/>
    </row>
    <row r="120" spans="1:13" s="863" customFormat="1" ht="29.25" x14ac:dyDescent="0.4">
      <c r="A120" s="763" t="s">
        <v>418</v>
      </c>
      <c r="B120" s="781"/>
      <c r="C120" s="781"/>
      <c r="D120" s="764"/>
      <c r="E120" s="764"/>
      <c r="F120" s="765"/>
      <c r="G120" s="868">
        <v>2089</v>
      </c>
      <c r="H120" s="868">
        <v>0</v>
      </c>
      <c r="I120" s="868">
        <v>2089</v>
      </c>
      <c r="J120" s="868">
        <v>183</v>
      </c>
      <c r="K120" s="868">
        <v>0</v>
      </c>
      <c r="L120" s="868">
        <v>0</v>
      </c>
      <c r="M120" s="868">
        <v>1906</v>
      </c>
    </row>
    <row r="121" spans="1:13" s="866" customFormat="1" ht="29.25" x14ac:dyDescent="0.4">
      <c r="A121" s="774" t="s">
        <v>419</v>
      </c>
      <c r="B121" s="779"/>
      <c r="C121" s="779"/>
      <c r="D121" s="766"/>
      <c r="E121" s="766"/>
      <c r="F121" s="767"/>
      <c r="G121" s="844"/>
      <c r="H121" s="844"/>
      <c r="I121" s="844"/>
      <c r="J121" s="844"/>
      <c r="K121" s="844"/>
      <c r="L121" s="844"/>
      <c r="M121" s="844"/>
    </row>
    <row r="122" spans="1:13" s="866" customFormat="1" ht="29.25" x14ac:dyDescent="0.4">
      <c r="A122" s="774" t="s">
        <v>420</v>
      </c>
      <c r="B122" s="779"/>
      <c r="C122" s="779"/>
      <c r="D122" s="779"/>
      <c r="E122" s="766"/>
      <c r="F122" s="767"/>
      <c r="G122" s="844"/>
      <c r="H122" s="844"/>
      <c r="I122" s="844"/>
      <c r="J122" s="844"/>
      <c r="K122" s="844"/>
      <c r="L122" s="844"/>
      <c r="M122" s="844"/>
    </row>
    <row r="123" spans="1:13" ht="11.1" customHeight="1" x14ac:dyDescent="0.4">
      <c r="A123" s="768"/>
      <c r="B123" s="769"/>
      <c r="C123" s="769"/>
      <c r="D123" s="769"/>
      <c r="E123" s="769"/>
      <c r="F123" s="770"/>
      <c r="G123" s="879"/>
      <c r="H123" s="879"/>
      <c r="I123" s="879"/>
      <c r="J123" s="879"/>
      <c r="K123" s="879"/>
      <c r="L123" s="879"/>
      <c r="M123" s="879"/>
    </row>
    <row r="124" spans="1:13" s="863" customFormat="1" ht="29.25" x14ac:dyDescent="0.4">
      <c r="A124" s="771" t="s">
        <v>421</v>
      </c>
      <c r="B124" s="764"/>
      <c r="C124" s="764"/>
      <c r="D124" s="764"/>
      <c r="E124" s="764"/>
      <c r="F124" s="765"/>
      <c r="G124" s="868"/>
      <c r="H124" s="868"/>
      <c r="I124" s="868"/>
      <c r="J124" s="868"/>
      <c r="K124" s="868"/>
      <c r="L124" s="868"/>
      <c r="M124" s="868"/>
    </row>
    <row r="125" spans="1:13" ht="11.25" customHeight="1" x14ac:dyDescent="0.4">
      <c r="A125" s="775"/>
      <c r="B125" s="739"/>
      <c r="C125" s="739"/>
      <c r="D125" s="739"/>
      <c r="E125" s="739"/>
      <c r="F125" s="740"/>
      <c r="G125" s="844"/>
      <c r="H125" s="844"/>
      <c r="I125" s="844"/>
      <c r="J125" s="844"/>
      <c r="K125" s="844"/>
      <c r="L125" s="844"/>
      <c r="M125" s="844"/>
    </row>
    <row r="126" spans="1:13" s="863" customFormat="1" ht="29.25" x14ac:dyDescent="0.4">
      <c r="A126" s="763" t="s">
        <v>422</v>
      </c>
      <c r="B126" s="764"/>
      <c r="C126" s="764"/>
      <c r="D126" s="764"/>
      <c r="E126" s="764"/>
      <c r="F126" s="765"/>
      <c r="G126" s="868"/>
      <c r="H126" s="868"/>
      <c r="I126" s="868"/>
      <c r="J126" s="868"/>
      <c r="K126" s="868"/>
      <c r="L126" s="868"/>
      <c r="M126" s="868"/>
    </row>
    <row r="127" spans="1:13" s="866" customFormat="1" ht="29.25" x14ac:dyDescent="0.4">
      <c r="A127" s="782" t="s">
        <v>423</v>
      </c>
      <c r="B127" s="766"/>
      <c r="C127" s="766"/>
      <c r="D127" s="766"/>
      <c r="E127" s="766"/>
      <c r="F127" s="767"/>
      <c r="G127" s="844"/>
      <c r="H127" s="844"/>
      <c r="I127" s="844"/>
      <c r="J127" s="844"/>
      <c r="K127" s="844"/>
      <c r="L127" s="844"/>
      <c r="M127" s="844"/>
    </row>
    <row r="128" spans="1:13" ht="11.1" customHeight="1" x14ac:dyDescent="0.4">
      <c r="A128" s="911"/>
      <c r="B128" s="784"/>
      <c r="C128" s="784"/>
      <c r="D128" s="784"/>
      <c r="E128" s="784"/>
      <c r="F128" s="785"/>
      <c r="G128" s="786"/>
      <c r="H128" s="786"/>
      <c r="I128" s="786"/>
      <c r="J128" s="786"/>
      <c r="K128" s="786"/>
      <c r="L128" s="786"/>
      <c r="M128" s="786"/>
    </row>
  </sheetData>
  <mergeCells count="3">
    <mergeCell ref="A10:F11"/>
    <mergeCell ref="A12:F12"/>
    <mergeCell ref="E2:M2"/>
  </mergeCells>
  <conditionalFormatting sqref="A15:F15">
    <cfRule type="cellIs" dxfId="117" priority="1" stopIfTrue="1" operator="lessThan">
      <formula>0</formula>
    </cfRule>
    <cfRule type="cellIs" dxfId="116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7"/>
  <sheetViews>
    <sheetView showGridLines="0" zoomScale="30" zoomScaleNormal="30" zoomScaleSheetLayoutView="50" workbookViewId="0">
      <selection activeCell="I15" sqref="I15"/>
    </sheetView>
  </sheetViews>
  <sheetFormatPr defaultColWidth="9.140625" defaultRowHeight="12.75" x14ac:dyDescent="0.2"/>
  <cols>
    <col min="1" max="4" width="9.140625" style="714"/>
    <col min="5" max="5" width="6" style="714" customWidth="1"/>
    <col min="6" max="6" width="2" style="714" customWidth="1"/>
    <col min="7" max="7" width="3.42578125" style="714" hidden="1" customWidth="1"/>
    <col min="8" max="8" width="78.5703125" style="714" customWidth="1"/>
    <col min="9" max="15" width="40.7109375" style="714" customWidth="1"/>
    <col min="16" max="16384" width="9.140625" style="714"/>
  </cols>
  <sheetData>
    <row r="1" spans="2:17" ht="12" customHeight="1" x14ac:dyDescent="0.2"/>
    <row r="2" spans="2:17" ht="96" customHeight="1" x14ac:dyDescent="0.45">
      <c r="B2" s="916" t="s">
        <v>352</v>
      </c>
      <c r="C2" s="693"/>
      <c r="D2" s="693"/>
      <c r="F2" s="695"/>
      <c r="G2" s="695"/>
      <c r="H2" s="956" t="s">
        <v>438</v>
      </c>
      <c r="I2" s="956"/>
      <c r="J2" s="956"/>
      <c r="K2" s="956"/>
      <c r="L2" s="956"/>
      <c r="M2" s="956"/>
      <c r="N2" s="956"/>
      <c r="O2" s="956"/>
    </row>
    <row r="3" spans="2:17" ht="45" customHeight="1" x14ac:dyDescent="0.6">
      <c r="B3" s="694"/>
      <c r="C3" s="693"/>
      <c r="D3" s="693"/>
      <c r="E3" s="696"/>
      <c r="F3" s="695"/>
      <c r="G3" s="695"/>
      <c r="H3" s="733"/>
      <c r="I3" s="695"/>
      <c r="J3" s="695"/>
      <c r="K3" s="695"/>
      <c r="L3" s="695"/>
    </row>
    <row r="4" spans="2:17" s="693" customFormat="1" ht="27.75" customHeight="1" x14ac:dyDescent="0.4">
      <c r="B4" s="694"/>
      <c r="F4" s="697"/>
      <c r="G4" s="697"/>
      <c r="H4" s="730" t="s">
        <v>439</v>
      </c>
      <c r="I4" s="697"/>
      <c r="J4" s="697"/>
      <c r="K4" s="697"/>
      <c r="L4" s="697"/>
    </row>
    <row r="5" spans="2:17" ht="27" customHeight="1" x14ac:dyDescent="0.35">
      <c r="B5" s="689"/>
      <c r="F5" s="697"/>
      <c r="G5" s="697"/>
      <c r="H5" s="702" t="s">
        <v>100</v>
      </c>
      <c r="I5" s="689"/>
      <c r="J5" s="689"/>
      <c r="K5" s="689"/>
      <c r="L5" s="703"/>
      <c r="M5" s="703"/>
    </row>
    <row r="6" spans="2:17" ht="26.25" x14ac:dyDescent="0.4">
      <c r="B6" s="690"/>
      <c r="C6" s="715"/>
      <c r="D6" s="691"/>
      <c r="E6" s="715"/>
      <c r="F6" s="715"/>
      <c r="G6" s="715"/>
      <c r="N6" s="715"/>
      <c r="O6" s="715"/>
    </row>
    <row r="7" spans="2:17" s="716" customFormat="1" ht="15" x14ac:dyDescent="0.2">
      <c r="B7" s="734"/>
      <c r="C7" s="735"/>
      <c r="D7" s="735"/>
      <c r="E7" s="735"/>
      <c r="F7" s="735"/>
      <c r="G7" s="735"/>
      <c r="H7" s="736"/>
      <c r="I7" s="737"/>
      <c r="J7" s="737"/>
      <c r="K7" s="737"/>
      <c r="L7" s="737"/>
      <c r="M7" s="737"/>
      <c r="N7" s="737"/>
      <c r="O7" s="737"/>
    </row>
    <row r="8" spans="2:17" ht="23.25" x14ac:dyDescent="0.35">
      <c r="B8" s="738"/>
      <c r="C8" s="739"/>
      <c r="D8" s="739"/>
      <c r="E8" s="739"/>
      <c r="F8" s="739"/>
      <c r="G8" s="740"/>
      <c r="H8" s="740"/>
      <c r="I8" s="741" t="s">
        <v>240</v>
      </c>
      <c r="J8" s="741" t="s">
        <v>241</v>
      </c>
      <c r="K8" s="741" t="s">
        <v>242</v>
      </c>
      <c r="L8" s="741" t="s">
        <v>365</v>
      </c>
      <c r="M8" s="741" t="s">
        <v>366</v>
      </c>
      <c r="N8" s="741" t="s">
        <v>366</v>
      </c>
      <c r="O8" s="741" t="s">
        <v>239</v>
      </c>
    </row>
    <row r="9" spans="2:17" ht="23.25" customHeight="1" x14ac:dyDescent="0.35">
      <c r="B9" s="945" t="s">
        <v>248</v>
      </c>
      <c r="C9" s="946"/>
      <c r="D9" s="946"/>
      <c r="E9" s="946"/>
      <c r="F9" s="946"/>
      <c r="G9" s="946"/>
      <c r="H9" s="947"/>
      <c r="I9" s="741" t="s">
        <v>249</v>
      </c>
      <c r="J9" s="741" t="s">
        <v>250</v>
      </c>
      <c r="K9" s="741" t="s">
        <v>367</v>
      </c>
      <c r="L9" s="741" t="s">
        <v>368</v>
      </c>
      <c r="M9" s="741" t="s">
        <v>369</v>
      </c>
      <c r="N9" s="741" t="s">
        <v>370</v>
      </c>
      <c r="O9" s="741" t="s">
        <v>247</v>
      </c>
    </row>
    <row r="10" spans="2:17" ht="23.25" customHeight="1" x14ac:dyDescent="0.35">
      <c r="B10" s="945"/>
      <c r="C10" s="946"/>
      <c r="D10" s="946"/>
      <c r="E10" s="946"/>
      <c r="F10" s="946"/>
      <c r="G10" s="946"/>
      <c r="H10" s="947"/>
      <c r="I10" s="742"/>
      <c r="J10" s="742"/>
      <c r="K10" s="741" t="s">
        <v>258</v>
      </c>
      <c r="L10" s="741" t="s">
        <v>371</v>
      </c>
      <c r="M10" s="741" t="s">
        <v>372</v>
      </c>
      <c r="N10" s="741" t="s">
        <v>372</v>
      </c>
      <c r="O10" s="741" t="s">
        <v>255</v>
      </c>
    </row>
    <row r="11" spans="2:17" ht="23.25" customHeight="1" x14ac:dyDescent="0.3">
      <c r="B11" s="948" t="s">
        <v>373</v>
      </c>
      <c r="C11" s="949"/>
      <c r="D11" s="949"/>
      <c r="E11" s="949"/>
      <c r="F11" s="949"/>
      <c r="G11" s="949"/>
      <c r="H11" s="950"/>
      <c r="I11" s="743" t="s">
        <v>256</v>
      </c>
      <c r="J11" s="744" t="s">
        <v>257</v>
      </c>
      <c r="K11" s="743" t="s">
        <v>266</v>
      </c>
      <c r="L11" s="743" t="s">
        <v>374</v>
      </c>
      <c r="M11" s="743" t="s">
        <v>375</v>
      </c>
      <c r="N11" s="743" t="s">
        <v>376</v>
      </c>
      <c r="O11" s="743" t="s">
        <v>263</v>
      </c>
    </row>
    <row r="12" spans="2:17" ht="18.75" x14ac:dyDescent="0.3">
      <c r="B12" s="745"/>
      <c r="C12" s="739"/>
      <c r="D12" s="739"/>
      <c r="E12" s="739"/>
      <c r="F12" s="739"/>
      <c r="G12" s="739"/>
      <c r="H12" s="740"/>
      <c r="I12" s="743" t="s">
        <v>264</v>
      </c>
      <c r="J12" s="743" t="s">
        <v>265</v>
      </c>
      <c r="K12" s="743" t="s">
        <v>272</v>
      </c>
      <c r="L12" s="743" t="s">
        <v>377</v>
      </c>
      <c r="M12" s="743" t="s">
        <v>269</v>
      </c>
      <c r="N12" s="743" t="s">
        <v>269</v>
      </c>
      <c r="O12" s="743" t="s">
        <v>378</v>
      </c>
    </row>
    <row r="13" spans="2:17" ht="15.75" thickBot="1" x14ac:dyDescent="0.25">
      <c r="B13" s="746"/>
      <c r="C13" s="747"/>
      <c r="D13" s="747"/>
      <c r="E13" s="747"/>
      <c r="F13" s="747"/>
      <c r="G13" s="748"/>
      <c r="H13" s="748"/>
      <c r="I13" s="749"/>
      <c r="J13" s="749"/>
      <c r="K13" s="750"/>
      <c r="L13" s="750"/>
      <c r="M13" s="731"/>
      <c r="N13" s="750"/>
      <c r="O13" s="750"/>
    </row>
    <row r="14" spans="2:17" ht="11.25" customHeight="1" thickTop="1" x14ac:dyDescent="0.4">
      <c r="B14" s="738"/>
      <c r="C14" s="739"/>
      <c r="D14" s="739"/>
      <c r="E14" s="739"/>
      <c r="F14" s="739"/>
      <c r="G14" s="740"/>
      <c r="H14" s="740"/>
      <c r="I14" s="723"/>
      <c r="J14" s="723"/>
      <c r="K14" s="723"/>
      <c r="L14" s="723"/>
      <c r="M14" s="723"/>
      <c r="N14" s="723"/>
      <c r="O14" s="723"/>
      <c r="P14" s="716"/>
      <c r="Q14" s="716"/>
    </row>
    <row r="15" spans="2:17" s="692" customFormat="1" ht="33" x14ac:dyDescent="0.45">
      <c r="B15" s="751" t="s">
        <v>45</v>
      </c>
      <c r="C15" s="752"/>
      <c r="D15" s="752"/>
      <c r="E15" s="752"/>
      <c r="F15" s="752"/>
      <c r="G15" s="753"/>
      <c r="H15" s="753"/>
      <c r="I15" s="708">
        <v>3580737</v>
      </c>
      <c r="J15" s="708">
        <v>1983535</v>
      </c>
      <c r="K15" s="708">
        <v>1597202</v>
      </c>
      <c r="L15" s="708">
        <v>668171</v>
      </c>
      <c r="M15" s="708">
        <v>29269</v>
      </c>
      <c r="N15" s="708">
        <v>23897</v>
      </c>
      <c r="O15" s="708">
        <v>923659</v>
      </c>
      <c r="P15" s="754"/>
      <c r="Q15" s="754"/>
    </row>
    <row r="16" spans="2:17" s="692" customFormat="1" ht="29.25" x14ac:dyDescent="0.4">
      <c r="B16" s="755" t="s">
        <v>55</v>
      </c>
      <c r="C16" s="756"/>
      <c r="D16" s="756"/>
      <c r="E16" s="756"/>
      <c r="F16" s="756"/>
      <c r="G16" s="757"/>
      <c r="H16" s="757"/>
      <c r="I16" s="724"/>
      <c r="J16" s="724"/>
      <c r="K16" s="724"/>
      <c r="L16" s="724"/>
      <c r="M16" s="724"/>
      <c r="N16" s="724"/>
      <c r="O16" s="724"/>
      <c r="P16" s="758"/>
      <c r="Q16" s="754"/>
    </row>
    <row r="17" spans="2:17" s="698" customFormat="1" ht="29.25" x14ac:dyDescent="0.4">
      <c r="B17" s="759" t="s">
        <v>276</v>
      </c>
      <c r="C17" s="760"/>
      <c r="D17" s="760"/>
      <c r="E17" s="760"/>
      <c r="F17" s="760"/>
      <c r="G17" s="761"/>
      <c r="H17" s="761"/>
      <c r="I17" s="709"/>
      <c r="J17" s="709"/>
      <c r="K17" s="709"/>
      <c r="L17" s="709"/>
      <c r="M17" s="709"/>
      <c r="N17" s="709"/>
      <c r="O17" s="709"/>
      <c r="P17" s="699"/>
      <c r="Q17" s="699"/>
    </row>
    <row r="18" spans="2:17" ht="11.25" customHeight="1" x14ac:dyDescent="0.4">
      <c r="B18" s="762"/>
      <c r="C18" s="739"/>
      <c r="D18" s="739"/>
      <c r="E18" s="739"/>
      <c r="F18" s="739"/>
      <c r="G18" s="740"/>
      <c r="H18" s="740"/>
      <c r="I18" s="707"/>
      <c r="J18" s="707"/>
      <c r="K18" s="707"/>
      <c r="L18" s="707"/>
      <c r="M18" s="707"/>
      <c r="N18" s="707"/>
      <c r="O18" s="707"/>
    </row>
    <row r="19" spans="2:17" s="698" customFormat="1" ht="29.25" x14ac:dyDescent="0.4">
      <c r="B19" s="763" t="s">
        <v>379</v>
      </c>
      <c r="C19" s="764"/>
      <c r="D19" s="764"/>
      <c r="E19" s="764"/>
      <c r="F19" s="764"/>
      <c r="G19" s="765"/>
      <c r="H19" s="765"/>
      <c r="I19" s="707">
        <v>115446</v>
      </c>
      <c r="J19" s="707">
        <v>75816</v>
      </c>
      <c r="K19" s="707">
        <v>39630</v>
      </c>
      <c r="L19" s="707">
        <v>11094</v>
      </c>
      <c r="M19" s="707">
        <v>1477</v>
      </c>
      <c r="N19" s="707">
        <v>13482</v>
      </c>
      <c r="O19" s="707">
        <v>40541</v>
      </c>
    </row>
    <row r="20" spans="2:17" s="700" customFormat="1" ht="29.25" x14ac:dyDescent="0.4">
      <c r="B20" s="732" t="s">
        <v>380</v>
      </c>
      <c r="C20" s="766"/>
      <c r="D20" s="766"/>
      <c r="E20" s="766"/>
      <c r="F20" s="766"/>
      <c r="G20" s="767"/>
      <c r="H20" s="767"/>
      <c r="I20" s="710"/>
      <c r="J20" s="710"/>
      <c r="K20" s="710"/>
      <c r="L20" s="710"/>
      <c r="M20" s="710"/>
      <c r="N20" s="710"/>
      <c r="O20" s="710"/>
    </row>
    <row r="21" spans="2:17" ht="11.1" customHeight="1" x14ac:dyDescent="0.4">
      <c r="B21" s="768"/>
      <c r="C21" s="769"/>
      <c r="D21" s="769"/>
      <c r="E21" s="769"/>
      <c r="F21" s="769"/>
      <c r="G21" s="770"/>
      <c r="H21" s="770"/>
      <c r="I21" s="711"/>
      <c r="J21" s="711"/>
      <c r="K21" s="711"/>
      <c r="L21" s="711"/>
      <c r="M21" s="711"/>
      <c r="N21" s="711"/>
      <c r="O21" s="711"/>
    </row>
    <row r="22" spans="2:17" s="698" customFormat="1" ht="29.25" x14ac:dyDescent="0.4">
      <c r="B22" s="771" t="s">
        <v>279</v>
      </c>
      <c r="C22" s="764"/>
      <c r="D22" s="764"/>
      <c r="E22" s="764"/>
      <c r="F22" s="764"/>
      <c r="G22" s="765"/>
      <c r="H22" s="765"/>
      <c r="I22" s="707"/>
      <c r="J22" s="707"/>
      <c r="K22" s="707"/>
      <c r="L22" s="707"/>
      <c r="M22" s="707"/>
      <c r="N22" s="707"/>
      <c r="O22" s="707"/>
    </row>
    <row r="23" spans="2:17" ht="11.25" customHeight="1" x14ac:dyDescent="0.4">
      <c r="B23" s="762"/>
      <c r="C23" s="739"/>
      <c r="D23" s="739"/>
      <c r="E23" s="739"/>
      <c r="F23" s="739"/>
      <c r="G23" s="740"/>
      <c r="H23" s="740"/>
      <c r="I23" s="707"/>
      <c r="J23" s="707"/>
      <c r="K23" s="707"/>
      <c r="L23" s="707"/>
      <c r="M23" s="707"/>
      <c r="N23" s="707"/>
      <c r="O23" s="707"/>
    </row>
    <row r="24" spans="2:17" s="698" customFormat="1" ht="29.25" x14ac:dyDescent="0.4">
      <c r="B24" s="763" t="s">
        <v>381</v>
      </c>
      <c r="C24" s="764"/>
      <c r="D24" s="764"/>
      <c r="E24" s="764"/>
      <c r="F24" s="764"/>
      <c r="G24" s="765"/>
      <c r="H24" s="765"/>
      <c r="I24" s="707">
        <v>49730</v>
      </c>
      <c r="J24" s="707">
        <v>21816</v>
      </c>
      <c r="K24" s="707">
        <v>27914</v>
      </c>
      <c r="L24" s="707">
        <v>15789</v>
      </c>
      <c r="M24" s="707">
        <v>1119</v>
      </c>
      <c r="N24" s="707">
        <v>83</v>
      </c>
      <c r="O24" s="707">
        <v>11089</v>
      </c>
    </row>
    <row r="25" spans="2:17" s="700" customFormat="1" ht="29.25" x14ac:dyDescent="0.4">
      <c r="B25" s="732" t="s">
        <v>284</v>
      </c>
      <c r="C25" s="766"/>
      <c r="D25" s="766"/>
      <c r="E25" s="766"/>
      <c r="F25" s="766"/>
      <c r="G25" s="767"/>
      <c r="H25" s="767"/>
      <c r="I25" s="710"/>
      <c r="J25" s="710"/>
      <c r="K25" s="710"/>
      <c r="L25" s="710"/>
      <c r="M25" s="710"/>
      <c r="N25" s="710"/>
      <c r="O25" s="710"/>
    </row>
    <row r="26" spans="2:17" ht="11.1" customHeight="1" x14ac:dyDescent="0.4">
      <c r="B26" s="768"/>
      <c r="C26" s="769"/>
      <c r="D26" s="769"/>
      <c r="E26" s="769"/>
      <c r="F26" s="769"/>
      <c r="G26" s="770"/>
      <c r="H26" s="770"/>
      <c r="I26" s="711"/>
      <c r="J26" s="711"/>
      <c r="K26" s="711"/>
      <c r="L26" s="711"/>
      <c r="M26" s="711"/>
      <c r="N26" s="711"/>
      <c r="O26" s="711"/>
    </row>
    <row r="27" spans="2:17" s="698" customFormat="1" ht="29.25" x14ac:dyDescent="0.4">
      <c r="B27" s="771" t="s">
        <v>282</v>
      </c>
      <c r="C27" s="764"/>
      <c r="D27" s="764"/>
      <c r="E27" s="764"/>
      <c r="F27" s="764"/>
      <c r="G27" s="765"/>
      <c r="H27" s="765"/>
      <c r="I27" s="707"/>
      <c r="J27" s="707"/>
      <c r="K27" s="707"/>
      <c r="L27" s="707"/>
      <c r="M27" s="707"/>
      <c r="N27" s="707"/>
      <c r="O27" s="707"/>
    </row>
    <row r="28" spans="2:17" ht="11.25" customHeight="1" x14ac:dyDescent="0.4">
      <c r="B28" s="762"/>
      <c r="C28" s="739"/>
      <c r="D28" s="739"/>
      <c r="E28" s="739"/>
      <c r="F28" s="739"/>
      <c r="G28" s="740"/>
      <c r="H28" s="740"/>
      <c r="I28" s="707"/>
      <c r="J28" s="707"/>
      <c r="K28" s="707"/>
      <c r="L28" s="707"/>
      <c r="M28" s="707"/>
      <c r="N28" s="707"/>
      <c r="O28" s="707"/>
    </row>
    <row r="29" spans="2:17" s="698" customFormat="1" ht="29.25" x14ac:dyDescent="0.4">
      <c r="B29" s="763" t="s">
        <v>286</v>
      </c>
      <c r="C29" s="764"/>
      <c r="D29" s="764"/>
      <c r="E29" s="764"/>
      <c r="F29" s="764"/>
      <c r="G29" s="765"/>
      <c r="H29" s="765"/>
      <c r="I29" s="707">
        <v>1140897</v>
      </c>
      <c r="J29" s="707">
        <v>823698</v>
      </c>
      <c r="K29" s="707">
        <v>317199</v>
      </c>
      <c r="L29" s="707">
        <v>138095</v>
      </c>
      <c r="M29" s="707">
        <v>3732</v>
      </c>
      <c r="N29" s="707">
        <v>5365</v>
      </c>
      <c r="O29" s="707">
        <v>180737</v>
      </c>
    </row>
    <row r="30" spans="2:17" s="700" customFormat="1" ht="29.25" x14ac:dyDescent="0.4">
      <c r="B30" s="732" t="s">
        <v>287</v>
      </c>
      <c r="C30" s="766"/>
      <c r="D30" s="766"/>
      <c r="E30" s="766"/>
      <c r="F30" s="766"/>
      <c r="G30" s="767"/>
      <c r="H30" s="767"/>
      <c r="I30" s="710"/>
      <c r="J30" s="710"/>
      <c r="K30" s="710"/>
      <c r="L30" s="710"/>
      <c r="M30" s="710"/>
      <c r="N30" s="710"/>
      <c r="O30" s="710"/>
    </row>
    <row r="31" spans="2:17" ht="11.1" customHeight="1" x14ac:dyDescent="0.4">
      <c r="B31" s="772"/>
      <c r="C31" s="769"/>
      <c r="D31" s="769"/>
      <c r="E31" s="769"/>
      <c r="F31" s="769"/>
      <c r="G31" s="770"/>
      <c r="H31" s="770"/>
      <c r="I31" s="711"/>
      <c r="J31" s="711"/>
      <c r="K31" s="711"/>
      <c r="L31" s="711"/>
      <c r="M31" s="711"/>
      <c r="N31" s="711"/>
      <c r="O31" s="711"/>
    </row>
    <row r="32" spans="2:17" s="698" customFormat="1" ht="29.25" x14ac:dyDescent="0.4">
      <c r="B32" s="771" t="s">
        <v>285</v>
      </c>
      <c r="C32" s="764"/>
      <c r="D32" s="764"/>
      <c r="E32" s="764"/>
      <c r="F32" s="764"/>
      <c r="G32" s="765"/>
      <c r="H32" s="765"/>
      <c r="I32" s="707"/>
      <c r="J32" s="707"/>
      <c r="K32" s="707"/>
      <c r="L32" s="707"/>
      <c r="M32" s="707"/>
      <c r="N32" s="707"/>
      <c r="O32" s="707"/>
    </row>
    <row r="33" spans="2:15" ht="11.25" customHeight="1" x14ac:dyDescent="0.4">
      <c r="B33" s="762"/>
      <c r="C33" s="739"/>
      <c r="D33" s="739"/>
      <c r="E33" s="739"/>
      <c r="F33" s="739"/>
      <c r="G33" s="740"/>
      <c r="H33" s="740"/>
      <c r="I33" s="707"/>
      <c r="J33" s="707"/>
      <c r="K33" s="707"/>
      <c r="L33" s="707"/>
      <c r="M33" s="707"/>
      <c r="N33" s="707"/>
      <c r="O33" s="707"/>
    </row>
    <row r="34" spans="2:15" s="698" customFormat="1" ht="29.25" x14ac:dyDescent="0.4">
      <c r="B34" s="763" t="s">
        <v>382</v>
      </c>
      <c r="C34" s="764"/>
      <c r="D34" s="764"/>
      <c r="E34" s="764"/>
      <c r="F34" s="764"/>
      <c r="G34" s="765"/>
      <c r="H34" s="765"/>
      <c r="I34" s="707">
        <v>118954</v>
      </c>
      <c r="J34" s="707">
        <v>67652</v>
      </c>
      <c r="K34" s="707">
        <v>51302</v>
      </c>
      <c r="L34" s="707">
        <v>13282</v>
      </c>
      <c r="M34" s="707">
        <v>1476</v>
      </c>
      <c r="N34" s="707">
        <v>189</v>
      </c>
      <c r="O34" s="707">
        <v>36733</v>
      </c>
    </row>
    <row r="35" spans="2:15" s="698" customFormat="1" ht="29.25" x14ac:dyDescent="0.4">
      <c r="B35" s="763" t="s">
        <v>383</v>
      </c>
      <c r="C35" s="764"/>
      <c r="D35" s="764"/>
      <c r="E35" s="764"/>
      <c r="F35" s="764"/>
      <c r="G35" s="765"/>
      <c r="H35" s="765"/>
      <c r="I35" s="707"/>
      <c r="J35" s="707"/>
      <c r="K35" s="707"/>
      <c r="L35" s="707"/>
      <c r="M35" s="707"/>
      <c r="N35" s="707"/>
      <c r="O35" s="707"/>
    </row>
    <row r="36" spans="2:15" s="700" customFormat="1" ht="29.25" x14ac:dyDescent="0.4">
      <c r="B36" s="732" t="s">
        <v>384</v>
      </c>
      <c r="C36" s="766"/>
      <c r="D36" s="766"/>
      <c r="E36" s="766"/>
      <c r="F36" s="766"/>
      <c r="G36" s="767"/>
      <c r="H36" s="767"/>
      <c r="I36" s="710"/>
      <c r="J36" s="710"/>
      <c r="K36" s="710"/>
      <c r="L36" s="710"/>
      <c r="M36" s="710"/>
      <c r="N36" s="710"/>
      <c r="O36" s="710"/>
    </row>
    <row r="37" spans="2:15" ht="11.1" customHeight="1" x14ac:dyDescent="0.4">
      <c r="B37" s="768"/>
      <c r="C37" s="769"/>
      <c r="D37" s="769"/>
      <c r="E37" s="769"/>
      <c r="F37" s="769"/>
      <c r="G37" s="770"/>
      <c r="H37" s="770"/>
      <c r="I37" s="711"/>
      <c r="J37" s="711"/>
      <c r="K37" s="711"/>
      <c r="L37" s="711"/>
      <c r="M37" s="711"/>
      <c r="N37" s="711"/>
      <c r="O37" s="711"/>
    </row>
    <row r="38" spans="2:15" s="698" customFormat="1" ht="29.25" x14ac:dyDescent="0.4">
      <c r="B38" s="771" t="s">
        <v>288</v>
      </c>
      <c r="C38" s="764"/>
      <c r="D38" s="764"/>
      <c r="E38" s="764"/>
      <c r="F38" s="764"/>
      <c r="G38" s="765"/>
      <c r="H38" s="765"/>
      <c r="I38" s="707"/>
      <c r="J38" s="707"/>
      <c r="K38" s="707"/>
      <c r="L38" s="707"/>
      <c r="M38" s="707"/>
      <c r="N38" s="707"/>
      <c r="O38" s="707"/>
    </row>
    <row r="39" spans="2:15" ht="11.25" customHeight="1" x14ac:dyDescent="0.3">
      <c r="B39" s="773"/>
      <c r="C39" s="739"/>
      <c r="D39" s="739"/>
      <c r="E39" s="739"/>
      <c r="F39" s="739"/>
      <c r="G39" s="740"/>
      <c r="H39" s="740"/>
      <c r="I39" s="726"/>
      <c r="J39" s="726"/>
      <c r="K39" s="726"/>
      <c r="L39" s="726"/>
      <c r="M39" s="726"/>
      <c r="N39" s="726"/>
      <c r="O39" s="726"/>
    </row>
    <row r="40" spans="2:15" s="698" customFormat="1" ht="29.25" x14ac:dyDescent="0.4">
      <c r="B40" s="763" t="s">
        <v>385</v>
      </c>
      <c r="C40" s="764"/>
      <c r="D40" s="764"/>
      <c r="E40" s="764"/>
      <c r="F40" s="764"/>
      <c r="G40" s="765"/>
      <c r="H40" s="765"/>
      <c r="I40" s="707"/>
      <c r="J40" s="707"/>
      <c r="K40" s="707"/>
      <c r="L40" s="707"/>
      <c r="M40" s="707"/>
      <c r="N40" s="707"/>
      <c r="O40" s="707"/>
    </row>
    <row r="41" spans="2:15" s="698" customFormat="1" ht="29.25" x14ac:dyDescent="0.4">
      <c r="B41" s="763" t="s">
        <v>386</v>
      </c>
      <c r="C41" s="764"/>
      <c r="D41" s="764"/>
      <c r="E41" s="764"/>
      <c r="F41" s="764"/>
      <c r="G41" s="764"/>
      <c r="H41" s="765"/>
      <c r="I41" s="707">
        <v>39647</v>
      </c>
      <c r="J41" s="707">
        <v>18888</v>
      </c>
      <c r="K41" s="707">
        <v>20759</v>
      </c>
      <c r="L41" s="707">
        <v>8463</v>
      </c>
      <c r="M41" s="707">
        <v>1305</v>
      </c>
      <c r="N41" s="707">
        <v>561</v>
      </c>
      <c r="O41" s="707">
        <v>11552</v>
      </c>
    </row>
    <row r="42" spans="2:15" s="700" customFormat="1" ht="29.25" x14ac:dyDescent="0.4">
      <c r="B42" s="732" t="s">
        <v>387</v>
      </c>
      <c r="C42" s="766"/>
      <c r="D42" s="766"/>
      <c r="E42" s="766"/>
      <c r="F42" s="766"/>
      <c r="G42" s="766"/>
      <c r="H42" s="767"/>
      <c r="I42" s="710"/>
      <c r="J42" s="710"/>
      <c r="K42" s="710"/>
      <c r="L42" s="710"/>
      <c r="M42" s="710"/>
      <c r="N42" s="710"/>
      <c r="O42" s="710"/>
    </row>
    <row r="43" spans="2:15" s="700" customFormat="1" ht="29.25" x14ac:dyDescent="0.4">
      <c r="B43" s="732" t="s">
        <v>388</v>
      </c>
      <c r="C43" s="705"/>
      <c r="D43" s="705"/>
      <c r="E43" s="705"/>
      <c r="F43" s="705"/>
      <c r="G43" s="705"/>
      <c r="H43" s="706"/>
      <c r="I43" s="710"/>
      <c r="J43" s="710"/>
      <c r="K43" s="710"/>
      <c r="L43" s="710"/>
      <c r="M43" s="710"/>
      <c r="N43" s="710"/>
      <c r="O43" s="710"/>
    </row>
    <row r="44" spans="2:15" ht="11.1" customHeight="1" x14ac:dyDescent="0.4">
      <c r="B44" s="768"/>
      <c r="C44" s="769"/>
      <c r="D44" s="769"/>
      <c r="E44" s="769"/>
      <c r="F44" s="769"/>
      <c r="G44" s="770"/>
      <c r="H44" s="770"/>
      <c r="I44" s="711"/>
      <c r="J44" s="711"/>
      <c r="K44" s="711"/>
      <c r="L44" s="711"/>
      <c r="M44" s="711"/>
      <c r="N44" s="711"/>
      <c r="O44" s="711"/>
    </row>
    <row r="45" spans="2:15" s="698" customFormat="1" ht="29.25" x14ac:dyDescent="0.4">
      <c r="B45" s="771" t="s">
        <v>292</v>
      </c>
      <c r="C45" s="764"/>
      <c r="D45" s="764"/>
      <c r="E45" s="764"/>
      <c r="F45" s="764"/>
      <c r="G45" s="765"/>
      <c r="H45" s="765"/>
      <c r="I45" s="727"/>
      <c r="J45" s="727"/>
      <c r="K45" s="727"/>
      <c r="L45" s="727"/>
      <c r="M45" s="727"/>
      <c r="N45" s="727"/>
      <c r="O45" s="727"/>
    </row>
    <row r="46" spans="2:15" ht="11.25" customHeight="1" x14ac:dyDescent="0.4">
      <c r="B46" s="762"/>
      <c r="C46" s="739"/>
      <c r="D46" s="739"/>
      <c r="E46" s="739"/>
      <c r="F46" s="739"/>
      <c r="G46" s="740"/>
      <c r="H46" s="740"/>
      <c r="I46" s="707"/>
      <c r="J46" s="707"/>
      <c r="K46" s="707"/>
      <c r="L46" s="707"/>
      <c r="M46" s="707"/>
      <c r="N46" s="707"/>
      <c r="O46" s="707"/>
    </row>
    <row r="47" spans="2:15" s="698" customFormat="1" ht="29.25" x14ac:dyDescent="0.4">
      <c r="B47" s="763" t="s">
        <v>293</v>
      </c>
      <c r="C47" s="764"/>
      <c r="D47" s="764"/>
      <c r="E47" s="764"/>
      <c r="F47" s="764"/>
      <c r="G47" s="765"/>
      <c r="H47" s="765"/>
      <c r="I47" s="727">
        <v>338882</v>
      </c>
      <c r="J47" s="727">
        <v>211401</v>
      </c>
      <c r="K47" s="727">
        <v>127481</v>
      </c>
      <c r="L47" s="727">
        <v>43076</v>
      </c>
      <c r="M47" s="727">
        <v>2037</v>
      </c>
      <c r="N47" s="727">
        <v>0</v>
      </c>
      <c r="O47" s="727">
        <v>82368</v>
      </c>
    </row>
    <row r="48" spans="2:15" s="700" customFormat="1" ht="29.25" x14ac:dyDescent="0.4">
      <c r="B48" s="774" t="s">
        <v>294</v>
      </c>
      <c r="C48" s="766"/>
      <c r="D48" s="766"/>
      <c r="E48" s="766"/>
      <c r="F48" s="766"/>
      <c r="G48" s="767"/>
      <c r="H48" s="767"/>
      <c r="I48" s="710"/>
      <c r="J48" s="710"/>
      <c r="K48" s="710"/>
      <c r="L48" s="710"/>
      <c r="M48" s="710"/>
      <c r="N48" s="710"/>
      <c r="O48" s="710"/>
    </row>
    <row r="49" spans="2:15" ht="11.1" customHeight="1" x14ac:dyDescent="0.4">
      <c r="B49" s="768"/>
      <c r="C49" s="769"/>
      <c r="D49" s="769"/>
      <c r="E49" s="769"/>
      <c r="F49" s="769"/>
      <c r="G49" s="770"/>
      <c r="H49" s="770"/>
      <c r="I49" s="711"/>
      <c r="J49" s="711"/>
      <c r="K49" s="711"/>
      <c r="L49" s="711"/>
      <c r="M49" s="711"/>
      <c r="N49" s="711"/>
      <c r="O49" s="711"/>
    </row>
    <row r="50" spans="2:15" s="698" customFormat="1" ht="29.25" x14ac:dyDescent="0.4">
      <c r="B50" s="771" t="s">
        <v>295</v>
      </c>
      <c r="C50" s="764"/>
      <c r="D50" s="764"/>
      <c r="E50" s="764"/>
      <c r="F50" s="764"/>
      <c r="G50" s="765"/>
      <c r="H50" s="765"/>
      <c r="I50" s="727"/>
      <c r="J50" s="727"/>
      <c r="K50" s="727"/>
      <c r="L50" s="727"/>
      <c r="M50" s="727"/>
      <c r="N50" s="727"/>
      <c r="O50" s="727"/>
    </row>
    <row r="51" spans="2:15" ht="11.25" customHeight="1" x14ac:dyDescent="0.4">
      <c r="B51" s="762"/>
      <c r="C51" s="739"/>
      <c r="D51" s="739"/>
      <c r="E51" s="739"/>
      <c r="F51" s="739"/>
      <c r="G51" s="740"/>
      <c r="H51" s="740"/>
      <c r="I51" s="707"/>
      <c r="J51" s="707"/>
      <c r="K51" s="707"/>
      <c r="L51" s="707"/>
      <c r="M51" s="707"/>
      <c r="N51" s="707"/>
      <c r="O51" s="707"/>
    </row>
    <row r="52" spans="2:15" s="698" customFormat="1" ht="29.25" x14ac:dyDescent="0.4">
      <c r="B52" s="763" t="s">
        <v>389</v>
      </c>
      <c r="C52" s="764"/>
      <c r="D52" s="764"/>
      <c r="E52" s="764"/>
      <c r="F52" s="764"/>
      <c r="G52" s="765"/>
      <c r="H52" s="765"/>
      <c r="I52" s="727">
        <v>465215</v>
      </c>
      <c r="J52" s="727">
        <v>183504</v>
      </c>
      <c r="K52" s="727">
        <v>281711</v>
      </c>
      <c r="L52" s="727">
        <v>84403</v>
      </c>
      <c r="M52" s="727">
        <v>3195</v>
      </c>
      <c r="N52" s="727">
        <v>427</v>
      </c>
      <c r="O52" s="727">
        <v>194540</v>
      </c>
    </row>
    <row r="53" spans="2:15" s="700" customFormat="1" ht="29.25" x14ac:dyDescent="0.4">
      <c r="B53" s="774" t="s">
        <v>390</v>
      </c>
      <c r="C53" s="766"/>
      <c r="D53" s="766"/>
      <c r="E53" s="766"/>
      <c r="F53" s="766"/>
      <c r="G53" s="767"/>
      <c r="H53" s="767"/>
      <c r="I53" s="710"/>
      <c r="J53" s="710"/>
      <c r="K53" s="710"/>
      <c r="L53" s="710"/>
      <c r="M53" s="710"/>
      <c r="N53" s="710"/>
      <c r="O53" s="710"/>
    </row>
    <row r="54" spans="2:15" ht="11.1" customHeight="1" x14ac:dyDescent="0.4">
      <c r="B54" s="768"/>
      <c r="C54" s="769"/>
      <c r="D54" s="769"/>
      <c r="E54" s="769"/>
      <c r="F54" s="769"/>
      <c r="G54" s="770"/>
      <c r="H54" s="770"/>
      <c r="I54" s="711"/>
      <c r="J54" s="711"/>
      <c r="K54" s="711"/>
      <c r="L54" s="711"/>
      <c r="M54" s="711"/>
      <c r="N54" s="711"/>
      <c r="O54" s="711"/>
    </row>
    <row r="55" spans="2:15" s="698" customFormat="1" ht="29.25" x14ac:dyDescent="0.4">
      <c r="B55" s="771" t="s">
        <v>298</v>
      </c>
      <c r="C55" s="764"/>
      <c r="D55" s="764"/>
      <c r="E55" s="764"/>
      <c r="F55" s="764"/>
      <c r="G55" s="765"/>
      <c r="H55" s="765"/>
      <c r="I55" s="727"/>
      <c r="J55" s="727"/>
      <c r="K55" s="727"/>
      <c r="L55" s="727"/>
      <c r="M55" s="727"/>
      <c r="N55" s="727"/>
      <c r="O55" s="727"/>
    </row>
    <row r="56" spans="2:15" ht="11.25" customHeight="1" x14ac:dyDescent="0.4">
      <c r="B56" s="775"/>
      <c r="C56" s="739"/>
      <c r="D56" s="739"/>
      <c r="E56" s="739"/>
      <c r="F56" s="739"/>
      <c r="G56" s="740"/>
      <c r="H56" s="740"/>
      <c r="I56" s="707"/>
      <c r="J56" s="707"/>
      <c r="K56" s="707"/>
      <c r="L56" s="707"/>
      <c r="M56" s="707"/>
      <c r="N56" s="707"/>
      <c r="O56" s="707"/>
    </row>
    <row r="57" spans="2:15" s="698" customFormat="1" ht="29.25" x14ac:dyDescent="0.4">
      <c r="B57" s="763" t="s">
        <v>391</v>
      </c>
      <c r="C57" s="764"/>
      <c r="D57" s="764"/>
      <c r="E57" s="764"/>
      <c r="F57" s="764"/>
      <c r="G57" s="765"/>
      <c r="H57" s="765"/>
      <c r="I57" s="727">
        <v>242203</v>
      </c>
      <c r="J57" s="727">
        <v>138616</v>
      </c>
      <c r="K57" s="727">
        <v>103587</v>
      </c>
      <c r="L57" s="727">
        <v>38161</v>
      </c>
      <c r="M57" s="727">
        <v>3269</v>
      </c>
      <c r="N57" s="727">
        <v>774</v>
      </c>
      <c r="O57" s="727">
        <v>62931</v>
      </c>
    </row>
    <row r="58" spans="2:15" s="700" customFormat="1" ht="29.25" x14ac:dyDescent="0.4">
      <c r="B58" s="774" t="s">
        <v>392</v>
      </c>
      <c r="C58" s="766"/>
      <c r="D58" s="766"/>
      <c r="E58" s="766"/>
      <c r="F58" s="766"/>
      <c r="G58" s="767"/>
      <c r="H58" s="767"/>
      <c r="I58" s="710"/>
      <c r="J58" s="710"/>
      <c r="K58" s="710"/>
      <c r="L58" s="710"/>
      <c r="M58" s="710"/>
      <c r="N58" s="710"/>
      <c r="O58" s="710"/>
    </row>
    <row r="59" spans="2:15" ht="11.1" customHeight="1" x14ac:dyDescent="0.4">
      <c r="B59" s="768"/>
      <c r="C59" s="769"/>
      <c r="D59" s="769"/>
      <c r="E59" s="769"/>
      <c r="F59" s="769"/>
      <c r="G59" s="770"/>
      <c r="H59" s="770"/>
      <c r="I59" s="711"/>
      <c r="J59" s="711"/>
      <c r="K59" s="711"/>
      <c r="L59" s="711"/>
      <c r="M59" s="711"/>
      <c r="N59" s="711"/>
      <c r="O59" s="711"/>
    </row>
    <row r="60" spans="2:15" s="698" customFormat="1" ht="29.25" x14ac:dyDescent="0.4">
      <c r="B60" s="771" t="s">
        <v>301</v>
      </c>
      <c r="C60" s="764"/>
      <c r="D60" s="764"/>
      <c r="E60" s="764"/>
      <c r="F60" s="764"/>
      <c r="G60" s="765"/>
      <c r="H60" s="765"/>
      <c r="I60" s="727"/>
      <c r="J60" s="727"/>
      <c r="K60" s="727"/>
      <c r="L60" s="727"/>
      <c r="M60" s="727"/>
      <c r="N60" s="727"/>
      <c r="O60" s="727"/>
    </row>
    <row r="61" spans="2:15" ht="11.25" customHeight="1" x14ac:dyDescent="0.4">
      <c r="B61" s="775"/>
      <c r="C61" s="739"/>
      <c r="D61" s="739"/>
      <c r="E61" s="739"/>
      <c r="F61" s="739"/>
      <c r="G61" s="740"/>
      <c r="H61" s="740"/>
      <c r="I61" s="707"/>
      <c r="J61" s="707"/>
      <c r="K61" s="707"/>
      <c r="L61" s="707"/>
      <c r="M61" s="707"/>
      <c r="N61" s="707"/>
      <c r="O61" s="707"/>
    </row>
    <row r="62" spans="2:15" s="698" customFormat="1" ht="29.25" x14ac:dyDescent="0.4">
      <c r="B62" s="763" t="s">
        <v>393</v>
      </c>
      <c r="C62" s="764"/>
      <c r="D62" s="764"/>
      <c r="E62" s="764"/>
      <c r="F62" s="764"/>
      <c r="G62" s="765"/>
      <c r="H62" s="765"/>
      <c r="I62" s="727">
        <v>41629</v>
      </c>
      <c r="J62" s="727">
        <v>23642</v>
      </c>
      <c r="K62" s="727">
        <v>17987</v>
      </c>
      <c r="L62" s="727">
        <v>8245</v>
      </c>
      <c r="M62" s="727">
        <v>687</v>
      </c>
      <c r="N62" s="727">
        <v>43</v>
      </c>
      <c r="O62" s="727">
        <v>9098</v>
      </c>
    </row>
    <row r="63" spans="2:15" s="700" customFormat="1" ht="29.25" x14ac:dyDescent="0.4">
      <c r="B63" s="774" t="s">
        <v>394</v>
      </c>
      <c r="C63" s="766"/>
      <c r="D63" s="766"/>
      <c r="E63" s="766"/>
      <c r="F63" s="766"/>
      <c r="G63" s="767"/>
      <c r="H63" s="767"/>
      <c r="I63" s="710"/>
      <c r="J63" s="710"/>
      <c r="K63" s="710"/>
      <c r="L63" s="710"/>
      <c r="M63" s="710"/>
      <c r="N63" s="710"/>
      <c r="O63" s="710"/>
    </row>
    <row r="64" spans="2:15" ht="11.1" customHeight="1" x14ac:dyDescent="0.4">
      <c r="B64" s="768"/>
      <c r="C64" s="769"/>
      <c r="D64" s="769"/>
      <c r="E64" s="769"/>
      <c r="F64" s="769"/>
      <c r="G64" s="770"/>
      <c r="H64" s="770"/>
      <c r="I64" s="711"/>
      <c r="J64" s="711"/>
      <c r="K64" s="711"/>
      <c r="L64" s="711"/>
      <c r="M64" s="711"/>
      <c r="N64" s="711"/>
      <c r="O64" s="711"/>
    </row>
    <row r="65" spans="2:17" ht="30" x14ac:dyDescent="0.4">
      <c r="B65" s="776" t="s">
        <v>304</v>
      </c>
      <c r="C65" s="739"/>
      <c r="D65" s="739"/>
      <c r="E65" s="739"/>
      <c r="F65" s="739"/>
      <c r="G65" s="740"/>
      <c r="H65" s="740"/>
      <c r="I65" s="726"/>
      <c r="J65" s="726"/>
      <c r="K65" s="726"/>
      <c r="L65" s="726"/>
      <c r="M65" s="726"/>
      <c r="N65" s="726"/>
      <c r="O65" s="726"/>
      <c r="Q65" s="714" t="s">
        <v>100</v>
      </c>
    </row>
    <row r="66" spans="2:17" ht="11.25" customHeight="1" x14ac:dyDescent="0.4">
      <c r="B66" s="775"/>
      <c r="C66" s="739"/>
      <c r="D66" s="739"/>
      <c r="E66" s="739"/>
      <c r="F66" s="739"/>
      <c r="G66" s="740"/>
      <c r="H66" s="740"/>
      <c r="I66" s="707"/>
      <c r="J66" s="707"/>
      <c r="K66" s="707"/>
      <c r="L66" s="707"/>
      <c r="M66" s="707"/>
      <c r="N66" s="707"/>
      <c r="O66" s="707"/>
    </row>
    <row r="67" spans="2:17" s="698" customFormat="1" ht="32.1" customHeight="1" x14ac:dyDescent="0.4">
      <c r="B67" s="763" t="s">
        <v>395</v>
      </c>
      <c r="C67" s="764"/>
      <c r="D67" s="764"/>
      <c r="E67" s="764"/>
      <c r="F67" s="764"/>
      <c r="G67" s="765"/>
      <c r="H67" s="765"/>
      <c r="I67" s="727">
        <v>129560</v>
      </c>
      <c r="J67" s="727">
        <v>65077</v>
      </c>
      <c r="K67" s="727">
        <v>64483</v>
      </c>
      <c r="L67" s="727">
        <v>23817</v>
      </c>
      <c r="M67" s="727">
        <v>1461</v>
      </c>
      <c r="N67" s="727">
        <v>247</v>
      </c>
      <c r="O67" s="727">
        <v>39452</v>
      </c>
    </row>
    <row r="68" spans="2:17" s="700" customFormat="1" ht="27" customHeight="1" x14ac:dyDescent="0.4">
      <c r="B68" s="774" t="s">
        <v>396</v>
      </c>
      <c r="C68" s="766"/>
      <c r="D68" s="766"/>
      <c r="E68" s="766"/>
      <c r="F68" s="766"/>
      <c r="G68" s="767"/>
      <c r="H68" s="767"/>
      <c r="I68" s="710"/>
      <c r="J68" s="710"/>
      <c r="K68" s="710"/>
      <c r="L68" s="710"/>
      <c r="M68" s="710"/>
      <c r="N68" s="710"/>
      <c r="O68" s="710"/>
    </row>
    <row r="69" spans="2:17" ht="11.1" customHeight="1" x14ac:dyDescent="0.4">
      <c r="B69" s="777"/>
      <c r="C69" s="769"/>
      <c r="D69" s="769"/>
      <c r="E69" s="769"/>
      <c r="F69" s="769"/>
      <c r="G69" s="770"/>
      <c r="H69" s="770"/>
      <c r="I69" s="711"/>
      <c r="J69" s="711"/>
      <c r="K69" s="711"/>
      <c r="L69" s="711"/>
      <c r="M69" s="711"/>
      <c r="N69" s="711"/>
      <c r="O69" s="711"/>
    </row>
    <row r="70" spans="2:17" s="698" customFormat="1" ht="29.25" x14ac:dyDescent="0.4">
      <c r="B70" s="771" t="s">
        <v>307</v>
      </c>
      <c r="C70" s="778"/>
      <c r="D70" s="764"/>
      <c r="E70" s="764"/>
      <c r="F70" s="764"/>
      <c r="G70" s="765"/>
      <c r="H70" s="765"/>
      <c r="I70" s="727"/>
      <c r="J70" s="727"/>
      <c r="K70" s="727"/>
      <c r="L70" s="727"/>
      <c r="M70" s="727"/>
      <c r="N70" s="727"/>
      <c r="O70" s="727"/>
    </row>
    <row r="71" spans="2:17" ht="11.25" customHeight="1" x14ac:dyDescent="0.4">
      <c r="B71" s="775"/>
      <c r="C71" s="739"/>
      <c r="D71" s="739"/>
      <c r="E71" s="739"/>
      <c r="F71" s="739"/>
      <c r="G71" s="740"/>
      <c r="H71" s="740"/>
      <c r="I71" s="707"/>
      <c r="J71" s="707"/>
      <c r="K71" s="707"/>
      <c r="L71" s="707"/>
      <c r="M71" s="707"/>
      <c r="N71" s="707"/>
      <c r="O71" s="707"/>
    </row>
    <row r="72" spans="2:17" s="698" customFormat="1" ht="32.1" customHeight="1" x14ac:dyDescent="0.4">
      <c r="B72" s="763" t="s">
        <v>397</v>
      </c>
      <c r="C72" s="764"/>
      <c r="D72" s="764"/>
      <c r="E72" s="764"/>
      <c r="F72" s="764"/>
      <c r="G72" s="765"/>
      <c r="H72" s="765"/>
      <c r="I72" s="727">
        <v>118811</v>
      </c>
      <c r="J72" s="727">
        <v>53900</v>
      </c>
      <c r="K72" s="727">
        <v>64911</v>
      </c>
      <c r="L72" s="727">
        <v>24484</v>
      </c>
      <c r="M72" s="727">
        <v>3346</v>
      </c>
      <c r="N72" s="727">
        <v>27</v>
      </c>
      <c r="O72" s="727">
        <v>37108</v>
      </c>
    </row>
    <row r="73" spans="2:17" s="700" customFormat="1" ht="27" customHeight="1" x14ac:dyDescent="0.4">
      <c r="B73" s="774" t="s">
        <v>398</v>
      </c>
      <c r="C73" s="766"/>
      <c r="D73" s="766"/>
      <c r="E73" s="766"/>
      <c r="F73" s="766"/>
      <c r="G73" s="767"/>
      <c r="H73" s="767"/>
      <c r="I73" s="710"/>
      <c r="J73" s="710"/>
      <c r="K73" s="710"/>
      <c r="L73" s="710"/>
      <c r="M73" s="710"/>
      <c r="N73" s="710"/>
      <c r="O73" s="710"/>
    </row>
    <row r="74" spans="2:17" ht="11.1" customHeight="1" x14ac:dyDescent="0.4">
      <c r="B74" s="768"/>
      <c r="C74" s="769"/>
      <c r="D74" s="769"/>
      <c r="E74" s="769"/>
      <c r="F74" s="769"/>
      <c r="G74" s="770"/>
      <c r="H74" s="770"/>
      <c r="I74" s="711"/>
      <c r="J74" s="711"/>
      <c r="K74" s="711"/>
      <c r="L74" s="711"/>
      <c r="M74" s="711"/>
      <c r="N74" s="711"/>
      <c r="O74" s="711"/>
    </row>
    <row r="75" spans="2:17" s="698" customFormat="1" ht="29.25" x14ac:dyDescent="0.4">
      <c r="B75" s="771" t="s">
        <v>310</v>
      </c>
      <c r="C75" s="764"/>
      <c r="D75" s="764"/>
      <c r="E75" s="764"/>
      <c r="F75" s="764"/>
      <c r="G75" s="765"/>
      <c r="H75" s="765"/>
      <c r="I75" s="707"/>
      <c r="J75" s="707"/>
      <c r="K75" s="707"/>
      <c r="L75" s="707"/>
      <c r="M75" s="707"/>
      <c r="N75" s="707"/>
      <c r="O75" s="707"/>
    </row>
    <row r="76" spans="2:17" ht="11.25" customHeight="1" x14ac:dyDescent="0.2">
      <c r="B76" s="775"/>
      <c r="C76" s="739"/>
      <c r="D76" s="739"/>
      <c r="E76" s="739"/>
      <c r="F76" s="739"/>
      <c r="G76" s="740"/>
      <c r="H76" s="740"/>
      <c r="I76" s="726"/>
      <c r="J76" s="726"/>
      <c r="K76" s="726"/>
      <c r="L76" s="726"/>
      <c r="M76" s="726"/>
      <c r="N76" s="726"/>
      <c r="O76" s="726"/>
    </row>
    <row r="77" spans="2:17" s="698" customFormat="1" ht="32.1" customHeight="1" x14ac:dyDescent="0.4">
      <c r="B77" s="763" t="s">
        <v>399</v>
      </c>
      <c r="C77" s="764"/>
      <c r="D77" s="764"/>
      <c r="E77" s="764"/>
      <c r="F77" s="764"/>
      <c r="G77" s="765"/>
      <c r="H77" s="765"/>
      <c r="I77" s="727">
        <v>144887</v>
      </c>
      <c r="J77" s="727">
        <v>66480</v>
      </c>
      <c r="K77" s="727">
        <v>78407</v>
      </c>
      <c r="L77" s="727">
        <v>9128</v>
      </c>
      <c r="M77" s="727">
        <v>2194</v>
      </c>
      <c r="N77" s="727">
        <v>127</v>
      </c>
      <c r="O77" s="727">
        <v>67212</v>
      </c>
    </row>
    <row r="78" spans="2:17" s="700" customFormat="1" ht="27" customHeight="1" x14ac:dyDescent="0.4">
      <c r="B78" s="774" t="s">
        <v>400</v>
      </c>
      <c r="C78" s="766"/>
      <c r="D78" s="766"/>
      <c r="E78" s="766"/>
      <c r="F78" s="766"/>
      <c r="G78" s="767"/>
      <c r="H78" s="767"/>
      <c r="I78" s="712"/>
      <c r="J78" s="712"/>
      <c r="K78" s="710"/>
      <c r="L78" s="712"/>
      <c r="M78" s="710"/>
      <c r="N78" s="712"/>
      <c r="O78" s="712"/>
    </row>
    <row r="79" spans="2:17" ht="11.1" customHeight="1" x14ac:dyDescent="0.4">
      <c r="B79" s="768"/>
      <c r="C79" s="769"/>
      <c r="D79" s="769"/>
      <c r="E79" s="769"/>
      <c r="F79" s="769"/>
      <c r="G79" s="770"/>
      <c r="H79" s="770"/>
      <c r="I79" s="711"/>
      <c r="J79" s="711"/>
      <c r="K79" s="711"/>
      <c r="L79" s="711"/>
      <c r="M79" s="711"/>
      <c r="N79" s="711"/>
      <c r="O79" s="711"/>
    </row>
    <row r="80" spans="2:17" s="698" customFormat="1" ht="29.25" x14ac:dyDescent="0.4">
      <c r="B80" s="771" t="s">
        <v>315</v>
      </c>
      <c r="C80" s="764"/>
      <c r="D80" s="764"/>
      <c r="E80" s="764"/>
      <c r="F80" s="764"/>
      <c r="G80" s="765"/>
      <c r="H80" s="765"/>
      <c r="I80" s="707"/>
      <c r="J80" s="707"/>
      <c r="K80" s="707"/>
      <c r="L80" s="707"/>
      <c r="M80" s="707"/>
      <c r="N80" s="707"/>
      <c r="O80" s="707"/>
    </row>
    <row r="81" spans="2:15" ht="11.25" customHeight="1" x14ac:dyDescent="0.4">
      <c r="B81" s="775"/>
      <c r="C81" s="739"/>
      <c r="D81" s="739"/>
      <c r="E81" s="739"/>
      <c r="F81" s="739"/>
      <c r="G81" s="740"/>
      <c r="H81" s="740"/>
      <c r="I81" s="707"/>
      <c r="J81" s="707"/>
      <c r="K81" s="707"/>
      <c r="L81" s="707"/>
      <c r="M81" s="707"/>
      <c r="N81" s="707"/>
      <c r="O81" s="707"/>
    </row>
    <row r="82" spans="2:15" s="698" customFormat="1" ht="29.25" x14ac:dyDescent="0.4">
      <c r="B82" s="763" t="s">
        <v>401</v>
      </c>
      <c r="C82" s="764"/>
      <c r="D82" s="764"/>
      <c r="E82" s="764"/>
      <c r="F82" s="764"/>
      <c r="G82" s="765"/>
      <c r="H82" s="765"/>
      <c r="I82" s="707">
        <v>159882</v>
      </c>
      <c r="J82" s="707">
        <v>66918</v>
      </c>
      <c r="K82" s="707">
        <v>92964</v>
      </c>
      <c r="L82" s="707">
        <v>29627</v>
      </c>
      <c r="M82" s="707">
        <v>1105</v>
      </c>
      <c r="N82" s="707">
        <v>467</v>
      </c>
      <c r="O82" s="707">
        <v>62699</v>
      </c>
    </row>
    <row r="83" spans="2:15" s="700" customFormat="1" ht="29.25" x14ac:dyDescent="0.4">
      <c r="B83" s="774" t="s">
        <v>402</v>
      </c>
      <c r="C83" s="766"/>
      <c r="D83" s="766"/>
      <c r="E83" s="766"/>
      <c r="F83" s="766"/>
      <c r="G83" s="767"/>
      <c r="H83" s="767"/>
      <c r="I83" s="710"/>
      <c r="J83" s="710"/>
      <c r="K83" s="710"/>
      <c r="L83" s="710"/>
      <c r="M83" s="710"/>
      <c r="N83" s="710"/>
      <c r="O83" s="710"/>
    </row>
    <row r="84" spans="2:15" ht="11.1" customHeight="1" x14ac:dyDescent="0.4">
      <c r="B84" s="768"/>
      <c r="C84" s="769"/>
      <c r="D84" s="769"/>
      <c r="E84" s="769"/>
      <c r="F84" s="769"/>
      <c r="G84" s="770"/>
      <c r="H84" s="770"/>
      <c r="I84" s="711"/>
      <c r="J84" s="711"/>
      <c r="K84" s="711"/>
      <c r="L84" s="711"/>
      <c r="M84" s="711"/>
      <c r="N84" s="711"/>
      <c r="O84" s="711"/>
    </row>
    <row r="85" spans="2:15" s="698" customFormat="1" ht="29.25" x14ac:dyDescent="0.4">
      <c r="B85" s="771" t="s">
        <v>318</v>
      </c>
      <c r="C85" s="764"/>
      <c r="D85" s="764"/>
      <c r="E85" s="764"/>
      <c r="F85" s="764"/>
      <c r="G85" s="765"/>
      <c r="H85" s="765"/>
      <c r="I85" s="707"/>
      <c r="J85" s="707"/>
      <c r="K85" s="707"/>
      <c r="L85" s="707"/>
      <c r="M85" s="707"/>
      <c r="N85" s="707"/>
      <c r="O85" s="707"/>
    </row>
    <row r="86" spans="2:15" ht="11.25" customHeight="1" x14ac:dyDescent="0.4">
      <c r="B86" s="775"/>
      <c r="C86" s="739"/>
      <c r="D86" s="739"/>
      <c r="E86" s="739"/>
      <c r="F86" s="739"/>
      <c r="G86" s="740"/>
      <c r="H86" s="740"/>
      <c r="I86" s="707"/>
      <c r="J86" s="707"/>
      <c r="K86" s="707"/>
      <c r="L86" s="707"/>
      <c r="M86" s="707"/>
      <c r="N86" s="707"/>
      <c r="O86" s="707"/>
    </row>
    <row r="87" spans="2:15" s="698" customFormat="1" ht="29.25" x14ac:dyDescent="0.4">
      <c r="B87" s="763" t="s">
        <v>403</v>
      </c>
      <c r="C87" s="764"/>
      <c r="D87" s="764"/>
      <c r="E87" s="764"/>
      <c r="F87" s="764"/>
      <c r="G87" s="765"/>
      <c r="H87" s="765"/>
      <c r="I87" s="707">
        <v>72100</v>
      </c>
      <c r="J87" s="707">
        <v>36073</v>
      </c>
      <c r="K87" s="707">
        <v>36027</v>
      </c>
      <c r="L87" s="707">
        <v>22663</v>
      </c>
      <c r="M87" s="707">
        <v>531</v>
      </c>
      <c r="N87" s="707">
        <v>1057</v>
      </c>
      <c r="O87" s="707">
        <v>13890</v>
      </c>
    </row>
    <row r="88" spans="2:15" s="700" customFormat="1" ht="29.25" x14ac:dyDescent="0.4">
      <c r="B88" s="774" t="s">
        <v>404</v>
      </c>
      <c r="C88" s="766"/>
      <c r="D88" s="766"/>
      <c r="E88" s="766"/>
      <c r="F88" s="766"/>
      <c r="G88" s="767"/>
      <c r="H88" s="767"/>
      <c r="I88" s="710"/>
      <c r="J88" s="710"/>
      <c r="K88" s="710"/>
      <c r="L88" s="710"/>
      <c r="M88" s="710"/>
      <c r="N88" s="710"/>
      <c r="O88" s="710"/>
    </row>
    <row r="89" spans="2:15" ht="11.1" customHeight="1" x14ac:dyDescent="0.4">
      <c r="B89" s="768"/>
      <c r="C89" s="769"/>
      <c r="D89" s="769"/>
      <c r="E89" s="769"/>
      <c r="F89" s="769"/>
      <c r="G89" s="770"/>
      <c r="H89" s="770"/>
      <c r="I89" s="711"/>
      <c r="J89" s="711"/>
      <c r="K89" s="711"/>
      <c r="L89" s="711"/>
      <c r="M89" s="711"/>
      <c r="N89" s="711"/>
      <c r="O89" s="711"/>
    </row>
    <row r="90" spans="2:15" s="698" customFormat="1" ht="29.25" x14ac:dyDescent="0.4">
      <c r="B90" s="771" t="s">
        <v>321</v>
      </c>
      <c r="C90" s="764"/>
      <c r="D90" s="764"/>
      <c r="E90" s="764"/>
      <c r="F90" s="764"/>
      <c r="G90" s="765"/>
      <c r="H90" s="765"/>
      <c r="I90" s="707"/>
      <c r="J90" s="707"/>
      <c r="K90" s="707"/>
      <c r="L90" s="707"/>
      <c r="M90" s="707"/>
      <c r="N90" s="707"/>
      <c r="O90" s="707"/>
    </row>
    <row r="91" spans="2:15" ht="11.25" customHeight="1" x14ac:dyDescent="0.4">
      <c r="B91" s="775"/>
      <c r="C91" s="739"/>
      <c r="D91" s="739"/>
      <c r="E91" s="739"/>
      <c r="F91" s="739"/>
      <c r="G91" s="740"/>
      <c r="H91" s="740"/>
      <c r="I91" s="707"/>
      <c r="J91" s="707"/>
      <c r="K91" s="707"/>
      <c r="L91" s="707"/>
      <c r="M91" s="707"/>
      <c r="N91" s="707"/>
      <c r="O91" s="707"/>
    </row>
    <row r="92" spans="2:15" s="698" customFormat="1" ht="29.25" x14ac:dyDescent="0.4">
      <c r="B92" s="763" t="s">
        <v>405</v>
      </c>
      <c r="C92" s="764"/>
      <c r="D92" s="764"/>
      <c r="E92" s="764"/>
      <c r="F92" s="764"/>
      <c r="G92" s="765"/>
      <c r="H92" s="765"/>
      <c r="I92" s="707">
        <v>116533</v>
      </c>
      <c r="J92" s="707">
        <v>28012</v>
      </c>
      <c r="K92" s="707">
        <v>88521</v>
      </c>
      <c r="L92" s="707">
        <v>77643</v>
      </c>
      <c r="M92" s="707">
        <v>567</v>
      </c>
      <c r="N92" s="707">
        <v>0</v>
      </c>
      <c r="O92" s="707">
        <v>10311</v>
      </c>
    </row>
    <row r="93" spans="2:15" s="699" customFormat="1" ht="29.25" x14ac:dyDescent="0.4">
      <c r="B93" s="763" t="s">
        <v>406</v>
      </c>
      <c r="C93" s="764"/>
      <c r="D93" s="764"/>
      <c r="E93" s="764"/>
      <c r="F93" s="764"/>
      <c r="G93" s="765"/>
      <c r="H93" s="765"/>
      <c r="I93" s="727"/>
      <c r="J93" s="727"/>
      <c r="K93" s="727"/>
      <c r="L93" s="727"/>
      <c r="M93" s="727"/>
      <c r="N93" s="727"/>
      <c r="O93" s="727"/>
    </row>
    <row r="94" spans="2:15" s="700" customFormat="1" ht="29.25" x14ac:dyDescent="0.4">
      <c r="B94" s="774" t="s">
        <v>314</v>
      </c>
      <c r="C94" s="766"/>
      <c r="D94" s="766"/>
      <c r="E94" s="766"/>
      <c r="F94" s="766"/>
      <c r="G94" s="767"/>
      <c r="H94" s="767"/>
      <c r="I94" s="710"/>
      <c r="J94" s="710"/>
      <c r="K94" s="710"/>
      <c r="L94" s="710"/>
      <c r="M94" s="710"/>
      <c r="N94" s="710"/>
      <c r="O94" s="710"/>
    </row>
    <row r="95" spans="2:15" ht="11.1" customHeight="1" x14ac:dyDescent="0.4">
      <c r="B95" s="768"/>
      <c r="C95" s="769"/>
      <c r="D95" s="769"/>
      <c r="E95" s="769"/>
      <c r="F95" s="769"/>
      <c r="G95" s="770"/>
      <c r="H95" s="770"/>
      <c r="I95" s="711"/>
      <c r="J95" s="711"/>
      <c r="K95" s="711"/>
      <c r="L95" s="711"/>
      <c r="M95" s="711"/>
      <c r="N95" s="711"/>
      <c r="O95" s="711"/>
    </row>
    <row r="96" spans="2:15" s="698" customFormat="1" ht="29.25" x14ac:dyDescent="0.4">
      <c r="B96" s="771" t="s">
        <v>325</v>
      </c>
      <c r="C96" s="764"/>
      <c r="D96" s="764"/>
      <c r="E96" s="764"/>
      <c r="F96" s="764"/>
      <c r="G96" s="765"/>
      <c r="H96" s="765"/>
      <c r="I96" s="707"/>
      <c r="J96" s="707"/>
      <c r="K96" s="707"/>
      <c r="L96" s="707"/>
      <c r="M96" s="707"/>
      <c r="N96" s="707"/>
      <c r="O96" s="707"/>
    </row>
    <row r="97" spans="2:15" ht="11.25" customHeight="1" x14ac:dyDescent="0.4">
      <c r="B97" s="775"/>
      <c r="C97" s="739"/>
      <c r="D97" s="739"/>
      <c r="E97" s="739"/>
      <c r="F97" s="739"/>
      <c r="G97" s="740"/>
      <c r="H97" s="740"/>
      <c r="I97" s="707"/>
      <c r="J97" s="707"/>
      <c r="K97" s="707"/>
      <c r="L97" s="707"/>
      <c r="M97" s="707"/>
      <c r="N97" s="707"/>
      <c r="O97" s="707"/>
    </row>
    <row r="98" spans="2:15" s="698" customFormat="1" ht="29.25" x14ac:dyDescent="0.4">
      <c r="B98" s="763" t="s">
        <v>316</v>
      </c>
      <c r="C98" s="764"/>
      <c r="D98" s="764"/>
      <c r="E98" s="764"/>
      <c r="F98" s="764"/>
      <c r="G98" s="765"/>
      <c r="H98" s="765"/>
      <c r="I98" s="727">
        <v>99904</v>
      </c>
      <c r="J98" s="727">
        <v>23024</v>
      </c>
      <c r="K98" s="727">
        <v>76880</v>
      </c>
      <c r="L98" s="727">
        <v>64893</v>
      </c>
      <c r="M98" s="727">
        <v>488</v>
      </c>
      <c r="N98" s="727">
        <v>332</v>
      </c>
      <c r="O98" s="727">
        <v>11831</v>
      </c>
    </row>
    <row r="99" spans="2:15" s="700" customFormat="1" ht="23.25" x14ac:dyDescent="0.35">
      <c r="B99" s="774" t="s">
        <v>317</v>
      </c>
      <c r="C99" s="779"/>
      <c r="D99" s="779"/>
      <c r="E99" s="766"/>
      <c r="F99" s="766"/>
      <c r="G99" s="767"/>
      <c r="H99" s="767"/>
      <c r="I99" s="729"/>
      <c r="J99" s="729"/>
      <c r="K99" s="729"/>
      <c r="L99" s="729"/>
      <c r="M99" s="729"/>
      <c r="N99" s="729"/>
      <c r="O99" s="729"/>
    </row>
    <row r="100" spans="2:15" ht="11.1" customHeight="1" x14ac:dyDescent="0.4">
      <c r="B100" s="768"/>
      <c r="C100" s="769"/>
      <c r="D100" s="769"/>
      <c r="E100" s="769"/>
      <c r="F100" s="769"/>
      <c r="G100" s="770"/>
      <c r="H100" s="770"/>
      <c r="I100" s="711"/>
      <c r="J100" s="711"/>
      <c r="K100" s="711"/>
      <c r="L100" s="711"/>
      <c r="M100" s="711"/>
      <c r="N100" s="711"/>
      <c r="O100" s="711"/>
    </row>
    <row r="101" spans="2:15" s="698" customFormat="1" ht="29.25" x14ac:dyDescent="0.4">
      <c r="B101" s="771" t="s">
        <v>407</v>
      </c>
      <c r="C101" s="764"/>
      <c r="D101" s="764"/>
      <c r="E101" s="764"/>
      <c r="F101" s="764"/>
      <c r="G101" s="765"/>
      <c r="H101" s="765"/>
      <c r="I101" s="707"/>
      <c r="J101" s="707"/>
      <c r="K101" s="707"/>
      <c r="L101" s="707"/>
      <c r="M101" s="707"/>
      <c r="N101" s="707"/>
      <c r="O101" s="707"/>
    </row>
    <row r="102" spans="2:15" ht="11.25" customHeight="1" x14ac:dyDescent="0.4">
      <c r="B102" s="775"/>
      <c r="C102" s="739"/>
      <c r="D102" s="739"/>
      <c r="E102" s="739"/>
      <c r="F102" s="739"/>
      <c r="G102" s="740"/>
      <c r="H102" s="740"/>
      <c r="I102" s="707"/>
      <c r="J102" s="707"/>
      <c r="K102" s="707"/>
      <c r="L102" s="707"/>
      <c r="M102" s="707"/>
      <c r="N102" s="707"/>
      <c r="O102" s="707"/>
    </row>
    <row r="103" spans="2:15" s="698" customFormat="1" ht="29.25" x14ac:dyDescent="0.4">
      <c r="B103" s="763" t="s">
        <v>408</v>
      </c>
      <c r="C103" s="764"/>
      <c r="D103" s="764"/>
      <c r="E103" s="764"/>
      <c r="F103" s="764"/>
      <c r="G103" s="765"/>
      <c r="H103" s="765"/>
      <c r="I103" s="713">
        <v>122889</v>
      </c>
      <c r="J103" s="713">
        <v>52324</v>
      </c>
      <c r="K103" s="713">
        <v>70565</v>
      </c>
      <c r="L103" s="713">
        <v>38802</v>
      </c>
      <c r="M103" s="713">
        <v>760</v>
      </c>
      <c r="N103" s="713">
        <v>127</v>
      </c>
      <c r="O103" s="713">
        <v>31130</v>
      </c>
    </row>
    <row r="104" spans="2:15" s="701" customFormat="1" ht="29.25" x14ac:dyDescent="0.4">
      <c r="B104" s="774" t="s">
        <v>409</v>
      </c>
      <c r="C104" s="766"/>
      <c r="D104" s="766"/>
      <c r="E104" s="766"/>
      <c r="F104" s="766"/>
      <c r="G104" s="767"/>
      <c r="H104" s="767"/>
      <c r="I104" s="710"/>
      <c r="J104" s="710"/>
      <c r="K104" s="710"/>
      <c r="L104" s="710"/>
      <c r="M104" s="710"/>
      <c r="N104" s="710"/>
      <c r="O104" s="710"/>
    </row>
    <row r="105" spans="2:15" ht="11.1" customHeight="1" x14ac:dyDescent="0.4">
      <c r="B105" s="768"/>
      <c r="C105" s="769"/>
      <c r="D105" s="769"/>
      <c r="E105" s="769"/>
      <c r="F105" s="769"/>
      <c r="G105" s="770"/>
      <c r="H105" s="770"/>
      <c r="I105" s="711"/>
      <c r="J105" s="711"/>
      <c r="K105" s="711"/>
      <c r="L105" s="711"/>
      <c r="M105" s="711"/>
      <c r="N105" s="711"/>
      <c r="O105" s="711"/>
    </row>
    <row r="106" spans="2:15" s="698" customFormat="1" ht="29.25" x14ac:dyDescent="0.4">
      <c r="B106" s="771" t="s">
        <v>410</v>
      </c>
      <c r="C106" s="764"/>
      <c r="D106" s="764"/>
      <c r="E106" s="764"/>
      <c r="F106" s="764"/>
      <c r="G106" s="765"/>
      <c r="H106" s="765"/>
      <c r="I106" s="707"/>
      <c r="J106" s="707"/>
      <c r="K106" s="707"/>
      <c r="L106" s="707"/>
      <c r="M106" s="707"/>
      <c r="N106" s="707"/>
      <c r="O106" s="707"/>
    </row>
    <row r="107" spans="2:15" ht="11.25" customHeight="1" x14ac:dyDescent="0.4">
      <c r="B107" s="775"/>
      <c r="C107" s="739"/>
      <c r="D107" s="739"/>
      <c r="E107" s="739"/>
      <c r="F107" s="739"/>
      <c r="G107" s="740"/>
      <c r="H107" s="740"/>
      <c r="I107" s="707"/>
      <c r="J107" s="707"/>
      <c r="K107" s="707"/>
      <c r="L107" s="707"/>
      <c r="M107" s="707"/>
      <c r="N107" s="707"/>
      <c r="O107" s="707"/>
    </row>
    <row r="108" spans="2:15" s="698" customFormat="1" ht="29.25" x14ac:dyDescent="0.4">
      <c r="B108" s="763" t="s">
        <v>411</v>
      </c>
      <c r="C108" s="764"/>
      <c r="D108" s="764"/>
      <c r="E108" s="764"/>
      <c r="F108" s="764"/>
      <c r="G108" s="765"/>
      <c r="H108" s="765"/>
      <c r="I108" s="727">
        <v>24028</v>
      </c>
      <c r="J108" s="727">
        <v>12341</v>
      </c>
      <c r="K108" s="727">
        <v>11687</v>
      </c>
      <c r="L108" s="727">
        <v>7431</v>
      </c>
      <c r="M108" s="727">
        <v>440</v>
      </c>
      <c r="N108" s="727">
        <v>62</v>
      </c>
      <c r="O108" s="727">
        <v>3878</v>
      </c>
    </row>
    <row r="109" spans="2:15" s="700" customFormat="1" ht="29.25" x14ac:dyDescent="0.4">
      <c r="B109" s="774" t="s">
        <v>412</v>
      </c>
      <c r="C109" s="779"/>
      <c r="D109" s="779"/>
      <c r="E109" s="766"/>
      <c r="F109" s="766"/>
      <c r="G109" s="767"/>
      <c r="H109" s="767"/>
      <c r="I109" s="710"/>
      <c r="J109" s="710"/>
      <c r="K109" s="710"/>
      <c r="L109" s="710"/>
      <c r="M109" s="710"/>
      <c r="N109" s="710"/>
      <c r="O109" s="710"/>
    </row>
    <row r="110" spans="2:15" ht="11.1" customHeight="1" x14ac:dyDescent="0.4">
      <c r="B110" s="768"/>
      <c r="C110" s="769"/>
      <c r="D110" s="769"/>
      <c r="E110" s="769"/>
      <c r="F110" s="769"/>
      <c r="G110" s="770"/>
      <c r="H110" s="770"/>
      <c r="I110" s="711"/>
      <c r="J110" s="711"/>
      <c r="K110" s="711"/>
      <c r="L110" s="711"/>
      <c r="M110" s="711"/>
      <c r="N110" s="711"/>
      <c r="O110" s="711"/>
    </row>
    <row r="111" spans="2:15" s="698" customFormat="1" ht="29.25" x14ac:dyDescent="0.4">
      <c r="B111" s="771" t="s">
        <v>413</v>
      </c>
      <c r="C111" s="764"/>
      <c r="D111" s="764"/>
      <c r="E111" s="764"/>
      <c r="F111" s="764"/>
      <c r="G111" s="765"/>
      <c r="H111" s="765"/>
      <c r="I111" s="727"/>
      <c r="J111" s="727"/>
      <c r="K111" s="727"/>
      <c r="L111" s="727"/>
      <c r="M111" s="727"/>
      <c r="N111" s="727"/>
      <c r="O111" s="727"/>
    </row>
    <row r="112" spans="2:15" ht="11.25" customHeight="1" x14ac:dyDescent="0.4">
      <c r="B112" s="780"/>
      <c r="C112" s="739"/>
      <c r="D112" s="739"/>
      <c r="E112" s="739"/>
      <c r="F112" s="739"/>
      <c r="G112" s="740"/>
      <c r="H112" s="740"/>
      <c r="I112" s="707"/>
      <c r="J112" s="707"/>
      <c r="K112" s="707"/>
      <c r="L112" s="707"/>
      <c r="M112" s="707"/>
      <c r="N112" s="707"/>
      <c r="O112" s="707"/>
    </row>
    <row r="113" spans="2:15" s="698" customFormat="1" ht="29.25" x14ac:dyDescent="0.4">
      <c r="B113" s="763" t="s">
        <v>414</v>
      </c>
      <c r="C113" s="764"/>
      <c r="D113" s="764"/>
      <c r="E113" s="764"/>
      <c r="F113" s="764"/>
      <c r="G113" s="765"/>
      <c r="H113" s="765"/>
      <c r="I113" s="727">
        <v>37328</v>
      </c>
      <c r="J113" s="727">
        <v>14353</v>
      </c>
      <c r="K113" s="727">
        <v>22975</v>
      </c>
      <c r="L113" s="727">
        <v>8890</v>
      </c>
      <c r="M113" s="727">
        <v>80</v>
      </c>
      <c r="N113" s="727">
        <v>527</v>
      </c>
      <c r="O113" s="727">
        <v>14532</v>
      </c>
    </row>
    <row r="114" spans="2:15" s="700" customFormat="1" ht="29.25" x14ac:dyDescent="0.4">
      <c r="B114" s="774" t="s">
        <v>415</v>
      </c>
      <c r="C114" s="766"/>
      <c r="D114" s="766"/>
      <c r="E114" s="766"/>
      <c r="F114" s="766"/>
      <c r="G114" s="767"/>
      <c r="H114" s="767"/>
      <c r="I114" s="710"/>
      <c r="J114" s="710"/>
      <c r="K114" s="710"/>
      <c r="L114" s="710"/>
      <c r="M114" s="710"/>
      <c r="N114" s="710"/>
      <c r="O114" s="710"/>
    </row>
    <row r="115" spans="2:15" ht="11.1" customHeight="1" x14ac:dyDescent="0.4">
      <c r="B115" s="768"/>
      <c r="C115" s="769"/>
      <c r="D115" s="769"/>
      <c r="E115" s="769"/>
      <c r="F115" s="769"/>
      <c r="G115" s="770"/>
      <c r="H115" s="770"/>
      <c r="I115" s="711"/>
      <c r="J115" s="711"/>
      <c r="K115" s="711"/>
      <c r="L115" s="711"/>
      <c r="M115" s="711"/>
      <c r="N115" s="711"/>
      <c r="O115" s="711"/>
    </row>
    <row r="116" spans="2:15" s="698" customFormat="1" ht="29.25" x14ac:dyDescent="0.4">
      <c r="B116" s="771" t="s">
        <v>416</v>
      </c>
      <c r="C116" s="764"/>
      <c r="D116" s="764"/>
      <c r="E116" s="764"/>
      <c r="F116" s="764"/>
      <c r="G116" s="765"/>
      <c r="H116" s="765"/>
      <c r="I116" s="707"/>
      <c r="J116" s="707"/>
      <c r="K116" s="707"/>
      <c r="L116" s="707"/>
      <c r="M116" s="707"/>
      <c r="N116" s="707"/>
      <c r="O116" s="707"/>
    </row>
    <row r="117" spans="2:15" ht="11.25" customHeight="1" x14ac:dyDescent="0.2">
      <c r="B117" s="775"/>
      <c r="C117" s="739"/>
      <c r="D117" s="739"/>
      <c r="E117" s="739"/>
      <c r="F117" s="739"/>
      <c r="G117" s="740"/>
      <c r="H117" s="740"/>
      <c r="I117" s="726"/>
      <c r="J117" s="726"/>
      <c r="K117" s="726"/>
      <c r="L117" s="726"/>
      <c r="M117" s="726"/>
      <c r="N117" s="726"/>
      <c r="O117" s="726"/>
    </row>
    <row r="118" spans="2:15" s="698" customFormat="1" ht="29.25" x14ac:dyDescent="0.4">
      <c r="B118" s="763" t="s">
        <v>417</v>
      </c>
      <c r="C118" s="764"/>
      <c r="D118" s="764"/>
      <c r="E118" s="764"/>
      <c r="F118" s="764"/>
      <c r="G118" s="765"/>
      <c r="H118" s="765"/>
      <c r="I118" s="727"/>
      <c r="J118" s="727"/>
      <c r="K118" s="727"/>
      <c r="L118" s="727"/>
      <c r="M118" s="727"/>
      <c r="N118" s="727"/>
      <c r="O118" s="727"/>
    </row>
    <row r="119" spans="2:15" s="698" customFormat="1" ht="29.25" x14ac:dyDescent="0.4">
      <c r="B119" s="763" t="s">
        <v>418</v>
      </c>
      <c r="C119" s="781"/>
      <c r="D119" s="781"/>
      <c r="E119" s="764"/>
      <c r="F119" s="764"/>
      <c r="G119" s="765"/>
      <c r="H119" s="765"/>
      <c r="I119" s="707">
        <v>2212</v>
      </c>
      <c r="J119" s="707">
        <v>0</v>
      </c>
      <c r="K119" s="707">
        <v>2212</v>
      </c>
      <c r="L119" s="707">
        <v>185</v>
      </c>
      <c r="M119" s="707">
        <v>0</v>
      </c>
      <c r="N119" s="707">
        <v>0</v>
      </c>
      <c r="O119" s="707">
        <v>2027</v>
      </c>
    </row>
    <row r="120" spans="2:15" s="700" customFormat="1" ht="29.25" x14ac:dyDescent="0.4">
      <c r="B120" s="774" t="s">
        <v>419</v>
      </c>
      <c r="C120" s="779"/>
      <c r="D120" s="779"/>
      <c r="E120" s="766"/>
      <c r="F120" s="766"/>
      <c r="G120" s="767"/>
      <c r="H120" s="767"/>
      <c r="I120" s="710"/>
      <c r="J120" s="710"/>
      <c r="K120" s="710"/>
      <c r="L120" s="710"/>
      <c r="M120" s="710"/>
      <c r="N120" s="710"/>
      <c r="O120" s="710"/>
    </row>
    <row r="121" spans="2:15" s="700" customFormat="1" ht="29.25" x14ac:dyDescent="0.4">
      <c r="B121" s="774" t="s">
        <v>420</v>
      </c>
      <c r="C121" s="779"/>
      <c r="D121" s="779"/>
      <c r="E121" s="779"/>
      <c r="F121" s="766"/>
      <c r="G121" s="767"/>
      <c r="H121" s="767"/>
      <c r="I121" s="710"/>
      <c r="J121" s="710"/>
      <c r="K121" s="710"/>
      <c r="L121" s="710"/>
      <c r="M121" s="710"/>
      <c r="N121" s="710"/>
      <c r="O121" s="710"/>
    </row>
    <row r="122" spans="2:15" ht="11.1" customHeight="1" x14ac:dyDescent="0.4">
      <c r="B122" s="768"/>
      <c r="C122" s="769"/>
      <c r="D122" s="769"/>
      <c r="E122" s="769"/>
      <c r="F122" s="769"/>
      <c r="G122" s="770"/>
      <c r="H122" s="770"/>
      <c r="I122" s="711"/>
      <c r="J122" s="711"/>
      <c r="K122" s="711"/>
      <c r="L122" s="711"/>
      <c r="M122" s="711"/>
      <c r="N122" s="711"/>
      <c r="O122" s="711"/>
    </row>
    <row r="123" spans="2:15" s="698" customFormat="1" ht="29.25" x14ac:dyDescent="0.4">
      <c r="B123" s="771" t="s">
        <v>421</v>
      </c>
      <c r="C123" s="764"/>
      <c r="D123" s="764"/>
      <c r="E123" s="764"/>
      <c r="F123" s="764"/>
      <c r="G123" s="765"/>
      <c r="H123" s="765"/>
      <c r="I123" s="727"/>
      <c r="J123" s="727"/>
      <c r="K123" s="727"/>
      <c r="L123" s="727"/>
      <c r="M123" s="727"/>
      <c r="N123" s="727"/>
      <c r="O123" s="727"/>
    </row>
    <row r="124" spans="2:15" ht="11.25" customHeight="1" x14ac:dyDescent="0.4">
      <c r="B124" s="775"/>
      <c r="C124" s="739"/>
      <c r="D124" s="739"/>
      <c r="E124" s="739"/>
      <c r="F124" s="739"/>
      <c r="G124" s="740"/>
      <c r="H124" s="740"/>
      <c r="I124" s="707"/>
      <c r="J124" s="707"/>
      <c r="K124" s="707"/>
      <c r="L124" s="707"/>
      <c r="M124" s="707"/>
      <c r="N124" s="707"/>
      <c r="O124" s="707"/>
    </row>
    <row r="125" spans="2:15" s="698" customFormat="1" ht="29.25" x14ac:dyDescent="0.4">
      <c r="B125" s="763" t="s">
        <v>422</v>
      </c>
      <c r="C125" s="764"/>
      <c r="D125" s="764"/>
      <c r="E125" s="764"/>
      <c r="F125" s="764"/>
      <c r="G125" s="765"/>
      <c r="H125" s="765"/>
      <c r="I125" s="713"/>
      <c r="J125" s="707"/>
      <c r="K125" s="707"/>
      <c r="L125" s="707"/>
      <c r="M125" s="707"/>
      <c r="N125" s="707"/>
      <c r="O125" s="707"/>
    </row>
    <row r="126" spans="2:15" s="700" customFormat="1" ht="29.25" x14ac:dyDescent="0.4">
      <c r="B126" s="782" t="s">
        <v>423</v>
      </c>
      <c r="C126" s="766"/>
      <c r="D126" s="766"/>
      <c r="E126" s="766"/>
      <c r="F126" s="766"/>
      <c r="G126" s="767"/>
      <c r="H126" s="767"/>
      <c r="I126" s="710"/>
      <c r="J126" s="710"/>
      <c r="K126" s="710"/>
      <c r="L126" s="710"/>
      <c r="M126" s="710"/>
      <c r="N126" s="710"/>
      <c r="O126" s="710"/>
    </row>
    <row r="127" spans="2:15" s="787" customFormat="1" ht="11.1" customHeight="1" x14ac:dyDescent="0.4">
      <c r="B127" s="783"/>
      <c r="C127" s="784"/>
      <c r="D127" s="784"/>
      <c r="E127" s="784"/>
      <c r="F127" s="784"/>
      <c r="G127" s="784"/>
      <c r="H127" s="785"/>
      <c r="I127" s="786"/>
      <c r="J127" s="786"/>
      <c r="K127" s="786"/>
      <c r="L127" s="786"/>
      <c r="M127" s="786"/>
      <c r="N127" s="786"/>
      <c r="O127" s="786"/>
    </row>
  </sheetData>
  <mergeCells count="3">
    <mergeCell ref="B9:H10"/>
    <mergeCell ref="B11:H11"/>
    <mergeCell ref="H2:O2"/>
  </mergeCells>
  <conditionalFormatting sqref="B14:H14">
    <cfRule type="cellIs" dxfId="115" priority="1" stopIfTrue="1" operator="lessThan">
      <formula>0</formula>
    </cfRule>
    <cfRule type="cellIs" dxfId="11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498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2</v>
      </c>
      <c r="B4" s="3"/>
      <c r="C4" s="499" t="s">
        <v>4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33</v>
      </c>
      <c r="G5" s="118"/>
      <c r="H5" s="515" t="s">
        <v>34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6</v>
      </c>
      <c r="C6" s="101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14"/>
      <c r="M6" s="14"/>
      <c r="N6" s="14"/>
    </row>
    <row r="7" spans="1:14" ht="12.95" customHeight="1" x14ac:dyDescent="0.2">
      <c r="A7" s="99"/>
      <c r="B7" s="500" t="s">
        <v>12</v>
      </c>
      <c r="C7" s="101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1"/>
      <c r="M7" s="21"/>
      <c r="N7" s="21"/>
    </row>
    <row r="8" spans="1:14" ht="12.95" customHeight="1" x14ac:dyDescent="0.2">
      <c r="A8" s="99"/>
      <c r="B8" s="500" t="s">
        <v>14</v>
      </c>
      <c r="C8" s="101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1" t="s">
        <v>15</v>
      </c>
      <c r="E9" s="503" t="s">
        <v>50</v>
      </c>
      <c r="F9" s="501" t="s">
        <v>51</v>
      </c>
      <c r="G9" s="501" t="s">
        <v>52</v>
      </c>
      <c r="H9" s="501" t="s">
        <v>53</v>
      </c>
      <c r="I9" s="505" t="s">
        <v>54</v>
      </c>
      <c r="J9" s="507" t="s">
        <v>16</v>
      </c>
      <c r="K9" s="507" t="s">
        <v>55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2" t="s">
        <v>18</v>
      </c>
      <c r="E10" s="504" t="s">
        <v>56</v>
      </c>
      <c r="F10" s="502" t="s">
        <v>57</v>
      </c>
      <c r="G10" s="502" t="s">
        <v>58</v>
      </c>
      <c r="H10" s="502" t="s">
        <v>59</v>
      </c>
      <c r="I10" s="506" t="s">
        <v>59</v>
      </c>
      <c r="J10" s="508" t="s">
        <v>19</v>
      </c>
      <c r="K10" s="508"/>
      <c r="L10" s="14"/>
      <c r="M10" s="14"/>
      <c r="N10" s="14"/>
    </row>
    <row r="11" spans="1:14" ht="12.95" customHeight="1" thickTop="1" x14ac:dyDescent="0.2">
      <c r="A11" s="152" t="s">
        <v>20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60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61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62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63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64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65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66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3</v>
      </c>
      <c r="B21" s="64"/>
      <c r="C21" s="499" t="s">
        <v>5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33</v>
      </c>
      <c r="G22" s="118"/>
      <c r="H22" s="515" t="s">
        <v>34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6</v>
      </c>
      <c r="C23" s="12"/>
      <c r="D23" s="179" t="s">
        <v>7</v>
      </c>
      <c r="E23" s="180" t="s">
        <v>35</v>
      </c>
      <c r="F23" s="179" t="s">
        <v>36</v>
      </c>
      <c r="G23" s="179" t="s">
        <v>37</v>
      </c>
      <c r="H23" s="179" t="s">
        <v>35</v>
      </c>
      <c r="I23" s="177" t="s">
        <v>38</v>
      </c>
      <c r="J23" s="178" t="s">
        <v>39</v>
      </c>
      <c r="K23" s="178"/>
      <c r="L23" s="14"/>
      <c r="M23" s="14"/>
      <c r="N23" s="14"/>
    </row>
    <row r="24" spans="1:14" ht="12.95" customHeight="1" x14ac:dyDescent="0.2">
      <c r="A24" s="7"/>
      <c r="B24" s="500" t="s">
        <v>12</v>
      </c>
      <c r="C24" s="12"/>
      <c r="D24" s="179"/>
      <c r="E24" s="180" t="s">
        <v>40</v>
      </c>
      <c r="F24" s="179"/>
      <c r="G24" s="179" t="s">
        <v>42</v>
      </c>
      <c r="H24" s="179" t="s">
        <v>43</v>
      </c>
      <c r="I24" s="177" t="s">
        <v>44</v>
      </c>
      <c r="J24" s="178" t="s">
        <v>13</v>
      </c>
      <c r="K24" s="178" t="s">
        <v>45</v>
      </c>
      <c r="L24" s="14"/>
      <c r="M24" s="14"/>
      <c r="N24" s="14"/>
    </row>
    <row r="25" spans="1:14" ht="12.95" customHeight="1" x14ac:dyDescent="0.2">
      <c r="A25" s="7"/>
      <c r="B25" s="500" t="s">
        <v>14</v>
      </c>
      <c r="C25" s="12"/>
      <c r="D25" s="179"/>
      <c r="E25" s="180" t="s">
        <v>46</v>
      </c>
      <c r="F25" s="179"/>
      <c r="G25" s="179"/>
      <c r="H25" s="179" t="s">
        <v>48</v>
      </c>
      <c r="I25" s="177"/>
      <c r="J25" s="178" t="s">
        <v>49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09" t="s">
        <v>15</v>
      </c>
      <c r="E26" s="510" t="s">
        <v>50</v>
      </c>
      <c r="F26" s="509" t="s">
        <v>51</v>
      </c>
      <c r="G26" s="509" t="s">
        <v>52</v>
      </c>
      <c r="H26" s="509" t="s">
        <v>53</v>
      </c>
      <c r="I26" s="505" t="s">
        <v>54</v>
      </c>
      <c r="J26" s="507" t="s">
        <v>16</v>
      </c>
      <c r="K26" s="507" t="s">
        <v>55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06" t="s">
        <v>18</v>
      </c>
      <c r="E27" s="511" t="s">
        <v>56</v>
      </c>
      <c r="F27" s="512" t="s">
        <v>57</v>
      </c>
      <c r="G27" s="512" t="s">
        <v>58</v>
      </c>
      <c r="H27" s="512" t="s">
        <v>59</v>
      </c>
      <c r="I27" s="506" t="s">
        <v>59</v>
      </c>
      <c r="J27" s="508" t="s">
        <v>19</v>
      </c>
      <c r="K27" s="547"/>
      <c r="L27" s="14"/>
      <c r="M27" s="14"/>
      <c r="N27" s="14"/>
    </row>
    <row r="28" spans="1:14" ht="12.95" customHeight="1" thickTop="1" x14ac:dyDescent="0.2">
      <c r="A28" s="157" t="s">
        <v>20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60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67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62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63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64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65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66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68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69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78" customFormat="1" ht="12.95" customHeight="1" x14ac:dyDescent="0.2">
      <c r="A39" s="28" t="s">
        <v>70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78" customFormat="1" ht="12.95" customHeight="1" x14ac:dyDescent="0.2">
      <c r="A40" s="513" t="s">
        <v>71</v>
      </c>
      <c r="B40" s="513"/>
      <c r="C40" s="513"/>
      <c r="D40" s="513"/>
      <c r="E40" s="513"/>
      <c r="F40" s="513"/>
      <c r="G40" s="513"/>
      <c r="H40" s="513"/>
      <c r="I40" s="28"/>
      <c r="J40" s="28"/>
      <c r="K40" s="28"/>
      <c r="L40" s="31"/>
      <c r="M40" s="31"/>
      <c r="N40" s="31"/>
    </row>
    <row r="41" spans="1:14" s="678" customFormat="1" ht="12.95" customHeight="1" x14ac:dyDescent="0.2">
      <c r="A41" s="513" t="s">
        <v>72</v>
      </c>
      <c r="B41" s="513"/>
      <c r="C41" s="513"/>
      <c r="D41" s="513"/>
      <c r="E41" s="513"/>
      <c r="F41" s="513"/>
      <c r="G41" s="513"/>
      <c r="H41" s="513"/>
      <c r="I41" s="28"/>
      <c r="J41" s="28"/>
      <c r="K41" s="28"/>
      <c r="L41" s="31"/>
      <c r="M41" s="31"/>
      <c r="N41" s="31"/>
    </row>
    <row r="42" spans="1:14" s="678" customFormat="1" ht="12.95" customHeight="1" x14ac:dyDescent="0.2">
      <c r="A42" s="513" t="s">
        <v>73</v>
      </c>
      <c r="B42" s="513"/>
      <c r="C42" s="513"/>
      <c r="D42" s="513"/>
      <c r="E42" s="513"/>
      <c r="F42" s="513"/>
      <c r="G42" s="513"/>
      <c r="H42" s="513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8"/>
  <sheetViews>
    <sheetView showGridLines="0" zoomScale="30" zoomScaleNormal="30" zoomScaleSheetLayoutView="40" workbookViewId="0">
      <pane xSplit="7" ySplit="17" topLeftCell="H18" activePane="bottomRight" state="frozen"/>
      <selection activeCell="I16" sqref="I16"/>
      <selection pane="topRight" activeCell="I16" sqref="I16"/>
      <selection pane="bottomLeft" activeCell="I16" sqref="I16"/>
      <selection pane="bottomRight" activeCell="H16" sqref="H16"/>
    </sheetView>
  </sheetViews>
  <sheetFormatPr defaultColWidth="9.140625" defaultRowHeight="12.75" x14ac:dyDescent="0.2"/>
  <cols>
    <col min="1" max="1" width="9.140625" style="787"/>
    <col min="2" max="2" width="7.7109375" style="787" customWidth="1"/>
    <col min="3" max="3" width="8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6.28515625" style="787" customWidth="1"/>
    <col min="8" max="14" width="40.7109375" style="787" customWidth="1"/>
    <col min="15" max="16384" width="9.140625" style="787"/>
  </cols>
  <sheetData>
    <row r="2" spans="1:14" ht="45" x14ac:dyDescent="0.6">
      <c r="A2" s="733" t="s">
        <v>357</v>
      </c>
      <c r="B2" s="788"/>
      <c r="C2" s="788"/>
      <c r="E2" s="789"/>
      <c r="F2" s="789"/>
      <c r="G2" s="733" t="s">
        <v>425</v>
      </c>
      <c r="H2" s="789"/>
      <c r="I2" s="789"/>
      <c r="J2" s="789"/>
      <c r="K2" s="789"/>
    </row>
    <row r="3" spans="1:14" ht="45" x14ac:dyDescent="0.6">
      <c r="A3" s="790"/>
      <c r="B3" s="788"/>
      <c r="C3" s="788"/>
      <c r="D3" s="733"/>
      <c r="E3" s="789"/>
      <c r="F3" s="789"/>
      <c r="G3" s="733" t="s">
        <v>440</v>
      </c>
      <c r="H3" s="789"/>
      <c r="I3" s="789"/>
      <c r="J3" s="789"/>
      <c r="K3" s="789"/>
    </row>
    <row r="4" spans="1:14" ht="27" customHeight="1" x14ac:dyDescent="0.6">
      <c r="A4" s="790"/>
      <c r="B4" s="788"/>
      <c r="C4" s="788"/>
      <c r="D4" s="733"/>
      <c r="E4" s="789"/>
      <c r="F4" s="789"/>
      <c r="G4" s="733"/>
      <c r="H4" s="789"/>
      <c r="I4" s="789"/>
      <c r="J4" s="789"/>
      <c r="K4" s="789"/>
    </row>
    <row r="5" spans="1:14" ht="27.75" x14ac:dyDescent="0.4">
      <c r="A5" s="791"/>
      <c r="E5" s="792"/>
      <c r="F5" s="792"/>
      <c r="G5" s="903" t="s">
        <v>441</v>
      </c>
      <c r="H5" s="792"/>
      <c r="I5" s="792"/>
      <c r="J5" s="792"/>
      <c r="K5" s="792"/>
      <c r="L5" s="794"/>
    </row>
    <row r="6" spans="1:14" ht="27" x14ac:dyDescent="0.35">
      <c r="A6" s="791"/>
      <c r="E6" s="792"/>
      <c r="F6" s="792"/>
      <c r="G6" s="795"/>
      <c r="H6" s="791"/>
      <c r="I6" s="791"/>
      <c r="J6" s="791"/>
      <c r="K6" s="796"/>
      <c r="L6" s="795"/>
      <c r="M6" s="796"/>
    </row>
    <row r="7" spans="1:14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4" s="716" customFormat="1" ht="15" x14ac:dyDescent="0.2">
      <c r="A8" s="734"/>
      <c r="B8" s="735"/>
      <c r="C8" s="735"/>
      <c r="D8" s="735"/>
      <c r="E8" s="735"/>
      <c r="F8" s="735"/>
      <c r="G8" s="736"/>
      <c r="H8" s="737"/>
      <c r="I8" s="737"/>
      <c r="J8" s="737"/>
      <c r="K8" s="737"/>
      <c r="L8" s="737"/>
      <c r="M8" s="737"/>
      <c r="N8" s="737"/>
    </row>
    <row r="9" spans="1:14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4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741" t="s">
        <v>370</v>
      </c>
      <c r="N10" s="741" t="s">
        <v>247</v>
      </c>
    </row>
    <row r="11" spans="1:14" s="714" customFormat="1" ht="23.25" customHeight="1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741" t="s">
        <v>372</v>
      </c>
      <c r="N11" s="741" t="s">
        <v>255</v>
      </c>
    </row>
    <row r="12" spans="1:14" s="714" customFormat="1" ht="23.25" customHeight="1" x14ac:dyDescent="0.3">
      <c r="A12" s="948" t="s">
        <v>373</v>
      </c>
      <c r="B12" s="949"/>
      <c r="C12" s="949"/>
      <c r="D12" s="949"/>
      <c r="E12" s="949"/>
      <c r="F12" s="949"/>
      <c r="G12" s="950"/>
      <c r="H12" s="743" t="s">
        <v>256</v>
      </c>
      <c r="I12" s="744" t="s">
        <v>257</v>
      </c>
      <c r="J12" s="743" t="s">
        <v>266</v>
      </c>
      <c r="K12" s="743" t="s">
        <v>374</v>
      </c>
      <c r="L12" s="743" t="s">
        <v>375</v>
      </c>
      <c r="M12" s="743" t="s">
        <v>376</v>
      </c>
      <c r="N12" s="743" t="s">
        <v>263</v>
      </c>
    </row>
    <row r="13" spans="1:14" s="714" customFormat="1" ht="18.75" x14ac:dyDescent="0.3">
      <c r="A13" s="884"/>
      <c r="B13" s="885"/>
      <c r="C13" s="885"/>
      <c r="D13" s="885"/>
      <c r="E13" s="885"/>
      <c r="F13" s="885"/>
      <c r="G13" s="886"/>
      <c r="H13" s="743" t="s">
        <v>264</v>
      </c>
      <c r="I13" s="743" t="s">
        <v>265</v>
      </c>
      <c r="J13" s="743" t="s">
        <v>272</v>
      </c>
      <c r="K13" s="743" t="s">
        <v>377</v>
      </c>
      <c r="L13" s="743" t="s">
        <v>269</v>
      </c>
      <c r="M13" s="743" t="s">
        <v>269</v>
      </c>
      <c r="N13" s="743" t="s">
        <v>378</v>
      </c>
    </row>
    <row r="14" spans="1:14" s="714" customFormat="1" ht="15.75" thickBot="1" x14ac:dyDescent="0.25">
      <c r="A14" s="900"/>
      <c r="B14" s="901"/>
      <c r="C14" s="901"/>
      <c r="D14" s="901"/>
      <c r="E14" s="901"/>
      <c r="F14" s="902"/>
      <c r="G14" s="902"/>
      <c r="H14" s="749"/>
      <c r="I14" s="749"/>
      <c r="J14" s="750"/>
      <c r="K14" s="750"/>
      <c r="L14" s="731"/>
      <c r="M14" s="750"/>
      <c r="N14" s="750"/>
    </row>
    <row r="15" spans="1:14" s="714" customFormat="1" ht="11.25" customHeight="1" thickTop="1" x14ac:dyDescent="0.3">
      <c r="A15" s="738"/>
      <c r="B15" s="739"/>
      <c r="C15" s="739"/>
      <c r="D15" s="739"/>
      <c r="E15" s="739"/>
      <c r="F15" s="740"/>
      <c r="G15" s="740"/>
      <c r="H15" s="722"/>
      <c r="I15" s="722"/>
      <c r="J15" s="722"/>
      <c r="K15" s="722"/>
      <c r="L15" s="722"/>
      <c r="M15" s="722"/>
      <c r="N15" s="722"/>
    </row>
    <row r="16" spans="1:14" s="692" customFormat="1" ht="33" x14ac:dyDescent="0.45">
      <c r="A16" s="751" t="s">
        <v>45</v>
      </c>
      <c r="B16" s="752"/>
      <c r="C16" s="752"/>
      <c r="D16" s="752"/>
      <c r="E16" s="752"/>
      <c r="F16" s="753"/>
      <c r="G16" s="753"/>
      <c r="H16" s="708">
        <v>2347764</v>
      </c>
      <c r="I16" s="708">
        <v>1515535</v>
      </c>
      <c r="J16" s="708">
        <v>832229</v>
      </c>
      <c r="K16" s="708">
        <v>395848</v>
      </c>
      <c r="L16" s="708">
        <v>17243</v>
      </c>
      <c r="M16" s="708">
        <v>8243</v>
      </c>
      <c r="N16" s="708">
        <v>427381</v>
      </c>
    </row>
    <row r="17" spans="1:14" s="692" customFormat="1" ht="30" x14ac:dyDescent="0.4">
      <c r="A17" s="904" t="s">
        <v>55</v>
      </c>
      <c r="B17" s="756"/>
      <c r="C17" s="756"/>
      <c r="D17" s="756"/>
      <c r="E17" s="756"/>
      <c r="F17" s="757"/>
      <c r="G17" s="757"/>
      <c r="H17" s="919"/>
      <c r="I17" s="919"/>
      <c r="J17" s="919"/>
      <c r="K17" s="919"/>
      <c r="L17" s="919"/>
      <c r="M17" s="919"/>
      <c r="N17" s="919"/>
    </row>
    <row r="18" spans="1:14" s="698" customFormat="1" ht="29.25" x14ac:dyDescent="0.4">
      <c r="A18" s="802" t="s">
        <v>276</v>
      </c>
      <c r="B18" s="764"/>
      <c r="C18" s="764"/>
      <c r="D18" s="764"/>
      <c r="E18" s="764"/>
      <c r="F18" s="765"/>
      <c r="G18" s="765"/>
      <c r="H18" s="709"/>
      <c r="I18" s="709"/>
      <c r="J18" s="709"/>
      <c r="K18" s="709"/>
      <c r="L18" s="709"/>
      <c r="M18" s="709"/>
      <c r="N18" s="709"/>
    </row>
    <row r="19" spans="1:14" s="714" customFormat="1" ht="11.25" customHeight="1" x14ac:dyDescent="0.4">
      <c r="A19" s="762"/>
      <c r="B19" s="739"/>
      <c r="C19" s="739"/>
      <c r="D19" s="739"/>
      <c r="E19" s="739"/>
      <c r="F19" s="740"/>
      <c r="G19" s="740"/>
      <c r="H19" s="707"/>
      <c r="I19" s="707"/>
      <c r="J19" s="707"/>
      <c r="K19" s="707"/>
      <c r="L19" s="707"/>
      <c r="M19" s="707"/>
      <c r="N19" s="707"/>
    </row>
    <row r="20" spans="1:14" s="698" customFormat="1" ht="29.25" x14ac:dyDescent="0.4">
      <c r="A20" s="763" t="s">
        <v>379</v>
      </c>
      <c r="B20" s="764"/>
      <c r="C20" s="764"/>
      <c r="D20" s="764"/>
      <c r="E20" s="764"/>
      <c r="F20" s="765"/>
      <c r="G20" s="765"/>
      <c r="H20" s="707">
        <v>23304</v>
      </c>
      <c r="I20" s="707">
        <v>16019</v>
      </c>
      <c r="J20" s="707">
        <v>7285</v>
      </c>
      <c r="K20" s="707">
        <v>5204</v>
      </c>
      <c r="L20" s="707">
        <v>471</v>
      </c>
      <c r="M20" s="707">
        <v>1389</v>
      </c>
      <c r="N20" s="707">
        <v>2999</v>
      </c>
    </row>
    <row r="21" spans="1:14" s="700" customFormat="1" ht="29.25" x14ac:dyDescent="0.4">
      <c r="A21" s="732" t="s">
        <v>380</v>
      </c>
      <c r="B21" s="887"/>
      <c r="C21" s="766"/>
      <c r="D21" s="766"/>
      <c r="E21" s="766"/>
      <c r="F21" s="767"/>
      <c r="G21" s="767"/>
      <c r="H21" s="710"/>
      <c r="I21" s="710"/>
      <c r="J21" s="710"/>
      <c r="K21" s="710"/>
      <c r="L21" s="710"/>
      <c r="M21" s="710"/>
      <c r="N21" s="710"/>
    </row>
    <row r="22" spans="1:14" s="714" customFormat="1" ht="11.1" customHeight="1" x14ac:dyDescent="0.4">
      <c r="A22" s="768"/>
      <c r="B22" s="769"/>
      <c r="C22" s="769"/>
      <c r="D22" s="769"/>
      <c r="E22" s="769"/>
      <c r="F22" s="770"/>
      <c r="G22" s="770"/>
      <c r="H22" s="711"/>
      <c r="I22" s="711"/>
      <c r="J22" s="711"/>
      <c r="K22" s="711"/>
      <c r="L22" s="711"/>
      <c r="M22" s="711"/>
      <c r="N22" s="711"/>
    </row>
    <row r="23" spans="1:14" s="698" customFormat="1" ht="29.25" x14ac:dyDescent="0.4">
      <c r="A23" s="771" t="s">
        <v>279</v>
      </c>
      <c r="B23" s="764"/>
      <c r="C23" s="764"/>
      <c r="D23" s="764"/>
      <c r="E23" s="764"/>
      <c r="F23" s="765"/>
      <c r="G23" s="765"/>
      <c r="H23" s="707"/>
      <c r="I23" s="707"/>
      <c r="J23" s="707"/>
      <c r="K23" s="707"/>
      <c r="L23" s="707"/>
      <c r="M23" s="707"/>
      <c r="N23" s="707"/>
    </row>
    <row r="24" spans="1:14" s="714" customFormat="1" ht="11.25" customHeight="1" x14ac:dyDescent="0.4">
      <c r="A24" s="762"/>
      <c r="B24" s="739"/>
      <c r="C24" s="739"/>
      <c r="D24" s="739"/>
      <c r="E24" s="739"/>
      <c r="F24" s="740"/>
      <c r="G24" s="740"/>
      <c r="H24" s="707"/>
      <c r="I24" s="707"/>
      <c r="J24" s="707"/>
      <c r="K24" s="707"/>
      <c r="L24" s="707"/>
      <c r="M24" s="707"/>
      <c r="N24" s="707"/>
    </row>
    <row r="25" spans="1:14" s="698" customFormat="1" ht="29.25" x14ac:dyDescent="0.4">
      <c r="A25" s="763" t="s">
        <v>381</v>
      </c>
      <c r="B25" s="764"/>
      <c r="C25" s="764"/>
      <c r="D25" s="764"/>
      <c r="E25" s="764"/>
      <c r="F25" s="765"/>
      <c r="G25" s="765"/>
      <c r="H25" s="707">
        <v>47807</v>
      </c>
      <c r="I25" s="707">
        <v>21047</v>
      </c>
      <c r="J25" s="707">
        <v>26760</v>
      </c>
      <c r="K25" s="707">
        <v>15253</v>
      </c>
      <c r="L25" s="707">
        <v>1010</v>
      </c>
      <c r="M25" s="707">
        <v>83</v>
      </c>
      <c r="N25" s="707">
        <v>10580</v>
      </c>
    </row>
    <row r="26" spans="1:14" s="700" customFormat="1" ht="29.25" x14ac:dyDescent="0.4">
      <c r="A26" s="732" t="s">
        <v>284</v>
      </c>
      <c r="B26" s="766"/>
      <c r="C26" s="766"/>
      <c r="D26" s="766"/>
      <c r="E26" s="766"/>
      <c r="F26" s="767"/>
      <c r="G26" s="767"/>
      <c r="H26" s="710"/>
      <c r="I26" s="710"/>
      <c r="J26" s="710"/>
      <c r="K26" s="710"/>
      <c r="L26" s="710"/>
      <c r="M26" s="710"/>
      <c r="N26" s="710"/>
    </row>
    <row r="27" spans="1:14" s="714" customFormat="1" ht="11.1" customHeight="1" x14ac:dyDescent="0.4">
      <c r="A27" s="768"/>
      <c r="B27" s="769"/>
      <c r="C27" s="769"/>
      <c r="D27" s="769"/>
      <c r="E27" s="769"/>
      <c r="F27" s="770"/>
      <c r="G27" s="770"/>
      <c r="H27" s="711"/>
      <c r="I27" s="711"/>
      <c r="J27" s="711"/>
      <c r="K27" s="711"/>
      <c r="L27" s="711"/>
      <c r="M27" s="711"/>
      <c r="N27" s="711"/>
    </row>
    <row r="28" spans="1:14" s="698" customFormat="1" ht="29.25" x14ac:dyDescent="0.4">
      <c r="A28" s="771" t="s">
        <v>282</v>
      </c>
      <c r="B28" s="764"/>
      <c r="C28" s="764"/>
      <c r="D28" s="764"/>
      <c r="E28" s="764"/>
      <c r="F28" s="765"/>
      <c r="G28" s="765"/>
      <c r="H28" s="707"/>
      <c r="I28" s="707"/>
      <c r="J28" s="707"/>
      <c r="K28" s="707"/>
      <c r="L28" s="707"/>
      <c r="M28" s="707"/>
      <c r="N28" s="707"/>
    </row>
    <row r="29" spans="1:14" s="714" customFormat="1" ht="11.25" customHeight="1" x14ac:dyDescent="0.4">
      <c r="A29" s="762"/>
      <c r="B29" s="739"/>
      <c r="C29" s="739"/>
      <c r="D29" s="739"/>
      <c r="E29" s="739"/>
      <c r="F29" s="740"/>
      <c r="G29" s="740"/>
      <c r="H29" s="707"/>
      <c r="I29" s="707"/>
      <c r="J29" s="707"/>
      <c r="K29" s="707"/>
      <c r="L29" s="707"/>
      <c r="M29" s="707"/>
      <c r="N29" s="707"/>
    </row>
    <row r="30" spans="1:14" s="698" customFormat="1" ht="29.25" x14ac:dyDescent="0.4">
      <c r="A30" s="763" t="s">
        <v>286</v>
      </c>
      <c r="B30" s="764"/>
      <c r="C30" s="764"/>
      <c r="D30" s="764"/>
      <c r="E30" s="764"/>
      <c r="F30" s="765"/>
      <c r="G30" s="765"/>
      <c r="H30" s="707">
        <v>1064556</v>
      </c>
      <c r="I30" s="707">
        <v>783680</v>
      </c>
      <c r="J30" s="707">
        <v>280876</v>
      </c>
      <c r="K30" s="707">
        <v>130231</v>
      </c>
      <c r="L30" s="707">
        <v>3263</v>
      </c>
      <c r="M30" s="707">
        <v>2136</v>
      </c>
      <c r="N30" s="707">
        <v>149518</v>
      </c>
    </row>
    <row r="31" spans="1:14" s="700" customFormat="1" ht="29.25" x14ac:dyDescent="0.4">
      <c r="A31" s="732" t="s">
        <v>287</v>
      </c>
      <c r="B31" s="766"/>
      <c r="C31" s="766"/>
      <c r="D31" s="766"/>
      <c r="E31" s="766"/>
      <c r="F31" s="767"/>
      <c r="G31" s="767"/>
      <c r="H31" s="710"/>
      <c r="I31" s="710"/>
      <c r="J31" s="710"/>
      <c r="K31" s="710"/>
      <c r="L31" s="710"/>
      <c r="M31" s="710"/>
      <c r="N31" s="710"/>
    </row>
    <row r="32" spans="1:14" s="714" customFormat="1" ht="11.1" customHeight="1" x14ac:dyDescent="0.4">
      <c r="A32" s="772"/>
      <c r="B32" s="769"/>
      <c r="C32" s="769"/>
      <c r="D32" s="769"/>
      <c r="E32" s="769"/>
      <c r="F32" s="770"/>
      <c r="G32" s="770"/>
      <c r="H32" s="711"/>
      <c r="I32" s="711"/>
      <c r="J32" s="711"/>
      <c r="K32" s="711"/>
      <c r="L32" s="711"/>
      <c r="M32" s="711"/>
      <c r="N32" s="711"/>
    </row>
    <row r="33" spans="1:14" s="698" customFormat="1" ht="29.25" x14ac:dyDescent="0.4">
      <c r="A33" s="771" t="s">
        <v>285</v>
      </c>
      <c r="B33" s="764"/>
      <c r="C33" s="764"/>
      <c r="D33" s="764"/>
      <c r="E33" s="764"/>
      <c r="F33" s="765"/>
      <c r="G33" s="765"/>
      <c r="H33" s="707"/>
      <c r="I33" s="707"/>
      <c r="J33" s="707"/>
      <c r="K33" s="707"/>
      <c r="L33" s="707"/>
      <c r="M33" s="707"/>
      <c r="N33" s="707"/>
    </row>
    <row r="34" spans="1:14" s="714" customFormat="1" ht="11.25" customHeight="1" x14ac:dyDescent="0.4">
      <c r="A34" s="762"/>
      <c r="B34" s="739"/>
      <c r="C34" s="739"/>
      <c r="D34" s="739"/>
      <c r="E34" s="739"/>
      <c r="F34" s="740"/>
      <c r="G34" s="740"/>
      <c r="H34" s="707"/>
      <c r="I34" s="707"/>
      <c r="J34" s="707"/>
      <c r="K34" s="707"/>
      <c r="L34" s="707"/>
      <c r="M34" s="707"/>
      <c r="N34" s="707"/>
    </row>
    <row r="35" spans="1:14" s="698" customFormat="1" ht="29.25" x14ac:dyDescent="0.4">
      <c r="A35" s="763" t="s">
        <v>382</v>
      </c>
      <c r="B35" s="764"/>
      <c r="C35" s="764"/>
      <c r="D35" s="764"/>
      <c r="E35" s="764"/>
      <c r="F35" s="765"/>
      <c r="G35" s="765"/>
      <c r="H35" s="707">
        <v>117794</v>
      </c>
      <c r="I35" s="707">
        <v>67103</v>
      </c>
      <c r="J35" s="707">
        <v>50691</v>
      </c>
      <c r="K35" s="707">
        <v>12937</v>
      </c>
      <c r="L35" s="707">
        <v>1388</v>
      </c>
      <c r="M35" s="707">
        <v>189</v>
      </c>
      <c r="N35" s="707">
        <v>36555</v>
      </c>
    </row>
    <row r="36" spans="1:14" s="698" customFormat="1" ht="29.25" x14ac:dyDescent="0.4">
      <c r="A36" s="763" t="s">
        <v>383</v>
      </c>
      <c r="B36" s="764"/>
      <c r="C36" s="764"/>
      <c r="D36" s="764"/>
      <c r="E36" s="764"/>
      <c r="F36" s="765"/>
      <c r="G36" s="765"/>
      <c r="H36" s="707"/>
      <c r="I36" s="707"/>
      <c r="J36" s="707"/>
      <c r="K36" s="707"/>
      <c r="L36" s="707"/>
      <c r="M36" s="707"/>
      <c r="N36" s="707"/>
    </row>
    <row r="37" spans="1:14" s="700" customFormat="1" ht="29.25" x14ac:dyDescent="0.4">
      <c r="A37" s="732" t="s">
        <v>384</v>
      </c>
      <c r="B37" s="766"/>
      <c r="C37" s="766"/>
      <c r="D37" s="766"/>
      <c r="E37" s="766"/>
      <c r="F37" s="767"/>
      <c r="G37" s="767"/>
      <c r="H37" s="710"/>
      <c r="I37" s="710"/>
      <c r="J37" s="710"/>
      <c r="K37" s="710"/>
      <c r="L37" s="710"/>
      <c r="M37" s="710"/>
      <c r="N37" s="710"/>
    </row>
    <row r="38" spans="1:14" s="714" customFormat="1" ht="11.1" customHeight="1" x14ac:dyDescent="0.4">
      <c r="A38" s="768"/>
      <c r="B38" s="769"/>
      <c r="C38" s="769"/>
      <c r="D38" s="769"/>
      <c r="E38" s="769"/>
      <c r="F38" s="770"/>
      <c r="G38" s="770"/>
      <c r="H38" s="711"/>
      <c r="I38" s="711"/>
      <c r="J38" s="711"/>
      <c r="K38" s="711"/>
      <c r="L38" s="711"/>
      <c r="M38" s="711"/>
      <c r="N38" s="711"/>
    </row>
    <row r="39" spans="1:14" s="698" customFormat="1" ht="29.25" x14ac:dyDescent="0.4">
      <c r="A39" s="771" t="s">
        <v>288</v>
      </c>
      <c r="B39" s="764"/>
      <c r="C39" s="764"/>
      <c r="D39" s="764"/>
      <c r="E39" s="764"/>
      <c r="F39" s="765"/>
      <c r="G39" s="765"/>
      <c r="H39" s="707"/>
      <c r="I39" s="707"/>
      <c r="J39" s="707"/>
      <c r="K39" s="707"/>
      <c r="L39" s="707"/>
      <c r="M39" s="707"/>
      <c r="N39" s="707"/>
    </row>
    <row r="40" spans="1:14" s="714" customFormat="1" ht="11.25" customHeight="1" x14ac:dyDescent="0.3">
      <c r="A40" s="773"/>
      <c r="B40" s="739"/>
      <c r="C40" s="739"/>
      <c r="D40" s="739"/>
      <c r="E40" s="739"/>
      <c r="F40" s="740"/>
      <c r="G40" s="740"/>
      <c r="H40" s="726"/>
      <c r="I40" s="726"/>
      <c r="J40" s="726"/>
      <c r="K40" s="726"/>
      <c r="L40" s="726"/>
      <c r="M40" s="726"/>
      <c r="N40" s="726"/>
    </row>
    <row r="41" spans="1:14" s="698" customFormat="1" ht="29.25" x14ac:dyDescent="0.4">
      <c r="A41" s="763" t="s">
        <v>385</v>
      </c>
      <c r="B41" s="764"/>
      <c r="C41" s="764"/>
      <c r="D41" s="764"/>
      <c r="E41" s="764"/>
      <c r="F41" s="765"/>
      <c r="G41" s="765"/>
      <c r="H41" s="707"/>
      <c r="I41" s="707"/>
      <c r="J41" s="707"/>
      <c r="K41" s="707"/>
      <c r="L41" s="707"/>
      <c r="M41" s="707"/>
      <c r="N41" s="707"/>
    </row>
    <row r="42" spans="1:14" s="698" customFormat="1" ht="29.25" x14ac:dyDescent="0.4">
      <c r="A42" s="763" t="s">
        <v>386</v>
      </c>
      <c r="B42" s="764"/>
      <c r="C42" s="764"/>
      <c r="D42" s="764"/>
      <c r="E42" s="764"/>
      <c r="F42" s="764"/>
      <c r="G42" s="765"/>
      <c r="H42" s="707">
        <v>32100</v>
      </c>
      <c r="I42" s="707">
        <v>16216</v>
      </c>
      <c r="J42" s="707">
        <v>15884</v>
      </c>
      <c r="K42" s="707">
        <v>7287</v>
      </c>
      <c r="L42" s="707">
        <v>1178</v>
      </c>
      <c r="M42" s="707">
        <v>561</v>
      </c>
      <c r="N42" s="707">
        <v>7980</v>
      </c>
    </row>
    <row r="43" spans="1:14" s="700" customFormat="1" ht="29.25" x14ac:dyDescent="0.4">
      <c r="A43" s="732" t="s">
        <v>387</v>
      </c>
      <c r="B43" s="766"/>
      <c r="C43" s="766"/>
      <c r="D43" s="766"/>
      <c r="E43" s="766"/>
      <c r="F43" s="766"/>
      <c r="G43" s="767"/>
      <c r="H43" s="710"/>
      <c r="I43" s="710"/>
      <c r="J43" s="710"/>
      <c r="K43" s="710"/>
      <c r="L43" s="710"/>
      <c r="M43" s="710"/>
      <c r="N43" s="710"/>
    </row>
    <row r="44" spans="1:14" s="700" customFormat="1" ht="29.25" x14ac:dyDescent="0.4">
      <c r="A44" s="732" t="s">
        <v>388</v>
      </c>
      <c r="B44" s="705"/>
      <c r="C44" s="705"/>
      <c r="D44" s="705"/>
      <c r="E44" s="705"/>
      <c r="F44" s="705"/>
      <c r="G44" s="706"/>
      <c r="H44" s="710"/>
      <c r="I44" s="710"/>
      <c r="J44" s="710"/>
      <c r="K44" s="710"/>
      <c r="L44" s="710"/>
      <c r="M44" s="710"/>
      <c r="N44" s="710"/>
    </row>
    <row r="45" spans="1:14" s="714" customFormat="1" ht="11.1" customHeight="1" x14ac:dyDescent="0.4">
      <c r="A45" s="768"/>
      <c r="B45" s="769"/>
      <c r="C45" s="769"/>
      <c r="D45" s="769"/>
      <c r="E45" s="769"/>
      <c r="F45" s="770"/>
      <c r="G45" s="770"/>
      <c r="H45" s="711"/>
      <c r="I45" s="711"/>
      <c r="J45" s="711"/>
      <c r="K45" s="711"/>
      <c r="L45" s="711"/>
      <c r="M45" s="711"/>
      <c r="N45" s="711"/>
    </row>
    <row r="46" spans="1:14" s="698" customFormat="1" ht="29.25" x14ac:dyDescent="0.4">
      <c r="A46" s="771" t="s">
        <v>292</v>
      </c>
      <c r="B46" s="764"/>
      <c r="C46" s="764"/>
      <c r="D46" s="764"/>
      <c r="E46" s="764"/>
      <c r="F46" s="765"/>
      <c r="G46" s="765"/>
      <c r="H46" s="727"/>
      <c r="I46" s="727"/>
      <c r="J46" s="727"/>
      <c r="K46" s="727"/>
      <c r="L46" s="727"/>
      <c r="M46" s="727"/>
      <c r="N46" s="727"/>
    </row>
    <row r="47" spans="1:14" s="714" customFormat="1" ht="11.25" customHeight="1" x14ac:dyDescent="0.4">
      <c r="A47" s="762"/>
      <c r="B47" s="739"/>
      <c r="C47" s="739"/>
      <c r="D47" s="739"/>
      <c r="E47" s="739"/>
      <c r="F47" s="740"/>
      <c r="G47" s="740"/>
      <c r="H47" s="707"/>
      <c r="I47" s="707"/>
      <c r="J47" s="707"/>
      <c r="K47" s="707"/>
      <c r="L47" s="707"/>
      <c r="M47" s="707"/>
      <c r="N47" s="707"/>
    </row>
    <row r="48" spans="1:14" s="698" customFormat="1" ht="29.25" x14ac:dyDescent="0.4">
      <c r="A48" s="763" t="s">
        <v>293</v>
      </c>
      <c r="B48" s="764"/>
      <c r="C48" s="764"/>
      <c r="D48" s="764"/>
      <c r="E48" s="764"/>
      <c r="F48" s="765"/>
      <c r="G48" s="765"/>
      <c r="H48" s="727">
        <v>226063</v>
      </c>
      <c r="I48" s="727">
        <v>155032</v>
      </c>
      <c r="J48" s="707">
        <v>71031</v>
      </c>
      <c r="K48" s="727">
        <v>32416</v>
      </c>
      <c r="L48" s="727">
        <v>1327</v>
      </c>
      <c r="M48" s="727">
        <v>0</v>
      </c>
      <c r="N48" s="707">
        <v>37288</v>
      </c>
    </row>
    <row r="49" spans="1:14" s="700" customFormat="1" ht="29.25" x14ac:dyDescent="0.4">
      <c r="A49" s="774" t="s">
        <v>294</v>
      </c>
      <c r="B49" s="766"/>
      <c r="C49" s="766"/>
      <c r="D49" s="766"/>
      <c r="E49" s="766"/>
      <c r="F49" s="767"/>
      <c r="G49" s="767"/>
      <c r="H49" s="710"/>
      <c r="I49" s="710"/>
      <c r="J49" s="710"/>
      <c r="K49" s="710"/>
      <c r="L49" s="710"/>
      <c r="M49" s="710"/>
      <c r="N49" s="710"/>
    </row>
    <row r="50" spans="1:14" s="714" customFormat="1" ht="11.1" customHeight="1" x14ac:dyDescent="0.4">
      <c r="A50" s="768"/>
      <c r="B50" s="769"/>
      <c r="C50" s="769"/>
      <c r="D50" s="769"/>
      <c r="E50" s="769"/>
      <c r="F50" s="770"/>
      <c r="G50" s="770"/>
      <c r="H50" s="711"/>
      <c r="I50" s="711"/>
      <c r="J50" s="711"/>
      <c r="K50" s="711"/>
      <c r="L50" s="711"/>
      <c r="M50" s="711"/>
      <c r="N50" s="711"/>
    </row>
    <row r="51" spans="1:14" s="698" customFormat="1" ht="29.25" x14ac:dyDescent="0.4">
      <c r="A51" s="771" t="s">
        <v>295</v>
      </c>
      <c r="B51" s="764"/>
      <c r="C51" s="764"/>
      <c r="D51" s="764"/>
      <c r="E51" s="764"/>
      <c r="F51" s="765"/>
      <c r="G51" s="765"/>
      <c r="H51" s="727"/>
      <c r="I51" s="727"/>
      <c r="J51" s="727"/>
      <c r="K51" s="727"/>
      <c r="L51" s="727"/>
      <c r="M51" s="727"/>
      <c r="N51" s="727"/>
    </row>
    <row r="52" spans="1:14" s="714" customFormat="1" ht="11.25" customHeight="1" x14ac:dyDescent="0.4">
      <c r="A52" s="762"/>
      <c r="B52" s="739"/>
      <c r="C52" s="739"/>
      <c r="D52" s="739"/>
      <c r="E52" s="739"/>
      <c r="F52" s="740"/>
      <c r="G52" s="740"/>
      <c r="H52" s="707"/>
      <c r="I52" s="707"/>
      <c r="J52" s="707"/>
      <c r="K52" s="707"/>
      <c r="L52" s="707"/>
      <c r="M52" s="707"/>
      <c r="N52" s="707"/>
    </row>
    <row r="53" spans="1:14" s="698" customFormat="1" ht="29.25" x14ac:dyDescent="0.4">
      <c r="A53" s="763" t="s">
        <v>389</v>
      </c>
      <c r="B53" s="764"/>
      <c r="C53" s="764"/>
      <c r="D53" s="764"/>
      <c r="E53" s="764"/>
      <c r="F53" s="765"/>
      <c r="G53" s="765"/>
      <c r="H53" s="727">
        <v>291086</v>
      </c>
      <c r="I53" s="727">
        <v>144574</v>
      </c>
      <c r="J53" s="707">
        <v>146512</v>
      </c>
      <c r="K53" s="727">
        <v>70581</v>
      </c>
      <c r="L53" s="727">
        <v>1888</v>
      </c>
      <c r="M53" s="727">
        <v>427</v>
      </c>
      <c r="N53" s="707">
        <v>74470</v>
      </c>
    </row>
    <row r="54" spans="1:14" s="700" customFormat="1" ht="29.25" x14ac:dyDescent="0.4">
      <c r="A54" s="774" t="s">
        <v>390</v>
      </c>
      <c r="B54" s="766"/>
      <c r="C54" s="766"/>
      <c r="D54" s="766"/>
      <c r="E54" s="766"/>
      <c r="F54" s="767"/>
      <c r="G54" s="767"/>
      <c r="H54" s="710"/>
      <c r="I54" s="710"/>
      <c r="J54" s="710"/>
      <c r="K54" s="710"/>
      <c r="L54" s="710"/>
      <c r="M54" s="710"/>
      <c r="N54" s="710"/>
    </row>
    <row r="55" spans="1:14" s="714" customFormat="1" ht="11.1" customHeight="1" x14ac:dyDescent="0.4">
      <c r="A55" s="768"/>
      <c r="B55" s="769"/>
      <c r="C55" s="769"/>
      <c r="D55" s="769"/>
      <c r="E55" s="769"/>
      <c r="F55" s="770"/>
      <c r="G55" s="770"/>
      <c r="H55" s="711"/>
      <c r="I55" s="711"/>
      <c r="J55" s="711"/>
      <c r="K55" s="711"/>
      <c r="L55" s="711"/>
      <c r="M55" s="711"/>
      <c r="N55" s="711"/>
    </row>
    <row r="56" spans="1:14" s="698" customFormat="1" ht="29.25" x14ac:dyDescent="0.4">
      <c r="A56" s="771" t="s">
        <v>298</v>
      </c>
      <c r="B56" s="764"/>
      <c r="C56" s="764"/>
      <c r="D56" s="764"/>
      <c r="E56" s="764"/>
      <c r="F56" s="765"/>
      <c r="G56" s="765"/>
      <c r="H56" s="727"/>
      <c r="I56" s="727"/>
      <c r="J56" s="727"/>
      <c r="K56" s="727"/>
      <c r="L56" s="727"/>
      <c r="M56" s="727"/>
      <c r="N56" s="727"/>
    </row>
    <row r="57" spans="1:14" s="714" customFormat="1" ht="11.25" customHeight="1" x14ac:dyDescent="0.4">
      <c r="A57" s="775"/>
      <c r="B57" s="739"/>
      <c r="C57" s="739"/>
      <c r="D57" s="739"/>
      <c r="E57" s="739"/>
      <c r="F57" s="740"/>
      <c r="G57" s="740"/>
      <c r="H57" s="707"/>
      <c r="I57" s="707"/>
      <c r="J57" s="707"/>
      <c r="K57" s="707"/>
      <c r="L57" s="707"/>
      <c r="M57" s="707"/>
      <c r="N57" s="707"/>
    </row>
    <row r="58" spans="1:14" s="698" customFormat="1" ht="29.25" x14ac:dyDescent="0.4">
      <c r="A58" s="763" t="s">
        <v>391</v>
      </c>
      <c r="B58" s="764"/>
      <c r="C58" s="764"/>
      <c r="D58" s="764"/>
      <c r="E58" s="764"/>
      <c r="F58" s="765"/>
      <c r="G58" s="765"/>
      <c r="H58" s="727">
        <v>153570</v>
      </c>
      <c r="I58" s="727">
        <v>98766</v>
      </c>
      <c r="J58" s="707">
        <v>54804</v>
      </c>
      <c r="K58" s="727">
        <v>27191</v>
      </c>
      <c r="L58" s="727">
        <v>1645</v>
      </c>
      <c r="M58" s="727">
        <v>774</v>
      </c>
      <c r="N58" s="707">
        <v>26742</v>
      </c>
    </row>
    <row r="59" spans="1:14" s="700" customFormat="1" ht="29.25" x14ac:dyDescent="0.4">
      <c r="A59" s="774" t="s">
        <v>392</v>
      </c>
      <c r="B59" s="766"/>
      <c r="C59" s="766"/>
      <c r="D59" s="766"/>
      <c r="E59" s="766"/>
      <c r="F59" s="767"/>
      <c r="G59" s="767"/>
      <c r="H59" s="710"/>
      <c r="I59" s="710"/>
      <c r="J59" s="710"/>
      <c r="K59" s="710"/>
      <c r="L59" s="710"/>
      <c r="M59" s="710"/>
      <c r="N59" s="710"/>
    </row>
    <row r="60" spans="1:14" s="714" customFormat="1" ht="11.1" customHeight="1" x14ac:dyDescent="0.4">
      <c r="A60" s="768"/>
      <c r="B60" s="769"/>
      <c r="C60" s="769"/>
      <c r="D60" s="769"/>
      <c r="E60" s="769"/>
      <c r="F60" s="770"/>
      <c r="G60" s="770"/>
      <c r="H60" s="711"/>
      <c r="I60" s="711"/>
      <c r="J60" s="711"/>
      <c r="K60" s="711"/>
      <c r="L60" s="711"/>
      <c r="M60" s="711"/>
      <c r="N60" s="711"/>
    </row>
    <row r="61" spans="1:14" s="698" customFormat="1" ht="29.25" x14ac:dyDescent="0.4">
      <c r="A61" s="771" t="s">
        <v>301</v>
      </c>
      <c r="B61" s="764"/>
      <c r="C61" s="764"/>
      <c r="D61" s="764"/>
      <c r="E61" s="764"/>
      <c r="F61" s="765"/>
      <c r="G61" s="765"/>
      <c r="H61" s="727"/>
      <c r="I61" s="727"/>
      <c r="J61" s="727"/>
      <c r="K61" s="727"/>
      <c r="L61" s="727"/>
      <c r="M61" s="727"/>
      <c r="N61" s="727"/>
    </row>
    <row r="62" spans="1:14" s="714" customFormat="1" ht="11.25" customHeight="1" x14ac:dyDescent="0.4">
      <c r="A62" s="775"/>
      <c r="B62" s="739"/>
      <c r="C62" s="739"/>
      <c r="D62" s="739"/>
      <c r="E62" s="739"/>
      <c r="F62" s="740"/>
      <c r="G62" s="740"/>
      <c r="H62" s="707"/>
      <c r="I62" s="707"/>
      <c r="J62" s="707"/>
      <c r="K62" s="707"/>
      <c r="L62" s="707"/>
      <c r="M62" s="707"/>
      <c r="N62" s="707"/>
    </row>
    <row r="63" spans="1:14" s="698" customFormat="1" ht="29.25" x14ac:dyDescent="0.4">
      <c r="A63" s="763" t="s">
        <v>393</v>
      </c>
      <c r="B63" s="764"/>
      <c r="C63" s="764"/>
      <c r="D63" s="764"/>
      <c r="E63" s="764"/>
      <c r="F63" s="765"/>
      <c r="G63" s="765"/>
      <c r="H63" s="727">
        <v>23465</v>
      </c>
      <c r="I63" s="727">
        <v>14480</v>
      </c>
      <c r="J63" s="707">
        <v>8985</v>
      </c>
      <c r="K63" s="727">
        <v>5280</v>
      </c>
      <c r="L63" s="727">
        <v>445</v>
      </c>
      <c r="M63" s="727">
        <v>43</v>
      </c>
      <c r="N63" s="707">
        <v>3303</v>
      </c>
    </row>
    <row r="64" spans="1:14" s="700" customFormat="1" ht="29.25" x14ac:dyDescent="0.4">
      <c r="A64" s="774" t="s">
        <v>394</v>
      </c>
      <c r="B64" s="766"/>
      <c r="C64" s="766"/>
      <c r="D64" s="766"/>
      <c r="E64" s="766"/>
      <c r="F64" s="767"/>
      <c r="G64" s="767"/>
      <c r="H64" s="710"/>
      <c r="I64" s="710"/>
      <c r="J64" s="710"/>
      <c r="K64" s="710"/>
      <c r="L64" s="710"/>
      <c r="M64" s="710"/>
      <c r="N64" s="710"/>
    </row>
    <row r="65" spans="1:15" s="714" customFormat="1" ht="11.1" customHeight="1" x14ac:dyDescent="0.4">
      <c r="A65" s="768"/>
      <c r="B65" s="769"/>
      <c r="C65" s="769"/>
      <c r="D65" s="769"/>
      <c r="E65" s="769"/>
      <c r="F65" s="770"/>
      <c r="G65" s="770"/>
      <c r="H65" s="711"/>
      <c r="I65" s="711"/>
      <c r="J65" s="711"/>
      <c r="K65" s="711"/>
      <c r="L65" s="711"/>
      <c r="M65" s="711"/>
      <c r="N65" s="711"/>
    </row>
    <row r="66" spans="1:15" s="714" customFormat="1" ht="30" x14ac:dyDescent="0.4">
      <c r="A66" s="776" t="s">
        <v>304</v>
      </c>
      <c r="B66" s="739"/>
      <c r="C66" s="739"/>
      <c r="D66" s="739"/>
      <c r="E66" s="739"/>
      <c r="F66" s="740"/>
      <c r="G66" s="740"/>
      <c r="H66" s="726"/>
      <c r="I66" s="726"/>
      <c r="J66" s="726"/>
      <c r="K66" s="726"/>
      <c r="L66" s="726"/>
      <c r="M66" s="726"/>
      <c r="N66" s="726"/>
      <c r="O66" s="714" t="s">
        <v>100</v>
      </c>
    </row>
    <row r="67" spans="1:15" s="714" customFormat="1" ht="11.25" customHeight="1" x14ac:dyDescent="0.4">
      <c r="A67" s="775"/>
      <c r="B67" s="739"/>
      <c r="C67" s="739"/>
      <c r="D67" s="739"/>
      <c r="E67" s="739"/>
      <c r="F67" s="740"/>
      <c r="G67" s="740"/>
      <c r="H67" s="707"/>
      <c r="I67" s="707"/>
      <c r="J67" s="707"/>
      <c r="K67" s="707"/>
      <c r="L67" s="707"/>
      <c r="M67" s="707"/>
      <c r="N67" s="707"/>
    </row>
    <row r="68" spans="1:15" s="698" customFormat="1" ht="32.1" customHeight="1" x14ac:dyDescent="0.4">
      <c r="A68" s="763" t="s">
        <v>395</v>
      </c>
      <c r="B68" s="764"/>
      <c r="C68" s="764"/>
      <c r="D68" s="764"/>
      <c r="E68" s="764"/>
      <c r="F68" s="765"/>
      <c r="G68" s="765"/>
      <c r="H68" s="727">
        <v>112507</v>
      </c>
      <c r="I68" s="727">
        <v>60010</v>
      </c>
      <c r="J68" s="707">
        <v>52497</v>
      </c>
      <c r="K68" s="727">
        <v>22391</v>
      </c>
      <c r="L68" s="727">
        <v>1410</v>
      </c>
      <c r="M68" s="727">
        <v>247</v>
      </c>
      <c r="N68" s="707">
        <v>28943</v>
      </c>
    </row>
    <row r="69" spans="1:15" s="700" customFormat="1" ht="27" customHeight="1" x14ac:dyDescent="0.4">
      <c r="A69" s="774" t="s">
        <v>396</v>
      </c>
      <c r="B69" s="766"/>
      <c r="C69" s="766"/>
      <c r="D69" s="766"/>
      <c r="E69" s="766"/>
      <c r="F69" s="767"/>
      <c r="G69" s="767"/>
      <c r="H69" s="710"/>
      <c r="I69" s="710"/>
      <c r="J69" s="710"/>
      <c r="K69" s="710"/>
      <c r="L69" s="710"/>
      <c r="M69" s="710"/>
      <c r="N69" s="710"/>
    </row>
    <row r="70" spans="1:15" s="714" customFormat="1" ht="11.1" customHeight="1" x14ac:dyDescent="0.4">
      <c r="A70" s="777"/>
      <c r="B70" s="769"/>
      <c r="C70" s="769"/>
      <c r="D70" s="769"/>
      <c r="E70" s="769"/>
      <c r="F70" s="770"/>
      <c r="G70" s="770"/>
      <c r="H70" s="711"/>
      <c r="I70" s="711"/>
      <c r="J70" s="711"/>
      <c r="K70" s="711"/>
      <c r="L70" s="711"/>
      <c r="M70" s="711"/>
      <c r="N70" s="711"/>
    </row>
    <row r="71" spans="1:15" s="698" customFormat="1" ht="29.25" x14ac:dyDescent="0.4">
      <c r="A71" s="771" t="s">
        <v>307</v>
      </c>
      <c r="B71" s="778"/>
      <c r="C71" s="764"/>
      <c r="D71" s="764"/>
      <c r="E71" s="764"/>
      <c r="F71" s="765"/>
      <c r="G71" s="765"/>
      <c r="H71" s="727"/>
      <c r="I71" s="727"/>
      <c r="J71" s="727"/>
      <c r="K71" s="727"/>
      <c r="L71" s="727"/>
      <c r="M71" s="727"/>
      <c r="N71" s="727"/>
    </row>
    <row r="72" spans="1:15" s="714" customFormat="1" ht="11.25" customHeight="1" x14ac:dyDescent="0.4">
      <c r="A72" s="775"/>
      <c r="B72" s="739"/>
      <c r="C72" s="739"/>
      <c r="D72" s="739"/>
      <c r="E72" s="739"/>
      <c r="F72" s="740"/>
      <c r="G72" s="740"/>
      <c r="H72" s="707"/>
      <c r="I72" s="707"/>
      <c r="J72" s="707"/>
      <c r="K72" s="707"/>
      <c r="L72" s="707"/>
      <c r="M72" s="707"/>
      <c r="N72" s="707"/>
    </row>
    <row r="73" spans="1:15" s="698" customFormat="1" ht="32.1" customHeight="1" x14ac:dyDescent="0.4">
      <c r="A73" s="763" t="s">
        <v>397</v>
      </c>
      <c r="B73" s="764"/>
      <c r="C73" s="764"/>
      <c r="D73" s="764"/>
      <c r="E73" s="764"/>
      <c r="F73" s="765"/>
      <c r="G73" s="765"/>
      <c r="H73" s="727">
        <v>0</v>
      </c>
      <c r="I73" s="727">
        <v>0</v>
      </c>
      <c r="J73" s="727">
        <v>0</v>
      </c>
      <c r="K73" s="727">
        <v>0</v>
      </c>
      <c r="L73" s="727">
        <v>0</v>
      </c>
      <c r="M73" s="727">
        <v>0</v>
      </c>
      <c r="N73" s="727">
        <v>0</v>
      </c>
    </row>
    <row r="74" spans="1:15" s="700" customFormat="1" ht="27" customHeight="1" x14ac:dyDescent="0.4">
      <c r="A74" s="774" t="s">
        <v>398</v>
      </c>
      <c r="B74" s="766"/>
      <c r="C74" s="766"/>
      <c r="D74" s="766"/>
      <c r="E74" s="766"/>
      <c r="F74" s="767"/>
      <c r="G74" s="767"/>
      <c r="H74" s="710"/>
      <c r="I74" s="710"/>
      <c r="J74" s="710"/>
      <c r="K74" s="710"/>
      <c r="L74" s="710"/>
      <c r="M74" s="710"/>
      <c r="N74" s="710"/>
    </row>
    <row r="75" spans="1:15" s="714" customFormat="1" ht="11.1" customHeight="1" x14ac:dyDescent="0.4">
      <c r="A75" s="768"/>
      <c r="B75" s="769"/>
      <c r="C75" s="769"/>
      <c r="D75" s="769"/>
      <c r="E75" s="769"/>
      <c r="F75" s="770"/>
      <c r="G75" s="770"/>
      <c r="H75" s="711"/>
      <c r="I75" s="711"/>
      <c r="J75" s="711"/>
      <c r="K75" s="711"/>
      <c r="L75" s="711"/>
      <c r="M75" s="711"/>
      <c r="N75" s="711"/>
    </row>
    <row r="76" spans="1:15" s="698" customFormat="1" ht="29.25" x14ac:dyDescent="0.4">
      <c r="A76" s="771" t="s">
        <v>310</v>
      </c>
      <c r="B76" s="764"/>
      <c r="C76" s="764"/>
      <c r="D76" s="764"/>
      <c r="E76" s="764"/>
      <c r="F76" s="765"/>
      <c r="G76" s="765"/>
      <c r="H76" s="707"/>
      <c r="I76" s="707"/>
      <c r="J76" s="707"/>
      <c r="K76" s="707"/>
      <c r="L76" s="707"/>
      <c r="M76" s="707"/>
      <c r="N76" s="707"/>
    </row>
    <row r="77" spans="1:15" s="714" customFormat="1" ht="11.25" customHeight="1" x14ac:dyDescent="0.2">
      <c r="A77" s="775"/>
      <c r="B77" s="739"/>
      <c r="C77" s="739"/>
      <c r="D77" s="739"/>
      <c r="E77" s="739"/>
      <c r="F77" s="740"/>
      <c r="G77" s="740"/>
      <c r="H77" s="726"/>
      <c r="I77" s="726"/>
      <c r="J77" s="726"/>
      <c r="K77" s="726"/>
      <c r="L77" s="726"/>
      <c r="M77" s="726"/>
      <c r="N77" s="726"/>
    </row>
    <row r="78" spans="1:15" s="698" customFormat="1" ht="32.1" customHeight="1" x14ac:dyDescent="0.4">
      <c r="A78" s="763" t="s">
        <v>399</v>
      </c>
      <c r="B78" s="764"/>
      <c r="C78" s="764"/>
      <c r="D78" s="764"/>
      <c r="E78" s="764"/>
      <c r="F78" s="765"/>
      <c r="G78" s="765"/>
      <c r="H78" s="727">
        <v>60161</v>
      </c>
      <c r="I78" s="727">
        <v>42255</v>
      </c>
      <c r="J78" s="707">
        <v>17906</v>
      </c>
      <c r="K78" s="727">
        <v>7526</v>
      </c>
      <c r="L78" s="727">
        <v>1406</v>
      </c>
      <c r="M78" s="727">
        <v>127</v>
      </c>
      <c r="N78" s="707">
        <v>9101</v>
      </c>
    </row>
    <row r="79" spans="1:15" s="700" customFormat="1" ht="27" customHeight="1" x14ac:dyDescent="0.4">
      <c r="A79" s="774" t="s">
        <v>400</v>
      </c>
      <c r="B79" s="766"/>
      <c r="C79" s="766"/>
      <c r="D79" s="766"/>
      <c r="E79" s="766"/>
      <c r="F79" s="767"/>
      <c r="G79" s="767"/>
      <c r="H79" s="712"/>
      <c r="I79" s="712"/>
      <c r="J79" s="710"/>
      <c r="K79" s="712"/>
      <c r="L79" s="710"/>
      <c r="M79" s="712"/>
      <c r="N79" s="712"/>
    </row>
    <row r="80" spans="1:15" s="714" customFormat="1" ht="11.1" customHeight="1" x14ac:dyDescent="0.4">
      <c r="A80" s="768"/>
      <c r="B80" s="769"/>
      <c r="C80" s="769"/>
      <c r="D80" s="769"/>
      <c r="E80" s="769"/>
      <c r="F80" s="770"/>
      <c r="G80" s="770"/>
      <c r="H80" s="711"/>
      <c r="I80" s="711"/>
      <c r="J80" s="711"/>
      <c r="K80" s="711"/>
      <c r="L80" s="711"/>
      <c r="M80" s="711"/>
      <c r="N80" s="711"/>
    </row>
    <row r="81" spans="1:14" s="698" customFormat="1" ht="29.25" x14ac:dyDescent="0.4">
      <c r="A81" s="771" t="s">
        <v>315</v>
      </c>
      <c r="B81" s="764"/>
      <c r="C81" s="764"/>
      <c r="D81" s="764"/>
      <c r="E81" s="764"/>
      <c r="F81" s="765"/>
      <c r="G81" s="765"/>
      <c r="H81" s="707"/>
      <c r="I81" s="707"/>
      <c r="J81" s="707"/>
      <c r="K81" s="707"/>
      <c r="L81" s="707"/>
      <c r="M81" s="707"/>
      <c r="N81" s="707"/>
    </row>
    <row r="82" spans="1:14" s="714" customFormat="1" ht="11.25" customHeight="1" x14ac:dyDescent="0.4">
      <c r="A82" s="775"/>
      <c r="B82" s="739"/>
      <c r="C82" s="739"/>
      <c r="D82" s="739"/>
      <c r="E82" s="739"/>
      <c r="F82" s="740"/>
      <c r="G82" s="740"/>
      <c r="H82" s="707"/>
      <c r="I82" s="707"/>
      <c r="J82" s="707"/>
      <c r="K82" s="707"/>
      <c r="L82" s="707"/>
      <c r="M82" s="707"/>
      <c r="N82" s="707"/>
    </row>
    <row r="83" spans="1:14" s="698" customFormat="1" ht="29.25" x14ac:dyDescent="0.4">
      <c r="A83" s="763" t="s">
        <v>401</v>
      </c>
      <c r="B83" s="764"/>
      <c r="C83" s="764"/>
      <c r="D83" s="764"/>
      <c r="E83" s="764"/>
      <c r="F83" s="765"/>
      <c r="G83" s="765"/>
      <c r="H83" s="707">
        <v>86541</v>
      </c>
      <c r="I83" s="707">
        <v>43126</v>
      </c>
      <c r="J83" s="707">
        <v>43415</v>
      </c>
      <c r="K83" s="707">
        <v>23151</v>
      </c>
      <c r="L83" s="707">
        <v>832</v>
      </c>
      <c r="M83" s="707">
        <v>467</v>
      </c>
      <c r="N83" s="707">
        <v>19899</v>
      </c>
    </row>
    <row r="84" spans="1:14" s="700" customFormat="1" ht="29.25" x14ac:dyDescent="0.4">
      <c r="A84" s="774" t="s">
        <v>402</v>
      </c>
      <c r="B84" s="766"/>
      <c r="C84" s="766"/>
      <c r="D84" s="766"/>
      <c r="E84" s="766"/>
      <c r="F84" s="767"/>
      <c r="G84" s="767"/>
      <c r="H84" s="710"/>
      <c r="I84" s="710"/>
      <c r="J84" s="710"/>
      <c r="K84" s="710"/>
      <c r="L84" s="710"/>
      <c r="M84" s="710"/>
      <c r="N84" s="710"/>
    </row>
    <row r="85" spans="1:14" s="714" customFormat="1" ht="11.1" customHeight="1" x14ac:dyDescent="0.4">
      <c r="A85" s="768"/>
      <c r="B85" s="769"/>
      <c r="C85" s="769"/>
      <c r="D85" s="769"/>
      <c r="E85" s="769"/>
      <c r="F85" s="770"/>
      <c r="G85" s="770"/>
      <c r="H85" s="711"/>
      <c r="I85" s="711"/>
      <c r="J85" s="711"/>
      <c r="K85" s="711"/>
      <c r="L85" s="711"/>
      <c r="M85" s="711"/>
      <c r="N85" s="711"/>
    </row>
    <row r="86" spans="1:14" s="698" customFormat="1" ht="29.25" x14ac:dyDescent="0.4">
      <c r="A86" s="771" t="s">
        <v>318</v>
      </c>
      <c r="B86" s="764"/>
      <c r="C86" s="764"/>
      <c r="D86" s="764"/>
      <c r="E86" s="764"/>
      <c r="F86" s="765"/>
      <c r="G86" s="765"/>
      <c r="H86" s="707"/>
      <c r="I86" s="707"/>
      <c r="J86" s="707"/>
      <c r="K86" s="707"/>
      <c r="L86" s="707"/>
      <c r="M86" s="707"/>
      <c r="N86" s="707"/>
    </row>
    <row r="87" spans="1:14" s="714" customFormat="1" ht="11.25" customHeight="1" x14ac:dyDescent="0.4">
      <c r="A87" s="775"/>
      <c r="B87" s="739"/>
      <c r="C87" s="739"/>
      <c r="D87" s="739"/>
      <c r="E87" s="739"/>
      <c r="F87" s="740"/>
      <c r="G87" s="740"/>
      <c r="H87" s="707"/>
      <c r="I87" s="707"/>
      <c r="J87" s="707"/>
      <c r="K87" s="707"/>
      <c r="L87" s="707"/>
      <c r="M87" s="707"/>
      <c r="N87" s="707"/>
    </row>
    <row r="88" spans="1:14" s="698" customFormat="1" ht="29.25" x14ac:dyDescent="0.4">
      <c r="A88" s="763" t="s">
        <v>403</v>
      </c>
      <c r="B88" s="764"/>
      <c r="C88" s="764"/>
      <c r="D88" s="764"/>
      <c r="E88" s="764"/>
      <c r="F88" s="765"/>
      <c r="G88" s="765"/>
      <c r="H88" s="707">
        <v>57586</v>
      </c>
      <c r="I88" s="707">
        <v>29082</v>
      </c>
      <c r="J88" s="707">
        <v>28504</v>
      </c>
      <c r="K88" s="707">
        <v>21490</v>
      </c>
      <c r="L88" s="707">
        <v>433</v>
      </c>
      <c r="M88" s="707">
        <v>1057</v>
      </c>
      <c r="N88" s="707">
        <v>7638</v>
      </c>
    </row>
    <row r="89" spans="1:14" s="700" customFormat="1" ht="29.25" x14ac:dyDescent="0.4">
      <c r="A89" s="774" t="s">
        <v>404</v>
      </c>
      <c r="B89" s="766"/>
      <c r="C89" s="766"/>
      <c r="D89" s="766"/>
      <c r="E89" s="766"/>
      <c r="F89" s="767"/>
      <c r="G89" s="767"/>
      <c r="H89" s="710"/>
      <c r="I89" s="710"/>
      <c r="J89" s="710"/>
      <c r="K89" s="710"/>
      <c r="L89" s="710"/>
      <c r="M89" s="710"/>
      <c r="N89" s="710"/>
    </row>
    <row r="90" spans="1:14" s="714" customFormat="1" ht="11.1" customHeight="1" x14ac:dyDescent="0.4">
      <c r="A90" s="768"/>
      <c r="B90" s="769"/>
      <c r="C90" s="769"/>
      <c r="D90" s="769"/>
      <c r="E90" s="769"/>
      <c r="F90" s="770"/>
      <c r="G90" s="770"/>
      <c r="H90" s="711"/>
      <c r="I90" s="711"/>
      <c r="J90" s="711"/>
      <c r="K90" s="711"/>
      <c r="L90" s="711"/>
      <c r="M90" s="711"/>
      <c r="N90" s="711"/>
    </row>
    <row r="91" spans="1:14" s="698" customFormat="1" ht="29.25" x14ac:dyDescent="0.4">
      <c r="A91" s="771" t="s">
        <v>321</v>
      </c>
      <c r="B91" s="764"/>
      <c r="C91" s="764"/>
      <c r="D91" s="764"/>
      <c r="E91" s="764"/>
      <c r="F91" s="765"/>
      <c r="G91" s="765"/>
      <c r="H91" s="707"/>
      <c r="I91" s="707"/>
      <c r="J91" s="707"/>
      <c r="K91" s="707"/>
      <c r="L91" s="707"/>
      <c r="M91" s="707"/>
      <c r="N91" s="707"/>
    </row>
    <row r="92" spans="1:14" s="714" customFormat="1" ht="11.25" customHeight="1" x14ac:dyDescent="0.4">
      <c r="A92" s="775"/>
      <c r="B92" s="739"/>
      <c r="C92" s="739"/>
      <c r="D92" s="739"/>
      <c r="E92" s="739"/>
      <c r="F92" s="740"/>
      <c r="G92" s="740"/>
      <c r="H92" s="707"/>
      <c r="I92" s="707"/>
      <c r="J92" s="707"/>
      <c r="K92" s="707"/>
      <c r="L92" s="707"/>
      <c r="M92" s="707"/>
      <c r="N92" s="707"/>
    </row>
    <row r="93" spans="1:14" s="698" customFormat="1" ht="29.25" x14ac:dyDescent="0.4">
      <c r="A93" s="763" t="s">
        <v>405</v>
      </c>
      <c r="B93" s="764"/>
      <c r="C93" s="764"/>
      <c r="D93" s="764"/>
      <c r="E93" s="764"/>
      <c r="F93" s="765"/>
      <c r="G93" s="765"/>
      <c r="H93" s="707">
        <v>0</v>
      </c>
      <c r="I93" s="707">
        <v>0</v>
      </c>
      <c r="J93" s="707">
        <v>0</v>
      </c>
      <c r="K93" s="707">
        <v>0</v>
      </c>
      <c r="L93" s="707">
        <v>0</v>
      </c>
      <c r="M93" s="707">
        <v>0</v>
      </c>
      <c r="N93" s="707">
        <v>0</v>
      </c>
    </row>
    <row r="94" spans="1:14" s="699" customFormat="1" ht="29.25" x14ac:dyDescent="0.4">
      <c r="A94" s="763" t="s">
        <v>406</v>
      </c>
      <c r="B94" s="764"/>
      <c r="C94" s="764"/>
      <c r="D94" s="764"/>
      <c r="E94" s="764"/>
      <c r="F94" s="765"/>
      <c r="G94" s="765"/>
      <c r="H94" s="727"/>
      <c r="I94" s="727"/>
      <c r="J94" s="727"/>
      <c r="K94" s="727"/>
      <c r="L94" s="727"/>
      <c r="M94" s="727"/>
      <c r="N94" s="727"/>
    </row>
    <row r="95" spans="1:14" s="700" customFormat="1" ht="29.25" x14ac:dyDescent="0.4">
      <c r="A95" s="774" t="s">
        <v>314</v>
      </c>
      <c r="B95" s="766"/>
      <c r="C95" s="766"/>
      <c r="D95" s="766"/>
      <c r="E95" s="766"/>
      <c r="F95" s="767"/>
      <c r="G95" s="767"/>
      <c r="H95" s="710"/>
      <c r="I95" s="710"/>
      <c r="J95" s="710"/>
      <c r="K95" s="710"/>
      <c r="L95" s="710"/>
      <c r="M95" s="710"/>
      <c r="N95" s="710"/>
    </row>
    <row r="96" spans="1:14" s="714" customFormat="1" ht="11.1" customHeight="1" x14ac:dyDescent="0.4">
      <c r="A96" s="768"/>
      <c r="B96" s="769"/>
      <c r="C96" s="769"/>
      <c r="D96" s="769"/>
      <c r="E96" s="769"/>
      <c r="F96" s="770"/>
      <c r="G96" s="770"/>
      <c r="H96" s="711"/>
      <c r="I96" s="711"/>
      <c r="J96" s="711"/>
      <c r="K96" s="711"/>
      <c r="L96" s="711"/>
      <c r="M96" s="711"/>
      <c r="N96" s="711"/>
    </row>
    <row r="97" spans="1:14" s="698" customFormat="1" ht="29.25" x14ac:dyDescent="0.4">
      <c r="A97" s="771" t="s">
        <v>325</v>
      </c>
      <c r="B97" s="764"/>
      <c r="C97" s="764"/>
      <c r="D97" s="764"/>
      <c r="E97" s="764"/>
      <c r="F97" s="765"/>
      <c r="G97" s="765"/>
      <c r="H97" s="707"/>
      <c r="I97" s="707"/>
      <c r="J97" s="707"/>
      <c r="K97" s="707"/>
      <c r="L97" s="707"/>
      <c r="M97" s="707"/>
      <c r="N97" s="707"/>
    </row>
    <row r="98" spans="1:14" s="714" customFormat="1" ht="11.25" customHeight="1" x14ac:dyDescent="0.4">
      <c r="A98" s="775"/>
      <c r="B98" s="739"/>
      <c r="C98" s="739"/>
      <c r="D98" s="739"/>
      <c r="E98" s="739"/>
      <c r="F98" s="740"/>
      <c r="G98" s="740"/>
      <c r="H98" s="707"/>
      <c r="I98" s="707"/>
      <c r="J98" s="707"/>
      <c r="K98" s="707"/>
      <c r="L98" s="707"/>
      <c r="M98" s="707"/>
      <c r="N98" s="707"/>
    </row>
    <row r="99" spans="1:14" s="698" customFormat="1" ht="29.25" x14ac:dyDescent="0.4">
      <c r="A99" s="763" t="s">
        <v>316</v>
      </c>
      <c r="B99" s="764"/>
      <c r="C99" s="764"/>
      <c r="D99" s="764"/>
      <c r="E99" s="764"/>
      <c r="F99" s="765"/>
      <c r="G99" s="765"/>
      <c r="H99" s="727">
        <v>6345</v>
      </c>
      <c r="I99" s="727">
        <v>2955</v>
      </c>
      <c r="J99" s="707">
        <v>3390</v>
      </c>
      <c r="K99" s="727">
        <v>2628</v>
      </c>
      <c r="L99" s="727">
        <v>81</v>
      </c>
      <c r="M99" s="727">
        <v>332</v>
      </c>
      <c r="N99" s="707">
        <v>1013</v>
      </c>
    </row>
    <row r="100" spans="1:14" s="700" customFormat="1" ht="23.25" x14ac:dyDescent="0.35">
      <c r="A100" s="774" t="s">
        <v>317</v>
      </c>
      <c r="B100" s="779"/>
      <c r="C100" s="779"/>
      <c r="D100" s="766"/>
      <c r="E100" s="766"/>
      <c r="F100" s="767"/>
      <c r="G100" s="767"/>
      <c r="H100" s="729"/>
      <c r="I100" s="729"/>
      <c r="J100" s="729"/>
      <c r="K100" s="729"/>
      <c r="L100" s="729"/>
      <c r="M100" s="729"/>
      <c r="N100" s="729"/>
    </row>
    <row r="101" spans="1:14" s="714" customFormat="1" ht="11.1" customHeight="1" x14ac:dyDescent="0.4">
      <c r="A101" s="768"/>
      <c r="B101" s="769"/>
      <c r="C101" s="769"/>
      <c r="D101" s="769"/>
      <c r="E101" s="769"/>
      <c r="F101" s="770"/>
      <c r="G101" s="770"/>
      <c r="H101" s="711"/>
      <c r="I101" s="711"/>
      <c r="J101" s="711"/>
      <c r="K101" s="711"/>
      <c r="L101" s="711"/>
      <c r="M101" s="711"/>
      <c r="N101" s="711"/>
    </row>
    <row r="102" spans="1:14" s="698" customFormat="1" ht="29.25" x14ac:dyDescent="0.4">
      <c r="A102" s="771" t="s">
        <v>407</v>
      </c>
      <c r="B102" s="764"/>
      <c r="C102" s="764"/>
      <c r="D102" s="764"/>
      <c r="E102" s="764"/>
      <c r="F102" s="765"/>
      <c r="G102" s="765"/>
      <c r="H102" s="707"/>
      <c r="I102" s="707"/>
      <c r="J102" s="707"/>
      <c r="K102" s="707"/>
      <c r="L102" s="707"/>
      <c r="M102" s="707"/>
      <c r="N102" s="707"/>
    </row>
    <row r="103" spans="1:14" s="714" customFormat="1" ht="11.25" customHeight="1" x14ac:dyDescent="0.4">
      <c r="A103" s="775"/>
      <c r="B103" s="739"/>
      <c r="C103" s="739"/>
      <c r="D103" s="739"/>
      <c r="E103" s="739"/>
      <c r="F103" s="740"/>
      <c r="G103" s="740"/>
      <c r="H103" s="707"/>
      <c r="I103" s="707"/>
      <c r="J103" s="707"/>
      <c r="K103" s="707"/>
      <c r="L103" s="707"/>
      <c r="M103" s="707"/>
      <c r="N103" s="707"/>
    </row>
    <row r="104" spans="1:14" s="698" customFormat="1" ht="29.25" x14ac:dyDescent="0.4">
      <c r="A104" s="763" t="s">
        <v>408</v>
      </c>
      <c r="B104" s="764"/>
      <c r="C104" s="764"/>
      <c r="D104" s="764"/>
      <c r="E104" s="764"/>
      <c r="F104" s="765"/>
      <c r="G104" s="765"/>
      <c r="H104" s="713">
        <v>26585</v>
      </c>
      <c r="I104" s="713">
        <v>12334</v>
      </c>
      <c r="J104" s="707">
        <v>14251</v>
      </c>
      <c r="K104" s="713">
        <v>6708</v>
      </c>
      <c r="L104" s="713">
        <v>250</v>
      </c>
      <c r="M104" s="713">
        <v>127</v>
      </c>
      <c r="N104" s="707">
        <v>7420</v>
      </c>
    </row>
    <row r="105" spans="1:14" s="701" customFormat="1" ht="29.25" x14ac:dyDescent="0.4">
      <c r="A105" s="774" t="s">
        <v>409</v>
      </c>
      <c r="B105" s="766"/>
      <c r="C105" s="766"/>
      <c r="D105" s="766"/>
      <c r="E105" s="766"/>
      <c r="F105" s="767"/>
      <c r="G105" s="767"/>
      <c r="H105" s="728"/>
      <c r="I105" s="728"/>
      <c r="J105" s="728"/>
      <c r="K105" s="728"/>
      <c r="L105" s="728"/>
      <c r="M105" s="728"/>
      <c r="N105" s="728"/>
    </row>
    <row r="106" spans="1:14" s="714" customFormat="1" ht="11.1" customHeight="1" x14ac:dyDescent="0.4">
      <c r="A106" s="768"/>
      <c r="B106" s="769"/>
      <c r="C106" s="769"/>
      <c r="D106" s="769"/>
      <c r="E106" s="769"/>
      <c r="F106" s="770"/>
      <c r="G106" s="770"/>
      <c r="H106" s="711"/>
      <c r="I106" s="711"/>
      <c r="J106" s="711"/>
      <c r="K106" s="711"/>
      <c r="L106" s="711"/>
      <c r="M106" s="711"/>
      <c r="N106" s="711"/>
    </row>
    <row r="107" spans="1:14" s="698" customFormat="1" ht="29.25" x14ac:dyDescent="0.4">
      <c r="A107" s="771" t="s">
        <v>410</v>
      </c>
      <c r="B107" s="764"/>
      <c r="C107" s="764"/>
      <c r="D107" s="764"/>
      <c r="E107" s="764"/>
      <c r="F107" s="765"/>
      <c r="G107" s="765"/>
      <c r="H107" s="707"/>
      <c r="I107" s="707"/>
      <c r="J107" s="707"/>
      <c r="K107" s="707"/>
      <c r="L107" s="707"/>
      <c r="M107" s="707"/>
      <c r="N107" s="707"/>
    </row>
    <row r="108" spans="1:14" s="714" customFormat="1" ht="11.25" customHeight="1" x14ac:dyDescent="0.4">
      <c r="A108" s="775"/>
      <c r="B108" s="739"/>
      <c r="C108" s="739"/>
      <c r="D108" s="739"/>
      <c r="E108" s="739"/>
      <c r="F108" s="740"/>
      <c r="G108" s="740"/>
      <c r="H108" s="707"/>
      <c r="I108" s="707"/>
      <c r="J108" s="707"/>
      <c r="K108" s="707"/>
      <c r="L108" s="707"/>
      <c r="M108" s="707"/>
      <c r="N108" s="707"/>
    </row>
    <row r="109" spans="1:14" s="698" customFormat="1" ht="29.25" x14ac:dyDescent="0.4">
      <c r="A109" s="763" t="s">
        <v>411</v>
      </c>
      <c r="B109" s="764"/>
      <c r="C109" s="764"/>
      <c r="D109" s="764"/>
      <c r="E109" s="764"/>
      <c r="F109" s="765"/>
      <c r="G109" s="765"/>
      <c r="H109" s="727">
        <v>6308</v>
      </c>
      <c r="I109" s="727">
        <v>3698</v>
      </c>
      <c r="J109" s="707">
        <v>2610</v>
      </c>
      <c r="K109" s="727">
        <v>1358</v>
      </c>
      <c r="L109" s="727">
        <v>169</v>
      </c>
      <c r="M109" s="727">
        <v>62</v>
      </c>
      <c r="N109" s="707">
        <v>1145</v>
      </c>
    </row>
    <row r="110" spans="1:14" s="700" customFormat="1" ht="29.25" x14ac:dyDescent="0.4">
      <c r="A110" s="774" t="s">
        <v>412</v>
      </c>
      <c r="B110" s="779"/>
      <c r="C110" s="779"/>
      <c r="D110" s="766"/>
      <c r="E110" s="766"/>
      <c r="F110" s="767"/>
      <c r="G110" s="767"/>
      <c r="H110" s="710"/>
      <c r="I110" s="710"/>
      <c r="J110" s="710"/>
      <c r="K110" s="710"/>
      <c r="L110" s="710"/>
      <c r="M110" s="710"/>
      <c r="N110" s="710"/>
    </row>
    <row r="111" spans="1:14" s="714" customFormat="1" ht="11.1" customHeight="1" x14ac:dyDescent="0.4">
      <c r="A111" s="768"/>
      <c r="B111" s="769"/>
      <c r="C111" s="769"/>
      <c r="D111" s="769"/>
      <c r="E111" s="769"/>
      <c r="F111" s="770"/>
      <c r="G111" s="770"/>
      <c r="H111" s="711"/>
      <c r="I111" s="711"/>
      <c r="J111" s="711"/>
      <c r="K111" s="711"/>
      <c r="L111" s="711"/>
      <c r="M111" s="711"/>
      <c r="N111" s="711"/>
    </row>
    <row r="112" spans="1:14" s="698" customFormat="1" ht="29.25" x14ac:dyDescent="0.4">
      <c r="A112" s="771" t="s">
        <v>413</v>
      </c>
      <c r="B112" s="764"/>
      <c r="C112" s="764"/>
      <c r="D112" s="764"/>
      <c r="E112" s="764"/>
      <c r="F112" s="765"/>
      <c r="G112" s="765"/>
      <c r="H112" s="727"/>
      <c r="I112" s="727"/>
      <c r="J112" s="727"/>
      <c r="K112" s="727"/>
      <c r="L112" s="727"/>
      <c r="M112" s="727"/>
      <c r="N112" s="727"/>
    </row>
    <row r="113" spans="1:15" s="714" customFormat="1" ht="11.25" customHeight="1" x14ac:dyDescent="0.4">
      <c r="A113" s="780"/>
      <c r="B113" s="739"/>
      <c r="C113" s="739"/>
      <c r="D113" s="739"/>
      <c r="E113" s="739"/>
      <c r="F113" s="740"/>
      <c r="G113" s="740"/>
      <c r="H113" s="707"/>
      <c r="I113" s="707"/>
      <c r="J113" s="707"/>
      <c r="K113" s="707"/>
      <c r="L113" s="707"/>
      <c r="M113" s="707"/>
      <c r="N113" s="707"/>
    </row>
    <row r="114" spans="1:15" s="698" customFormat="1" ht="32.1" customHeight="1" x14ac:dyDescent="0.4">
      <c r="A114" s="763" t="s">
        <v>414</v>
      </c>
      <c r="B114" s="764"/>
      <c r="C114" s="764"/>
      <c r="D114" s="764"/>
      <c r="E114" s="764"/>
      <c r="F114" s="765"/>
      <c r="G114" s="765"/>
      <c r="H114" s="727">
        <v>11986</v>
      </c>
      <c r="I114" s="727">
        <v>5158</v>
      </c>
      <c r="J114" s="707">
        <v>6828</v>
      </c>
      <c r="K114" s="727">
        <v>4216</v>
      </c>
      <c r="L114" s="727">
        <v>47</v>
      </c>
      <c r="M114" s="727">
        <v>222</v>
      </c>
      <c r="N114" s="707">
        <v>2787</v>
      </c>
    </row>
    <row r="115" spans="1:15" s="700" customFormat="1" ht="27" customHeight="1" x14ac:dyDescent="0.4">
      <c r="A115" s="774" t="s">
        <v>415</v>
      </c>
      <c r="B115" s="766"/>
      <c r="C115" s="766"/>
      <c r="D115" s="766"/>
      <c r="E115" s="766"/>
      <c r="F115" s="767"/>
      <c r="G115" s="767"/>
      <c r="H115" s="710"/>
      <c r="I115" s="710"/>
      <c r="J115" s="710"/>
      <c r="K115" s="710"/>
      <c r="L115" s="710"/>
      <c r="M115" s="710"/>
      <c r="N115" s="710"/>
    </row>
    <row r="116" spans="1:15" s="714" customFormat="1" ht="11.1" customHeight="1" x14ac:dyDescent="0.4">
      <c r="A116" s="803"/>
      <c r="B116" s="769"/>
      <c r="C116" s="769"/>
      <c r="D116" s="769"/>
      <c r="E116" s="769"/>
      <c r="F116" s="769"/>
      <c r="G116" s="770"/>
      <c r="H116" s="711"/>
      <c r="I116" s="711"/>
      <c r="J116" s="711"/>
      <c r="K116" s="711"/>
      <c r="L116" s="711"/>
      <c r="M116" s="711"/>
      <c r="N116" s="711"/>
    </row>
    <row r="117" spans="1:15" s="698" customFormat="1" ht="29.25" x14ac:dyDescent="0.4">
      <c r="A117" s="771" t="s">
        <v>416</v>
      </c>
      <c r="B117" s="764"/>
      <c r="C117" s="764"/>
      <c r="D117" s="764"/>
      <c r="E117" s="764"/>
      <c r="F117" s="765"/>
      <c r="G117" s="765"/>
      <c r="H117" s="707"/>
      <c r="I117" s="707"/>
      <c r="J117" s="707"/>
      <c r="K117" s="707"/>
      <c r="L117" s="707"/>
      <c r="M117" s="707"/>
      <c r="N117" s="707"/>
    </row>
    <row r="118" spans="1:15" s="714" customFormat="1" ht="11.25" customHeight="1" x14ac:dyDescent="0.2">
      <c r="A118" s="775"/>
      <c r="B118" s="739"/>
      <c r="C118" s="739"/>
      <c r="D118" s="739"/>
      <c r="E118" s="739"/>
      <c r="F118" s="740"/>
      <c r="G118" s="740"/>
      <c r="H118" s="726"/>
      <c r="I118" s="726"/>
      <c r="J118" s="726"/>
      <c r="K118" s="726"/>
      <c r="L118" s="726"/>
      <c r="M118" s="726"/>
      <c r="N118" s="726"/>
    </row>
    <row r="119" spans="1:15" s="698" customFormat="1" ht="32.1" customHeight="1" x14ac:dyDescent="0.4">
      <c r="A119" s="763" t="s">
        <v>417</v>
      </c>
      <c r="B119" s="764"/>
      <c r="C119" s="764"/>
      <c r="D119" s="764"/>
      <c r="E119" s="764"/>
      <c r="F119" s="765"/>
      <c r="G119" s="765"/>
      <c r="H119" s="727"/>
      <c r="I119" s="727"/>
      <c r="J119" s="727"/>
      <c r="K119" s="727"/>
      <c r="L119" s="727"/>
      <c r="M119" s="727"/>
      <c r="N119" s="727"/>
    </row>
    <row r="120" spans="1:15" s="698" customFormat="1" ht="32.1" customHeight="1" x14ac:dyDescent="0.4">
      <c r="A120" s="763" t="s">
        <v>418</v>
      </c>
      <c r="B120" s="781"/>
      <c r="C120" s="781"/>
      <c r="D120" s="764"/>
      <c r="E120" s="764"/>
      <c r="F120" s="765"/>
      <c r="G120" s="765"/>
      <c r="H120" s="727">
        <v>0</v>
      </c>
      <c r="I120" s="727">
        <v>0</v>
      </c>
      <c r="J120" s="727">
        <v>0</v>
      </c>
      <c r="K120" s="727">
        <v>0</v>
      </c>
      <c r="L120" s="727">
        <v>0</v>
      </c>
      <c r="M120" s="727">
        <v>0</v>
      </c>
      <c r="N120" s="727">
        <v>0</v>
      </c>
    </row>
    <row r="121" spans="1:15" s="700" customFormat="1" ht="27" customHeight="1" x14ac:dyDescent="0.4">
      <c r="A121" s="774" t="s">
        <v>419</v>
      </c>
      <c r="B121" s="779"/>
      <c r="C121" s="779"/>
      <c r="D121" s="766"/>
      <c r="E121" s="766"/>
      <c r="F121" s="767"/>
      <c r="G121" s="767"/>
      <c r="H121" s="710"/>
      <c r="I121" s="710"/>
      <c r="J121" s="710"/>
      <c r="K121" s="710"/>
      <c r="L121" s="710"/>
      <c r="M121" s="710"/>
      <c r="N121" s="710"/>
    </row>
    <row r="122" spans="1:15" s="700" customFormat="1" ht="27" customHeight="1" x14ac:dyDescent="0.4">
      <c r="A122" s="774" t="s">
        <v>420</v>
      </c>
      <c r="B122" s="779"/>
      <c r="C122" s="779"/>
      <c r="D122" s="779"/>
      <c r="E122" s="766"/>
      <c r="F122" s="767"/>
      <c r="G122" s="767"/>
      <c r="H122" s="710"/>
      <c r="I122" s="710"/>
      <c r="J122" s="710"/>
      <c r="K122" s="710"/>
      <c r="L122" s="710"/>
      <c r="M122" s="710"/>
      <c r="N122" s="710"/>
    </row>
    <row r="123" spans="1:15" s="714" customFormat="1" ht="11.1" customHeight="1" x14ac:dyDescent="0.4">
      <c r="A123" s="768"/>
      <c r="B123" s="769"/>
      <c r="C123" s="769"/>
      <c r="D123" s="769"/>
      <c r="E123" s="769"/>
      <c r="F123" s="770"/>
      <c r="G123" s="770"/>
      <c r="H123" s="711"/>
      <c r="I123" s="711"/>
      <c r="J123" s="711"/>
      <c r="K123" s="711"/>
      <c r="L123" s="711"/>
      <c r="M123" s="711"/>
      <c r="N123" s="711"/>
    </row>
    <row r="124" spans="1:15" s="698" customFormat="1" ht="29.25" x14ac:dyDescent="0.4">
      <c r="A124" s="771" t="s">
        <v>421</v>
      </c>
      <c r="B124" s="764"/>
      <c r="C124" s="764"/>
      <c r="D124" s="764"/>
      <c r="E124" s="764"/>
      <c r="F124" s="765"/>
      <c r="G124" s="765"/>
      <c r="H124" s="727"/>
      <c r="I124" s="727"/>
      <c r="J124" s="727"/>
      <c r="K124" s="727"/>
      <c r="L124" s="727"/>
      <c r="M124" s="727"/>
      <c r="N124" s="727"/>
    </row>
    <row r="125" spans="1:15" s="714" customFormat="1" ht="11.25" customHeight="1" x14ac:dyDescent="0.2">
      <c r="A125" s="775"/>
      <c r="B125" s="739"/>
      <c r="C125" s="739"/>
      <c r="D125" s="739"/>
      <c r="E125" s="739"/>
      <c r="F125" s="740"/>
      <c r="G125" s="740"/>
      <c r="H125" s="726"/>
      <c r="I125" s="726"/>
      <c r="J125" s="726"/>
      <c r="K125" s="726"/>
      <c r="L125" s="726"/>
      <c r="M125" s="726"/>
      <c r="N125" s="726"/>
    </row>
    <row r="126" spans="1:15" s="698" customFormat="1" ht="32.1" customHeight="1" x14ac:dyDescent="0.4">
      <c r="A126" s="763" t="s">
        <v>422</v>
      </c>
      <c r="B126" s="764"/>
      <c r="C126" s="764"/>
      <c r="D126" s="764"/>
      <c r="E126" s="764"/>
      <c r="F126" s="765"/>
      <c r="G126" s="765"/>
      <c r="H126" s="727"/>
      <c r="I126" s="727"/>
      <c r="J126" s="727"/>
      <c r="K126" s="727"/>
      <c r="L126" s="727"/>
      <c r="M126" s="727"/>
      <c r="N126" s="727"/>
      <c r="O126" s="787"/>
    </row>
    <row r="127" spans="1:15" s="700" customFormat="1" ht="27" customHeight="1" x14ac:dyDescent="0.4">
      <c r="A127" s="782" t="s">
        <v>423</v>
      </c>
      <c r="B127" s="766"/>
      <c r="C127" s="766"/>
      <c r="D127" s="766"/>
      <c r="E127" s="766"/>
      <c r="F127" s="767"/>
      <c r="G127" s="767"/>
      <c r="H127" s="710"/>
      <c r="I127" s="710"/>
      <c r="J127" s="710"/>
      <c r="K127" s="710"/>
      <c r="L127" s="710"/>
      <c r="M127" s="710"/>
      <c r="N127" s="710"/>
    </row>
    <row r="128" spans="1:15" s="714" customFormat="1" ht="11.1" customHeight="1" x14ac:dyDescent="0.4">
      <c r="A128" s="783"/>
      <c r="B128" s="784"/>
      <c r="C128" s="784"/>
      <c r="D128" s="784"/>
      <c r="E128" s="784"/>
      <c r="F128" s="784"/>
      <c r="G128" s="785"/>
      <c r="H128" s="725"/>
      <c r="I128" s="725"/>
      <c r="J128" s="725"/>
      <c r="K128" s="725"/>
      <c r="L128" s="725"/>
      <c r="M128" s="725"/>
      <c r="N128" s="725"/>
    </row>
  </sheetData>
  <mergeCells count="2">
    <mergeCell ref="A10:G11"/>
    <mergeCell ref="A12:G12"/>
  </mergeCells>
  <conditionalFormatting sqref="P130:P65531 J129 P1 O15 Q15:XFD15 P112:P128 P107:P110 P102:P105 P97:P100 P91:P95 P86:P89 P61:P84 P56:P59 P51:P54 P46:P49 P39:P44 P33:P37 P28:P31 P23:P26 P7:P21">
    <cfRule type="cellIs" dxfId="113" priority="33" stopIfTrue="1" operator="lessThan">
      <formula>0</formula>
    </cfRule>
    <cfRule type="cellIs" dxfId="112" priority="34" stopIfTrue="1" operator="greaterThan">
      <formula>0</formula>
    </cfRule>
  </conditionalFormatting>
  <conditionalFormatting sqref="P111">
    <cfRule type="cellIs" dxfId="111" priority="31" stopIfTrue="1" operator="lessThan">
      <formula>0</formula>
    </cfRule>
    <cfRule type="cellIs" dxfId="110" priority="32" stopIfTrue="1" operator="greaterThan">
      <formula>0</formula>
    </cfRule>
  </conditionalFormatting>
  <conditionalFormatting sqref="P106">
    <cfRule type="cellIs" dxfId="109" priority="29" stopIfTrue="1" operator="lessThan">
      <formula>0</formula>
    </cfRule>
    <cfRule type="cellIs" dxfId="108" priority="30" stopIfTrue="1" operator="greaterThan">
      <formula>0</formula>
    </cfRule>
  </conditionalFormatting>
  <conditionalFormatting sqref="P101">
    <cfRule type="cellIs" dxfId="107" priority="27" stopIfTrue="1" operator="lessThan">
      <formula>0</formula>
    </cfRule>
    <cfRule type="cellIs" dxfId="106" priority="28" stopIfTrue="1" operator="greaterThan">
      <formula>0</formula>
    </cfRule>
  </conditionalFormatting>
  <conditionalFormatting sqref="P96">
    <cfRule type="cellIs" dxfId="105" priority="25" stopIfTrue="1" operator="lessThan">
      <formula>0</formula>
    </cfRule>
    <cfRule type="cellIs" dxfId="104" priority="26" stopIfTrue="1" operator="greaterThan">
      <formula>0</formula>
    </cfRule>
  </conditionalFormatting>
  <conditionalFormatting sqref="P90">
    <cfRule type="cellIs" dxfId="103" priority="23" stopIfTrue="1" operator="lessThan">
      <formula>0</formula>
    </cfRule>
    <cfRule type="cellIs" dxfId="102" priority="24" stopIfTrue="1" operator="greaterThan">
      <formula>0</formula>
    </cfRule>
  </conditionalFormatting>
  <conditionalFormatting sqref="P85">
    <cfRule type="cellIs" dxfId="101" priority="21" stopIfTrue="1" operator="lessThan">
      <formula>0</formula>
    </cfRule>
    <cfRule type="cellIs" dxfId="100" priority="22" stopIfTrue="1" operator="greaterThan">
      <formula>0</formula>
    </cfRule>
  </conditionalFormatting>
  <conditionalFormatting sqref="P60">
    <cfRule type="cellIs" dxfId="99" priority="19" stopIfTrue="1" operator="lessThan">
      <formula>0</formula>
    </cfRule>
    <cfRule type="cellIs" dxfId="98" priority="20" stopIfTrue="1" operator="greaterThan">
      <formula>0</formula>
    </cfRule>
  </conditionalFormatting>
  <conditionalFormatting sqref="P55">
    <cfRule type="cellIs" dxfId="97" priority="17" stopIfTrue="1" operator="lessThan">
      <formula>0</formula>
    </cfRule>
    <cfRule type="cellIs" dxfId="96" priority="18" stopIfTrue="1" operator="greaterThan">
      <formula>0</formula>
    </cfRule>
  </conditionalFormatting>
  <conditionalFormatting sqref="P50">
    <cfRule type="cellIs" dxfId="95" priority="15" stopIfTrue="1" operator="lessThan">
      <formula>0</formula>
    </cfRule>
    <cfRule type="cellIs" dxfId="94" priority="16" stopIfTrue="1" operator="greaterThan">
      <formula>0</formula>
    </cfRule>
  </conditionalFormatting>
  <conditionalFormatting sqref="P45">
    <cfRule type="cellIs" dxfId="93" priority="13" stopIfTrue="1" operator="lessThan">
      <formula>0</formula>
    </cfRule>
    <cfRule type="cellIs" dxfId="92" priority="14" stopIfTrue="1" operator="greaterThan">
      <formula>0</formula>
    </cfRule>
  </conditionalFormatting>
  <conditionalFormatting sqref="P38">
    <cfRule type="cellIs" dxfId="91" priority="11" stopIfTrue="1" operator="lessThan">
      <formula>0</formula>
    </cfRule>
    <cfRule type="cellIs" dxfId="90" priority="12" stopIfTrue="1" operator="greaterThan">
      <formula>0</formula>
    </cfRule>
  </conditionalFormatting>
  <conditionalFormatting sqref="P32">
    <cfRule type="cellIs" dxfId="89" priority="9" stopIfTrue="1" operator="lessThan">
      <formula>0</formula>
    </cfRule>
    <cfRule type="cellIs" dxfId="88" priority="10" stopIfTrue="1" operator="greaterThan">
      <formula>0</formula>
    </cfRule>
  </conditionalFormatting>
  <conditionalFormatting sqref="P27">
    <cfRule type="cellIs" dxfId="87" priority="7" stopIfTrue="1" operator="lessThan">
      <formula>0</formula>
    </cfRule>
    <cfRule type="cellIs" dxfId="86" priority="8" stopIfTrue="1" operator="greaterThan">
      <formula>0</formula>
    </cfRule>
  </conditionalFormatting>
  <conditionalFormatting sqref="P22">
    <cfRule type="cellIs" dxfId="85" priority="5" stopIfTrue="1" operator="lessThan">
      <formula>0</formula>
    </cfRule>
    <cfRule type="cellIs" dxfId="84" priority="6" stopIfTrue="1" operator="greaterThan">
      <formula>0</formula>
    </cfRule>
  </conditionalFormatting>
  <conditionalFormatting sqref="P2:P6">
    <cfRule type="cellIs" dxfId="83" priority="3" stopIfTrue="1" operator="lessThan">
      <formula>0</formula>
    </cfRule>
    <cfRule type="cellIs" dxfId="82" priority="4" stopIfTrue="1" operator="greaterThan">
      <formula>0</formula>
    </cfRule>
  </conditionalFormatting>
  <conditionalFormatting sqref="A15:N15">
    <cfRule type="cellIs" dxfId="81" priority="1" stopIfTrue="1" operator="lessThan">
      <formula>0</formula>
    </cfRule>
    <cfRule type="cellIs" dxfId="80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4"/>
  <sheetViews>
    <sheetView showGridLines="0" zoomScale="30" zoomScaleNormal="30" zoomScaleSheetLayoutView="40" workbookViewId="0">
      <selection activeCell="H15" sqref="H15"/>
    </sheetView>
  </sheetViews>
  <sheetFormatPr defaultColWidth="9.140625" defaultRowHeight="12.75" x14ac:dyDescent="0.2"/>
  <cols>
    <col min="1" max="2" width="9.140625" style="787"/>
    <col min="3" max="3" width="17.140625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4.5703125" style="787" customWidth="1"/>
    <col min="8" max="14" width="35.7109375" style="787" customWidth="1"/>
    <col min="15" max="16384" width="9.140625" style="787"/>
  </cols>
  <sheetData>
    <row r="2" spans="1:15" ht="90" customHeight="1" x14ac:dyDescent="0.6">
      <c r="A2" s="913" t="s">
        <v>442</v>
      </c>
      <c r="B2" s="804"/>
      <c r="C2" s="804"/>
      <c r="D2" s="957" t="s">
        <v>443</v>
      </c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</row>
    <row r="3" spans="1:15" ht="45" x14ac:dyDescent="0.6">
      <c r="A3" s="805"/>
      <c r="B3" s="804"/>
      <c r="C3" s="804"/>
      <c r="D3" s="733"/>
      <c r="E3" s="806"/>
      <c r="F3" s="806"/>
      <c r="G3" s="733"/>
      <c r="H3" s="806"/>
      <c r="I3" s="806"/>
      <c r="J3" s="806"/>
      <c r="K3" s="806"/>
      <c r="L3" s="806"/>
      <c r="M3" s="806"/>
      <c r="N3" s="806"/>
      <c r="O3" s="806"/>
    </row>
    <row r="4" spans="1:15" ht="72" customHeight="1" x14ac:dyDescent="0.3">
      <c r="A4" s="791"/>
      <c r="B4" s="807"/>
      <c r="C4" s="807"/>
      <c r="D4" s="952" t="s">
        <v>444</v>
      </c>
      <c r="E4" s="952"/>
      <c r="F4" s="952"/>
      <c r="G4" s="952"/>
      <c r="H4" s="952"/>
      <c r="I4" s="952"/>
      <c r="J4" s="952"/>
      <c r="K4" s="952"/>
      <c r="L4" s="952"/>
      <c r="M4" s="952"/>
      <c r="N4" s="952"/>
    </row>
    <row r="5" spans="1:15" ht="20.25" x14ac:dyDescent="0.3">
      <c r="A5" s="791"/>
      <c r="G5" s="809"/>
    </row>
    <row r="6" spans="1:15" ht="26.25" x14ac:dyDescent="0.4">
      <c r="A6" s="797"/>
      <c r="B6" s="798"/>
      <c r="C6" s="799"/>
      <c r="D6" s="798"/>
      <c r="E6" s="798"/>
      <c r="F6" s="798"/>
      <c r="G6" s="798"/>
      <c r="H6" s="798"/>
      <c r="I6" s="798"/>
      <c r="J6" s="798"/>
      <c r="K6" s="798"/>
      <c r="L6" s="798"/>
      <c r="M6" s="798"/>
      <c r="N6" s="798"/>
    </row>
    <row r="7" spans="1:15" s="716" customFormat="1" ht="15" x14ac:dyDescent="0.2">
      <c r="A7" s="734"/>
      <c r="B7" s="735"/>
      <c r="C7" s="735"/>
      <c r="D7" s="735"/>
      <c r="E7" s="735"/>
      <c r="F7" s="735"/>
      <c r="G7" s="736"/>
      <c r="H7" s="815"/>
      <c r="I7" s="815"/>
      <c r="J7" s="815"/>
      <c r="K7" s="737"/>
      <c r="L7" s="737"/>
      <c r="M7" s="815"/>
      <c r="N7" s="815"/>
    </row>
    <row r="8" spans="1:15" s="714" customFormat="1" ht="23.25" x14ac:dyDescent="0.35">
      <c r="A8" s="738"/>
      <c r="B8" s="739"/>
      <c r="C8" s="739"/>
      <c r="D8" s="739"/>
      <c r="E8" s="739"/>
      <c r="F8" s="740"/>
      <c r="G8" s="740"/>
      <c r="H8" s="741" t="s">
        <v>240</v>
      </c>
      <c r="I8" s="741" t="s">
        <v>241</v>
      </c>
      <c r="J8" s="741" t="s">
        <v>242</v>
      </c>
      <c r="K8" s="741" t="s">
        <v>365</v>
      </c>
      <c r="L8" s="741" t="s">
        <v>366</v>
      </c>
      <c r="M8" s="741" t="s">
        <v>366</v>
      </c>
      <c r="N8" s="741" t="s">
        <v>239</v>
      </c>
    </row>
    <row r="9" spans="1:15" s="714" customFormat="1" ht="23.25" customHeight="1" x14ac:dyDescent="0.35">
      <c r="A9" s="945" t="s">
        <v>248</v>
      </c>
      <c r="B9" s="946"/>
      <c r="C9" s="946"/>
      <c r="D9" s="946"/>
      <c r="E9" s="946"/>
      <c r="F9" s="946"/>
      <c r="G9" s="947"/>
      <c r="H9" s="741" t="s">
        <v>249</v>
      </c>
      <c r="I9" s="741" t="s">
        <v>250</v>
      </c>
      <c r="J9" s="741" t="s">
        <v>367</v>
      </c>
      <c r="K9" s="741" t="s">
        <v>368</v>
      </c>
      <c r="L9" s="741" t="s">
        <v>369</v>
      </c>
      <c r="M9" s="816" t="s">
        <v>370</v>
      </c>
      <c r="N9" s="816" t="s">
        <v>247</v>
      </c>
    </row>
    <row r="10" spans="1:15" s="714" customFormat="1" ht="23.25" customHeight="1" x14ac:dyDescent="0.35">
      <c r="A10" s="945"/>
      <c r="B10" s="946"/>
      <c r="C10" s="946"/>
      <c r="D10" s="946"/>
      <c r="E10" s="946"/>
      <c r="F10" s="946"/>
      <c r="G10" s="947"/>
      <c r="H10" s="742"/>
      <c r="I10" s="742"/>
      <c r="J10" s="741" t="s">
        <v>258</v>
      </c>
      <c r="K10" s="741" t="s">
        <v>371</v>
      </c>
      <c r="L10" s="741" t="s">
        <v>372</v>
      </c>
      <c r="M10" s="816" t="s">
        <v>372</v>
      </c>
      <c r="N10" s="816" t="s">
        <v>255</v>
      </c>
    </row>
    <row r="11" spans="1:15" s="714" customFormat="1" ht="23.25" customHeight="1" x14ac:dyDescent="0.3">
      <c r="A11" s="948" t="s">
        <v>373</v>
      </c>
      <c r="B11" s="949"/>
      <c r="C11" s="949"/>
      <c r="D11" s="949"/>
      <c r="E11" s="949"/>
      <c r="F11" s="949"/>
      <c r="G11" s="950"/>
      <c r="H11" s="743" t="s">
        <v>256</v>
      </c>
      <c r="I11" s="744" t="s">
        <v>257</v>
      </c>
      <c r="J11" s="743" t="s">
        <v>266</v>
      </c>
      <c r="K11" s="743" t="s">
        <v>374</v>
      </c>
      <c r="L11" s="743" t="s">
        <v>375</v>
      </c>
      <c r="M11" s="883" t="s">
        <v>376</v>
      </c>
      <c r="N11" s="883" t="s">
        <v>263</v>
      </c>
    </row>
    <row r="12" spans="1:15" s="714" customFormat="1" ht="18.75" x14ac:dyDescent="0.3">
      <c r="A12" s="884"/>
      <c r="B12" s="885"/>
      <c r="C12" s="885"/>
      <c r="D12" s="885"/>
      <c r="E12" s="885"/>
      <c r="F12" s="885"/>
      <c r="G12" s="886"/>
      <c r="H12" s="743" t="s">
        <v>264</v>
      </c>
      <c r="I12" s="743" t="s">
        <v>265</v>
      </c>
      <c r="J12" s="743" t="s">
        <v>272</v>
      </c>
      <c r="K12" s="743" t="s">
        <v>377</v>
      </c>
      <c r="L12" s="743" t="s">
        <v>269</v>
      </c>
      <c r="M12" s="883" t="s">
        <v>269</v>
      </c>
      <c r="N12" s="883" t="s">
        <v>378</v>
      </c>
    </row>
    <row r="13" spans="1:15" s="714" customFormat="1" ht="15.75" thickBot="1" x14ac:dyDescent="0.25">
      <c r="A13" s="746"/>
      <c r="B13" s="747"/>
      <c r="C13" s="747"/>
      <c r="D13" s="747"/>
      <c r="E13" s="747"/>
      <c r="F13" s="748"/>
      <c r="G13" s="748"/>
      <c r="H13" s="800"/>
      <c r="I13" s="817"/>
      <c r="J13" s="801"/>
      <c r="K13" s="801"/>
      <c r="L13" s="704"/>
      <c r="M13" s="818"/>
      <c r="N13" s="818"/>
    </row>
    <row r="14" spans="1:15" ht="26.25" thickTop="1" x14ac:dyDescent="0.35">
      <c r="A14" s="819"/>
      <c r="B14" s="820"/>
      <c r="C14" s="820"/>
      <c r="D14" s="820"/>
      <c r="E14" s="820"/>
      <c r="F14" s="820"/>
      <c r="G14" s="821"/>
      <c r="H14" s="822"/>
      <c r="I14" s="822"/>
      <c r="J14" s="822"/>
      <c r="K14" s="822"/>
      <c r="L14" s="822"/>
      <c r="M14" s="822"/>
      <c r="N14" s="822"/>
    </row>
    <row r="15" spans="1:15" s="717" customFormat="1" ht="33" x14ac:dyDescent="0.45">
      <c r="A15" s="751" t="s">
        <v>429</v>
      </c>
      <c r="B15" s="823"/>
      <c r="C15" s="823"/>
      <c r="D15" s="823"/>
      <c r="E15" s="823"/>
      <c r="F15" s="823"/>
      <c r="G15" s="824"/>
      <c r="H15" s="825">
        <v>117950</v>
      </c>
      <c r="I15" s="825">
        <v>53380</v>
      </c>
      <c r="J15" s="825">
        <v>64570</v>
      </c>
      <c r="K15" s="825">
        <v>24221</v>
      </c>
      <c r="L15" s="825">
        <v>3314</v>
      </c>
      <c r="M15" s="825">
        <v>27</v>
      </c>
      <c r="N15" s="825">
        <v>37062</v>
      </c>
    </row>
    <row r="16" spans="1:15" s="717" customFormat="1" ht="27.75" x14ac:dyDescent="0.4">
      <c r="A16" s="841" t="s">
        <v>346</v>
      </c>
      <c r="B16" s="898"/>
      <c r="C16" s="898"/>
      <c r="D16" s="898"/>
      <c r="E16" s="898"/>
      <c r="F16" s="898"/>
      <c r="G16" s="899"/>
      <c r="H16" s="897"/>
      <c r="I16" s="897"/>
      <c r="J16" s="897"/>
      <c r="K16" s="897"/>
      <c r="L16" s="897"/>
      <c r="M16" s="897"/>
      <c r="N16" s="897"/>
    </row>
    <row r="17" spans="1:16" s="717" customFormat="1" ht="27.75" x14ac:dyDescent="0.4">
      <c r="A17" s="826"/>
      <c r="B17" s="827"/>
      <c r="C17" s="827"/>
      <c r="D17" s="827"/>
      <c r="E17" s="827"/>
      <c r="F17" s="827"/>
      <c r="G17" s="828"/>
      <c r="H17" s="829"/>
      <c r="I17" s="829"/>
      <c r="J17" s="829"/>
      <c r="K17" s="829"/>
      <c r="L17" s="829"/>
      <c r="M17" s="829"/>
      <c r="N17" s="829"/>
    </row>
    <row r="18" spans="1:16" s="717" customFormat="1" ht="11.1" customHeight="1" x14ac:dyDescent="0.4">
      <c r="A18" s="772"/>
      <c r="B18" s="769"/>
      <c r="C18" s="769"/>
      <c r="D18" s="769"/>
      <c r="E18" s="769"/>
      <c r="F18" s="769"/>
      <c r="G18" s="770"/>
      <c r="H18" s="830"/>
      <c r="I18" s="830"/>
      <c r="J18" s="830"/>
      <c r="K18" s="831"/>
      <c r="L18" s="831"/>
      <c r="M18" s="831"/>
      <c r="N18" s="831"/>
      <c r="O18" s="718"/>
      <c r="P18" s="719"/>
    </row>
    <row r="19" spans="1:16" s="717" customFormat="1" x14ac:dyDescent="0.2">
      <c r="A19" s="745"/>
      <c r="B19" s="739"/>
      <c r="C19" s="739"/>
      <c r="D19" s="739"/>
      <c r="E19" s="739"/>
      <c r="F19" s="739"/>
      <c r="G19" s="740"/>
      <c r="H19" s="832"/>
      <c r="I19" s="832"/>
      <c r="J19" s="832"/>
      <c r="K19" s="832"/>
      <c r="L19" s="832"/>
      <c r="M19" s="832"/>
      <c r="N19" s="832"/>
    </row>
    <row r="20" spans="1:16" s="717" customFormat="1" ht="30" x14ac:dyDescent="0.4">
      <c r="A20" s="776" t="s">
        <v>307</v>
      </c>
      <c r="B20" s="833"/>
      <c r="C20" s="812"/>
      <c r="D20" s="812"/>
      <c r="E20" s="812"/>
      <c r="F20" s="812"/>
      <c r="G20" s="834"/>
      <c r="H20" s="829"/>
      <c r="I20" s="829"/>
      <c r="J20" s="829"/>
      <c r="K20" s="829"/>
      <c r="L20" s="829"/>
      <c r="M20" s="829"/>
      <c r="N20" s="829"/>
    </row>
    <row r="21" spans="1:16" s="717" customFormat="1" ht="25.5" x14ac:dyDescent="0.35">
      <c r="A21" s="835"/>
      <c r="B21" s="812"/>
      <c r="C21" s="812"/>
      <c r="D21" s="812"/>
      <c r="E21" s="812"/>
      <c r="F21" s="812"/>
      <c r="G21" s="834"/>
      <c r="H21" s="829"/>
      <c r="I21" s="829"/>
      <c r="J21" s="829"/>
      <c r="K21" s="829"/>
      <c r="L21" s="829"/>
      <c r="M21" s="829"/>
      <c r="N21" s="829"/>
    </row>
    <row r="22" spans="1:16" s="717" customFormat="1" ht="29.25" x14ac:dyDescent="0.4">
      <c r="A22" s="763" t="s">
        <v>397</v>
      </c>
      <c r="B22" s="812"/>
      <c r="C22" s="812"/>
      <c r="D22" s="812"/>
      <c r="E22" s="812"/>
      <c r="F22" s="812"/>
      <c r="G22" s="834"/>
      <c r="H22" s="707">
        <v>117950</v>
      </c>
      <c r="I22" s="707">
        <v>53380</v>
      </c>
      <c r="J22" s="707">
        <v>64570</v>
      </c>
      <c r="K22" s="707">
        <v>24221</v>
      </c>
      <c r="L22" s="707">
        <v>3314</v>
      </c>
      <c r="M22" s="707">
        <v>27</v>
      </c>
      <c r="N22" s="707">
        <v>37062</v>
      </c>
      <c r="O22" s="718"/>
      <c r="P22" s="719"/>
    </row>
    <row r="23" spans="1:16" s="717" customFormat="1" ht="25.5" x14ac:dyDescent="0.35">
      <c r="A23" s="774" t="s">
        <v>398</v>
      </c>
      <c r="B23" s="898"/>
      <c r="C23" s="898"/>
      <c r="D23" s="898"/>
      <c r="E23" s="898"/>
      <c r="F23" s="898"/>
      <c r="G23" s="899"/>
      <c r="H23" s="897"/>
      <c r="I23" s="897"/>
      <c r="J23" s="896"/>
      <c r="K23" s="896"/>
      <c r="L23" s="896"/>
      <c r="M23" s="896"/>
      <c r="N23" s="896"/>
      <c r="O23" s="718"/>
      <c r="P23" s="719"/>
    </row>
    <row r="24" spans="1:16" s="717" customFormat="1" ht="11.1" customHeight="1" x14ac:dyDescent="0.4">
      <c r="A24" s="768"/>
      <c r="B24" s="769"/>
      <c r="C24" s="769"/>
      <c r="D24" s="769"/>
      <c r="E24" s="769"/>
      <c r="F24" s="769"/>
      <c r="G24" s="770"/>
      <c r="H24" s="830"/>
      <c r="I24" s="830"/>
      <c r="J24" s="830"/>
      <c r="K24" s="831"/>
      <c r="L24" s="831"/>
      <c r="M24" s="831"/>
      <c r="N24" s="831"/>
      <c r="O24" s="718"/>
      <c r="P24" s="719"/>
    </row>
    <row r="25" spans="1:16" s="717" customFormat="1" ht="25.5" x14ac:dyDescent="0.35">
      <c r="A25" s="837"/>
      <c r="B25" s="823"/>
      <c r="C25" s="823"/>
      <c r="D25" s="823"/>
      <c r="E25" s="823"/>
      <c r="F25" s="823"/>
      <c r="G25" s="824"/>
      <c r="H25" s="829"/>
      <c r="I25" s="829"/>
      <c r="J25" s="829"/>
      <c r="K25" s="829"/>
      <c r="L25" s="829"/>
      <c r="M25" s="829"/>
      <c r="N25" s="829"/>
      <c r="O25" s="718"/>
      <c r="P25" s="719"/>
    </row>
    <row r="26" spans="1:16" s="720" customFormat="1" ht="33" x14ac:dyDescent="0.45">
      <c r="A26" s="751" t="s">
        <v>430</v>
      </c>
      <c r="B26" s="833"/>
      <c r="C26" s="812"/>
      <c r="D26" s="812"/>
      <c r="E26" s="812"/>
      <c r="F26" s="812"/>
      <c r="G26" s="834"/>
      <c r="H26" s="825">
        <v>21196</v>
      </c>
      <c r="I26" s="825">
        <v>12729</v>
      </c>
      <c r="J26" s="825">
        <v>8467</v>
      </c>
      <c r="K26" s="825">
        <v>8204</v>
      </c>
      <c r="L26" s="825">
        <v>98</v>
      </c>
      <c r="M26" s="825">
        <v>305</v>
      </c>
      <c r="N26" s="825">
        <v>470</v>
      </c>
      <c r="O26" s="718"/>
      <c r="P26" s="719"/>
    </row>
    <row r="27" spans="1:16" s="720" customFormat="1" ht="27.75" x14ac:dyDescent="0.4">
      <c r="A27" s="841" t="s">
        <v>349</v>
      </c>
      <c r="B27" s="893"/>
      <c r="C27" s="893"/>
      <c r="D27" s="893"/>
      <c r="E27" s="893"/>
      <c r="F27" s="893"/>
      <c r="G27" s="894"/>
      <c r="H27" s="895"/>
      <c r="I27" s="895"/>
      <c r="J27" s="895"/>
      <c r="K27" s="895"/>
      <c r="L27" s="895"/>
      <c r="M27" s="895"/>
      <c r="N27" s="895"/>
      <c r="O27" s="718"/>
      <c r="P27" s="719"/>
    </row>
    <row r="28" spans="1:16" s="720" customFormat="1" ht="27.75" x14ac:dyDescent="0.4">
      <c r="A28" s="841"/>
      <c r="B28" s="838"/>
      <c r="C28" s="838"/>
      <c r="D28" s="838"/>
      <c r="E28" s="838"/>
      <c r="F28" s="838"/>
      <c r="G28" s="839"/>
      <c r="H28" s="840"/>
      <c r="I28" s="840"/>
      <c r="J28" s="836"/>
      <c r="K28" s="829"/>
      <c r="L28" s="829"/>
      <c r="M28" s="829"/>
      <c r="N28" s="829"/>
      <c r="O28" s="718"/>
      <c r="P28" s="719"/>
    </row>
    <row r="29" spans="1:16" s="717" customFormat="1" ht="11.1" customHeight="1" x14ac:dyDescent="0.4">
      <c r="A29" s="772"/>
      <c r="B29" s="769"/>
      <c r="C29" s="769"/>
      <c r="D29" s="769"/>
      <c r="E29" s="769"/>
      <c r="F29" s="769"/>
      <c r="G29" s="770"/>
      <c r="H29" s="830"/>
      <c r="I29" s="830"/>
      <c r="J29" s="830"/>
      <c r="K29" s="831"/>
      <c r="L29" s="831"/>
      <c r="M29" s="831"/>
      <c r="N29" s="831"/>
      <c r="O29" s="718"/>
      <c r="P29" s="719"/>
    </row>
    <row r="30" spans="1:16" s="717" customFormat="1" ht="25.5" x14ac:dyDescent="0.35">
      <c r="A30" s="842"/>
      <c r="B30" s="812"/>
      <c r="C30" s="812"/>
      <c r="D30" s="812"/>
      <c r="E30" s="812"/>
      <c r="F30" s="812"/>
      <c r="G30" s="834"/>
      <c r="H30" s="829"/>
      <c r="I30" s="829"/>
      <c r="J30" s="829"/>
      <c r="K30" s="829"/>
      <c r="L30" s="829"/>
      <c r="M30" s="829"/>
      <c r="N30" s="829"/>
      <c r="O30" s="718"/>
      <c r="P30" s="719"/>
    </row>
    <row r="31" spans="1:16" s="717" customFormat="1" ht="30" x14ac:dyDescent="0.4">
      <c r="A31" s="776" t="s">
        <v>304</v>
      </c>
      <c r="B31" s="739"/>
      <c r="C31" s="739"/>
      <c r="D31" s="739"/>
      <c r="E31" s="739"/>
      <c r="F31" s="739"/>
      <c r="G31" s="740"/>
      <c r="H31" s="825"/>
      <c r="I31" s="825"/>
      <c r="J31" s="825"/>
      <c r="K31" s="825"/>
      <c r="L31" s="825"/>
      <c r="M31" s="825"/>
      <c r="N31" s="825"/>
      <c r="O31" s="718"/>
      <c r="P31" s="719"/>
    </row>
    <row r="32" spans="1:16" s="717" customFormat="1" ht="19.5" customHeight="1" x14ac:dyDescent="0.4">
      <c r="A32" s="775"/>
      <c r="B32" s="739"/>
      <c r="C32" s="739"/>
      <c r="D32" s="739"/>
      <c r="E32" s="739"/>
      <c r="F32" s="739"/>
      <c r="G32" s="740"/>
      <c r="H32" s="825"/>
      <c r="I32" s="825"/>
      <c r="J32" s="825"/>
      <c r="K32" s="825"/>
      <c r="L32" s="825"/>
      <c r="M32" s="825"/>
      <c r="N32" s="825"/>
      <c r="O32" s="718"/>
      <c r="P32" s="719"/>
    </row>
    <row r="33" spans="1:19" s="717" customFormat="1" ht="32.1" customHeight="1" x14ac:dyDescent="0.4">
      <c r="A33" s="763" t="s">
        <v>395</v>
      </c>
      <c r="B33" s="764"/>
      <c r="C33" s="764"/>
      <c r="D33" s="764"/>
      <c r="E33" s="764"/>
      <c r="F33" s="764"/>
      <c r="G33" s="765"/>
      <c r="H33" s="707">
        <v>433</v>
      </c>
      <c r="I33" s="707">
        <v>285</v>
      </c>
      <c r="J33" s="707">
        <v>148</v>
      </c>
      <c r="K33" s="707">
        <v>130</v>
      </c>
      <c r="L33" s="707">
        <v>1</v>
      </c>
      <c r="M33" s="707">
        <v>0</v>
      </c>
      <c r="N33" s="707">
        <v>17</v>
      </c>
      <c r="O33" s="718"/>
      <c r="P33" s="719"/>
    </row>
    <row r="34" spans="1:19" s="717" customFormat="1" ht="27" customHeight="1" x14ac:dyDescent="0.35">
      <c r="A34" s="774" t="s">
        <v>396</v>
      </c>
      <c r="B34" s="887"/>
      <c r="C34" s="887"/>
      <c r="D34" s="887"/>
      <c r="E34" s="887"/>
      <c r="F34" s="887"/>
      <c r="G34" s="888"/>
      <c r="H34" s="889"/>
      <c r="I34" s="889"/>
      <c r="J34" s="889"/>
      <c r="K34" s="890"/>
      <c r="L34" s="890"/>
      <c r="M34" s="890"/>
      <c r="N34" s="890"/>
      <c r="O34" s="718"/>
      <c r="P34" s="719"/>
    </row>
    <row r="35" spans="1:19" s="717" customFormat="1" ht="11.1" customHeight="1" x14ac:dyDescent="0.4">
      <c r="A35" s="768"/>
      <c r="B35" s="769"/>
      <c r="C35" s="769"/>
      <c r="D35" s="769"/>
      <c r="E35" s="769"/>
      <c r="F35" s="769"/>
      <c r="G35" s="770"/>
      <c r="H35" s="830"/>
      <c r="I35" s="830"/>
      <c r="J35" s="830"/>
      <c r="K35" s="831"/>
      <c r="L35" s="831"/>
      <c r="M35" s="831"/>
      <c r="N35" s="831"/>
      <c r="O35" s="718"/>
      <c r="P35" s="719"/>
    </row>
    <row r="36" spans="1:19" s="717" customFormat="1" ht="29.25" x14ac:dyDescent="0.4">
      <c r="A36" s="771" t="s">
        <v>318</v>
      </c>
      <c r="B36" s="764"/>
      <c r="C36" s="764"/>
      <c r="D36" s="764"/>
      <c r="E36" s="764"/>
      <c r="F36" s="764"/>
      <c r="G36" s="765"/>
      <c r="H36" s="844"/>
      <c r="I36" s="844"/>
      <c r="J36" s="844"/>
      <c r="K36" s="845"/>
      <c r="L36" s="845"/>
      <c r="M36" s="845"/>
      <c r="N36" s="845"/>
      <c r="O36" s="718"/>
      <c r="P36" s="719"/>
    </row>
    <row r="37" spans="1:19" s="717" customFormat="1" ht="30" x14ac:dyDescent="0.4">
      <c r="A37" s="775"/>
      <c r="B37" s="739"/>
      <c r="C37" s="739"/>
      <c r="D37" s="739"/>
      <c r="E37" s="739"/>
      <c r="F37" s="739"/>
      <c r="G37" s="740"/>
      <c r="H37" s="825"/>
      <c r="I37" s="825"/>
      <c r="J37" s="825"/>
      <c r="K37" s="845"/>
      <c r="L37" s="845"/>
      <c r="M37" s="845"/>
      <c r="N37" s="845"/>
      <c r="O37" s="718"/>
      <c r="P37" s="719"/>
    </row>
    <row r="38" spans="1:19" s="721" customFormat="1" ht="32.1" customHeight="1" x14ac:dyDescent="0.4">
      <c r="A38" s="763" t="s">
        <v>403</v>
      </c>
      <c r="B38" s="764"/>
      <c r="C38" s="764"/>
      <c r="D38" s="764"/>
      <c r="E38" s="764"/>
      <c r="F38" s="764"/>
      <c r="G38" s="765"/>
      <c r="H38" s="707">
        <v>463</v>
      </c>
      <c r="I38" s="707">
        <v>370</v>
      </c>
      <c r="J38" s="707">
        <v>93</v>
      </c>
      <c r="K38" s="707">
        <v>85</v>
      </c>
      <c r="L38" s="707">
        <v>1</v>
      </c>
      <c r="M38" s="707">
        <v>0</v>
      </c>
      <c r="N38" s="707">
        <v>7</v>
      </c>
      <c r="O38" s="718"/>
      <c r="P38" s="719"/>
    </row>
    <row r="39" spans="1:19" s="717" customFormat="1" ht="27" customHeight="1" x14ac:dyDescent="0.35">
      <c r="A39" s="774" t="s">
        <v>404</v>
      </c>
      <c r="B39" s="887"/>
      <c r="C39" s="887"/>
      <c r="D39" s="887"/>
      <c r="E39" s="887"/>
      <c r="F39" s="887"/>
      <c r="G39" s="888"/>
      <c r="H39" s="889"/>
      <c r="I39" s="889"/>
      <c r="J39" s="889"/>
      <c r="K39" s="890"/>
      <c r="L39" s="890"/>
      <c r="M39" s="890"/>
      <c r="N39" s="890"/>
      <c r="O39" s="718"/>
      <c r="P39" s="719"/>
    </row>
    <row r="40" spans="1:19" s="717" customFormat="1" ht="11.1" customHeight="1" x14ac:dyDescent="0.4">
      <c r="A40" s="772"/>
      <c r="B40" s="769"/>
      <c r="C40" s="769"/>
      <c r="D40" s="769"/>
      <c r="E40" s="769"/>
      <c r="F40" s="769"/>
      <c r="G40" s="770"/>
      <c r="H40" s="830"/>
      <c r="I40" s="830"/>
      <c r="J40" s="830"/>
      <c r="K40" s="831"/>
      <c r="L40" s="831"/>
      <c r="M40" s="831"/>
      <c r="N40" s="831"/>
      <c r="O40" s="718"/>
      <c r="P40" s="719"/>
    </row>
    <row r="41" spans="1:19" s="717" customFormat="1" ht="29.25" x14ac:dyDescent="0.4">
      <c r="A41" s="846" t="s">
        <v>325</v>
      </c>
      <c r="B41" s="764"/>
      <c r="C41" s="764"/>
      <c r="D41" s="764"/>
      <c r="E41" s="764"/>
      <c r="F41" s="764"/>
      <c r="G41" s="765"/>
      <c r="H41" s="844"/>
      <c r="I41" s="844"/>
      <c r="J41" s="844"/>
      <c r="K41" s="845"/>
      <c r="L41" s="845"/>
      <c r="M41" s="845"/>
      <c r="N41" s="845"/>
      <c r="O41" s="718"/>
      <c r="P41" s="719"/>
      <c r="Q41" s="721"/>
      <c r="R41" s="721"/>
      <c r="S41" s="721"/>
    </row>
    <row r="42" spans="1:19" s="717" customFormat="1" ht="30" x14ac:dyDescent="0.4">
      <c r="A42" s="775"/>
      <c r="B42" s="739"/>
      <c r="C42" s="739"/>
      <c r="D42" s="739"/>
      <c r="E42" s="739"/>
      <c r="F42" s="739"/>
      <c r="G42" s="740"/>
      <c r="H42" s="825"/>
      <c r="I42" s="825"/>
      <c r="J42" s="825"/>
      <c r="K42" s="845"/>
      <c r="L42" s="845"/>
      <c r="M42" s="845"/>
      <c r="N42" s="845"/>
      <c r="O42" s="718"/>
      <c r="P42" s="719"/>
      <c r="Q42" s="721"/>
      <c r="R42" s="721"/>
      <c r="S42" s="721"/>
    </row>
    <row r="43" spans="1:19" s="717" customFormat="1" ht="32.1" customHeight="1" x14ac:dyDescent="0.4">
      <c r="A43" s="763" t="s">
        <v>316</v>
      </c>
      <c r="B43" s="764"/>
      <c r="C43" s="764"/>
      <c r="D43" s="764"/>
      <c r="E43" s="764"/>
      <c r="F43" s="764"/>
      <c r="G43" s="765"/>
      <c r="H43" s="707">
        <v>4733</v>
      </c>
      <c r="I43" s="707">
        <v>2124</v>
      </c>
      <c r="J43" s="707">
        <v>2609</v>
      </c>
      <c r="K43" s="707">
        <v>2464</v>
      </c>
      <c r="L43" s="707">
        <v>26</v>
      </c>
      <c r="M43" s="707">
        <v>0</v>
      </c>
      <c r="N43" s="707">
        <v>119</v>
      </c>
      <c r="O43" s="718"/>
      <c r="P43" s="719"/>
      <c r="Q43" s="721"/>
      <c r="R43" s="721"/>
      <c r="S43" s="721"/>
    </row>
    <row r="44" spans="1:19" s="717" customFormat="1" ht="27" customHeight="1" x14ac:dyDescent="0.35">
      <c r="A44" s="774" t="s">
        <v>317</v>
      </c>
      <c r="B44" s="892"/>
      <c r="C44" s="892"/>
      <c r="D44" s="887"/>
      <c r="E44" s="887"/>
      <c r="F44" s="887"/>
      <c r="G44" s="888"/>
      <c r="H44" s="889"/>
      <c r="I44" s="889"/>
      <c r="J44" s="889"/>
      <c r="K44" s="890"/>
      <c r="L44" s="890"/>
      <c r="M44" s="890"/>
      <c r="N44" s="890"/>
      <c r="O44" s="718"/>
      <c r="P44" s="719"/>
      <c r="Q44" s="721"/>
      <c r="R44" s="721"/>
      <c r="S44" s="721"/>
    </row>
    <row r="45" spans="1:19" s="717" customFormat="1" ht="11.1" customHeight="1" x14ac:dyDescent="0.4">
      <c r="A45" s="768"/>
      <c r="B45" s="769"/>
      <c r="C45" s="769"/>
      <c r="D45" s="769"/>
      <c r="E45" s="769"/>
      <c r="F45" s="769"/>
      <c r="G45" s="770"/>
      <c r="H45" s="830"/>
      <c r="I45" s="830"/>
      <c r="J45" s="830"/>
      <c r="K45" s="831"/>
      <c r="L45" s="831"/>
      <c r="M45" s="831"/>
      <c r="N45" s="831"/>
      <c r="O45" s="718"/>
      <c r="P45" s="719"/>
      <c r="Q45" s="721"/>
      <c r="R45" s="721"/>
      <c r="S45" s="721"/>
    </row>
    <row r="46" spans="1:19" s="717" customFormat="1" ht="29.25" x14ac:dyDescent="0.4">
      <c r="A46" s="846" t="s">
        <v>407</v>
      </c>
      <c r="B46" s="764"/>
      <c r="C46" s="764"/>
      <c r="D46" s="764"/>
      <c r="E46" s="764"/>
      <c r="F46" s="764"/>
      <c r="G46" s="765"/>
      <c r="H46" s="844"/>
      <c r="I46" s="844"/>
      <c r="J46" s="844"/>
      <c r="K46" s="845"/>
      <c r="L46" s="845"/>
      <c r="M46" s="845"/>
      <c r="N46" s="845"/>
      <c r="O46" s="718"/>
      <c r="P46" s="719"/>
      <c r="Q46" s="721"/>
      <c r="R46" s="721"/>
      <c r="S46" s="721"/>
    </row>
    <row r="47" spans="1:19" s="717" customFormat="1" ht="30" x14ac:dyDescent="0.4">
      <c r="A47" s="775"/>
      <c r="B47" s="739"/>
      <c r="C47" s="739"/>
      <c r="D47" s="739"/>
      <c r="E47" s="739"/>
      <c r="F47" s="739"/>
      <c r="G47" s="740"/>
      <c r="H47" s="825"/>
      <c r="I47" s="825"/>
      <c r="J47" s="825"/>
      <c r="K47" s="845"/>
      <c r="L47" s="845"/>
      <c r="M47" s="845"/>
      <c r="N47" s="845"/>
      <c r="O47" s="718"/>
      <c r="P47" s="719"/>
      <c r="Q47" s="721"/>
      <c r="R47" s="721"/>
      <c r="S47" s="721"/>
    </row>
    <row r="48" spans="1:19" s="717" customFormat="1" ht="32.1" customHeight="1" x14ac:dyDescent="0.4">
      <c r="A48" s="763" t="s">
        <v>408</v>
      </c>
      <c r="B48" s="764"/>
      <c r="C48" s="764"/>
      <c r="D48" s="764"/>
      <c r="E48" s="764"/>
      <c r="F48" s="764"/>
      <c r="G48" s="765"/>
      <c r="H48" s="707">
        <v>5294</v>
      </c>
      <c r="I48" s="707">
        <v>3012</v>
      </c>
      <c r="J48" s="707">
        <v>2282</v>
      </c>
      <c r="K48" s="707">
        <v>2160</v>
      </c>
      <c r="L48" s="707">
        <v>30</v>
      </c>
      <c r="M48" s="707">
        <v>0</v>
      </c>
      <c r="N48" s="707">
        <v>92</v>
      </c>
      <c r="O48" s="718"/>
      <c r="P48" s="719"/>
      <c r="Q48" s="721"/>
      <c r="R48" s="721"/>
      <c r="S48" s="721"/>
    </row>
    <row r="49" spans="1:19" s="717" customFormat="1" ht="27" customHeight="1" x14ac:dyDescent="0.35">
      <c r="A49" s="774" t="s">
        <v>409</v>
      </c>
      <c r="B49" s="887"/>
      <c r="C49" s="887"/>
      <c r="D49" s="887"/>
      <c r="E49" s="887"/>
      <c r="F49" s="887"/>
      <c r="G49" s="888"/>
      <c r="H49" s="889"/>
      <c r="I49" s="889"/>
      <c r="J49" s="889"/>
      <c r="K49" s="890"/>
      <c r="L49" s="890"/>
      <c r="M49" s="890"/>
      <c r="N49" s="890"/>
      <c r="O49" s="718"/>
      <c r="P49" s="719"/>
      <c r="Q49" s="721"/>
      <c r="R49" s="721"/>
      <c r="S49" s="721"/>
    </row>
    <row r="50" spans="1:19" s="717" customFormat="1" ht="11.1" customHeight="1" x14ac:dyDescent="0.4">
      <c r="A50" s="803"/>
      <c r="B50" s="769"/>
      <c r="C50" s="769"/>
      <c r="D50" s="769"/>
      <c r="E50" s="769"/>
      <c r="F50" s="769"/>
      <c r="G50" s="770"/>
      <c r="H50" s="830"/>
      <c r="I50" s="830"/>
      <c r="J50" s="830"/>
      <c r="K50" s="831"/>
      <c r="L50" s="831"/>
      <c r="M50" s="831"/>
      <c r="N50" s="831"/>
      <c r="O50" s="718"/>
      <c r="P50" s="719"/>
      <c r="Q50" s="721"/>
      <c r="R50" s="721"/>
      <c r="S50" s="721"/>
    </row>
    <row r="51" spans="1:19" s="717" customFormat="1" ht="29.25" x14ac:dyDescent="0.4">
      <c r="A51" s="846" t="s">
        <v>410</v>
      </c>
      <c r="B51" s="764"/>
      <c r="C51" s="764"/>
      <c r="D51" s="764"/>
      <c r="E51" s="764"/>
      <c r="F51" s="764"/>
      <c r="G51" s="765"/>
      <c r="H51" s="844"/>
      <c r="I51" s="844"/>
      <c r="J51" s="844"/>
      <c r="K51" s="845"/>
      <c r="L51" s="845"/>
      <c r="M51" s="845"/>
      <c r="N51" s="845"/>
      <c r="O51" s="718"/>
      <c r="P51" s="719"/>
      <c r="Q51" s="721"/>
      <c r="R51" s="721"/>
      <c r="S51" s="721"/>
    </row>
    <row r="52" spans="1:19" s="717" customFormat="1" ht="30" x14ac:dyDescent="0.4">
      <c r="A52" s="775"/>
      <c r="B52" s="739"/>
      <c r="C52" s="739"/>
      <c r="D52" s="739"/>
      <c r="E52" s="739"/>
      <c r="F52" s="739"/>
      <c r="G52" s="740"/>
      <c r="H52" s="825"/>
      <c r="I52" s="825"/>
      <c r="J52" s="825"/>
      <c r="K52" s="845"/>
      <c r="L52" s="845"/>
      <c r="M52" s="845"/>
      <c r="N52" s="845"/>
      <c r="O52" s="718"/>
      <c r="P52" s="719"/>
      <c r="Q52" s="721"/>
      <c r="R52" s="721"/>
      <c r="S52" s="721"/>
    </row>
    <row r="53" spans="1:19" s="717" customFormat="1" ht="32.1" customHeight="1" x14ac:dyDescent="0.4">
      <c r="A53" s="763" t="s">
        <v>411</v>
      </c>
      <c r="B53" s="764"/>
      <c r="C53" s="764"/>
      <c r="D53" s="764"/>
      <c r="E53" s="764"/>
      <c r="F53" s="764"/>
      <c r="G53" s="765"/>
      <c r="H53" s="707">
        <v>3864</v>
      </c>
      <c r="I53" s="707">
        <v>2822</v>
      </c>
      <c r="J53" s="707">
        <v>1042</v>
      </c>
      <c r="K53" s="707">
        <v>930</v>
      </c>
      <c r="L53" s="707">
        <v>40</v>
      </c>
      <c r="M53" s="707">
        <v>0</v>
      </c>
      <c r="N53" s="707">
        <v>72</v>
      </c>
      <c r="O53" s="718"/>
      <c r="P53" s="719"/>
      <c r="Q53" s="721"/>
      <c r="R53" s="721"/>
      <c r="S53" s="721"/>
    </row>
    <row r="54" spans="1:19" s="717" customFormat="1" ht="27" customHeight="1" x14ac:dyDescent="0.35">
      <c r="A54" s="774" t="s">
        <v>412</v>
      </c>
      <c r="B54" s="892"/>
      <c r="C54" s="892"/>
      <c r="D54" s="887"/>
      <c r="E54" s="887"/>
      <c r="F54" s="887"/>
      <c r="G54" s="888"/>
      <c r="H54" s="889"/>
      <c r="I54" s="889"/>
      <c r="J54" s="889"/>
      <c r="K54" s="890"/>
      <c r="L54" s="890"/>
      <c r="M54" s="890"/>
      <c r="N54" s="890"/>
      <c r="O54" s="718"/>
      <c r="P54" s="719"/>
      <c r="Q54" s="721"/>
      <c r="R54" s="721"/>
      <c r="S54" s="721"/>
    </row>
    <row r="55" spans="1:19" s="717" customFormat="1" ht="11.1" customHeight="1" x14ac:dyDescent="0.4">
      <c r="A55" s="768"/>
      <c r="B55" s="769"/>
      <c r="C55" s="769"/>
      <c r="D55" s="769"/>
      <c r="E55" s="769"/>
      <c r="F55" s="769"/>
      <c r="G55" s="770"/>
      <c r="H55" s="830"/>
      <c r="I55" s="830"/>
      <c r="J55" s="830"/>
      <c r="K55" s="831"/>
      <c r="L55" s="831"/>
      <c r="M55" s="831"/>
      <c r="N55" s="831"/>
      <c r="O55" s="718"/>
      <c r="P55" s="719"/>
      <c r="Q55" s="721"/>
      <c r="R55" s="721"/>
      <c r="S55" s="721"/>
    </row>
    <row r="56" spans="1:19" s="717" customFormat="1" ht="29.25" x14ac:dyDescent="0.4">
      <c r="A56" s="846" t="s">
        <v>413</v>
      </c>
      <c r="B56" s="764"/>
      <c r="C56" s="764"/>
      <c r="D56" s="764"/>
      <c r="E56" s="764"/>
      <c r="F56" s="764"/>
      <c r="G56" s="765"/>
      <c r="H56" s="844"/>
      <c r="I56" s="844"/>
      <c r="J56" s="844"/>
      <c r="K56" s="845"/>
      <c r="L56" s="845"/>
      <c r="M56" s="845"/>
      <c r="N56" s="845"/>
      <c r="O56" s="718"/>
      <c r="P56" s="719"/>
      <c r="Q56" s="721"/>
      <c r="R56" s="721"/>
      <c r="S56" s="721"/>
    </row>
    <row r="57" spans="1:19" s="717" customFormat="1" ht="30" x14ac:dyDescent="0.4">
      <c r="A57" s="780"/>
      <c r="B57" s="739"/>
      <c r="C57" s="739"/>
      <c r="D57" s="739"/>
      <c r="E57" s="739"/>
      <c r="F57" s="739"/>
      <c r="G57" s="740"/>
      <c r="H57" s="825"/>
      <c r="I57" s="825"/>
      <c r="J57" s="825"/>
      <c r="K57" s="845"/>
      <c r="L57" s="845"/>
      <c r="M57" s="845"/>
      <c r="N57" s="845"/>
      <c r="O57" s="718"/>
      <c r="P57" s="719"/>
      <c r="Q57" s="721"/>
      <c r="R57" s="721"/>
      <c r="S57" s="721"/>
    </row>
    <row r="58" spans="1:19" s="717" customFormat="1" ht="32.1" customHeight="1" x14ac:dyDescent="0.4">
      <c r="A58" s="763" t="s">
        <v>414</v>
      </c>
      <c r="B58" s="764"/>
      <c r="C58" s="764"/>
      <c r="D58" s="764"/>
      <c r="E58" s="764"/>
      <c r="F58" s="764"/>
      <c r="G58" s="765"/>
      <c r="H58" s="707">
        <v>6409</v>
      </c>
      <c r="I58" s="707">
        <v>4116</v>
      </c>
      <c r="J58" s="707">
        <v>2293</v>
      </c>
      <c r="K58" s="707">
        <v>2435</v>
      </c>
      <c r="L58" s="707">
        <v>0</v>
      </c>
      <c r="M58" s="707">
        <v>305</v>
      </c>
      <c r="N58" s="707">
        <v>163</v>
      </c>
      <c r="O58" s="718"/>
      <c r="P58" s="719"/>
      <c r="Q58" s="721"/>
      <c r="R58" s="721"/>
      <c r="S58" s="721"/>
    </row>
    <row r="59" spans="1:19" s="717" customFormat="1" ht="27" customHeight="1" x14ac:dyDescent="0.35">
      <c r="A59" s="774" t="s">
        <v>415</v>
      </c>
      <c r="B59" s="887"/>
      <c r="C59" s="887"/>
      <c r="D59" s="887"/>
      <c r="E59" s="887"/>
      <c r="F59" s="887"/>
      <c r="G59" s="888"/>
      <c r="H59" s="889"/>
      <c r="I59" s="889"/>
      <c r="J59" s="889"/>
      <c r="K59" s="890"/>
      <c r="L59" s="890"/>
      <c r="M59" s="890"/>
      <c r="N59" s="890"/>
      <c r="O59" s="721"/>
      <c r="P59" s="721"/>
      <c r="Q59" s="721"/>
      <c r="R59" s="721"/>
      <c r="S59" s="721"/>
    </row>
    <row r="60" spans="1:19" s="717" customFormat="1" ht="11.1" customHeight="1" x14ac:dyDescent="0.4">
      <c r="A60" s="783"/>
      <c r="B60" s="784"/>
      <c r="C60" s="784"/>
      <c r="D60" s="784"/>
      <c r="E60" s="784"/>
      <c r="F60" s="784"/>
      <c r="G60" s="785"/>
      <c r="H60" s="847"/>
      <c r="I60" s="847"/>
      <c r="J60" s="847"/>
      <c r="K60" s="848"/>
      <c r="L60" s="848"/>
      <c r="M60" s="848"/>
      <c r="N60" s="848"/>
      <c r="O60" s="721"/>
      <c r="P60" s="721"/>
      <c r="Q60" s="721"/>
      <c r="R60" s="721"/>
      <c r="S60" s="721"/>
    </row>
    <row r="61" spans="1:19" ht="18" x14ac:dyDescent="0.25">
      <c r="A61" s="849"/>
      <c r="H61" s="850"/>
      <c r="I61" s="850"/>
      <c r="J61" s="850"/>
      <c r="K61" s="850"/>
      <c r="L61" s="850"/>
      <c r="M61" s="850"/>
      <c r="N61" s="850"/>
      <c r="O61" s="739"/>
      <c r="P61" s="739"/>
      <c r="Q61" s="739"/>
      <c r="R61" s="739"/>
      <c r="S61" s="739"/>
    </row>
    <row r="62" spans="1:19" ht="18" x14ac:dyDescent="0.25">
      <c r="H62" s="850"/>
      <c r="I62" s="850"/>
      <c r="J62" s="850"/>
      <c r="K62" s="850"/>
      <c r="L62" s="850"/>
      <c r="M62" s="850"/>
      <c r="N62" s="850"/>
      <c r="O62" s="739"/>
      <c r="P62" s="739"/>
      <c r="Q62" s="739"/>
      <c r="R62" s="739"/>
      <c r="S62" s="739"/>
    </row>
    <row r="63" spans="1:19" ht="18" x14ac:dyDescent="0.25">
      <c r="H63" s="850"/>
      <c r="I63" s="850"/>
      <c r="J63" s="850"/>
      <c r="K63" s="850"/>
      <c r="L63" s="850"/>
      <c r="M63" s="850"/>
      <c r="N63" s="850"/>
      <c r="O63" s="739"/>
      <c r="P63" s="739"/>
      <c r="Q63" s="739"/>
      <c r="R63" s="739"/>
      <c r="S63" s="739"/>
    </row>
    <row r="64" spans="1:19" ht="18" x14ac:dyDescent="0.25">
      <c r="H64" s="850"/>
      <c r="I64" s="850"/>
      <c r="J64" s="850"/>
      <c r="K64" s="850"/>
      <c r="L64" s="850"/>
      <c r="M64" s="850"/>
      <c r="N64" s="850"/>
      <c r="O64" s="739"/>
      <c r="P64" s="739"/>
      <c r="Q64" s="739"/>
      <c r="R64" s="739"/>
      <c r="S64" s="739"/>
    </row>
    <row r="65" spans="1:19" ht="18" x14ac:dyDescent="0.25">
      <c r="H65" s="850"/>
      <c r="I65" s="850"/>
      <c r="J65" s="850"/>
      <c r="K65" s="850"/>
      <c r="L65" s="850"/>
      <c r="M65" s="850"/>
      <c r="N65" s="850"/>
      <c r="O65" s="739"/>
      <c r="P65" s="739"/>
      <c r="Q65" s="739"/>
      <c r="R65" s="739"/>
      <c r="S65" s="739"/>
    </row>
    <row r="66" spans="1:19" ht="18" x14ac:dyDescent="0.25">
      <c r="A66" s="849"/>
      <c r="H66" s="850"/>
      <c r="I66" s="850"/>
      <c r="J66" s="850"/>
      <c r="K66" s="850"/>
      <c r="L66" s="850"/>
      <c r="M66" s="850"/>
      <c r="N66" s="850"/>
      <c r="O66" s="739"/>
      <c r="P66" s="739"/>
      <c r="Q66" s="739"/>
      <c r="R66" s="739"/>
      <c r="S66" s="739"/>
    </row>
    <row r="67" spans="1:19" ht="18" x14ac:dyDescent="0.25">
      <c r="H67" s="850"/>
      <c r="I67" s="850"/>
      <c r="J67" s="850"/>
      <c r="K67" s="850"/>
      <c r="L67" s="850"/>
      <c r="M67" s="850"/>
      <c r="N67" s="850"/>
      <c r="O67" s="739"/>
      <c r="P67" s="739"/>
      <c r="Q67" s="739"/>
      <c r="R67" s="739"/>
      <c r="S67" s="739"/>
    </row>
    <row r="68" spans="1:19" ht="18" x14ac:dyDescent="0.25">
      <c r="H68" s="850"/>
      <c r="I68" s="850"/>
      <c r="J68" s="850"/>
      <c r="K68" s="850"/>
      <c r="L68" s="850"/>
      <c r="M68" s="850"/>
      <c r="N68" s="850"/>
      <c r="O68" s="739"/>
      <c r="P68" s="739"/>
      <c r="Q68" s="739"/>
      <c r="R68" s="739"/>
      <c r="S68" s="739"/>
    </row>
    <row r="69" spans="1:19" ht="18" x14ac:dyDescent="0.25">
      <c r="H69" s="850"/>
      <c r="I69" s="850"/>
      <c r="J69" s="850"/>
      <c r="K69" s="850"/>
      <c r="L69" s="850"/>
      <c r="M69" s="850"/>
      <c r="N69" s="850"/>
      <c r="O69" s="739"/>
      <c r="P69" s="739"/>
      <c r="Q69" s="739"/>
      <c r="R69" s="739"/>
      <c r="S69" s="739"/>
    </row>
    <row r="70" spans="1:19" ht="18" x14ac:dyDescent="0.25">
      <c r="H70" s="850"/>
      <c r="I70" s="850"/>
      <c r="J70" s="850"/>
      <c r="K70" s="850"/>
      <c r="L70" s="850"/>
      <c r="M70" s="850"/>
      <c r="N70" s="850"/>
      <c r="O70" s="739"/>
      <c r="P70" s="739"/>
      <c r="Q70" s="739"/>
      <c r="R70" s="739"/>
      <c r="S70" s="739"/>
    </row>
    <row r="71" spans="1:19" ht="18" x14ac:dyDescent="0.25">
      <c r="A71" s="849"/>
      <c r="H71" s="850"/>
      <c r="I71" s="850"/>
      <c r="J71" s="850"/>
      <c r="K71" s="850"/>
      <c r="L71" s="850"/>
      <c r="M71" s="850"/>
      <c r="N71" s="850"/>
      <c r="O71" s="739"/>
      <c r="P71" s="739"/>
      <c r="Q71" s="739"/>
      <c r="R71" s="739"/>
      <c r="S71" s="739"/>
    </row>
    <row r="72" spans="1:19" ht="18" x14ac:dyDescent="0.25">
      <c r="H72" s="850"/>
      <c r="I72" s="850"/>
      <c r="J72" s="850"/>
      <c r="K72" s="850"/>
      <c r="L72" s="850"/>
      <c r="M72" s="850"/>
      <c r="N72" s="850"/>
      <c r="O72" s="739"/>
      <c r="P72" s="739"/>
      <c r="Q72" s="739"/>
      <c r="R72" s="739"/>
      <c r="S72" s="739"/>
    </row>
    <row r="73" spans="1:19" ht="18" x14ac:dyDescent="0.25">
      <c r="H73" s="850"/>
      <c r="I73" s="850"/>
      <c r="J73" s="850"/>
      <c r="K73" s="850"/>
      <c r="L73" s="850"/>
      <c r="M73" s="850"/>
      <c r="N73" s="850"/>
      <c r="O73" s="739"/>
      <c r="P73" s="739"/>
      <c r="Q73" s="739"/>
      <c r="R73" s="739"/>
      <c r="S73" s="739"/>
    </row>
    <row r="74" spans="1:19" ht="18" x14ac:dyDescent="0.25">
      <c r="H74" s="850"/>
      <c r="I74" s="850"/>
      <c r="J74" s="850"/>
      <c r="K74" s="850"/>
      <c r="L74" s="850"/>
      <c r="M74" s="850"/>
      <c r="N74" s="850"/>
      <c r="O74" s="739"/>
      <c r="P74" s="739"/>
      <c r="Q74" s="739"/>
      <c r="R74" s="739"/>
      <c r="S74" s="739"/>
    </row>
    <row r="75" spans="1:19" ht="18" x14ac:dyDescent="0.25">
      <c r="H75" s="850"/>
      <c r="I75" s="850"/>
      <c r="J75" s="850"/>
      <c r="K75" s="850"/>
      <c r="L75" s="850"/>
      <c r="M75" s="850"/>
      <c r="N75" s="850"/>
      <c r="O75" s="739"/>
      <c r="P75" s="739"/>
      <c r="Q75" s="739"/>
      <c r="R75" s="739"/>
      <c r="S75" s="739"/>
    </row>
    <row r="76" spans="1:19" ht="18" x14ac:dyDescent="0.25">
      <c r="A76" s="849"/>
      <c r="H76" s="850"/>
      <c r="I76" s="850"/>
      <c r="J76" s="850"/>
      <c r="K76" s="850"/>
      <c r="L76" s="850"/>
      <c r="M76" s="850"/>
      <c r="N76" s="850"/>
      <c r="O76" s="739"/>
      <c r="P76" s="739"/>
      <c r="Q76" s="739"/>
      <c r="R76" s="739"/>
      <c r="S76" s="739"/>
    </row>
    <row r="77" spans="1:19" ht="18" x14ac:dyDescent="0.25">
      <c r="H77" s="850"/>
      <c r="I77" s="850"/>
      <c r="J77" s="850"/>
      <c r="K77" s="850"/>
      <c r="L77" s="850"/>
      <c r="M77" s="850"/>
      <c r="N77" s="850"/>
      <c r="O77" s="739"/>
      <c r="P77" s="739"/>
      <c r="Q77" s="739"/>
      <c r="R77" s="739"/>
      <c r="S77" s="739"/>
    </row>
    <row r="78" spans="1:19" ht="18" x14ac:dyDescent="0.25">
      <c r="H78" s="850"/>
      <c r="I78" s="850"/>
      <c r="J78" s="850"/>
      <c r="K78" s="850"/>
      <c r="L78" s="850"/>
      <c r="M78" s="850"/>
      <c r="N78" s="850"/>
      <c r="O78" s="739"/>
      <c r="P78" s="739"/>
      <c r="Q78" s="739"/>
      <c r="R78" s="739"/>
      <c r="S78" s="739"/>
    </row>
    <row r="79" spans="1:19" ht="18" x14ac:dyDescent="0.25">
      <c r="H79" s="850"/>
      <c r="I79" s="850"/>
      <c r="J79" s="850"/>
      <c r="K79" s="850"/>
      <c r="L79" s="850"/>
      <c r="M79" s="850"/>
      <c r="N79" s="850"/>
      <c r="O79" s="739"/>
      <c r="P79" s="739"/>
      <c r="Q79" s="739"/>
      <c r="R79" s="739"/>
      <c r="S79" s="739"/>
    </row>
    <row r="80" spans="1:19" ht="18" x14ac:dyDescent="0.25">
      <c r="H80" s="850"/>
      <c r="I80" s="850"/>
      <c r="J80" s="850"/>
      <c r="K80" s="850"/>
      <c r="L80" s="850"/>
      <c r="M80" s="850"/>
      <c r="N80" s="850"/>
      <c r="O80" s="739"/>
      <c r="P80" s="739"/>
      <c r="Q80" s="739"/>
      <c r="R80" s="739"/>
      <c r="S80" s="739"/>
    </row>
    <row r="81" spans="1:19" ht="18" x14ac:dyDescent="0.25">
      <c r="A81" s="849"/>
      <c r="H81" s="850"/>
      <c r="I81" s="850"/>
      <c r="J81" s="850"/>
      <c r="K81" s="850"/>
      <c r="L81" s="850"/>
      <c r="M81" s="850"/>
      <c r="N81" s="850"/>
      <c r="O81" s="739"/>
      <c r="P81" s="739"/>
      <c r="Q81" s="739"/>
      <c r="R81" s="739"/>
      <c r="S81" s="739"/>
    </row>
    <row r="82" spans="1:19" ht="18" x14ac:dyDescent="0.25">
      <c r="H82" s="850"/>
      <c r="I82" s="850"/>
      <c r="J82" s="850"/>
      <c r="K82" s="850"/>
      <c r="L82" s="850"/>
      <c r="M82" s="850"/>
      <c r="N82" s="850"/>
      <c r="O82" s="739"/>
      <c r="P82" s="739"/>
      <c r="Q82" s="739"/>
      <c r="R82" s="739"/>
      <c r="S82" s="739"/>
    </row>
    <row r="83" spans="1:19" ht="18" x14ac:dyDescent="0.25">
      <c r="H83" s="850"/>
      <c r="I83" s="850"/>
      <c r="J83" s="850"/>
      <c r="K83" s="850"/>
      <c r="L83" s="850"/>
      <c r="M83" s="850"/>
      <c r="N83" s="850"/>
      <c r="O83" s="739"/>
      <c r="P83" s="739"/>
      <c r="Q83" s="739"/>
      <c r="R83" s="739"/>
      <c r="S83" s="739"/>
    </row>
    <row r="84" spans="1:19" ht="18" x14ac:dyDescent="0.25">
      <c r="H84" s="850"/>
      <c r="I84" s="850"/>
      <c r="J84" s="850"/>
      <c r="K84" s="850"/>
      <c r="L84" s="850"/>
      <c r="M84" s="850"/>
      <c r="N84" s="850"/>
      <c r="O84" s="739"/>
      <c r="P84" s="739"/>
      <c r="Q84" s="739"/>
      <c r="R84" s="739"/>
      <c r="S84" s="739"/>
    </row>
    <row r="85" spans="1:19" ht="18" x14ac:dyDescent="0.25">
      <c r="H85" s="850"/>
      <c r="I85" s="850"/>
      <c r="J85" s="850"/>
      <c r="K85" s="850"/>
      <c r="L85" s="850"/>
      <c r="M85" s="850"/>
      <c r="N85" s="850"/>
      <c r="O85" s="739"/>
      <c r="P85" s="739"/>
      <c r="Q85" s="739"/>
      <c r="R85" s="739"/>
      <c r="S85" s="739"/>
    </row>
    <row r="86" spans="1:19" ht="18" x14ac:dyDescent="0.25">
      <c r="A86" s="849"/>
      <c r="H86" s="850"/>
      <c r="I86" s="850"/>
      <c r="J86" s="850"/>
      <c r="K86" s="850"/>
      <c r="L86" s="850"/>
      <c r="M86" s="850"/>
      <c r="N86" s="850"/>
      <c r="O86" s="739"/>
      <c r="P86" s="739"/>
      <c r="Q86" s="739"/>
      <c r="R86" s="739"/>
      <c r="S86" s="739"/>
    </row>
    <row r="87" spans="1:19" ht="18" x14ac:dyDescent="0.25">
      <c r="H87" s="850"/>
      <c r="I87" s="850"/>
      <c r="J87" s="850"/>
      <c r="K87" s="850"/>
      <c r="L87" s="850"/>
      <c r="M87" s="850"/>
      <c r="N87" s="850"/>
      <c r="O87" s="739"/>
      <c r="P87" s="739"/>
      <c r="Q87" s="739"/>
      <c r="R87" s="739"/>
      <c r="S87" s="739"/>
    </row>
    <row r="88" spans="1:19" ht="18" x14ac:dyDescent="0.25">
      <c r="H88" s="850"/>
      <c r="I88" s="850"/>
      <c r="J88" s="850"/>
      <c r="K88" s="850"/>
      <c r="L88" s="850"/>
      <c r="M88" s="850"/>
      <c r="N88" s="850"/>
      <c r="O88" s="739"/>
      <c r="P88" s="739"/>
      <c r="Q88" s="739"/>
      <c r="R88" s="739"/>
      <c r="S88" s="739"/>
    </row>
    <row r="89" spans="1:19" ht="18" x14ac:dyDescent="0.25">
      <c r="H89" s="850"/>
      <c r="I89" s="850"/>
      <c r="J89" s="850"/>
      <c r="K89" s="850"/>
      <c r="L89" s="850"/>
      <c r="M89" s="850"/>
      <c r="N89" s="850"/>
      <c r="O89" s="739"/>
      <c r="P89" s="739"/>
      <c r="Q89" s="739"/>
      <c r="R89" s="739"/>
      <c r="S89" s="739"/>
    </row>
    <row r="90" spans="1:19" ht="18" x14ac:dyDescent="0.25">
      <c r="H90" s="850"/>
      <c r="I90" s="850"/>
      <c r="J90" s="850"/>
      <c r="K90" s="850"/>
      <c r="L90" s="850"/>
      <c r="M90" s="850"/>
      <c r="N90" s="850"/>
      <c r="O90" s="739"/>
      <c r="P90" s="739"/>
      <c r="Q90" s="739"/>
      <c r="R90" s="739"/>
      <c r="S90" s="739"/>
    </row>
    <row r="91" spans="1:19" ht="18" x14ac:dyDescent="0.25">
      <c r="H91" s="851"/>
      <c r="I91" s="851"/>
      <c r="J91" s="851"/>
      <c r="K91" s="851"/>
      <c r="L91" s="851"/>
      <c r="M91" s="851"/>
      <c r="N91" s="851"/>
      <c r="O91" s="739"/>
      <c r="P91" s="739"/>
      <c r="Q91" s="739"/>
      <c r="R91" s="739"/>
      <c r="S91" s="739"/>
    </row>
    <row r="92" spans="1:19" ht="18" x14ac:dyDescent="0.25">
      <c r="A92" s="849"/>
      <c r="H92" s="851"/>
      <c r="I92" s="851"/>
      <c r="J92" s="851"/>
      <c r="K92" s="851"/>
      <c r="L92" s="851"/>
      <c r="M92" s="851"/>
      <c r="N92" s="851"/>
      <c r="O92" s="739"/>
      <c r="P92" s="739"/>
      <c r="Q92" s="739"/>
      <c r="R92" s="739"/>
      <c r="S92" s="739"/>
    </row>
    <row r="93" spans="1:19" ht="18" x14ac:dyDescent="0.25">
      <c r="H93" s="851"/>
      <c r="I93" s="851"/>
      <c r="J93" s="851"/>
      <c r="K93" s="851"/>
      <c r="L93" s="851"/>
      <c r="M93" s="851"/>
      <c r="N93" s="851"/>
      <c r="O93" s="739"/>
      <c r="P93" s="739"/>
      <c r="Q93" s="739"/>
      <c r="R93" s="739"/>
      <c r="S93" s="739"/>
    </row>
    <row r="94" spans="1:19" ht="16.5" x14ac:dyDescent="0.25">
      <c r="H94" s="852"/>
      <c r="I94" s="852"/>
      <c r="J94" s="852"/>
      <c r="K94" s="852"/>
      <c r="L94" s="852"/>
      <c r="M94" s="852"/>
      <c r="N94" s="852"/>
      <c r="O94" s="739"/>
      <c r="P94" s="739"/>
      <c r="Q94" s="739"/>
      <c r="R94" s="739"/>
      <c r="S94" s="739"/>
    </row>
    <row r="95" spans="1:19" x14ac:dyDescent="0.2">
      <c r="H95" s="739"/>
      <c r="I95" s="739"/>
      <c r="J95" s="739"/>
      <c r="K95" s="739"/>
      <c r="L95" s="739"/>
      <c r="M95" s="739"/>
      <c r="N95" s="739"/>
      <c r="O95" s="739"/>
      <c r="P95" s="739"/>
      <c r="Q95" s="739"/>
      <c r="R95" s="739"/>
      <c r="S95" s="739"/>
    </row>
    <row r="96" spans="1:19" x14ac:dyDescent="0.2">
      <c r="H96" s="739"/>
      <c r="I96" s="739"/>
      <c r="J96" s="739"/>
      <c r="K96" s="739"/>
      <c r="L96" s="739"/>
      <c r="M96" s="739"/>
      <c r="N96" s="739"/>
      <c r="O96" s="739"/>
      <c r="P96" s="739"/>
      <c r="Q96" s="739"/>
      <c r="R96" s="739"/>
      <c r="S96" s="739"/>
    </row>
    <row r="97" spans="1:19" x14ac:dyDescent="0.2">
      <c r="A97" s="849"/>
      <c r="H97" s="739"/>
      <c r="I97" s="739"/>
      <c r="J97" s="739"/>
      <c r="K97" s="739"/>
      <c r="L97" s="739"/>
      <c r="M97" s="739"/>
      <c r="N97" s="739"/>
      <c r="O97" s="739"/>
      <c r="P97" s="739"/>
      <c r="Q97" s="739"/>
      <c r="R97" s="739"/>
      <c r="S97" s="739"/>
    </row>
    <row r="98" spans="1:19" x14ac:dyDescent="0.2">
      <c r="H98" s="739"/>
      <c r="I98" s="739"/>
      <c r="J98" s="739"/>
      <c r="K98" s="739"/>
      <c r="L98" s="739"/>
      <c r="M98" s="739"/>
      <c r="N98" s="739"/>
      <c r="O98" s="739"/>
      <c r="P98" s="739"/>
      <c r="Q98" s="739"/>
      <c r="R98" s="739"/>
      <c r="S98" s="739"/>
    </row>
    <row r="102" spans="1:19" x14ac:dyDescent="0.2">
      <c r="A102" s="849"/>
    </row>
    <row r="107" spans="1:19" x14ac:dyDescent="0.2">
      <c r="A107" s="849"/>
    </row>
    <row r="112" spans="1:19" x14ac:dyDescent="0.2">
      <c r="A112" s="849"/>
    </row>
    <row r="118" spans="1:1" x14ac:dyDescent="0.2">
      <c r="A118" s="849"/>
    </row>
    <row r="119" spans="1:1" x14ac:dyDescent="0.2">
      <c r="A119" s="849"/>
    </row>
    <row r="124" spans="1:1" x14ac:dyDescent="0.2">
      <c r="A124" s="849"/>
    </row>
  </sheetData>
  <mergeCells count="4">
    <mergeCell ref="D2:O2"/>
    <mergeCell ref="A9:G10"/>
    <mergeCell ref="A11:G11"/>
    <mergeCell ref="D4:N4"/>
  </mergeCells>
  <pageMargins left="0.78740157480314965" right="0.78740157480314965" top="0.98425196850393704" bottom="2.0472440944881889" header="0.31496062992125984" footer="0.31496062992125984"/>
  <pageSetup paperSize="9" scale="2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5"/>
  <sheetViews>
    <sheetView showGridLines="0" zoomScale="30" zoomScaleNormal="30" zoomScaleSheetLayoutView="40" workbookViewId="0">
      <selection activeCell="H16" sqref="H16"/>
    </sheetView>
  </sheetViews>
  <sheetFormatPr defaultColWidth="9.140625" defaultRowHeight="12.75" x14ac:dyDescent="0.2"/>
  <cols>
    <col min="1" max="1" width="9.140625" style="787"/>
    <col min="2" max="2" width="7" style="787" customWidth="1"/>
    <col min="3" max="3" width="8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8" style="787" customWidth="1"/>
    <col min="8" max="14" width="40.7109375" style="787" customWidth="1"/>
    <col min="15" max="15" width="9.85546875" style="787" customWidth="1"/>
    <col min="16" max="16" width="9.140625" style="787"/>
    <col min="17" max="17" width="12.28515625" style="787" customWidth="1"/>
    <col min="18" max="16384" width="9.140625" style="787"/>
  </cols>
  <sheetData>
    <row r="2" spans="1:16" ht="45" x14ac:dyDescent="0.6">
      <c r="A2" s="733" t="s">
        <v>445</v>
      </c>
      <c r="B2" s="853"/>
      <c r="C2" s="853"/>
      <c r="E2" s="854"/>
      <c r="F2" s="854"/>
      <c r="G2" s="733" t="s">
        <v>431</v>
      </c>
      <c r="H2" s="854"/>
      <c r="I2" s="854"/>
      <c r="J2" s="854"/>
      <c r="K2" s="854"/>
      <c r="L2" s="855"/>
      <c r="M2" s="855"/>
    </row>
    <row r="3" spans="1:16" ht="45" x14ac:dyDescent="0.6">
      <c r="A3" s="790"/>
      <c r="B3" s="853"/>
      <c r="C3" s="853"/>
      <c r="D3" s="733"/>
      <c r="E3" s="854"/>
      <c r="F3" s="854"/>
      <c r="G3" s="733" t="s">
        <v>446</v>
      </c>
      <c r="H3" s="854"/>
      <c r="I3" s="854"/>
      <c r="J3" s="854"/>
      <c r="K3" s="854"/>
      <c r="L3" s="855"/>
      <c r="M3" s="855"/>
    </row>
    <row r="4" spans="1:16" ht="45" x14ac:dyDescent="0.6">
      <c r="A4" s="790"/>
      <c r="B4" s="853"/>
      <c r="C4" s="853"/>
      <c r="D4" s="733"/>
      <c r="E4" s="854"/>
      <c r="F4" s="854"/>
      <c r="G4" s="733"/>
      <c r="H4" s="854"/>
      <c r="I4" s="854"/>
      <c r="J4" s="854"/>
      <c r="K4" s="854"/>
      <c r="L4" s="855"/>
      <c r="M4" s="855"/>
    </row>
    <row r="5" spans="1:16" ht="27.75" x14ac:dyDescent="0.4">
      <c r="A5" s="811"/>
      <c r="B5" s="856"/>
      <c r="C5" s="856"/>
      <c r="E5" s="857"/>
      <c r="F5" s="857"/>
      <c r="G5" s="905" t="s">
        <v>447</v>
      </c>
      <c r="H5" s="857"/>
      <c r="I5" s="857"/>
      <c r="J5" s="857"/>
      <c r="K5" s="857"/>
      <c r="L5" s="858"/>
      <c r="M5" s="855"/>
    </row>
    <row r="6" spans="1:16" ht="27.75" x14ac:dyDescent="0.4">
      <c r="A6" s="811"/>
      <c r="B6" s="856"/>
      <c r="C6" s="856"/>
      <c r="E6" s="857"/>
      <c r="F6" s="857"/>
      <c r="G6" s="795"/>
      <c r="H6" s="791"/>
      <c r="I6" s="791"/>
      <c r="J6" s="791"/>
      <c r="K6" s="796"/>
      <c r="L6" s="795"/>
      <c r="M6" s="796"/>
    </row>
    <row r="7" spans="1:16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6" s="716" customFormat="1" ht="15" x14ac:dyDescent="0.2">
      <c r="A8" s="734"/>
      <c r="B8" s="735"/>
      <c r="C8" s="735"/>
      <c r="D8" s="735"/>
      <c r="E8" s="735"/>
      <c r="F8" s="735"/>
      <c r="G8" s="736"/>
      <c r="H8" s="737"/>
      <c r="I8" s="737"/>
      <c r="J8" s="737"/>
      <c r="K8" s="737"/>
      <c r="L8" s="737"/>
      <c r="M8" s="737"/>
      <c r="N8" s="737"/>
    </row>
    <row r="9" spans="1:16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6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741" t="s">
        <v>370</v>
      </c>
      <c r="N10" s="741" t="s">
        <v>247</v>
      </c>
    </row>
    <row r="11" spans="1:16" s="714" customFormat="1" ht="23.25" customHeight="1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741" t="s">
        <v>372</v>
      </c>
      <c r="N11" s="741" t="s">
        <v>255</v>
      </c>
    </row>
    <row r="12" spans="1:16" s="714" customFormat="1" ht="23.25" customHeight="1" x14ac:dyDescent="0.3">
      <c r="A12" s="948" t="s">
        <v>373</v>
      </c>
      <c r="B12" s="949"/>
      <c r="C12" s="949"/>
      <c r="D12" s="949"/>
      <c r="E12" s="949"/>
      <c r="F12" s="949"/>
      <c r="G12" s="950"/>
      <c r="H12" s="743" t="s">
        <v>256</v>
      </c>
      <c r="I12" s="744" t="s">
        <v>257</v>
      </c>
      <c r="J12" s="743" t="s">
        <v>266</v>
      </c>
      <c r="K12" s="743" t="s">
        <v>374</v>
      </c>
      <c r="L12" s="743" t="s">
        <v>375</v>
      </c>
      <c r="M12" s="743" t="s">
        <v>376</v>
      </c>
      <c r="N12" s="743" t="s">
        <v>263</v>
      </c>
    </row>
    <row r="13" spans="1:16" s="714" customFormat="1" ht="18.75" x14ac:dyDescent="0.3">
      <c r="A13" s="884"/>
      <c r="B13" s="885"/>
      <c r="C13" s="885"/>
      <c r="D13" s="885"/>
      <c r="E13" s="885"/>
      <c r="F13" s="885"/>
      <c r="G13" s="886"/>
      <c r="H13" s="743" t="s">
        <v>264</v>
      </c>
      <c r="I13" s="743" t="s">
        <v>265</v>
      </c>
      <c r="J13" s="743" t="s">
        <v>272</v>
      </c>
      <c r="K13" s="743" t="s">
        <v>377</v>
      </c>
      <c r="L13" s="743" t="s">
        <v>269</v>
      </c>
      <c r="M13" s="743" t="s">
        <v>269</v>
      </c>
      <c r="N13" s="743" t="s">
        <v>378</v>
      </c>
    </row>
    <row r="14" spans="1:16" s="714" customFormat="1" ht="15.75" thickBot="1" x14ac:dyDescent="0.25">
      <c r="A14" s="746"/>
      <c r="B14" s="747"/>
      <c r="C14" s="747"/>
      <c r="D14" s="747"/>
      <c r="E14" s="747"/>
      <c r="F14" s="748"/>
      <c r="G14" s="748"/>
      <c r="H14" s="800"/>
      <c r="I14" s="800"/>
      <c r="J14" s="801"/>
      <c r="K14" s="801"/>
      <c r="L14" s="704"/>
      <c r="M14" s="801"/>
      <c r="N14" s="801"/>
    </row>
    <row r="15" spans="1:16" ht="11.25" customHeight="1" thickTop="1" x14ac:dyDescent="0.3">
      <c r="A15" s="738"/>
      <c r="B15" s="739"/>
      <c r="C15" s="739"/>
      <c r="D15" s="739"/>
      <c r="E15" s="739"/>
      <c r="F15" s="740"/>
      <c r="G15" s="740"/>
      <c r="H15" s="859"/>
      <c r="I15" s="859"/>
      <c r="J15" s="859"/>
      <c r="K15" s="859"/>
      <c r="L15" s="859"/>
      <c r="M15" s="859"/>
      <c r="N15" s="859"/>
    </row>
    <row r="16" spans="1:16" s="861" customFormat="1" ht="33" x14ac:dyDescent="0.45">
      <c r="A16" s="751" t="s">
        <v>45</v>
      </c>
      <c r="B16" s="752"/>
      <c r="C16" s="752"/>
      <c r="D16" s="752"/>
      <c r="E16" s="752"/>
      <c r="F16" s="753"/>
      <c r="G16" s="753"/>
      <c r="H16" s="825">
        <v>334461</v>
      </c>
      <c r="I16" s="825">
        <v>102301</v>
      </c>
      <c r="J16" s="825">
        <v>232160</v>
      </c>
      <c r="K16" s="825">
        <v>186968</v>
      </c>
      <c r="L16" s="825">
        <v>2628</v>
      </c>
      <c r="M16" s="825">
        <v>0</v>
      </c>
      <c r="N16" s="825">
        <v>42564</v>
      </c>
      <c r="O16" s="860"/>
      <c r="P16" s="860"/>
    </row>
    <row r="17" spans="1:16" s="861" customFormat="1" ht="23.25" customHeight="1" x14ac:dyDescent="0.4">
      <c r="A17" s="904" t="s">
        <v>55</v>
      </c>
      <c r="B17" s="756"/>
      <c r="C17" s="756"/>
      <c r="D17" s="756"/>
      <c r="E17" s="756"/>
      <c r="F17" s="757"/>
      <c r="G17" s="757"/>
      <c r="H17" s="862"/>
      <c r="I17" s="862"/>
      <c r="J17" s="862"/>
      <c r="K17" s="862"/>
      <c r="L17" s="862"/>
      <c r="M17" s="862"/>
      <c r="N17" s="862"/>
    </row>
    <row r="18" spans="1:16" s="863" customFormat="1" ht="29.25" customHeight="1" x14ac:dyDescent="0.4">
      <c r="A18" s="802" t="s">
        <v>276</v>
      </c>
      <c r="B18" s="764"/>
      <c r="C18" s="764"/>
      <c r="D18" s="764"/>
      <c r="E18" s="764"/>
      <c r="F18" s="765"/>
      <c r="G18" s="765"/>
      <c r="H18" s="844"/>
      <c r="I18" s="844"/>
      <c r="J18" s="844"/>
      <c r="K18" s="844"/>
      <c r="L18" s="844"/>
      <c r="M18" s="844"/>
      <c r="N18" s="844"/>
    </row>
    <row r="19" spans="1:16" ht="11.25" customHeight="1" x14ac:dyDescent="0.4">
      <c r="A19" s="762"/>
      <c r="B19" s="739"/>
      <c r="C19" s="739"/>
      <c r="D19" s="739"/>
      <c r="E19" s="739"/>
      <c r="F19" s="740"/>
      <c r="G19" s="740"/>
      <c r="H19" s="825"/>
      <c r="I19" s="825"/>
      <c r="J19" s="825"/>
      <c r="K19" s="825"/>
      <c r="L19" s="825"/>
      <c r="M19" s="825"/>
      <c r="N19" s="825"/>
    </row>
    <row r="20" spans="1:16" s="863" customFormat="1" ht="29.25" x14ac:dyDescent="0.4">
      <c r="A20" s="763" t="s">
        <v>379</v>
      </c>
      <c r="B20" s="764"/>
      <c r="C20" s="764"/>
      <c r="D20" s="764"/>
      <c r="E20" s="764"/>
      <c r="F20" s="765"/>
      <c r="G20" s="765"/>
      <c r="H20" s="844">
        <v>2767</v>
      </c>
      <c r="I20" s="844">
        <v>1504</v>
      </c>
      <c r="J20" s="844">
        <v>1263</v>
      </c>
      <c r="K20" s="844">
        <v>930</v>
      </c>
      <c r="L20" s="844">
        <v>58</v>
      </c>
      <c r="M20" s="844">
        <v>0</v>
      </c>
      <c r="N20" s="844">
        <v>275</v>
      </c>
      <c r="O20" s="864"/>
      <c r="P20" s="864"/>
    </row>
    <row r="21" spans="1:16" s="866" customFormat="1" ht="29.25" x14ac:dyDescent="0.4">
      <c r="A21" s="732" t="s">
        <v>380</v>
      </c>
      <c r="B21" s="887"/>
      <c r="C21" s="887"/>
      <c r="D21" s="887"/>
      <c r="E21" s="887"/>
      <c r="F21" s="888"/>
      <c r="G21" s="888"/>
      <c r="H21" s="865"/>
      <c r="I21" s="865"/>
      <c r="J21" s="865"/>
      <c r="K21" s="865"/>
      <c r="L21" s="865"/>
      <c r="M21" s="865"/>
      <c r="N21" s="865"/>
    </row>
    <row r="22" spans="1:16" s="717" customFormat="1" ht="11.1" customHeight="1" x14ac:dyDescent="0.4">
      <c r="A22" s="768"/>
      <c r="B22" s="769"/>
      <c r="C22" s="769"/>
      <c r="D22" s="769"/>
      <c r="E22" s="769"/>
      <c r="F22" s="769"/>
      <c r="G22" s="770"/>
      <c r="H22" s="830"/>
      <c r="I22" s="830"/>
      <c r="J22" s="830"/>
      <c r="K22" s="831"/>
      <c r="L22" s="831"/>
      <c r="M22" s="831"/>
      <c r="N22" s="831"/>
      <c r="O22" s="718"/>
      <c r="P22" s="719"/>
    </row>
    <row r="23" spans="1:16" s="863" customFormat="1" ht="29.25" x14ac:dyDescent="0.4">
      <c r="A23" s="771" t="s">
        <v>279</v>
      </c>
      <c r="B23" s="764"/>
      <c r="C23" s="764"/>
      <c r="D23" s="764"/>
      <c r="E23" s="764"/>
      <c r="F23" s="765"/>
      <c r="G23" s="765"/>
      <c r="H23" s="844"/>
      <c r="I23" s="844"/>
      <c r="J23" s="844"/>
      <c r="K23" s="844"/>
      <c r="L23" s="844"/>
      <c r="M23" s="844"/>
      <c r="N23" s="844"/>
    </row>
    <row r="24" spans="1:16" ht="11.25" customHeight="1" x14ac:dyDescent="0.4">
      <c r="A24" s="762"/>
      <c r="B24" s="739"/>
      <c r="C24" s="739"/>
      <c r="D24" s="739"/>
      <c r="E24" s="739"/>
      <c r="F24" s="740"/>
      <c r="G24" s="740"/>
      <c r="H24" s="844"/>
      <c r="I24" s="844"/>
      <c r="J24" s="844"/>
      <c r="K24" s="844"/>
      <c r="L24" s="844"/>
      <c r="M24" s="844"/>
      <c r="N24" s="844"/>
    </row>
    <row r="25" spans="1:16" s="863" customFormat="1" ht="29.25" x14ac:dyDescent="0.4">
      <c r="A25" s="763" t="s">
        <v>381</v>
      </c>
      <c r="B25" s="764"/>
      <c r="C25" s="764"/>
      <c r="D25" s="764"/>
      <c r="E25" s="764"/>
      <c r="F25" s="765"/>
      <c r="G25" s="765"/>
      <c r="H25" s="844">
        <v>1234</v>
      </c>
      <c r="I25" s="844">
        <v>402</v>
      </c>
      <c r="J25" s="844">
        <v>832</v>
      </c>
      <c r="K25" s="844">
        <v>389</v>
      </c>
      <c r="L25" s="844">
        <v>68</v>
      </c>
      <c r="M25" s="844">
        <v>0</v>
      </c>
      <c r="N25" s="844">
        <v>375</v>
      </c>
      <c r="O25" s="864"/>
      <c r="P25" s="864"/>
    </row>
    <row r="26" spans="1:16" s="866" customFormat="1" ht="29.25" x14ac:dyDescent="0.4">
      <c r="A26" s="732" t="s">
        <v>284</v>
      </c>
      <c r="B26" s="887"/>
      <c r="C26" s="887"/>
      <c r="D26" s="887"/>
      <c r="E26" s="887"/>
      <c r="F26" s="888"/>
      <c r="G26" s="888"/>
      <c r="H26" s="865"/>
      <c r="I26" s="865"/>
      <c r="J26" s="865"/>
      <c r="K26" s="865"/>
      <c r="L26" s="865"/>
      <c r="M26" s="865"/>
      <c r="N26" s="865"/>
    </row>
    <row r="27" spans="1:16" s="717" customFormat="1" ht="11.1" customHeight="1" x14ac:dyDescent="0.4">
      <c r="A27" s="768"/>
      <c r="B27" s="769"/>
      <c r="C27" s="769"/>
      <c r="D27" s="769"/>
      <c r="E27" s="769"/>
      <c r="F27" s="769"/>
      <c r="G27" s="770"/>
      <c r="H27" s="830"/>
      <c r="I27" s="830"/>
      <c r="J27" s="830"/>
      <c r="K27" s="831"/>
      <c r="L27" s="831"/>
      <c r="M27" s="831"/>
      <c r="N27" s="831"/>
      <c r="O27" s="718"/>
      <c r="P27" s="719"/>
    </row>
    <row r="28" spans="1:16" s="863" customFormat="1" ht="29.25" x14ac:dyDescent="0.4">
      <c r="A28" s="771" t="s">
        <v>282</v>
      </c>
      <c r="B28" s="764"/>
      <c r="C28" s="764"/>
      <c r="D28" s="764"/>
      <c r="E28" s="764"/>
      <c r="F28" s="765"/>
      <c r="G28" s="765"/>
      <c r="H28" s="844"/>
      <c r="I28" s="844"/>
      <c r="J28" s="844"/>
      <c r="K28" s="844"/>
      <c r="L28" s="844"/>
      <c r="M28" s="844"/>
      <c r="N28" s="867"/>
    </row>
    <row r="29" spans="1:16" ht="11.25" customHeight="1" x14ac:dyDescent="0.4">
      <c r="A29" s="762"/>
      <c r="B29" s="739"/>
      <c r="C29" s="739"/>
      <c r="D29" s="739"/>
      <c r="E29" s="739"/>
      <c r="F29" s="740"/>
      <c r="G29" s="740"/>
      <c r="H29" s="844"/>
      <c r="I29" s="844"/>
      <c r="J29" s="844"/>
      <c r="K29" s="844"/>
      <c r="L29" s="844"/>
      <c r="M29" s="844"/>
      <c r="N29" s="844"/>
    </row>
    <row r="30" spans="1:16" s="863" customFormat="1" ht="29.25" x14ac:dyDescent="0.4">
      <c r="A30" s="763" t="s">
        <v>286</v>
      </c>
      <c r="B30" s="764"/>
      <c r="C30" s="764"/>
      <c r="D30" s="764"/>
      <c r="E30" s="764"/>
      <c r="F30" s="765"/>
      <c r="G30" s="765"/>
      <c r="H30" s="844">
        <v>204</v>
      </c>
      <c r="I30" s="844">
        <v>121</v>
      </c>
      <c r="J30" s="844">
        <v>83</v>
      </c>
      <c r="K30" s="844">
        <v>64</v>
      </c>
      <c r="L30" s="844">
        <v>3</v>
      </c>
      <c r="M30" s="844">
        <v>0</v>
      </c>
      <c r="N30" s="844">
        <v>16</v>
      </c>
      <c r="O30" s="864"/>
      <c r="P30" s="864"/>
    </row>
    <row r="31" spans="1:16" s="866" customFormat="1" ht="29.25" x14ac:dyDescent="0.4">
      <c r="A31" s="732" t="s">
        <v>287</v>
      </c>
      <c r="B31" s="887"/>
      <c r="C31" s="887"/>
      <c r="D31" s="887"/>
      <c r="E31" s="887"/>
      <c r="F31" s="888"/>
      <c r="G31" s="888"/>
      <c r="H31" s="865"/>
      <c r="I31" s="865"/>
      <c r="J31" s="865"/>
      <c r="K31" s="865"/>
      <c r="L31" s="865"/>
      <c r="M31" s="865"/>
      <c r="N31" s="865"/>
    </row>
    <row r="32" spans="1:16" s="717" customFormat="1" ht="11.1" customHeight="1" x14ac:dyDescent="0.4">
      <c r="A32" s="772"/>
      <c r="B32" s="769"/>
      <c r="C32" s="769"/>
      <c r="D32" s="769"/>
      <c r="E32" s="769"/>
      <c r="F32" s="769"/>
      <c r="G32" s="770"/>
      <c r="H32" s="830"/>
      <c r="I32" s="830"/>
      <c r="J32" s="830"/>
      <c r="K32" s="831"/>
      <c r="L32" s="831"/>
      <c r="M32" s="831"/>
      <c r="N32" s="831"/>
      <c r="O32" s="718"/>
      <c r="P32" s="719"/>
    </row>
    <row r="33" spans="1:16" s="863" customFormat="1" ht="29.25" x14ac:dyDescent="0.4">
      <c r="A33" s="771" t="s">
        <v>285</v>
      </c>
      <c r="B33" s="764"/>
      <c r="C33" s="764"/>
      <c r="D33" s="764"/>
      <c r="E33" s="764"/>
      <c r="F33" s="765"/>
      <c r="G33" s="765"/>
      <c r="H33" s="844"/>
      <c r="I33" s="844"/>
      <c r="J33" s="844"/>
      <c r="K33" s="844"/>
      <c r="L33" s="844"/>
      <c r="M33" s="844"/>
      <c r="N33" s="844"/>
    </row>
    <row r="34" spans="1:16" ht="11.25" customHeight="1" x14ac:dyDescent="0.4">
      <c r="A34" s="762"/>
      <c r="B34" s="739"/>
      <c r="C34" s="739"/>
      <c r="D34" s="739"/>
      <c r="E34" s="739"/>
      <c r="F34" s="740"/>
      <c r="G34" s="740"/>
      <c r="H34" s="844"/>
      <c r="I34" s="844"/>
      <c r="J34" s="844"/>
      <c r="K34" s="844"/>
      <c r="L34" s="844"/>
      <c r="M34" s="844"/>
      <c r="N34" s="844"/>
    </row>
    <row r="35" spans="1:16" s="863" customFormat="1" ht="29.25" x14ac:dyDescent="0.4">
      <c r="A35" s="763" t="s">
        <v>382</v>
      </c>
      <c r="B35" s="764"/>
      <c r="C35" s="764"/>
      <c r="D35" s="764"/>
      <c r="E35" s="764"/>
      <c r="F35" s="765"/>
      <c r="G35" s="765"/>
      <c r="H35" s="844">
        <v>794</v>
      </c>
      <c r="I35" s="844">
        <v>440</v>
      </c>
      <c r="J35" s="844">
        <v>354</v>
      </c>
      <c r="K35" s="844">
        <v>238</v>
      </c>
      <c r="L35" s="844">
        <v>31</v>
      </c>
      <c r="M35" s="844">
        <v>0</v>
      </c>
      <c r="N35" s="844">
        <v>85</v>
      </c>
      <c r="O35" s="864"/>
      <c r="P35" s="864"/>
    </row>
    <row r="36" spans="1:16" s="863" customFormat="1" ht="29.25" x14ac:dyDescent="0.4">
      <c r="A36" s="763" t="s">
        <v>383</v>
      </c>
      <c r="B36" s="764"/>
      <c r="C36" s="764"/>
      <c r="D36" s="764"/>
      <c r="E36" s="764"/>
      <c r="F36" s="765"/>
      <c r="G36" s="765"/>
      <c r="H36" s="844"/>
      <c r="I36" s="844"/>
      <c r="J36" s="844"/>
      <c r="K36" s="844"/>
      <c r="L36" s="844"/>
      <c r="M36" s="844"/>
      <c r="N36" s="844"/>
      <c r="O36" s="864"/>
      <c r="P36" s="864"/>
    </row>
    <row r="37" spans="1:16" s="866" customFormat="1" ht="29.25" x14ac:dyDescent="0.4">
      <c r="A37" s="732" t="s">
        <v>384</v>
      </c>
      <c r="B37" s="887"/>
      <c r="C37" s="887"/>
      <c r="D37" s="887"/>
      <c r="E37" s="887"/>
      <c r="F37" s="888"/>
      <c r="G37" s="888"/>
      <c r="H37" s="865"/>
      <c r="I37" s="865"/>
      <c r="J37" s="865"/>
      <c r="K37" s="865"/>
      <c r="L37" s="865"/>
      <c r="M37" s="865"/>
      <c r="N37" s="865"/>
    </row>
    <row r="38" spans="1:16" s="717" customFormat="1" ht="11.1" customHeight="1" x14ac:dyDescent="0.4">
      <c r="A38" s="768"/>
      <c r="B38" s="769"/>
      <c r="C38" s="769"/>
      <c r="D38" s="769"/>
      <c r="E38" s="769"/>
      <c r="F38" s="769"/>
      <c r="G38" s="770"/>
      <c r="H38" s="830"/>
      <c r="I38" s="830"/>
      <c r="J38" s="830"/>
      <c r="K38" s="831"/>
      <c r="L38" s="831"/>
      <c r="M38" s="831"/>
      <c r="N38" s="831"/>
      <c r="O38" s="718"/>
      <c r="P38" s="719"/>
    </row>
    <row r="39" spans="1:16" s="863" customFormat="1" ht="29.25" x14ac:dyDescent="0.4">
      <c r="A39" s="771" t="s">
        <v>288</v>
      </c>
      <c r="B39" s="764"/>
      <c r="C39" s="764"/>
      <c r="D39" s="764"/>
      <c r="E39" s="764"/>
      <c r="F39" s="765"/>
      <c r="G39" s="765"/>
      <c r="H39" s="844"/>
      <c r="I39" s="844"/>
      <c r="J39" s="844"/>
      <c r="K39" s="844"/>
      <c r="L39" s="844"/>
      <c r="M39" s="844"/>
      <c r="N39" s="844"/>
    </row>
    <row r="40" spans="1:16" ht="11.25" customHeight="1" x14ac:dyDescent="0.3">
      <c r="A40" s="773"/>
      <c r="B40" s="739"/>
      <c r="C40" s="739"/>
      <c r="D40" s="739"/>
      <c r="E40" s="739"/>
      <c r="F40" s="740"/>
      <c r="G40" s="740"/>
      <c r="H40" s="832"/>
      <c r="I40" s="832"/>
      <c r="J40" s="832"/>
      <c r="K40" s="832"/>
      <c r="L40" s="832"/>
      <c r="M40" s="832"/>
      <c r="N40" s="832"/>
    </row>
    <row r="41" spans="1:16" s="863" customFormat="1" ht="29.25" x14ac:dyDescent="0.4">
      <c r="A41" s="763" t="s">
        <v>385</v>
      </c>
      <c r="B41" s="764"/>
      <c r="C41" s="764"/>
      <c r="D41" s="764"/>
      <c r="E41" s="764"/>
      <c r="F41" s="765"/>
      <c r="G41" s="765"/>
      <c r="H41" s="868"/>
      <c r="I41" s="868"/>
      <c r="J41" s="868"/>
      <c r="K41" s="868"/>
      <c r="L41" s="868"/>
      <c r="M41" s="868"/>
      <c r="N41" s="868"/>
      <c r="O41" s="864"/>
      <c r="P41" s="864"/>
    </row>
    <row r="42" spans="1:16" s="863" customFormat="1" ht="29.25" x14ac:dyDescent="0.4">
      <c r="A42" s="763" t="s">
        <v>386</v>
      </c>
      <c r="B42" s="764"/>
      <c r="C42" s="764"/>
      <c r="D42" s="764"/>
      <c r="E42" s="764"/>
      <c r="F42" s="764"/>
      <c r="G42" s="765"/>
      <c r="H42" s="868">
        <v>4055</v>
      </c>
      <c r="I42" s="868">
        <v>1248</v>
      </c>
      <c r="J42" s="868">
        <v>2807</v>
      </c>
      <c r="K42" s="868">
        <v>922</v>
      </c>
      <c r="L42" s="868">
        <v>89</v>
      </c>
      <c r="M42" s="868">
        <v>0</v>
      </c>
      <c r="N42" s="868">
        <v>1796</v>
      </c>
      <c r="O42" s="864"/>
      <c r="P42" s="864"/>
    </row>
    <row r="43" spans="1:16" s="866" customFormat="1" ht="29.25" x14ac:dyDescent="0.4">
      <c r="A43" s="732" t="s">
        <v>387</v>
      </c>
      <c r="B43" s="766"/>
      <c r="C43" s="766"/>
      <c r="D43" s="766"/>
      <c r="E43" s="766"/>
      <c r="F43" s="766"/>
      <c r="G43" s="767"/>
      <c r="H43" s="865"/>
      <c r="I43" s="865"/>
      <c r="J43" s="865"/>
      <c r="K43" s="865"/>
      <c r="L43" s="865"/>
      <c r="M43" s="865"/>
      <c r="N43" s="865"/>
      <c r="O43" s="869"/>
      <c r="P43" s="869"/>
    </row>
    <row r="44" spans="1:16" s="866" customFormat="1" ht="29.25" x14ac:dyDescent="0.4">
      <c r="A44" s="732" t="s">
        <v>388</v>
      </c>
      <c r="B44" s="705"/>
      <c r="C44" s="705"/>
      <c r="D44" s="705"/>
      <c r="E44" s="705"/>
      <c r="F44" s="705"/>
      <c r="G44" s="706"/>
      <c r="H44" s="870"/>
      <c r="I44" s="870"/>
      <c r="J44" s="870"/>
      <c r="K44" s="865"/>
      <c r="L44" s="865"/>
      <c r="M44" s="865"/>
      <c r="N44" s="865"/>
    </row>
    <row r="45" spans="1:16" s="717" customFormat="1" ht="11.1" customHeight="1" x14ac:dyDescent="0.4">
      <c r="A45" s="768"/>
      <c r="B45" s="769"/>
      <c r="C45" s="769"/>
      <c r="D45" s="769"/>
      <c r="E45" s="769"/>
      <c r="F45" s="769"/>
      <c r="G45" s="770"/>
      <c r="H45" s="830"/>
      <c r="I45" s="830"/>
      <c r="J45" s="830"/>
      <c r="K45" s="831"/>
      <c r="L45" s="831"/>
      <c r="M45" s="831"/>
      <c r="N45" s="831"/>
      <c r="O45" s="718"/>
      <c r="P45" s="719"/>
    </row>
    <row r="46" spans="1:16" s="863" customFormat="1" ht="29.25" x14ac:dyDescent="0.4">
      <c r="A46" s="771" t="s">
        <v>292</v>
      </c>
      <c r="B46" s="764"/>
      <c r="C46" s="764"/>
      <c r="D46" s="764"/>
      <c r="E46" s="764"/>
      <c r="F46" s="765"/>
      <c r="G46" s="765"/>
      <c r="H46" s="868"/>
      <c r="I46" s="868"/>
      <c r="J46" s="868"/>
      <c r="K46" s="868"/>
      <c r="L46" s="868"/>
      <c r="M46" s="868"/>
      <c r="N46" s="868"/>
    </row>
    <row r="47" spans="1:16" ht="11.25" customHeight="1" x14ac:dyDescent="0.4">
      <c r="A47" s="762"/>
      <c r="B47" s="739"/>
      <c r="C47" s="739"/>
      <c r="D47" s="739"/>
      <c r="E47" s="739"/>
      <c r="F47" s="740"/>
      <c r="G47" s="740"/>
      <c r="H47" s="844"/>
      <c r="I47" s="844"/>
      <c r="J47" s="844"/>
      <c r="K47" s="844"/>
      <c r="L47" s="844"/>
      <c r="M47" s="844"/>
      <c r="N47" s="844"/>
    </row>
    <row r="48" spans="1:16" s="863" customFormat="1" ht="29.25" x14ac:dyDescent="0.4">
      <c r="A48" s="763" t="s">
        <v>293</v>
      </c>
      <c r="B48" s="764"/>
      <c r="C48" s="764"/>
      <c r="D48" s="764"/>
      <c r="E48" s="764"/>
      <c r="F48" s="765"/>
      <c r="G48" s="765"/>
      <c r="H48" s="868">
        <v>572</v>
      </c>
      <c r="I48" s="868">
        <v>358</v>
      </c>
      <c r="J48" s="868">
        <v>214</v>
      </c>
      <c r="K48" s="868">
        <v>119</v>
      </c>
      <c r="L48" s="868">
        <v>17</v>
      </c>
      <c r="M48" s="868">
        <v>0</v>
      </c>
      <c r="N48" s="868">
        <v>78</v>
      </c>
      <c r="O48" s="864"/>
      <c r="P48" s="864"/>
    </row>
    <row r="49" spans="1:16" s="866" customFormat="1" ht="29.25" x14ac:dyDescent="0.4">
      <c r="A49" s="774" t="s">
        <v>294</v>
      </c>
      <c r="B49" s="766"/>
      <c r="C49" s="766"/>
      <c r="D49" s="766"/>
      <c r="E49" s="766"/>
      <c r="F49" s="767"/>
      <c r="G49" s="767"/>
      <c r="H49" s="865"/>
      <c r="I49" s="865"/>
      <c r="J49" s="865"/>
      <c r="K49" s="865"/>
      <c r="L49" s="865"/>
      <c r="M49" s="865"/>
      <c r="N49" s="865"/>
    </row>
    <row r="50" spans="1:16" s="717" customFormat="1" ht="11.1" customHeight="1" x14ac:dyDescent="0.4">
      <c r="A50" s="768"/>
      <c r="B50" s="769"/>
      <c r="C50" s="769"/>
      <c r="D50" s="769"/>
      <c r="E50" s="769"/>
      <c r="F50" s="769"/>
      <c r="G50" s="770"/>
      <c r="H50" s="830"/>
      <c r="I50" s="830"/>
      <c r="J50" s="830"/>
      <c r="K50" s="831"/>
      <c r="L50" s="831"/>
      <c r="M50" s="831"/>
      <c r="N50" s="831"/>
      <c r="O50" s="718"/>
      <c r="P50" s="719"/>
    </row>
    <row r="51" spans="1:16" s="863" customFormat="1" ht="29.25" x14ac:dyDescent="0.4">
      <c r="A51" s="771" t="s">
        <v>295</v>
      </c>
      <c r="B51" s="764"/>
      <c r="C51" s="764"/>
      <c r="D51" s="764"/>
      <c r="E51" s="764"/>
      <c r="F51" s="765"/>
      <c r="G51" s="765"/>
      <c r="H51" s="868"/>
      <c r="I51" s="868"/>
      <c r="J51" s="868"/>
      <c r="K51" s="868"/>
      <c r="L51" s="868"/>
      <c r="M51" s="868"/>
      <c r="N51" s="868"/>
    </row>
    <row r="52" spans="1:16" ht="11.25" customHeight="1" x14ac:dyDescent="0.4">
      <c r="A52" s="762"/>
      <c r="B52" s="739"/>
      <c r="C52" s="739"/>
      <c r="D52" s="739"/>
      <c r="E52" s="739"/>
      <c r="F52" s="740"/>
      <c r="G52" s="740"/>
      <c r="H52" s="844"/>
      <c r="I52" s="844"/>
      <c r="J52" s="844"/>
      <c r="K52" s="844"/>
      <c r="L52" s="844"/>
      <c r="M52" s="844"/>
      <c r="N52" s="844"/>
    </row>
    <row r="53" spans="1:16" s="863" customFormat="1" ht="29.25" x14ac:dyDescent="0.4">
      <c r="A53" s="763" t="s">
        <v>389</v>
      </c>
      <c r="B53" s="764"/>
      <c r="C53" s="764"/>
      <c r="D53" s="764"/>
      <c r="E53" s="764"/>
      <c r="F53" s="765"/>
      <c r="G53" s="765"/>
      <c r="H53" s="868">
        <v>150</v>
      </c>
      <c r="I53" s="868">
        <v>85</v>
      </c>
      <c r="J53" s="868">
        <v>65</v>
      </c>
      <c r="K53" s="868">
        <v>55</v>
      </c>
      <c r="L53" s="868">
        <v>5</v>
      </c>
      <c r="M53" s="868">
        <v>0</v>
      </c>
      <c r="N53" s="868">
        <v>5</v>
      </c>
      <c r="O53" s="864"/>
      <c r="P53" s="864"/>
    </row>
    <row r="54" spans="1:16" s="866" customFormat="1" ht="29.25" x14ac:dyDescent="0.4">
      <c r="A54" s="774" t="s">
        <v>390</v>
      </c>
      <c r="B54" s="766"/>
      <c r="C54" s="766"/>
      <c r="D54" s="766"/>
      <c r="E54" s="766"/>
      <c r="F54" s="767"/>
      <c r="G54" s="767"/>
      <c r="H54" s="865"/>
      <c r="I54" s="865"/>
      <c r="J54" s="865"/>
      <c r="K54" s="865"/>
      <c r="L54" s="865"/>
      <c r="M54" s="865"/>
      <c r="N54" s="865"/>
    </row>
    <row r="55" spans="1:16" s="717" customFormat="1" ht="11.1" customHeight="1" x14ac:dyDescent="0.4">
      <c r="A55" s="768"/>
      <c r="B55" s="769"/>
      <c r="C55" s="769"/>
      <c r="D55" s="769"/>
      <c r="E55" s="769"/>
      <c r="F55" s="769"/>
      <c r="G55" s="770"/>
      <c r="H55" s="830"/>
      <c r="I55" s="830"/>
      <c r="J55" s="830"/>
      <c r="K55" s="831"/>
      <c r="L55" s="831"/>
      <c r="M55" s="831"/>
      <c r="N55" s="831"/>
      <c r="O55" s="718"/>
      <c r="P55" s="719"/>
    </row>
    <row r="56" spans="1:16" s="863" customFormat="1" ht="29.25" x14ac:dyDescent="0.4">
      <c r="A56" s="771" t="s">
        <v>298</v>
      </c>
      <c r="B56" s="764"/>
      <c r="C56" s="764"/>
      <c r="D56" s="764"/>
      <c r="E56" s="764"/>
      <c r="F56" s="765"/>
      <c r="G56" s="765"/>
      <c r="H56" s="868"/>
      <c r="I56" s="868"/>
      <c r="J56" s="868"/>
      <c r="K56" s="868"/>
      <c r="L56" s="868"/>
      <c r="M56" s="868"/>
      <c r="N56" s="868"/>
    </row>
    <row r="57" spans="1:16" ht="11.25" customHeight="1" x14ac:dyDescent="0.4">
      <c r="A57" s="775"/>
      <c r="B57" s="739"/>
      <c r="C57" s="739"/>
      <c r="D57" s="739"/>
      <c r="E57" s="739"/>
      <c r="F57" s="740"/>
      <c r="G57" s="740"/>
      <c r="H57" s="844"/>
      <c r="I57" s="844"/>
      <c r="J57" s="844"/>
      <c r="K57" s="871"/>
      <c r="L57" s="871"/>
      <c r="M57" s="871"/>
      <c r="N57" s="871"/>
    </row>
    <row r="58" spans="1:16" s="863" customFormat="1" ht="29.25" x14ac:dyDescent="0.4">
      <c r="A58" s="763" t="s">
        <v>391</v>
      </c>
      <c r="B58" s="764"/>
      <c r="C58" s="764"/>
      <c r="D58" s="764"/>
      <c r="E58" s="764"/>
      <c r="F58" s="765"/>
      <c r="G58" s="765"/>
      <c r="H58" s="868">
        <v>37333</v>
      </c>
      <c r="I58" s="868">
        <v>15155</v>
      </c>
      <c r="J58" s="868">
        <v>22178</v>
      </c>
      <c r="K58" s="868">
        <v>7566</v>
      </c>
      <c r="L58" s="868">
        <v>332</v>
      </c>
      <c r="M58" s="868">
        <v>0</v>
      </c>
      <c r="N58" s="868">
        <v>14280</v>
      </c>
      <c r="O58" s="864"/>
      <c r="P58" s="864"/>
    </row>
    <row r="59" spans="1:16" s="866" customFormat="1" ht="29.25" x14ac:dyDescent="0.4">
      <c r="A59" s="774" t="s">
        <v>392</v>
      </c>
      <c r="B59" s="766"/>
      <c r="C59" s="766"/>
      <c r="D59" s="766"/>
      <c r="E59" s="766"/>
      <c r="F59" s="767"/>
      <c r="G59" s="767"/>
      <c r="H59" s="865"/>
      <c r="I59" s="865"/>
      <c r="J59" s="865"/>
      <c r="K59" s="865"/>
      <c r="L59" s="865"/>
      <c r="M59" s="865"/>
      <c r="N59" s="865"/>
    </row>
    <row r="60" spans="1:16" s="717" customFormat="1" ht="11.1" customHeight="1" x14ac:dyDescent="0.4">
      <c r="A60" s="768"/>
      <c r="B60" s="769"/>
      <c r="C60" s="769"/>
      <c r="D60" s="769"/>
      <c r="E60" s="769"/>
      <c r="F60" s="769"/>
      <c r="G60" s="770"/>
      <c r="H60" s="830"/>
      <c r="I60" s="830"/>
      <c r="J60" s="830"/>
      <c r="K60" s="831"/>
      <c r="L60" s="831"/>
      <c r="M60" s="831"/>
      <c r="N60" s="831"/>
      <c r="O60" s="718"/>
      <c r="P60" s="719"/>
    </row>
    <row r="61" spans="1:16" s="863" customFormat="1" ht="29.25" x14ac:dyDescent="0.4">
      <c r="A61" s="771" t="s">
        <v>301</v>
      </c>
      <c r="B61" s="764"/>
      <c r="C61" s="764"/>
      <c r="D61" s="764"/>
      <c r="E61" s="764"/>
      <c r="F61" s="765"/>
      <c r="G61" s="765"/>
      <c r="H61" s="868"/>
      <c r="I61" s="868"/>
      <c r="J61" s="868"/>
      <c r="K61" s="868"/>
      <c r="L61" s="868"/>
      <c r="M61" s="868"/>
      <c r="N61" s="868"/>
    </row>
    <row r="62" spans="1:16" ht="11.25" customHeight="1" x14ac:dyDescent="0.4">
      <c r="A62" s="775"/>
      <c r="B62" s="739"/>
      <c r="C62" s="739"/>
      <c r="D62" s="739"/>
      <c r="E62" s="739"/>
      <c r="F62" s="740"/>
      <c r="G62" s="740"/>
      <c r="H62" s="844"/>
      <c r="I62" s="844"/>
      <c r="J62" s="844"/>
      <c r="K62" s="844"/>
      <c r="L62" s="844"/>
      <c r="M62" s="844"/>
      <c r="N62" s="844"/>
    </row>
    <row r="63" spans="1:16" s="863" customFormat="1" ht="29.25" x14ac:dyDescent="0.4">
      <c r="A63" s="763" t="s">
        <v>393</v>
      </c>
      <c r="B63" s="764"/>
      <c r="C63" s="764"/>
      <c r="D63" s="764"/>
      <c r="E63" s="764"/>
      <c r="F63" s="765"/>
      <c r="G63" s="765"/>
      <c r="H63" s="868">
        <v>2520</v>
      </c>
      <c r="I63" s="868">
        <v>1145</v>
      </c>
      <c r="J63" s="868">
        <v>1375</v>
      </c>
      <c r="K63" s="868">
        <v>1323</v>
      </c>
      <c r="L63" s="868">
        <v>3</v>
      </c>
      <c r="M63" s="868">
        <v>0</v>
      </c>
      <c r="N63" s="868">
        <v>49</v>
      </c>
      <c r="O63" s="864"/>
      <c r="P63" s="864"/>
    </row>
    <row r="64" spans="1:16" s="866" customFormat="1" ht="29.25" x14ac:dyDescent="0.4">
      <c r="A64" s="774" t="s">
        <v>394</v>
      </c>
      <c r="B64" s="766"/>
      <c r="C64" s="766"/>
      <c r="D64" s="766"/>
      <c r="E64" s="766"/>
      <c r="F64" s="767"/>
      <c r="G64" s="767"/>
      <c r="H64" s="865"/>
      <c r="I64" s="865"/>
      <c r="J64" s="865"/>
      <c r="K64" s="865"/>
      <c r="L64" s="865"/>
      <c r="M64" s="865"/>
      <c r="N64" s="865"/>
    </row>
    <row r="65" spans="1:16" s="717" customFormat="1" ht="11.1" customHeight="1" x14ac:dyDescent="0.4">
      <c r="A65" s="768"/>
      <c r="B65" s="769"/>
      <c r="C65" s="769"/>
      <c r="D65" s="769"/>
      <c r="E65" s="769"/>
      <c r="F65" s="769"/>
      <c r="G65" s="770"/>
      <c r="H65" s="830"/>
      <c r="I65" s="830"/>
      <c r="J65" s="830"/>
      <c r="K65" s="831"/>
      <c r="L65" s="831"/>
      <c r="M65" s="831"/>
      <c r="N65" s="831"/>
      <c r="O65" s="718"/>
      <c r="P65" s="719"/>
    </row>
    <row r="66" spans="1:16" ht="30" x14ac:dyDescent="0.4">
      <c r="A66" s="776" t="s">
        <v>304</v>
      </c>
      <c r="B66" s="739"/>
      <c r="C66" s="739"/>
      <c r="D66" s="739"/>
      <c r="E66" s="739"/>
      <c r="F66" s="740"/>
      <c r="G66" s="740"/>
      <c r="H66" s="832"/>
      <c r="I66" s="832"/>
      <c r="J66" s="832"/>
      <c r="K66" s="832"/>
      <c r="L66" s="832"/>
      <c r="M66" s="832"/>
      <c r="N66" s="832"/>
    </row>
    <row r="67" spans="1:16" ht="11.25" customHeight="1" x14ac:dyDescent="0.4">
      <c r="A67" s="775"/>
      <c r="B67" s="739"/>
      <c r="C67" s="739"/>
      <c r="D67" s="739"/>
      <c r="E67" s="739"/>
      <c r="F67" s="740"/>
      <c r="G67" s="740"/>
      <c r="H67" s="844"/>
      <c r="I67" s="844"/>
      <c r="J67" s="844"/>
      <c r="K67" s="844"/>
      <c r="L67" s="844"/>
      <c r="M67" s="844"/>
      <c r="N67" s="844"/>
    </row>
    <row r="68" spans="1:16" s="863" customFormat="1" ht="29.25" x14ac:dyDescent="0.4">
      <c r="A68" s="763" t="s">
        <v>395</v>
      </c>
      <c r="B68" s="764"/>
      <c r="C68" s="764"/>
      <c r="D68" s="764"/>
      <c r="E68" s="764"/>
      <c r="F68" s="765"/>
      <c r="G68" s="765"/>
      <c r="H68" s="868">
        <v>896</v>
      </c>
      <c r="I68" s="868">
        <v>245</v>
      </c>
      <c r="J68" s="868">
        <v>651</v>
      </c>
      <c r="K68" s="868">
        <v>517</v>
      </c>
      <c r="L68" s="868">
        <v>17</v>
      </c>
      <c r="M68" s="868">
        <v>0</v>
      </c>
      <c r="N68" s="868">
        <v>117</v>
      </c>
      <c r="O68" s="864"/>
      <c r="P68" s="864"/>
    </row>
    <row r="69" spans="1:16" s="866" customFormat="1" ht="29.25" x14ac:dyDescent="0.4">
      <c r="A69" s="774" t="s">
        <v>396</v>
      </c>
      <c r="B69" s="766"/>
      <c r="C69" s="766"/>
      <c r="D69" s="766"/>
      <c r="E69" s="766"/>
      <c r="F69" s="767"/>
      <c r="G69" s="767"/>
      <c r="H69" s="865"/>
      <c r="I69" s="865"/>
      <c r="J69" s="865"/>
      <c r="K69" s="865"/>
      <c r="L69" s="865"/>
      <c r="M69" s="865"/>
      <c r="N69" s="865"/>
    </row>
    <row r="70" spans="1:16" s="717" customFormat="1" ht="11.1" customHeight="1" x14ac:dyDescent="0.4">
      <c r="A70" s="768"/>
      <c r="B70" s="769"/>
      <c r="C70" s="769"/>
      <c r="D70" s="769"/>
      <c r="E70" s="769"/>
      <c r="F70" s="769"/>
      <c r="G70" s="770"/>
      <c r="H70" s="830"/>
      <c r="I70" s="830"/>
      <c r="J70" s="830"/>
      <c r="K70" s="831"/>
      <c r="L70" s="831"/>
      <c r="M70" s="831"/>
      <c r="N70" s="831"/>
      <c r="O70" s="718"/>
      <c r="P70" s="719"/>
    </row>
    <row r="71" spans="1:16" s="863" customFormat="1" ht="29.25" x14ac:dyDescent="0.4">
      <c r="A71" s="771" t="s">
        <v>307</v>
      </c>
      <c r="B71" s="778"/>
      <c r="C71" s="764"/>
      <c r="D71" s="764"/>
      <c r="E71" s="764"/>
      <c r="F71" s="765"/>
      <c r="G71" s="765"/>
      <c r="H71" s="868"/>
      <c r="I71" s="868"/>
      <c r="J71" s="868"/>
      <c r="K71" s="868"/>
      <c r="L71" s="868"/>
      <c r="M71" s="868"/>
      <c r="N71" s="868"/>
    </row>
    <row r="72" spans="1:16" ht="11.25" customHeight="1" x14ac:dyDescent="0.4">
      <c r="A72" s="775"/>
      <c r="B72" s="739"/>
      <c r="C72" s="739"/>
      <c r="D72" s="739"/>
      <c r="E72" s="739"/>
      <c r="F72" s="740"/>
      <c r="G72" s="740"/>
      <c r="H72" s="844"/>
      <c r="I72" s="844"/>
      <c r="J72" s="844"/>
      <c r="K72" s="844"/>
      <c r="L72" s="844"/>
      <c r="M72" s="844"/>
      <c r="N72" s="844"/>
    </row>
    <row r="73" spans="1:16" s="863" customFormat="1" ht="29.25" x14ac:dyDescent="0.4">
      <c r="A73" s="763" t="s">
        <v>397</v>
      </c>
      <c r="B73" s="764"/>
      <c r="C73" s="764"/>
      <c r="D73" s="764"/>
      <c r="E73" s="764"/>
      <c r="F73" s="765"/>
      <c r="G73" s="765"/>
      <c r="H73" s="868">
        <v>861</v>
      </c>
      <c r="I73" s="868">
        <v>520</v>
      </c>
      <c r="J73" s="868">
        <v>341</v>
      </c>
      <c r="K73" s="868">
        <v>263</v>
      </c>
      <c r="L73" s="868">
        <v>32</v>
      </c>
      <c r="M73" s="868">
        <v>0</v>
      </c>
      <c r="N73" s="868">
        <v>46</v>
      </c>
      <c r="O73" s="864"/>
      <c r="P73" s="864"/>
    </row>
    <row r="74" spans="1:16" s="866" customFormat="1" ht="29.25" x14ac:dyDescent="0.4">
      <c r="A74" s="774" t="s">
        <v>398</v>
      </c>
      <c r="B74" s="766"/>
      <c r="C74" s="766"/>
      <c r="D74" s="766"/>
      <c r="E74" s="766"/>
      <c r="F74" s="767"/>
      <c r="G74" s="767"/>
      <c r="H74" s="865"/>
      <c r="I74" s="865"/>
      <c r="J74" s="865"/>
      <c r="K74" s="865"/>
      <c r="L74" s="865"/>
      <c r="M74" s="865"/>
      <c r="N74" s="865"/>
    </row>
    <row r="75" spans="1:16" s="717" customFormat="1" ht="11.1" customHeight="1" x14ac:dyDescent="0.4">
      <c r="A75" s="768"/>
      <c r="B75" s="769"/>
      <c r="C75" s="769"/>
      <c r="D75" s="769"/>
      <c r="E75" s="769"/>
      <c r="F75" s="769"/>
      <c r="G75" s="770"/>
      <c r="H75" s="830"/>
      <c r="I75" s="830"/>
      <c r="J75" s="830"/>
      <c r="K75" s="831"/>
      <c r="L75" s="831"/>
      <c r="M75" s="831"/>
      <c r="N75" s="831"/>
      <c r="O75" s="718"/>
      <c r="P75" s="719"/>
    </row>
    <row r="76" spans="1:16" s="863" customFormat="1" ht="29.25" x14ac:dyDescent="0.4">
      <c r="A76" s="771" t="s">
        <v>310</v>
      </c>
      <c r="B76" s="764"/>
      <c r="C76" s="764"/>
      <c r="D76" s="764"/>
      <c r="E76" s="764"/>
      <c r="F76" s="765"/>
      <c r="G76" s="765"/>
      <c r="H76" s="844"/>
      <c r="I76" s="844"/>
      <c r="J76" s="844"/>
      <c r="K76" s="844"/>
      <c r="L76" s="844"/>
      <c r="M76" s="844"/>
      <c r="N76" s="844"/>
    </row>
    <row r="77" spans="1:16" ht="11.25" customHeight="1" x14ac:dyDescent="0.2">
      <c r="A77" s="775"/>
      <c r="B77" s="739"/>
      <c r="C77" s="739"/>
      <c r="D77" s="739"/>
      <c r="E77" s="739"/>
      <c r="F77" s="740"/>
      <c r="G77" s="740"/>
      <c r="H77" s="832"/>
      <c r="I77" s="832"/>
      <c r="J77" s="832"/>
      <c r="K77" s="832"/>
      <c r="L77" s="832"/>
      <c r="M77" s="832"/>
      <c r="N77" s="832"/>
    </row>
    <row r="78" spans="1:16" s="863" customFormat="1" ht="29.25" x14ac:dyDescent="0.4">
      <c r="A78" s="763" t="s">
        <v>399</v>
      </c>
      <c r="B78" s="764"/>
      <c r="C78" s="764"/>
      <c r="D78" s="764"/>
      <c r="E78" s="764"/>
      <c r="F78" s="765"/>
      <c r="G78" s="765"/>
      <c r="H78" s="868">
        <v>7741</v>
      </c>
      <c r="I78" s="868">
        <v>4451</v>
      </c>
      <c r="J78" s="868">
        <v>3290</v>
      </c>
      <c r="K78" s="868">
        <v>1302</v>
      </c>
      <c r="L78" s="868">
        <v>447</v>
      </c>
      <c r="M78" s="868">
        <v>0</v>
      </c>
      <c r="N78" s="868">
        <v>1541</v>
      </c>
      <c r="O78" s="864"/>
      <c r="P78" s="864"/>
    </row>
    <row r="79" spans="1:16" s="866" customFormat="1" ht="29.25" x14ac:dyDescent="0.4">
      <c r="A79" s="774" t="s">
        <v>400</v>
      </c>
      <c r="B79" s="766"/>
      <c r="C79" s="766"/>
      <c r="D79" s="766"/>
      <c r="E79" s="766"/>
      <c r="F79" s="767"/>
      <c r="G79" s="767"/>
      <c r="H79" s="872"/>
      <c r="I79" s="872"/>
      <c r="J79" s="865"/>
      <c r="K79" s="865"/>
      <c r="L79" s="865"/>
      <c r="M79" s="865"/>
      <c r="N79" s="865"/>
    </row>
    <row r="80" spans="1:16" s="717" customFormat="1" ht="11.1" customHeight="1" x14ac:dyDescent="0.4">
      <c r="A80" s="768"/>
      <c r="B80" s="769"/>
      <c r="C80" s="769"/>
      <c r="D80" s="769"/>
      <c r="E80" s="769"/>
      <c r="F80" s="769"/>
      <c r="G80" s="770"/>
      <c r="H80" s="830"/>
      <c r="I80" s="830"/>
      <c r="J80" s="830"/>
      <c r="K80" s="831"/>
      <c r="L80" s="831"/>
      <c r="M80" s="831"/>
      <c r="N80" s="831"/>
      <c r="O80" s="718"/>
      <c r="P80" s="719"/>
    </row>
    <row r="81" spans="1:16" s="863" customFormat="1" ht="29.25" x14ac:dyDescent="0.4">
      <c r="A81" s="771" t="s">
        <v>315</v>
      </c>
      <c r="B81" s="764"/>
      <c r="C81" s="764"/>
      <c r="D81" s="764"/>
      <c r="E81" s="764"/>
      <c r="F81" s="765"/>
      <c r="G81" s="765"/>
      <c r="H81" s="844"/>
      <c r="I81" s="844"/>
      <c r="J81" s="844"/>
      <c r="K81" s="844"/>
      <c r="L81" s="844"/>
      <c r="M81" s="844"/>
      <c r="N81" s="844"/>
    </row>
    <row r="82" spans="1:16" ht="11.25" customHeight="1" x14ac:dyDescent="0.4">
      <c r="A82" s="775"/>
      <c r="B82" s="739"/>
      <c r="C82" s="739"/>
      <c r="D82" s="739"/>
      <c r="E82" s="739"/>
      <c r="F82" s="740"/>
      <c r="G82" s="740"/>
      <c r="H82" s="844"/>
      <c r="I82" s="844"/>
      <c r="J82" s="844"/>
      <c r="K82" s="844"/>
      <c r="L82" s="844"/>
      <c r="M82" s="844"/>
      <c r="N82" s="844"/>
    </row>
    <row r="83" spans="1:16" s="863" customFormat="1" ht="29.25" x14ac:dyDescent="0.4">
      <c r="A83" s="763" t="s">
        <v>401</v>
      </c>
      <c r="B83" s="764"/>
      <c r="C83" s="764"/>
      <c r="D83" s="764"/>
      <c r="E83" s="764"/>
      <c r="F83" s="765"/>
      <c r="G83" s="765"/>
      <c r="H83" s="844">
        <v>9049</v>
      </c>
      <c r="I83" s="844">
        <v>2922</v>
      </c>
      <c r="J83" s="844">
        <v>6127</v>
      </c>
      <c r="K83" s="844">
        <v>3055</v>
      </c>
      <c r="L83" s="844">
        <v>82</v>
      </c>
      <c r="M83" s="844">
        <v>0</v>
      </c>
      <c r="N83" s="844">
        <v>2990</v>
      </c>
      <c r="O83" s="864"/>
      <c r="P83" s="864"/>
    </row>
    <row r="84" spans="1:16" s="866" customFormat="1" ht="29.25" x14ac:dyDescent="0.4">
      <c r="A84" s="774" t="s">
        <v>402</v>
      </c>
      <c r="B84" s="766"/>
      <c r="C84" s="766"/>
      <c r="D84" s="766"/>
      <c r="E84" s="766"/>
      <c r="F84" s="767"/>
      <c r="G84" s="767"/>
      <c r="H84" s="865"/>
      <c r="I84" s="865"/>
      <c r="J84" s="865"/>
      <c r="K84" s="865"/>
      <c r="L84" s="865"/>
      <c r="M84" s="865"/>
      <c r="N84" s="865"/>
    </row>
    <row r="85" spans="1:16" s="717" customFormat="1" ht="11.1" customHeight="1" x14ac:dyDescent="0.4">
      <c r="A85" s="768"/>
      <c r="B85" s="769"/>
      <c r="C85" s="769"/>
      <c r="D85" s="769"/>
      <c r="E85" s="769"/>
      <c r="F85" s="769"/>
      <c r="G85" s="770"/>
      <c r="H85" s="830"/>
      <c r="I85" s="830"/>
      <c r="J85" s="830"/>
      <c r="K85" s="831"/>
      <c r="L85" s="831"/>
      <c r="M85" s="831"/>
      <c r="N85" s="831"/>
      <c r="O85" s="718"/>
      <c r="P85" s="719"/>
    </row>
    <row r="86" spans="1:16" s="863" customFormat="1" ht="29.25" x14ac:dyDescent="0.4">
      <c r="A86" s="771" t="s">
        <v>318</v>
      </c>
      <c r="B86" s="764"/>
      <c r="C86" s="764"/>
      <c r="D86" s="764"/>
      <c r="E86" s="764"/>
      <c r="F86" s="765"/>
      <c r="G86" s="765"/>
      <c r="H86" s="844"/>
      <c r="I86" s="844"/>
      <c r="J86" s="844"/>
      <c r="K86" s="844"/>
      <c r="L86" s="844"/>
      <c r="M86" s="844"/>
      <c r="N86" s="844"/>
    </row>
    <row r="87" spans="1:16" ht="11.25" customHeight="1" x14ac:dyDescent="0.4">
      <c r="A87" s="775"/>
      <c r="B87" s="739"/>
      <c r="C87" s="739"/>
      <c r="D87" s="739"/>
      <c r="E87" s="739"/>
      <c r="F87" s="740"/>
      <c r="G87" s="740"/>
      <c r="H87" s="844"/>
      <c r="I87" s="844"/>
      <c r="J87" s="844"/>
      <c r="K87" s="844"/>
      <c r="L87" s="844"/>
      <c r="M87" s="844"/>
      <c r="N87" s="844"/>
    </row>
    <row r="88" spans="1:16" s="863" customFormat="1" ht="29.25" x14ac:dyDescent="0.4">
      <c r="A88" s="763" t="s">
        <v>403</v>
      </c>
      <c r="B88" s="764"/>
      <c r="C88" s="764"/>
      <c r="D88" s="764"/>
      <c r="E88" s="764"/>
      <c r="F88" s="765"/>
      <c r="G88" s="765"/>
      <c r="H88" s="844">
        <v>2556</v>
      </c>
      <c r="I88" s="844">
        <v>2003</v>
      </c>
      <c r="J88" s="844">
        <v>553</v>
      </c>
      <c r="K88" s="844">
        <v>424</v>
      </c>
      <c r="L88" s="844">
        <v>33</v>
      </c>
      <c r="M88" s="844">
        <v>0</v>
      </c>
      <c r="N88" s="844">
        <v>96</v>
      </c>
      <c r="O88" s="864"/>
      <c r="P88" s="864"/>
    </row>
    <row r="89" spans="1:16" s="866" customFormat="1" ht="29.25" x14ac:dyDescent="0.4">
      <c r="A89" s="774" t="s">
        <v>404</v>
      </c>
      <c r="B89" s="766"/>
      <c r="C89" s="766"/>
      <c r="D89" s="766"/>
      <c r="E89" s="766"/>
      <c r="F89" s="767"/>
      <c r="G89" s="767"/>
      <c r="H89" s="865"/>
      <c r="I89" s="865"/>
      <c r="J89" s="865"/>
      <c r="K89" s="865"/>
      <c r="L89" s="865"/>
      <c r="M89" s="865"/>
      <c r="N89" s="865"/>
    </row>
    <row r="90" spans="1:16" s="717" customFormat="1" ht="11.1" customHeight="1" x14ac:dyDescent="0.4">
      <c r="A90" s="768"/>
      <c r="B90" s="769"/>
      <c r="C90" s="769"/>
      <c r="D90" s="769"/>
      <c r="E90" s="769"/>
      <c r="F90" s="769"/>
      <c r="G90" s="770"/>
      <c r="H90" s="830"/>
      <c r="I90" s="830"/>
      <c r="J90" s="830"/>
      <c r="K90" s="831"/>
      <c r="L90" s="831"/>
      <c r="M90" s="831"/>
      <c r="N90" s="831"/>
      <c r="O90" s="718"/>
      <c r="P90" s="719"/>
    </row>
    <row r="91" spans="1:16" s="863" customFormat="1" ht="29.25" x14ac:dyDescent="0.4">
      <c r="A91" s="771" t="s">
        <v>321</v>
      </c>
      <c r="B91" s="764"/>
      <c r="C91" s="764"/>
      <c r="D91" s="764"/>
      <c r="E91" s="764"/>
      <c r="F91" s="765"/>
      <c r="G91" s="765"/>
      <c r="H91" s="844"/>
      <c r="I91" s="844"/>
      <c r="J91" s="844"/>
      <c r="K91" s="844"/>
      <c r="L91" s="844"/>
      <c r="M91" s="844"/>
      <c r="N91" s="844"/>
    </row>
    <row r="92" spans="1:16" ht="11.25" customHeight="1" x14ac:dyDescent="0.4">
      <c r="A92" s="775"/>
      <c r="B92" s="739"/>
      <c r="C92" s="739"/>
      <c r="D92" s="739"/>
      <c r="E92" s="739"/>
      <c r="F92" s="740"/>
      <c r="G92" s="740"/>
      <c r="H92" s="844"/>
      <c r="I92" s="844"/>
      <c r="J92" s="844"/>
      <c r="K92" s="844"/>
      <c r="L92" s="844"/>
      <c r="M92" s="844"/>
      <c r="N92" s="844"/>
    </row>
    <row r="93" spans="1:16" s="863" customFormat="1" ht="29.25" x14ac:dyDescent="0.4">
      <c r="A93" s="763" t="s">
        <v>405</v>
      </c>
      <c r="B93" s="764"/>
      <c r="C93" s="764"/>
      <c r="D93" s="764"/>
      <c r="E93" s="764"/>
      <c r="F93" s="765"/>
      <c r="G93" s="765"/>
      <c r="H93" s="871">
        <v>116533</v>
      </c>
      <c r="I93" s="844">
        <v>28012</v>
      </c>
      <c r="J93" s="844">
        <v>88521</v>
      </c>
      <c r="K93" s="871">
        <v>77643</v>
      </c>
      <c r="L93" s="871">
        <v>567</v>
      </c>
      <c r="M93" s="871">
        <v>0</v>
      </c>
      <c r="N93" s="871">
        <v>10311</v>
      </c>
      <c r="O93" s="864"/>
      <c r="P93" s="864"/>
    </row>
    <row r="94" spans="1:16" s="764" customFormat="1" ht="29.25" x14ac:dyDescent="0.4">
      <c r="A94" s="763" t="s">
        <v>406</v>
      </c>
      <c r="F94" s="765"/>
      <c r="G94" s="765"/>
      <c r="H94" s="844"/>
      <c r="I94" s="844"/>
      <c r="J94" s="844"/>
      <c r="K94" s="844"/>
      <c r="L94" s="844"/>
      <c r="M94" s="844"/>
      <c r="N94" s="844"/>
    </row>
    <row r="95" spans="1:16" s="866" customFormat="1" ht="29.25" x14ac:dyDescent="0.4">
      <c r="A95" s="774" t="s">
        <v>314</v>
      </c>
      <c r="B95" s="766"/>
      <c r="C95" s="766"/>
      <c r="D95" s="766"/>
      <c r="E95" s="766"/>
      <c r="F95" s="767"/>
      <c r="G95" s="767"/>
      <c r="H95" s="865"/>
      <c r="I95" s="865"/>
      <c r="J95" s="865"/>
      <c r="K95" s="865"/>
      <c r="L95" s="865"/>
      <c r="M95" s="865"/>
      <c r="N95" s="865"/>
    </row>
    <row r="96" spans="1:16" s="717" customFormat="1" ht="11.1" customHeight="1" x14ac:dyDescent="0.4">
      <c r="A96" s="768"/>
      <c r="B96" s="769"/>
      <c r="C96" s="769"/>
      <c r="D96" s="769"/>
      <c r="E96" s="769"/>
      <c r="F96" s="769"/>
      <c r="G96" s="770"/>
      <c r="H96" s="830"/>
      <c r="I96" s="830"/>
      <c r="J96" s="830"/>
      <c r="K96" s="831"/>
      <c r="L96" s="831"/>
      <c r="M96" s="831"/>
      <c r="N96" s="831"/>
      <c r="O96" s="718"/>
      <c r="P96" s="719"/>
    </row>
    <row r="97" spans="1:16" s="863" customFormat="1" ht="29.25" x14ac:dyDescent="0.4">
      <c r="A97" s="771" t="s">
        <v>325</v>
      </c>
      <c r="B97" s="764"/>
      <c r="C97" s="764"/>
      <c r="D97" s="764"/>
      <c r="E97" s="764"/>
      <c r="F97" s="765"/>
      <c r="G97" s="765"/>
      <c r="H97" s="844"/>
      <c r="I97" s="844"/>
      <c r="J97" s="844"/>
      <c r="K97" s="844"/>
      <c r="L97" s="844"/>
      <c r="M97" s="844"/>
      <c r="N97" s="844"/>
    </row>
    <row r="98" spans="1:16" ht="11.25" customHeight="1" x14ac:dyDescent="0.4">
      <c r="A98" s="775"/>
      <c r="B98" s="739"/>
      <c r="C98" s="739"/>
      <c r="D98" s="739"/>
      <c r="E98" s="739"/>
      <c r="F98" s="740"/>
      <c r="G98" s="740"/>
      <c r="H98" s="844"/>
      <c r="I98" s="844"/>
      <c r="J98" s="844"/>
      <c r="K98" s="844"/>
      <c r="L98" s="844"/>
      <c r="M98" s="844"/>
      <c r="N98" s="844"/>
    </row>
    <row r="99" spans="1:16" s="863" customFormat="1" ht="29.25" x14ac:dyDescent="0.4">
      <c r="A99" s="763" t="s">
        <v>316</v>
      </c>
      <c r="B99" s="764"/>
      <c r="C99" s="764"/>
      <c r="D99" s="764"/>
      <c r="E99" s="764"/>
      <c r="F99" s="765"/>
      <c r="G99" s="765"/>
      <c r="H99" s="868">
        <v>79265</v>
      </c>
      <c r="I99" s="868">
        <v>13343</v>
      </c>
      <c r="J99" s="868">
        <v>65922</v>
      </c>
      <c r="K99" s="868">
        <v>59260</v>
      </c>
      <c r="L99" s="868">
        <v>324</v>
      </c>
      <c r="M99" s="868">
        <v>0</v>
      </c>
      <c r="N99" s="868">
        <v>6338</v>
      </c>
      <c r="O99" s="864"/>
      <c r="P99" s="864"/>
    </row>
    <row r="100" spans="1:16" s="866" customFormat="1" ht="23.25" x14ac:dyDescent="0.35">
      <c r="A100" s="774" t="s">
        <v>317</v>
      </c>
      <c r="B100" s="779"/>
      <c r="C100" s="779"/>
      <c r="D100" s="766"/>
      <c r="E100" s="766"/>
      <c r="F100" s="767"/>
      <c r="G100" s="767"/>
      <c r="H100" s="873"/>
      <c r="I100" s="873"/>
      <c r="J100" s="873"/>
      <c r="K100" s="873"/>
      <c r="L100" s="873"/>
      <c r="M100" s="873"/>
      <c r="N100" s="873"/>
    </row>
    <row r="101" spans="1:16" s="717" customFormat="1" ht="11.1" customHeight="1" x14ac:dyDescent="0.4">
      <c r="A101" s="768"/>
      <c r="B101" s="769"/>
      <c r="C101" s="769"/>
      <c r="D101" s="769"/>
      <c r="E101" s="769"/>
      <c r="F101" s="769"/>
      <c r="G101" s="770"/>
      <c r="H101" s="830"/>
      <c r="I101" s="830"/>
      <c r="J101" s="830"/>
      <c r="K101" s="831"/>
      <c r="L101" s="831"/>
      <c r="M101" s="831"/>
      <c r="N101" s="831"/>
      <c r="O101" s="718"/>
      <c r="P101" s="719"/>
    </row>
    <row r="102" spans="1:16" s="863" customFormat="1" ht="29.25" x14ac:dyDescent="0.4">
      <c r="A102" s="771" t="s">
        <v>407</v>
      </c>
      <c r="B102" s="764"/>
      <c r="C102" s="764"/>
      <c r="D102" s="764"/>
      <c r="E102" s="764"/>
      <c r="F102" s="765"/>
      <c r="G102" s="765"/>
      <c r="H102" s="844"/>
      <c r="I102" s="844"/>
      <c r="J102" s="844"/>
      <c r="K102" s="844"/>
      <c r="L102" s="844"/>
      <c r="M102" s="844"/>
      <c r="N102" s="844"/>
    </row>
    <row r="103" spans="1:16" ht="11.25" customHeight="1" x14ac:dyDescent="0.4">
      <c r="A103" s="775"/>
      <c r="B103" s="739"/>
      <c r="C103" s="739"/>
      <c r="D103" s="739"/>
      <c r="E103" s="739"/>
      <c r="F103" s="740"/>
      <c r="G103" s="740"/>
      <c r="H103" s="844"/>
      <c r="I103" s="844"/>
      <c r="J103" s="844"/>
      <c r="K103" s="844"/>
      <c r="L103" s="844"/>
      <c r="M103" s="844"/>
      <c r="N103" s="844"/>
    </row>
    <row r="104" spans="1:16" s="863" customFormat="1" ht="29.25" x14ac:dyDescent="0.4">
      <c r="A104" s="763" t="s">
        <v>408</v>
      </c>
      <c r="B104" s="764"/>
      <c r="C104" s="764"/>
      <c r="D104" s="764"/>
      <c r="E104" s="764"/>
      <c r="F104" s="765"/>
      <c r="G104" s="765"/>
      <c r="H104" s="871">
        <v>56393</v>
      </c>
      <c r="I104" s="871">
        <v>25456</v>
      </c>
      <c r="J104" s="871">
        <v>30937</v>
      </c>
      <c r="K104" s="871">
        <v>27646</v>
      </c>
      <c r="L104" s="871">
        <v>350</v>
      </c>
      <c r="M104" s="871">
        <v>0</v>
      </c>
      <c r="N104" s="871">
        <v>2941</v>
      </c>
      <c r="O104" s="864"/>
      <c r="P104" s="864"/>
    </row>
    <row r="105" spans="1:16" s="866" customFormat="1" ht="29.25" x14ac:dyDescent="0.4">
      <c r="A105" s="774" t="s">
        <v>409</v>
      </c>
      <c r="B105" s="766"/>
      <c r="C105" s="766"/>
      <c r="D105" s="766"/>
      <c r="E105" s="766"/>
      <c r="F105" s="767"/>
      <c r="G105" s="767"/>
      <c r="H105" s="865"/>
      <c r="I105" s="865"/>
      <c r="J105" s="865"/>
      <c r="K105" s="865"/>
      <c r="L105" s="865"/>
      <c r="M105" s="865"/>
      <c r="N105" s="865"/>
    </row>
    <row r="106" spans="1:16" s="717" customFormat="1" ht="11.1" customHeight="1" x14ac:dyDescent="0.4">
      <c r="A106" s="768"/>
      <c r="B106" s="769"/>
      <c r="C106" s="769"/>
      <c r="D106" s="769"/>
      <c r="E106" s="769"/>
      <c r="F106" s="769"/>
      <c r="G106" s="770"/>
      <c r="H106" s="830"/>
      <c r="I106" s="830"/>
      <c r="J106" s="830"/>
      <c r="K106" s="831"/>
      <c r="L106" s="831"/>
      <c r="M106" s="831"/>
      <c r="N106" s="831"/>
      <c r="O106" s="718"/>
      <c r="P106" s="719"/>
    </row>
    <row r="107" spans="1:16" s="863" customFormat="1" ht="29.25" x14ac:dyDescent="0.4">
      <c r="A107" s="771" t="s">
        <v>410</v>
      </c>
      <c r="B107" s="764"/>
      <c r="C107" s="764"/>
      <c r="D107" s="764"/>
      <c r="E107" s="764"/>
      <c r="F107" s="765"/>
      <c r="G107" s="765"/>
      <c r="H107" s="844"/>
      <c r="I107" s="844"/>
      <c r="J107" s="844"/>
      <c r="K107" s="844"/>
      <c r="L107" s="844"/>
      <c r="M107" s="844"/>
      <c r="N107" s="844"/>
    </row>
    <row r="108" spans="1:16" ht="11.25" customHeight="1" x14ac:dyDescent="0.4">
      <c r="A108" s="775"/>
      <c r="B108" s="739"/>
      <c r="C108" s="739"/>
      <c r="D108" s="739"/>
      <c r="E108" s="739"/>
      <c r="F108" s="740"/>
      <c r="G108" s="740"/>
      <c r="H108" s="844"/>
      <c r="I108" s="844"/>
      <c r="J108" s="844"/>
      <c r="K108" s="844"/>
      <c r="L108" s="844"/>
      <c r="M108" s="844"/>
      <c r="N108" s="844"/>
    </row>
    <row r="109" spans="1:16" s="863" customFormat="1" ht="29.25" x14ac:dyDescent="0.4">
      <c r="A109" s="763" t="s">
        <v>411</v>
      </c>
      <c r="B109" s="764"/>
      <c r="C109" s="764"/>
      <c r="D109" s="764"/>
      <c r="E109" s="764"/>
      <c r="F109" s="765"/>
      <c r="G109" s="765"/>
      <c r="H109" s="868">
        <v>11094</v>
      </c>
      <c r="I109" s="868">
        <v>4699</v>
      </c>
      <c r="J109" s="868">
        <v>6395</v>
      </c>
      <c r="K109" s="868">
        <v>5027</v>
      </c>
      <c r="L109" s="868">
        <v>167</v>
      </c>
      <c r="M109" s="868">
        <v>0</v>
      </c>
      <c r="N109" s="868">
        <v>1201</v>
      </c>
      <c r="O109" s="864"/>
      <c r="P109" s="864"/>
    </row>
    <row r="110" spans="1:16" s="866" customFormat="1" ht="29.25" x14ac:dyDescent="0.4">
      <c r="A110" s="774" t="s">
        <v>412</v>
      </c>
      <c r="B110" s="779"/>
      <c r="C110" s="779"/>
      <c r="D110" s="766"/>
      <c r="E110" s="766"/>
      <c r="F110" s="767"/>
      <c r="G110" s="767"/>
      <c r="H110" s="865"/>
      <c r="I110" s="865"/>
      <c r="J110" s="865"/>
      <c r="K110" s="865"/>
      <c r="L110" s="865"/>
      <c r="M110" s="865"/>
      <c r="N110" s="865"/>
    </row>
    <row r="111" spans="1:16" s="717" customFormat="1" ht="11.1" customHeight="1" x14ac:dyDescent="0.4">
      <c r="A111" s="768"/>
      <c r="B111" s="769"/>
      <c r="C111" s="769"/>
      <c r="D111" s="769"/>
      <c r="E111" s="769"/>
      <c r="F111" s="769"/>
      <c r="G111" s="770"/>
      <c r="H111" s="830"/>
      <c r="I111" s="830"/>
      <c r="J111" s="830"/>
      <c r="K111" s="831"/>
      <c r="L111" s="831"/>
      <c r="M111" s="831"/>
      <c r="N111" s="831"/>
      <c r="O111" s="718"/>
      <c r="P111" s="719"/>
    </row>
    <row r="112" spans="1:16" s="863" customFormat="1" ht="29.25" x14ac:dyDescent="0.4">
      <c r="A112" s="771" t="s">
        <v>413</v>
      </c>
      <c r="B112" s="764"/>
      <c r="C112" s="764"/>
      <c r="D112" s="764"/>
      <c r="E112" s="764"/>
      <c r="F112" s="765"/>
      <c r="G112" s="765"/>
      <c r="H112" s="868"/>
      <c r="I112" s="868"/>
      <c r="J112" s="868"/>
      <c r="K112" s="868"/>
      <c r="L112" s="868"/>
      <c r="M112" s="868"/>
      <c r="N112" s="868"/>
    </row>
    <row r="113" spans="1:16" ht="11.25" customHeight="1" x14ac:dyDescent="0.4">
      <c r="A113" s="780"/>
      <c r="B113" s="739"/>
      <c r="C113" s="739"/>
      <c r="D113" s="739"/>
      <c r="E113" s="739"/>
      <c r="F113" s="740"/>
      <c r="G113" s="740"/>
      <c r="H113" s="844"/>
      <c r="I113" s="844"/>
      <c r="J113" s="844"/>
      <c r="K113" s="844"/>
      <c r="L113" s="844"/>
      <c r="M113" s="844"/>
      <c r="N113" s="844"/>
    </row>
    <row r="114" spans="1:16" s="863" customFormat="1" ht="29.25" x14ac:dyDescent="0.4">
      <c r="A114" s="763" t="s">
        <v>414</v>
      </c>
      <c r="B114" s="764"/>
      <c r="C114" s="764"/>
      <c r="D114" s="764"/>
      <c r="E114" s="764"/>
      <c r="F114" s="765"/>
      <c r="G114" s="765"/>
      <c r="H114" s="868">
        <v>444</v>
      </c>
      <c r="I114" s="868">
        <v>192</v>
      </c>
      <c r="J114" s="868">
        <v>252</v>
      </c>
      <c r="K114" s="868">
        <v>225</v>
      </c>
      <c r="L114" s="868">
        <v>3</v>
      </c>
      <c r="M114" s="868">
        <v>0</v>
      </c>
      <c r="N114" s="868">
        <v>24</v>
      </c>
    </row>
    <row r="115" spans="1:16" s="866" customFormat="1" ht="29.25" x14ac:dyDescent="0.4">
      <c r="A115" s="774" t="s">
        <v>415</v>
      </c>
      <c r="B115" s="766"/>
      <c r="C115" s="766"/>
      <c r="D115" s="766"/>
      <c r="E115" s="766"/>
      <c r="F115" s="767"/>
      <c r="G115" s="767"/>
      <c r="H115" s="865"/>
      <c r="I115" s="865"/>
      <c r="J115" s="865"/>
      <c r="K115" s="865"/>
      <c r="L115" s="865"/>
      <c r="M115" s="865"/>
      <c r="N115" s="865"/>
      <c r="O115" s="869"/>
      <c r="P115" s="869"/>
    </row>
    <row r="116" spans="1:16" s="717" customFormat="1" ht="11.1" customHeight="1" x14ac:dyDescent="0.4">
      <c r="A116" s="768"/>
      <c r="B116" s="769"/>
      <c r="C116" s="769"/>
      <c r="D116" s="769"/>
      <c r="E116" s="769"/>
      <c r="F116" s="769"/>
      <c r="G116" s="770"/>
      <c r="H116" s="830"/>
      <c r="I116" s="830"/>
      <c r="J116" s="830"/>
      <c r="K116" s="831"/>
      <c r="L116" s="831"/>
      <c r="M116" s="831"/>
      <c r="N116" s="831"/>
      <c r="O116" s="718"/>
      <c r="P116" s="719"/>
    </row>
    <row r="117" spans="1:16" s="863" customFormat="1" ht="29.25" x14ac:dyDescent="0.4">
      <c r="A117" s="771" t="s">
        <v>416</v>
      </c>
      <c r="B117" s="764"/>
      <c r="C117" s="764"/>
      <c r="D117" s="764"/>
      <c r="E117" s="764"/>
      <c r="F117" s="765"/>
      <c r="G117" s="765"/>
      <c r="H117" s="844"/>
      <c r="I117" s="844"/>
      <c r="J117" s="844"/>
      <c r="K117" s="844"/>
      <c r="L117" s="844"/>
      <c r="M117" s="844"/>
      <c r="N117" s="844"/>
    </row>
    <row r="118" spans="1:16" ht="11.25" customHeight="1" x14ac:dyDescent="0.2">
      <c r="A118" s="775"/>
      <c r="B118" s="739"/>
      <c r="C118" s="739"/>
      <c r="D118" s="739"/>
      <c r="E118" s="739"/>
      <c r="F118" s="740"/>
      <c r="G118" s="740"/>
      <c r="H118" s="832"/>
      <c r="I118" s="832"/>
      <c r="J118" s="832"/>
      <c r="K118" s="832"/>
      <c r="L118" s="832"/>
      <c r="M118" s="832"/>
      <c r="N118" s="832"/>
    </row>
    <row r="119" spans="1:16" s="863" customFormat="1" ht="29.25" x14ac:dyDescent="0.4">
      <c r="A119" s="763" t="s">
        <v>417</v>
      </c>
      <c r="B119" s="764"/>
      <c r="C119" s="764"/>
      <c r="D119" s="764"/>
      <c r="E119" s="764"/>
      <c r="F119" s="765"/>
      <c r="G119" s="765"/>
      <c r="H119" s="844"/>
      <c r="I119" s="844"/>
      <c r="J119" s="844"/>
      <c r="K119" s="844"/>
      <c r="L119" s="844"/>
      <c r="M119" s="844"/>
      <c r="N119" s="844"/>
    </row>
    <row r="120" spans="1:16" s="863" customFormat="1" ht="29.25" x14ac:dyDescent="0.4">
      <c r="A120" s="763" t="s">
        <v>418</v>
      </c>
      <c r="B120" s="781"/>
      <c r="C120" s="781"/>
      <c r="D120" s="764"/>
      <c r="E120" s="764"/>
      <c r="F120" s="765"/>
      <c r="G120" s="765"/>
      <c r="H120" s="868">
        <v>0</v>
      </c>
      <c r="I120" s="868">
        <v>0</v>
      </c>
      <c r="J120" s="868">
        <v>0</v>
      </c>
      <c r="K120" s="868">
        <v>0</v>
      </c>
      <c r="L120" s="868">
        <v>0</v>
      </c>
      <c r="M120" s="868">
        <v>0</v>
      </c>
      <c r="N120" s="868">
        <v>0</v>
      </c>
    </row>
    <row r="121" spans="1:16" s="866" customFormat="1" ht="23.25" x14ac:dyDescent="0.35">
      <c r="A121" s="774" t="s">
        <v>419</v>
      </c>
      <c r="B121" s="779"/>
      <c r="C121" s="779"/>
      <c r="D121" s="766"/>
      <c r="E121" s="766"/>
      <c r="F121" s="767"/>
      <c r="G121" s="767"/>
      <c r="H121" s="843"/>
      <c r="I121" s="843"/>
      <c r="J121" s="843"/>
      <c r="K121" s="843"/>
      <c r="L121" s="843"/>
      <c r="M121" s="843"/>
      <c r="N121" s="843"/>
    </row>
    <row r="122" spans="1:16" s="866" customFormat="1" ht="23.25" x14ac:dyDescent="0.35">
      <c r="A122" s="774" t="s">
        <v>420</v>
      </c>
      <c r="B122" s="779"/>
      <c r="C122" s="779"/>
      <c r="D122" s="779"/>
      <c r="E122" s="766"/>
      <c r="F122" s="767"/>
      <c r="G122" s="767"/>
      <c r="H122" s="843"/>
      <c r="I122" s="843"/>
      <c r="J122" s="843"/>
      <c r="K122" s="843"/>
      <c r="L122" s="843"/>
      <c r="M122" s="843"/>
      <c r="N122" s="843"/>
    </row>
    <row r="123" spans="1:16" s="717" customFormat="1" ht="11.1" customHeight="1" x14ac:dyDescent="0.4">
      <c r="A123" s="768"/>
      <c r="B123" s="769"/>
      <c r="C123" s="769"/>
      <c r="D123" s="769"/>
      <c r="E123" s="769"/>
      <c r="F123" s="769"/>
      <c r="G123" s="770"/>
      <c r="H123" s="830"/>
      <c r="I123" s="830"/>
      <c r="J123" s="830"/>
      <c r="K123" s="831"/>
      <c r="L123" s="831"/>
      <c r="M123" s="831"/>
      <c r="N123" s="831"/>
      <c r="O123" s="718"/>
      <c r="P123" s="719"/>
    </row>
    <row r="124" spans="1:16" s="863" customFormat="1" ht="29.25" x14ac:dyDescent="0.4">
      <c r="A124" s="771" t="s">
        <v>421</v>
      </c>
      <c r="B124" s="764"/>
      <c r="C124" s="764"/>
      <c r="D124" s="764"/>
      <c r="E124" s="764"/>
      <c r="F124" s="765"/>
      <c r="G124" s="765"/>
      <c r="H124" s="844"/>
      <c r="I124" s="844"/>
      <c r="J124" s="844"/>
      <c r="K124" s="844"/>
      <c r="L124" s="844"/>
      <c r="M124" s="844"/>
      <c r="N124" s="844"/>
    </row>
    <row r="125" spans="1:16" ht="11.25" customHeight="1" x14ac:dyDescent="0.4">
      <c r="A125" s="775"/>
      <c r="B125" s="739"/>
      <c r="C125" s="739"/>
      <c r="D125" s="739"/>
      <c r="E125" s="739"/>
      <c r="F125" s="740"/>
      <c r="G125" s="740"/>
      <c r="H125" s="825"/>
      <c r="I125" s="825"/>
      <c r="J125" s="825"/>
      <c r="K125" s="825"/>
      <c r="L125" s="825"/>
      <c r="M125" s="825"/>
      <c r="N125" s="825"/>
    </row>
    <row r="126" spans="1:16" s="863" customFormat="1" ht="29.25" x14ac:dyDescent="0.4">
      <c r="A126" s="763" t="s">
        <v>422</v>
      </c>
      <c r="B126" s="764"/>
      <c r="C126" s="764"/>
      <c r="D126" s="764"/>
      <c r="E126" s="764"/>
      <c r="F126" s="765"/>
      <c r="G126" s="765"/>
      <c r="H126" s="871"/>
      <c r="I126" s="844"/>
      <c r="J126" s="844"/>
      <c r="K126" s="844"/>
      <c r="L126" s="844"/>
      <c r="M126" s="844"/>
      <c r="N126" s="844"/>
    </row>
    <row r="127" spans="1:16" s="866" customFormat="1" ht="23.25" x14ac:dyDescent="0.35">
      <c r="A127" s="782" t="s">
        <v>423</v>
      </c>
      <c r="B127" s="766"/>
      <c r="C127" s="766"/>
      <c r="D127" s="766"/>
      <c r="E127" s="766"/>
      <c r="F127" s="767"/>
      <c r="G127" s="767"/>
      <c r="H127" s="843"/>
      <c r="I127" s="843"/>
      <c r="J127" s="843"/>
      <c r="K127" s="843"/>
      <c r="L127" s="843"/>
      <c r="M127" s="843"/>
      <c r="N127" s="843"/>
    </row>
    <row r="128" spans="1:16" ht="11.1" customHeight="1" x14ac:dyDescent="0.4">
      <c r="A128" s="783"/>
      <c r="B128" s="784"/>
      <c r="C128" s="784"/>
      <c r="D128" s="784"/>
      <c r="E128" s="784"/>
      <c r="F128" s="784"/>
      <c r="G128" s="785"/>
      <c r="H128" s="786"/>
      <c r="I128" s="786"/>
      <c r="J128" s="786"/>
      <c r="K128" s="786"/>
      <c r="L128" s="786"/>
      <c r="M128" s="786"/>
      <c r="N128" s="786"/>
    </row>
    <row r="135" spans="10:10" x14ac:dyDescent="0.2">
      <c r="J135" s="787">
        <v>0</v>
      </c>
    </row>
  </sheetData>
  <mergeCells count="2">
    <mergeCell ref="A10:G11"/>
    <mergeCell ref="A12:G12"/>
  </mergeCells>
  <conditionalFormatting sqref="A15:G15">
    <cfRule type="cellIs" dxfId="79" priority="1" stopIfTrue="1" operator="lessThan">
      <formula>0</formula>
    </cfRule>
    <cfRule type="cellIs" dxfId="78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2" orientation="portrait" r:id="rId1"/>
  <rowBreaks count="1" manualBreakCount="1">
    <brk id="12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7"/>
  <sheetViews>
    <sheetView showGridLines="0" zoomScale="30" zoomScaleNormal="30" zoomScaleSheetLayoutView="20" workbookViewId="0">
      <selection activeCell="G15" sqref="G15"/>
    </sheetView>
  </sheetViews>
  <sheetFormatPr defaultColWidth="9.140625" defaultRowHeight="12.75" x14ac:dyDescent="0.2"/>
  <cols>
    <col min="1" max="1" width="9.140625" style="787"/>
    <col min="2" max="2" width="9.5703125" style="787" customWidth="1"/>
    <col min="3" max="3" width="11" style="787" customWidth="1"/>
    <col min="4" max="4" width="6" style="787" customWidth="1"/>
    <col min="5" max="5" width="2" style="787" customWidth="1"/>
    <col min="6" max="6" width="60.28515625" style="787" customWidth="1"/>
    <col min="7" max="13" width="40.7109375" style="787" customWidth="1"/>
    <col min="14" max="14" width="10.85546875" style="787" bestFit="1" customWidth="1"/>
    <col min="15" max="16384" width="9.140625" style="787"/>
  </cols>
  <sheetData>
    <row r="2" spans="1:15" ht="90.75" customHeight="1" x14ac:dyDescent="0.6">
      <c r="A2" s="914" t="s">
        <v>448</v>
      </c>
      <c r="B2" s="853"/>
      <c r="C2" s="853"/>
      <c r="E2" s="957" t="s">
        <v>449</v>
      </c>
      <c r="F2" s="957"/>
      <c r="G2" s="957"/>
      <c r="H2" s="957"/>
      <c r="I2" s="957"/>
      <c r="J2" s="957"/>
      <c r="K2" s="957"/>
      <c r="L2" s="957"/>
      <c r="M2" s="957"/>
    </row>
    <row r="3" spans="1:15" ht="45" x14ac:dyDescent="0.6">
      <c r="A3" s="790"/>
      <c r="B3" s="853"/>
      <c r="C3" s="853"/>
      <c r="D3" s="733"/>
      <c r="E3" s="854"/>
      <c r="F3" s="958"/>
      <c r="G3" s="958"/>
      <c r="H3" s="958"/>
      <c r="I3" s="958"/>
      <c r="J3" s="958"/>
      <c r="K3" s="958"/>
      <c r="L3" s="958"/>
      <c r="M3" s="958"/>
      <c r="N3" s="958"/>
    </row>
    <row r="4" spans="1:15" s="788" customFormat="1" ht="27.75" x14ac:dyDescent="0.4">
      <c r="A4" s="908"/>
      <c r="B4"/>
      <c r="C4"/>
      <c r="E4" s="905" t="s">
        <v>450</v>
      </c>
      <c r="F4" s="905"/>
      <c r="G4" s="905"/>
      <c r="H4"/>
      <c r="I4"/>
      <c r="J4"/>
    </row>
    <row r="5" spans="1:15" ht="27.75" x14ac:dyDescent="0.4">
      <c r="A5" s="791"/>
      <c r="D5" s="793"/>
      <c r="E5" s="792"/>
      <c r="F5" s="792"/>
      <c r="G5" s="792"/>
      <c r="H5" s="792"/>
      <c r="I5" s="792"/>
      <c r="J5" s="792"/>
      <c r="K5" s="794"/>
    </row>
    <row r="6" spans="1:15" ht="26.25" x14ac:dyDescent="0.4">
      <c r="A6" s="797"/>
      <c r="B6" s="798"/>
      <c r="C6" s="799"/>
      <c r="D6" s="798"/>
      <c r="E6" s="798"/>
      <c r="F6" s="798"/>
      <c r="G6" s="798"/>
      <c r="H6" s="798"/>
      <c r="I6" s="798"/>
      <c r="J6" s="798"/>
      <c r="K6" s="798"/>
      <c r="L6" s="798"/>
      <c r="M6" s="798"/>
    </row>
    <row r="7" spans="1:15" s="716" customFormat="1" ht="15" x14ac:dyDescent="0.2">
      <c r="A7" s="734"/>
      <c r="B7" s="735"/>
      <c r="C7" s="735"/>
      <c r="D7" s="735"/>
      <c r="E7" s="735"/>
      <c r="F7" s="735"/>
      <c r="G7" s="737"/>
      <c r="H7" s="737"/>
      <c r="I7" s="737"/>
      <c r="J7" s="737"/>
      <c r="K7" s="737"/>
      <c r="L7" s="737"/>
      <c r="M7" s="737"/>
    </row>
    <row r="8" spans="1:15" s="714" customFormat="1" ht="23.25" x14ac:dyDescent="0.35">
      <c r="A8" s="738"/>
      <c r="B8" s="739"/>
      <c r="C8" s="739"/>
      <c r="D8" s="739"/>
      <c r="E8" s="739"/>
      <c r="F8" s="740"/>
      <c r="G8" s="741" t="s">
        <v>240</v>
      </c>
      <c r="H8" s="741" t="s">
        <v>241</v>
      </c>
      <c r="I8" s="741" t="s">
        <v>242</v>
      </c>
      <c r="J8" s="741" t="s">
        <v>365</v>
      </c>
      <c r="K8" s="741" t="s">
        <v>366</v>
      </c>
      <c r="L8" s="741" t="s">
        <v>366</v>
      </c>
      <c r="M8" s="741" t="s">
        <v>239</v>
      </c>
    </row>
    <row r="9" spans="1:15" s="714" customFormat="1" ht="23.25" customHeight="1" x14ac:dyDescent="0.35">
      <c r="A9" s="945" t="s">
        <v>248</v>
      </c>
      <c r="B9" s="946"/>
      <c r="C9" s="946"/>
      <c r="D9" s="946"/>
      <c r="E9" s="946"/>
      <c r="F9" s="946"/>
      <c r="G9" s="741" t="s">
        <v>249</v>
      </c>
      <c r="H9" s="741" t="s">
        <v>250</v>
      </c>
      <c r="I9" s="741" t="s">
        <v>367</v>
      </c>
      <c r="J9" s="741" t="s">
        <v>368</v>
      </c>
      <c r="K9" s="741" t="s">
        <v>369</v>
      </c>
      <c r="L9" s="741" t="s">
        <v>370</v>
      </c>
      <c r="M9" s="741" t="s">
        <v>247</v>
      </c>
    </row>
    <row r="10" spans="1:15" s="714" customFormat="1" ht="23.25" customHeight="1" x14ac:dyDescent="0.35">
      <c r="A10" s="945"/>
      <c r="B10" s="946"/>
      <c r="C10" s="946"/>
      <c r="D10" s="946"/>
      <c r="E10" s="946"/>
      <c r="F10" s="946"/>
      <c r="G10" s="742"/>
      <c r="H10" s="742"/>
      <c r="I10" s="741" t="s">
        <v>258</v>
      </c>
      <c r="J10" s="741" t="s">
        <v>371</v>
      </c>
      <c r="K10" s="741" t="s">
        <v>372</v>
      </c>
      <c r="L10" s="741" t="s">
        <v>372</v>
      </c>
      <c r="M10" s="741" t="s">
        <v>255</v>
      </c>
    </row>
    <row r="11" spans="1:15" s="714" customFormat="1" ht="23.25" customHeight="1" x14ac:dyDescent="0.3">
      <c r="A11" s="948" t="s">
        <v>373</v>
      </c>
      <c r="B11" s="949"/>
      <c r="C11" s="949"/>
      <c r="D11" s="949"/>
      <c r="E11" s="949"/>
      <c r="F11" s="949"/>
      <c r="G11" s="743" t="s">
        <v>256</v>
      </c>
      <c r="H11" s="744" t="s">
        <v>257</v>
      </c>
      <c r="I11" s="743" t="s">
        <v>266</v>
      </c>
      <c r="J11" s="743" t="s">
        <v>374</v>
      </c>
      <c r="K11" s="743" t="s">
        <v>375</v>
      </c>
      <c r="L11" s="743" t="s">
        <v>376</v>
      </c>
      <c r="M11" s="743" t="s">
        <v>263</v>
      </c>
    </row>
    <row r="12" spans="1:15" s="714" customFormat="1" ht="18.75" x14ac:dyDescent="0.3">
      <c r="A12" s="884"/>
      <c r="B12" s="885"/>
      <c r="C12" s="885"/>
      <c r="D12" s="885"/>
      <c r="E12" s="885"/>
      <c r="F12" s="885"/>
      <c r="G12" s="743" t="s">
        <v>264</v>
      </c>
      <c r="H12" s="743" t="s">
        <v>265</v>
      </c>
      <c r="I12" s="743" t="s">
        <v>272</v>
      </c>
      <c r="J12" s="743" t="s">
        <v>377</v>
      </c>
      <c r="K12" s="743" t="s">
        <v>269</v>
      </c>
      <c r="L12" s="743" t="s">
        <v>269</v>
      </c>
      <c r="M12" s="743" t="s">
        <v>378</v>
      </c>
    </row>
    <row r="13" spans="1:15" s="714" customFormat="1" ht="15.75" thickBot="1" x14ac:dyDescent="0.25">
      <c r="A13" s="746"/>
      <c r="B13" s="747"/>
      <c r="C13" s="747"/>
      <c r="D13" s="747"/>
      <c r="E13" s="747"/>
      <c r="F13" s="748"/>
      <c r="G13" s="800"/>
      <c r="H13" s="800"/>
      <c r="I13" s="801"/>
      <c r="J13" s="801"/>
      <c r="K13" s="704"/>
      <c r="L13" s="801"/>
      <c r="M13" s="801"/>
    </row>
    <row r="14" spans="1:15" ht="11.25" customHeight="1" thickTop="1" x14ac:dyDescent="0.4">
      <c r="A14" s="738"/>
      <c r="B14" s="739"/>
      <c r="C14" s="739"/>
      <c r="D14" s="739"/>
      <c r="E14" s="739"/>
      <c r="F14" s="740"/>
      <c r="G14" s="874"/>
      <c r="H14" s="875"/>
      <c r="I14" s="875"/>
      <c r="J14" s="874"/>
      <c r="K14" s="874"/>
      <c r="L14" s="874"/>
      <c r="M14" s="874"/>
    </row>
    <row r="15" spans="1:15" s="861" customFormat="1" ht="32.1" customHeight="1" x14ac:dyDescent="0.45">
      <c r="A15" s="751" t="s">
        <v>45</v>
      </c>
      <c r="B15" s="752"/>
      <c r="C15" s="752"/>
      <c r="D15" s="752"/>
      <c r="E15" s="752"/>
      <c r="F15" s="753"/>
      <c r="G15" s="871">
        <v>759366</v>
      </c>
      <c r="H15" s="871">
        <v>299590</v>
      </c>
      <c r="I15" s="871">
        <v>459776</v>
      </c>
      <c r="J15" s="871">
        <v>52930</v>
      </c>
      <c r="K15" s="871">
        <v>5986</v>
      </c>
      <c r="L15" s="871">
        <v>15322</v>
      </c>
      <c r="M15" s="871">
        <v>416182</v>
      </c>
      <c r="N15" s="876"/>
      <c r="O15" s="876"/>
    </row>
    <row r="16" spans="1:15" s="861" customFormat="1" ht="32.1" customHeight="1" x14ac:dyDescent="0.4">
      <c r="A16" s="904" t="s">
        <v>55</v>
      </c>
      <c r="B16" s="756"/>
      <c r="C16" s="756"/>
      <c r="D16" s="756"/>
      <c r="E16" s="756"/>
      <c r="F16" s="757"/>
      <c r="G16" s="877"/>
      <c r="H16" s="877"/>
      <c r="I16" s="877"/>
      <c r="J16" s="877"/>
      <c r="K16" s="877"/>
      <c r="L16" s="877"/>
      <c r="M16" s="877"/>
      <c r="N16" s="876"/>
    </row>
    <row r="17" spans="1:19" s="863" customFormat="1" ht="29.25" x14ac:dyDescent="0.4">
      <c r="A17" s="802" t="s">
        <v>276</v>
      </c>
      <c r="B17" s="764"/>
      <c r="C17" s="764"/>
      <c r="D17" s="764"/>
      <c r="E17" s="764"/>
      <c r="F17" s="765"/>
      <c r="G17" s="878"/>
      <c r="H17" s="878"/>
      <c r="I17" s="878"/>
      <c r="J17" s="878"/>
      <c r="K17" s="878"/>
      <c r="L17" s="878"/>
      <c r="M17" s="878"/>
    </row>
    <row r="18" spans="1:19" ht="11.25" customHeight="1" x14ac:dyDescent="0.4">
      <c r="A18" s="762"/>
      <c r="B18" s="739"/>
      <c r="C18" s="739"/>
      <c r="D18" s="739"/>
      <c r="E18" s="739"/>
      <c r="F18" s="740"/>
      <c r="G18" s="844"/>
      <c r="H18" s="844"/>
      <c r="I18" s="844"/>
      <c r="J18" s="844"/>
      <c r="K18" s="844"/>
      <c r="L18" s="844"/>
      <c r="M18" s="844"/>
    </row>
    <row r="19" spans="1:19" s="863" customFormat="1" ht="32.1" customHeight="1" x14ac:dyDescent="0.4">
      <c r="A19" s="763" t="s">
        <v>379</v>
      </c>
      <c r="B19" s="764"/>
      <c r="C19" s="764"/>
      <c r="D19" s="764"/>
      <c r="E19" s="764"/>
      <c r="F19" s="765"/>
      <c r="G19" s="844">
        <v>89375</v>
      </c>
      <c r="H19" s="844">
        <v>58293</v>
      </c>
      <c r="I19" s="844">
        <v>31082</v>
      </c>
      <c r="J19" s="844">
        <v>4960</v>
      </c>
      <c r="K19" s="844">
        <v>948</v>
      </c>
      <c r="L19" s="844">
        <v>12093</v>
      </c>
      <c r="M19" s="844">
        <v>37267</v>
      </c>
    </row>
    <row r="20" spans="1:19" s="866" customFormat="1" ht="27" customHeight="1" x14ac:dyDescent="0.4">
      <c r="A20" s="732" t="s">
        <v>380</v>
      </c>
      <c r="B20" s="887"/>
      <c r="C20" s="887"/>
      <c r="D20" s="887"/>
      <c r="E20" s="887"/>
      <c r="F20" s="888"/>
      <c r="G20" s="844"/>
      <c r="H20" s="844"/>
      <c r="I20" s="844"/>
      <c r="J20" s="844"/>
      <c r="K20" s="844"/>
      <c r="L20" s="844"/>
      <c r="M20" s="844"/>
    </row>
    <row r="21" spans="1:19" ht="11.1" customHeight="1" x14ac:dyDescent="0.4">
      <c r="A21" s="768"/>
      <c r="B21" s="769"/>
      <c r="C21" s="769"/>
      <c r="D21" s="769"/>
      <c r="E21" s="769"/>
      <c r="F21" s="769"/>
      <c r="G21" s="879"/>
      <c r="H21" s="879"/>
      <c r="I21" s="879"/>
      <c r="J21" s="879"/>
      <c r="K21" s="879"/>
      <c r="L21" s="879"/>
      <c r="M21" s="879"/>
    </row>
    <row r="22" spans="1:19" s="863" customFormat="1" ht="29.25" x14ac:dyDescent="0.4">
      <c r="A22" s="771" t="s">
        <v>279</v>
      </c>
      <c r="B22" s="764"/>
      <c r="C22" s="764"/>
      <c r="D22" s="764"/>
      <c r="E22" s="764"/>
      <c r="F22" s="765"/>
      <c r="G22" s="844"/>
      <c r="H22" s="844"/>
      <c r="I22" s="844"/>
      <c r="J22" s="844"/>
      <c r="K22" s="844"/>
      <c r="L22" s="844"/>
      <c r="M22" s="844"/>
    </row>
    <row r="23" spans="1:19" ht="11.25" customHeight="1" x14ac:dyDescent="0.4">
      <c r="A23" s="762"/>
      <c r="B23" s="739"/>
      <c r="C23" s="739"/>
      <c r="D23" s="739"/>
      <c r="E23" s="739"/>
      <c r="F23" s="740"/>
      <c r="G23" s="844"/>
      <c r="H23" s="844"/>
      <c r="I23" s="844"/>
      <c r="J23" s="844"/>
      <c r="K23" s="844"/>
      <c r="L23" s="844"/>
      <c r="M23" s="844"/>
    </row>
    <row r="24" spans="1:19" s="863" customFormat="1" ht="32.1" customHeight="1" x14ac:dyDescent="0.4">
      <c r="A24" s="763" t="s">
        <v>381</v>
      </c>
      <c r="B24" s="764"/>
      <c r="C24" s="764"/>
      <c r="D24" s="764"/>
      <c r="E24" s="764"/>
      <c r="F24" s="765"/>
      <c r="G24" s="844">
        <v>689</v>
      </c>
      <c r="H24" s="844">
        <v>367</v>
      </c>
      <c r="I24" s="844">
        <v>322</v>
      </c>
      <c r="J24" s="844">
        <v>147</v>
      </c>
      <c r="K24" s="844">
        <v>41</v>
      </c>
      <c r="L24" s="844">
        <v>0</v>
      </c>
      <c r="M24" s="844">
        <v>134</v>
      </c>
    </row>
    <row r="25" spans="1:19" s="866" customFormat="1" ht="27" customHeight="1" x14ac:dyDescent="0.4">
      <c r="A25" s="732" t="s">
        <v>284</v>
      </c>
      <c r="B25" s="887"/>
      <c r="C25" s="887"/>
      <c r="D25" s="887"/>
      <c r="E25" s="887"/>
      <c r="F25" s="888"/>
      <c r="G25" s="844"/>
      <c r="H25" s="844"/>
      <c r="I25" s="844"/>
      <c r="J25" s="844"/>
      <c r="K25" s="844"/>
      <c r="L25" s="844"/>
      <c r="M25" s="844"/>
    </row>
    <row r="26" spans="1:19" ht="11.1" customHeight="1" x14ac:dyDescent="0.4">
      <c r="A26" s="768"/>
      <c r="B26" s="769"/>
      <c r="C26" s="769"/>
      <c r="D26" s="769"/>
      <c r="E26" s="769"/>
      <c r="F26" s="769"/>
      <c r="G26" s="879"/>
      <c r="H26" s="879"/>
      <c r="I26" s="879"/>
      <c r="J26" s="879"/>
      <c r="K26" s="879"/>
      <c r="L26" s="879"/>
      <c r="M26" s="879"/>
      <c r="S26" s="787" t="s">
        <v>436</v>
      </c>
    </row>
    <row r="27" spans="1:19" s="863" customFormat="1" ht="29.25" x14ac:dyDescent="0.4">
      <c r="A27" s="771" t="s">
        <v>282</v>
      </c>
      <c r="B27" s="764"/>
      <c r="C27" s="764"/>
      <c r="D27" s="764"/>
      <c r="E27" s="764"/>
      <c r="F27" s="765"/>
      <c r="G27" s="844"/>
      <c r="H27" s="844"/>
      <c r="I27" s="844"/>
      <c r="J27" s="844"/>
      <c r="K27" s="844"/>
      <c r="L27" s="844"/>
      <c r="M27" s="867"/>
    </row>
    <row r="28" spans="1:19" ht="11.25" customHeight="1" x14ac:dyDescent="0.4">
      <c r="A28" s="762"/>
      <c r="B28" s="739"/>
      <c r="C28" s="739"/>
      <c r="D28" s="739"/>
      <c r="E28" s="739"/>
      <c r="F28" s="740"/>
      <c r="G28" s="844"/>
      <c r="H28" s="844"/>
      <c r="I28" s="844"/>
      <c r="J28" s="844"/>
      <c r="K28" s="844"/>
      <c r="L28" s="844"/>
      <c r="M28" s="844"/>
    </row>
    <row r="29" spans="1:19" s="863" customFormat="1" ht="32.1" customHeight="1" x14ac:dyDescent="0.4">
      <c r="A29" s="763" t="s">
        <v>286</v>
      </c>
      <c r="B29" s="764"/>
      <c r="C29" s="764"/>
      <c r="D29" s="764"/>
      <c r="E29" s="764"/>
      <c r="F29" s="765"/>
      <c r="G29" s="844">
        <v>76137</v>
      </c>
      <c r="H29" s="844">
        <v>39897</v>
      </c>
      <c r="I29" s="844">
        <v>36240</v>
      </c>
      <c r="J29" s="844">
        <v>7800</v>
      </c>
      <c r="K29" s="844">
        <v>466</v>
      </c>
      <c r="L29" s="844">
        <v>3229</v>
      </c>
      <c r="M29" s="844">
        <v>31203</v>
      </c>
    </row>
    <row r="30" spans="1:19" s="866" customFormat="1" ht="27" customHeight="1" x14ac:dyDescent="0.4">
      <c r="A30" s="732" t="s">
        <v>287</v>
      </c>
      <c r="B30" s="887"/>
      <c r="C30" s="887"/>
      <c r="D30" s="887"/>
      <c r="E30" s="887"/>
      <c r="F30" s="888"/>
      <c r="G30" s="844"/>
      <c r="H30" s="844"/>
      <c r="I30" s="844"/>
      <c r="J30" s="844"/>
      <c r="K30" s="844"/>
      <c r="L30" s="844"/>
      <c r="M30" s="844"/>
    </row>
    <row r="31" spans="1:19" ht="11.1" customHeight="1" x14ac:dyDescent="0.4">
      <c r="A31" s="772"/>
      <c r="B31" s="769"/>
      <c r="C31" s="769"/>
      <c r="D31" s="769"/>
      <c r="E31" s="769"/>
      <c r="F31" s="770"/>
      <c r="G31" s="879"/>
      <c r="H31" s="879"/>
      <c r="I31" s="879"/>
      <c r="J31" s="879"/>
      <c r="K31" s="879"/>
      <c r="L31" s="879"/>
      <c r="M31" s="879"/>
    </row>
    <row r="32" spans="1:19" s="863" customFormat="1" ht="29.25" x14ac:dyDescent="0.4">
      <c r="A32" s="771" t="s">
        <v>285</v>
      </c>
      <c r="B32" s="764"/>
      <c r="C32" s="764"/>
      <c r="D32" s="764"/>
      <c r="E32" s="764"/>
      <c r="F32" s="765"/>
      <c r="G32" s="844"/>
      <c r="H32" s="844"/>
      <c r="I32" s="844"/>
      <c r="J32" s="844"/>
      <c r="K32" s="844"/>
      <c r="L32" s="844"/>
      <c r="M32" s="844"/>
    </row>
    <row r="33" spans="1:13" ht="11.25" customHeight="1" x14ac:dyDescent="0.4">
      <c r="A33" s="762"/>
      <c r="B33" s="739"/>
      <c r="C33" s="739"/>
      <c r="D33" s="739"/>
      <c r="E33" s="739"/>
      <c r="F33" s="740"/>
      <c r="G33" s="844"/>
      <c r="H33" s="844"/>
      <c r="I33" s="844"/>
      <c r="J33" s="844"/>
      <c r="K33" s="844"/>
      <c r="L33" s="844"/>
      <c r="M33" s="844"/>
    </row>
    <row r="34" spans="1:13" s="863" customFormat="1" ht="29.25" x14ac:dyDescent="0.4">
      <c r="A34" s="763" t="s">
        <v>382</v>
      </c>
      <c r="B34" s="764"/>
      <c r="C34" s="764"/>
      <c r="D34" s="764"/>
      <c r="E34" s="764"/>
      <c r="F34" s="765"/>
      <c r="G34" s="844">
        <v>366</v>
      </c>
      <c r="H34" s="844">
        <v>109</v>
      </c>
      <c r="I34" s="844">
        <v>257</v>
      </c>
      <c r="J34" s="844">
        <v>107</v>
      </c>
      <c r="K34" s="844">
        <v>57</v>
      </c>
      <c r="L34" s="844">
        <v>0</v>
      </c>
      <c r="M34" s="844">
        <v>93</v>
      </c>
    </row>
    <row r="35" spans="1:13" s="863" customFormat="1" ht="29.25" x14ac:dyDescent="0.4">
      <c r="A35" s="763" t="s">
        <v>383</v>
      </c>
      <c r="B35" s="764"/>
      <c r="C35" s="764"/>
      <c r="D35" s="764"/>
      <c r="E35" s="764"/>
      <c r="F35" s="765"/>
      <c r="G35" s="844"/>
      <c r="H35" s="844"/>
      <c r="I35" s="844"/>
      <c r="J35" s="844"/>
      <c r="K35" s="844"/>
      <c r="L35" s="844"/>
      <c r="M35" s="844"/>
    </row>
    <row r="36" spans="1:13" s="866" customFormat="1" ht="29.25" x14ac:dyDescent="0.4">
      <c r="A36" s="732" t="s">
        <v>384</v>
      </c>
      <c r="B36" s="887"/>
      <c r="C36" s="887"/>
      <c r="D36" s="887"/>
      <c r="E36" s="887"/>
      <c r="F36" s="888"/>
      <c r="G36" s="844"/>
      <c r="H36" s="844"/>
      <c r="I36" s="844"/>
      <c r="J36" s="844"/>
      <c r="K36" s="844"/>
      <c r="L36" s="844"/>
      <c r="M36" s="844"/>
    </row>
    <row r="37" spans="1:13" ht="11.1" customHeight="1" x14ac:dyDescent="0.4">
      <c r="A37" s="768"/>
      <c r="B37" s="769"/>
      <c r="C37" s="769"/>
      <c r="D37" s="769"/>
      <c r="E37" s="769"/>
      <c r="F37" s="770"/>
      <c r="G37" s="879"/>
      <c r="H37" s="879"/>
      <c r="I37" s="879"/>
      <c r="J37" s="879"/>
      <c r="K37" s="879"/>
      <c r="L37" s="879"/>
      <c r="M37" s="879"/>
    </row>
    <row r="38" spans="1:13" s="863" customFormat="1" ht="29.25" x14ac:dyDescent="0.4">
      <c r="A38" s="771" t="s">
        <v>288</v>
      </c>
      <c r="B38" s="764"/>
      <c r="C38" s="764"/>
      <c r="D38" s="764"/>
      <c r="E38" s="764"/>
      <c r="F38" s="765"/>
      <c r="G38" s="844"/>
      <c r="H38" s="844"/>
      <c r="I38" s="844"/>
      <c r="J38" s="844"/>
      <c r="K38" s="844"/>
      <c r="L38" s="844"/>
      <c r="M38" s="844"/>
    </row>
    <row r="39" spans="1:13" ht="11.25" customHeight="1" x14ac:dyDescent="0.4">
      <c r="A39" s="773"/>
      <c r="B39" s="739"/>
      <c r="C39" s="739"/>
      <c r="D39" s="739"/>
      <c r="E39" s="739"/>
      <c r="F39" s="740"/>
      <c r="G39" s="868"/>
      <c r="H39" s="868"/>
      <c r="I39" s="868"/>
      <c r="J39" s="868"/>
      <c r="K39" s="868"/>
      <c r="L39" s="868"/>
      <c r="M39" s="868"/>
    </row>
    <row r="40" spans="1:13" s="863" customFormat="1" ht="29.25" x14ac:dyDescent="0.4">
      <c r="A40" s="763" t="s">
        <v>385</v>
      </c>
      <c r="B40" s="764"/>
      <c r="C40" s="764"/>
      <c r="D40" s="764"/>
      <c r="E40" s="764"/>
      <c r="F40" s="765"/>
      <c r="G40" s="868"/>
      <c r="H40" s="868"/>
      <c r="I40" s="868"/>
      <c r="J40" s="868"/>
      <c r="K40" s="868"/>
      <c r="L40" s="868"/>
      <c r="M40" s="868"/>
    </row>
    <row r="41" spans="1:13" s="863" customFormat="1" ht="29.25" x14ac:dyDescent="0.4">
      <c r="A41" s="763" t="s">
        <v>387</v>
      </c>
      <c r="B41" s="764"/>
      <c r="C41" s="764"/>
      <c r="D41" s="764"/>
      <c r="E41" s="764"/>
      <c r="F41" s="765"/>
      <c r="G41" s="844">
        <v>3492</v>
      </c>
      <c r="H41" s="844">
        <v>1424</v>
      </c>
      <c r="I41" s="844">
        <v>2068</v>
      </c>
      <c r="J41" s="844">
        <v>254</v>
      </c>
      <c r="K41" s="844">
        <v>38</v>
      </c>
      <c r="L41" s="844">
        <v>0</v>
      </c>
      <c r="M41" s="844">
        <v>1776</v>
      </c>
    </row>
    <row r="42" spans="1:13" s="866" customFormat="1" ht="29.25" x14ac:dyDescent="0.4">
      <c r="A42" s="732" t="s">
        <v>437</v>
      </c>
      <c r="B42" s="766"/>
      <c r="C42" s="766"/>
      <c r="D42" s="766"/>
      <c r="E42" s="766"/>
      <c r="F42" s="767"/>
      <c r="G42" s="844"/>
      <c r="H42" s="844"/>
      <c r="I42" s="844"/>
      <c r="J42" s="844"/>
      <c r="K42" s="844"/>
      <c r="L42" s="844"/>
      <c r="M42" s="844"/>
    </row>
    <row r="43" spans="1:13" s="866" customFormat="1" ht="29.25" x14ac:dyDescent="0.4">
      <c r="A43" s="732" t="s">
        <v>388</v>
      </c>
      <c r="B43" s="705"/>
      <c r="C43" s="705"/>
      <c r="D43" s="705"/>
      <c r="E43" s="705"/>
      <c r="F43" s="706"/>
      <c r="G43" s="844"/>
      <c r="H43" s="844"/>
      <c r="I43" s="844"/>
      <c r="J43" s="844"/>
      <c r="K43" s="844"/>
      <c r="L43" s="844"/>
      <c r="M43" s="844"/>
    </row>
    <row r="44" spans="1:13" ht="11.1" customHeight="1" x14ac:dyDescent="0.4">
      <c r="A44" s="768"/>
      <c r="B44" s="769"/>
      <c r="C44" s="769"/>
      <c r="D44" s="769"/>
      <c r="E44" s="769"/>
      <c r="F44" s="770"/>
      <c r="G44" s="879"/>
      <c r="H44" s="879"/>
      <c r="I44" s="879"/>
      <c r="J44" s="879"/>
      <c r="K44" s="879"/>
      <c r="L44" s="879"/>
      <c r="M44" s="879"/>
    </row>
    <row r="45" spans="1:13" s="863" customFormat="1" ht="29.25" x14ac:dyDescent="0.4">
      <c r="A45" s="771" t="s">
        <v>292</v>
      </c>
      <c r="B45" s="764"/>
      <c r="C45" s="764"/>
      <c r="D45" s="764"/>
      <c r="E45" s="764"/>
      <c r="F45" s="765"/>
      <c r="G45" s="868"/>
      <c r="H45" s="868"/>
      <c r="I45" s="868"/>
      <c r="J45" s="868"/>
      <c r="K45" s="868"/>
      <c r="L45" s="868"/>
      <c r="M45" s="868"/>
    </row>
    <row r="46" spans="1:13" ht="11.25" customHeight="1" x14ac:dyDescent="0.4">
      <c r="A46" s="762"/>
      <c r="B46" s="739"/>
      <c r="C46" s="739"/>
      <c r="D46" s="739"/>
      <c r="E46" s="739"/>
      <c r="F46" s="740"/>
      <c r="G46" s="844"/>
      <c r="H46" s="844"/>
      <c r="I46" s="844"/>
      <c r="J46" s="844"/>
      <c r="K46" s="844"/>
      <c r="L46" s="844"/>
      <c r="M46" s="844"/>
    </row>
    <row r="47" spans="1:13" s="863" customFormat="1" ht="29.25" x14ac:dyDescent="0.4">
      <c r="A47" s="763" t="s">
        <v>293</v>
      </c>
      <c r="B47" s="764"/>
      <c r="C47" s="764"/>
      <c r="D47" s="764"/>
      <c r="E47" s="764"/>
      <c r="F47" s="765"/>
      <c r="G47" s="868">
        <v>112247</v>
      </c>
      <c r="H47" s="868">
        <v>56011</v>
      </c>
      <c r="I47" s="868">
        <v>56236</v>
      </c>
      <c r="J47" s="868">
        <v>10541</v>
      </c>
      <c r="K47" s="868">
        <v>693</v>
      </c>
      <c r="L47" s="868">
        <v>0</v>
      </c>
      <c r="M47" s="868">
        <v>45002</v>
      </c>
    </row>
    <row r="48" spans="1:13" s="866" customFormat="1" ht="29.25" x14ac:dyDescent="0.4">
      <c r="A48" s="774" t="s">
        <v>294</v>
      </c>
      <c r="B48" s="766"/>
      <c r="C48" s="766"/>
      <c r="D48" s="766"/>
      <c r="E48" s="766"/>
      <c r="F48" s="767"/>
      <c r="G48" s="844"/>
      <c r="H48" s="844"/>
      <c r="I48" s="844"/>
      <c r="J48" s="844"/>
      <c r="K48" s="844"/>
      <c r="L48" s="844"/>
      <c r="M48" s="844"/>
    </row>
    <row r="49" spans="1:13" ht="11.1" customHeight="1" x14ac:dyDescent="0.4">
      <c r="A49" s="768"/>
      <c r="B49" s="769"/>
      <c r="C49" s="769"/>
      <c r="D49" s="769"/>
      <c r="E49" s="769"/>
      <c r="F49" s="770"/>
      <c r="G49" s="879"/>
      <c r="H49" s="879"/>
      <c r="I49" s="879"/>
      <c r="J49" s="879"/>
      <c r="K49" s="879"/>
      <c r="L49" s="879"/>
      <c r="M49" s="879"/>
    </row>
    <row r="50" spans="1:13" s="863" customFormat="1" ht="29.25" x14ac:dyDescent="0.4">
      <c r="A50" s="771" t="s">
        <v>295</v>
      </c>
      <c r="B50" s="764"/>
      <c r="C50" s="764"/>
      <c r="D50" s="764"/>
      <c r="E50" s="764"/>
      <c r="F50" s="765"/>
      <c r="G50" s="868"/>
      <c r="H50" s="868"/>
      <c r="I50" s="868"/>
      <c r="J50" s="868"/>
      <c r="K50" s="868"/>
      <c r="L50" s="868"/>
      <c r="M50" s="868"/>
    </row>
    <row r="51" spans="1:13" ht="11.25" customHeight="1" x14ac:dyDescent="0.4">
      <c r="A51" s="762"/>
      <c r="B51" s="739"/>
      <c r="C51" s="739"/>
      <c r="D51" s="739"/>
      <c r="E51" s="739"/>
      <c r="F51" s="740"/>
      <c r="G51" s="844"/>
      <c r="H51" s="844"/>
      <c r="I51" s="844"/>
      <c r="J51" s="844"/>
      <c r="K51" s="844"/>
      <c r="L51" s="844"/>
      <c r="M51" s="844"/>
    </row>
    <row r="52" spans="1:13" s="863" customFormat="1" ht="29.25" x14ac:dyDescent="0.4">
      <c r="A52" s="763" t="s">
        <v>389</v>
      </c>
      <c r="B52" s="764"/>
      <c r="C52" s="764"/>
      <c r="D52" s="764"/>
      <c r="E52" s="764"/>
      <c r="F52" s="765"/>
      <c r="G52" s="868">
        <v>173979</v>
      </c>
      <c r="H52" s="868">
        <v>38845</v>
      </c>
      <c r="I52" s="868">
        <v>135134</v>
      </c>
      <c r="J52" s="868">
        <v>13767</v>
      </c>
      <c r="K52" s="868">
        <v>1302</v>
      </c>
      <c r="L52" s="868">
        <v>0</v>
      </c>
      <c r="M52" s="868">
        <v>120065</v>
      </c>
    </row>
    <row r="53" spans="1:13" s="866" customFormat="1" ht="29.25" x14ac:dyDescent="0.4">
      <c r="A53" s="774" t="s">
        <v>390</v>
      </c>
      <c r="B53" s="766"/>
      <c r="C53" s="766"/>
      <c r="D53" s="766"/>
      <c r="E53" s="766"/>
      <c r="F53" s="767"/>
      <c r="G53" s="844"/>
      <c r="H53" s="844"/>
      <c r="I53" s="844"/>
      <c r="J53" s="844"/>
      <c r="K53" s="844"/>
      <c r="L53" s="844"/>
      <c r="M53" s="844"/>
    </row>
    <row r="54" spans="1:13" ht="11.1" customHeight="1" x14ac:dyDescent="0.4">
      <c r="A54" s="768"/>
      <c r="B54" s="769"/>
      <c r="C54" s="769"/>
      <c r="D54" s="769"/>
      <c r="E54" s="769"/>
      <c r="F54" s="770"/>
      <c r="G54" s="879"/>
      <c r="H54" s="879"/>
      <c r="I54" s="879"/>
      <c r="J54" s="879"/>
      <c r="K54" s="879"/>
      <c r="L54" s="879"/>
      <c r="M54" s="879"/>
    </row>
    <row r="55" spans="1:13" s="863" customFormat="1" ht="29.25" x14ac:dyDescent="0.4">
      <c r="A55" s="771" t="s">
        <v>298</v>
      </c>
      <c r="B55" s="764"/>
      <c r="C55" s="764"/>
      <c r="D55" s="764"/>
      <c r="E55" s="764"/>
      <c r="F55" s="765"/>
      <c r="G55" s="868"/>
      <c r="H55" s="868"/>
      <c r="I55" s="868"/>
      <c r="J55" s="868"/>
      <c r="K55" s="868"/>
      <c r="L55" s="868"/>
      <c r="M55" s="868"/>
    </row>
    <row r="56" spans="1:13" ht="11.25" customHeight="1" x14ac:dyDescent="0.4">
      <c r="A56" s="775"/>
      <c r="B56" s="739"/>
      <c r="C56" s="739"/>
      <c r="D56" s="739"/>
      <c r="E56" s="739"/>
      <c r="F56" s="740"/>
      <c r="G56" s="844"/>
      <c r="H56" s="844"/>
      <c r="I56" s="844"/>
      <c r="J56" s="844"/>
      <c r="K56" s="844"/>
      <c r="L56" s="844"/>
      <c r="M56" s="844"/>
    </row>
    <row r="57" spans="1:13" s="863" customFormat="1" ht="29.25" x14ac:dyDescent="0.4">
      <c r="A57" s="763" t="s">
        <v>391</v>
      </c>
      <c r="B57" s="764"/>
      <c r="C57" s="764"/>
      <c r="D57" s="764"/>
      <c r="E57" s="764"/>
      <c r="F57" s="765"/>
      <c r="G57" s="868">
        <v>51300</v>
      </c>
      <c r="H57" s="868">
        <v>24695</v>
      </c>
      <c r="I57" s="868">
        <v>26605</v>
      </c>
      <c r="J57" s="868">
        <v>3404</v>
      </c>
      <c r="K57" s="868">
        <v>1292</v>
      </c>
      <c r="L57" s="868">
        <v>0</v>
      </c>
      <c r="M57" s="868">
        <v>21909</v>
      </c>
    </row>
    <row r="58" spans="1:13" s="866" customFormat="1" ht="29.25" x14ac:dyDescent="0.4">
      <c r="A58" s="774" t="s">
        <v>392</v>
      </c>
      <c r="B58" s="766"/>
      <c r="C58" s="766"/>
      <c r="D58" s="766"/>
      <c r="E58" s="766"/>
      <c r="F58" s="767"/>
      <c r="G58" s="844"/>
      <c r="H58" s="844"/>
      <c r="I58" s="844"/>
      <c r="J58" s="844"/>
      <c r="K58" s="844"/>
      <c r="L58" s="844"/>
      <c r="M58" s="844"/>
    </row>
    <row r="59" spans="1:13" ht="11.1" customHeight="1" x14ac:dyDescent="0.4">
      <c r="A59" s="768"/>
      <c r="B59" s="769"/>
      <c r="C59" s="769"/>
      <c r="D59" s="769"/>
      <c r="E59" s="769"/>
      <c r="F59" s="770"/>
      <c r="G59" s="879"/>
      <c r="H59" s="879"/>
      <c r="I59" s="879"/>
      <c r="J59" s="879"/>
      <c r="K59" s="879"/>
      <c r="L59" s="879"/>
      <c r="M59" s="879"/>
    </row>
    <row r="60" spans="1:13" s="863" customFormat="1" ht="29.25" x14ac:dyDescent="0.4">
      <c r="A60" s="771" t="s">
        <v>301</v>
      </c>
      <c r="B60" s="764"/>
      <c r="C60" s="764"/>
      <c r="D60" s="764"/>
      <c r="E60" s="764"/>
      <c r="F60" s="765"/>
      <c r="G60" s="868"/>
      <c r="H60" s="868"/>
      <c r="I60" s="868"/>
      <c r="J60" s="868"/>
      <c r="K60" s="868"/>
      <c r="L60" s="868"/>
      <c r="M60" s="868"/>
    </row>
    <row r="61" spans="1:13" ht="11.25" customHeight="1" x14ac:dyDescent="0.4">
      <c r="A61" s="775"/>
      <c r="B61" s="739"/>
      <c r="C61" s="739"/>
      <c r="D61" s="739"/>
      <c r="E61" s="739"/>
      <c r="F61" s="740"/>
      <c r="G61" s="844"/>
      <c r="H61" s="844"/>
      <c r="I61" s="844"/>
      <c r="J61" s="844"/>
      <c r="K61" s="844"/>
      <c r="L61" s="844"/>
      <c r="M61" s="844"/>
    </row>
    <row r="62" spans="1:13" s="863" customFormat="1" ht="29.25" x14ac:dyDescent="0.4">
      <c r="A62" s="763" t="s">
        <v>393</v>
      </c>
      <c r="B62" s="764"/>
      <c r="C62" s="764"/>
      <c r="D62" s="764"/>
      <c r="E62" s="764"/>
      <c r="F62" s="765"/>
      <c r="G62" s="868">
        <v>15644</v>
      </c>
      <c r="H62" s="868">
        <v>8017</v>
      </c>
      <c r="I62" s="868">
        <v>7627</v>
      </c>
      <c r="J62" s="868">
        <v>1642</v>
      </c>
      <c r="K62" s="868">
        <v>239</v>
      </c>
      <c r="L62" s="868">
        <v>0</v>
      </c>
      <c r="M62" s="868">
        <v>5746</v>
      </c>
    </row>
    <row r="63" spans="1:13" s="866" customFormat="1" ht="29.25" x14ac:dyDescent="0.4">
      <c r="A63" s="774" t="s">
        <v>394</v>
      </c>
      <c r="B63" s="766"/>
      <c r="C63" s="766"/>
      <c r="D63" s="766"/>
      <c r="E63" s="766"/>
      <c r="F63" s="767"/>
      <c r="G63" s="844"/>
      <c r="H63" s="844"/>
      <c r="I63" s="844"/>
      <c r="J63" s="844"/>
      <c r="K63" s="844"/>
      <c r="L63" s="844"/>
      <c r="M63" s="844"/>
    </row>
    <row r="64" spans="1:13" ht="11.1" customHeight="1" x14ac:dyDescent="0.4">
      <c r="A64" s="768"/>
      <c r="B64" s="769"/>
      <c r="C64" s="769"/>
      <c r="D64" s="769"/>
      <c r="E64" s="769"/>
      <c r="F64" s="770"/>
      <c r="G64" s="879"/>
      <c r="H64" s="879"/>
      <c r="I64" s="879"/>
      <c r="J64" s="879"/>
      <c r="K64" s="879"/>
      <c r="L64" s="879"/>
      <c r="M64" s="879"/>
    </row>
    <row r="65" spans="1:13" ht="30" x14ac:dyDescent="0.4">
      <c r="A65" s="776" t="s">
        <v>304</v>
      </c>
      <c r="B65" s="739"/>
      <c r="C65" s="739"/>
      <c r="D65" s="739"/>
      <c r="E65" s="739"/>
      <c r="F65" s="740"/>
      <c r="G65" s="868"/>
      <c r="H65" s="868"/>
      <c r="I65" s="868"/>
      <c r="J65" s="868"/>
      <c r="K65" s="868"/>
      <c r="L65" s="868"/>
      <c r="M65" s="868"/>
    </row>
    <row r="66" spans="1:13" ht="11.25" customHeight="1" x14ac:dyDescent="0.4">
      <c r="A66" s="775"/>
      <c r="B66" s="739"/>
      <c r="C66" s="739"/>
      <c r="D66" s="739"/>
      <c r="E66" s="739"/>
      <c r="F66" s="740"/>
      <c r="G66" s="844"/>
      <c r="H66" s="844"/>
      <c r="I66" s="844"/>
      <c r="J66" s="844"/>
      <c r="K66" s="844"/>
      <c r="L66" s="844"/>
      <c r="M66" s="844"/>
    </row>
    <row r="67" spans="1:13" s="863" customFormat="1" ht="29.25" x14ac:dyDescent="0.4">
      <c r="A67" s="763" t="s">
        <v>395</v>
      </c>
      <c r="B67" s="764"/>
      <c r="C67" s="764"/>
      <c r="D67" s="764"/>
      <c r="E67" s="764"/>
      <c r="F67" s="765"/>
      <c r="G67" s="868">
        <v>15724</v>
      </c>
      <c r="H67" s="868">
        <v>4537</v>
      </c>
      <c r="I67" s="868">
        <v>11187</v>
      </c>
      <c r="J67" s="868">
        <v>779</v>
      </c>
      <c r="K67" s="868">
        <v>33</v>
      </c>
      <c r="L67" s="868">
        <v>0</v>
      </c>
      <c r="M67" s="868">
        <v>10375</v>
      </c>
    </row>
    <row r="68" spans="1:13" s="866" customFormat="1" ht="29.25" x14ac:dyDescent="0.4">
      <c r="A68" s="774" t="s">
        <v>396</v>
      </c>
      <c r="B68" s="766"/>
      <c r="C68" s="766"/>
      <c r="D68" s="766"/>
      <c r="E68" s="766"/>
      <c r="F68" s="767"/>
      <c r="G68" s="844"/>
      <c r="H68" s="844"/>
      <c r="I68" s="844"/>
      <c r="J68" s="844"/>
      <c r="K68" s="844"/>
      <c r="L68" s="844"/>
      <c r="M68" s="844"/>
    </row>
    <row r="69" spans="1:13" ht="11.1" customHeight="1" x14ac:dyDescent="0.4">
      <c r="A69" s="768"/>
      <c r="B69" s="769"/>
      <c r="C69" s="769"/>
      <c r="D69" s="769"/>
      <c r="E69" s="769"/>
      <c r="F69" s="770"/>
      <c r="G69" s="879"/>
      <c r="H69" s="879"/>
      <c r="I69" s="879"/>
      <c r="J69" s="879"/>
      <c r="K69" s="879"/>
      <c r="L69" s="879"/>
      <c r="M69" s="879"/>
    </row>
    <row r="70" spans="1:13" s="863" customFormat="1" ht="29.25" x14ac:dyDescent="0.4">
      <c r="A70" s="771" t="s">
        <v>307</v>
      </c>
      <c r="B70" s="778"/>
      <c r="C70" s="764"/>
      <c r="D70" s="764"/>
      <c r="E70" s="764"/>
      <c r="F70" s="765"/>
      <c r="G70" s="844"/>
      <c r="H70" s="844"/>
      <c r="I70" s="844"/>
      <c r="J70" s="844"/>
      <c r="K70" s="844"/>
      <c r="L70" s="844"/>
      <c r="M70" s="844"/>
    </row>
    <row r="71" spans="1:13" ht="11.25" customHeight="1" x14ac:dyDescent="0.4">
      <c r="A71" s="775"/>
      <c r="B71" s="739"/>
      <c r="C71" s="739"/>
      <c r="D71" s="739"/>
      <c r="E71" s="739"/>
      <c r="F71" s="740"/>
      <c r="G71" s="844"/>
      <c r="H71" s="844"/>
      <c r="I71" s="844"/>
      <c r="J71" s="844"/>
      <c r="K71" s="844"/>
      <c r="L71" s="844"/>
      <c r="M71" s="844"/>
    </row>
    <row r="72" spans="1:13" s="863" customFormat="1" ht="29.25" x14ac:dyDescent="0.4">
      <c r="A72" s="763" t="s">
        <v>397</v>
      </c>
      <c r="B72" s="764"/>
      <c r="C72" s="764"/>
      <c r="D72" s="764"/>
      <c r="E72" s="764"/>
      <c r="F72" s="765"/>
      <c r="G72" s="844">
        <v>0</v>
      </c>
      <c r="H72" s="844">
        <v>0</v>
      </c>
      <c r="I72" s="844">
        <v>0</v>
      </c>
      <c r="J72" s="844">
        <v>0</v>
      </c>
      <c r="K72" s="844">
        <v>0</v>
      </c>
      <c r="L72" s="844">
        <v>0</v>
      </c>
      <c r="M72" s="844">
        <v>0</v>
      </c>
    </row>
    <row r="73" spans="1:13" s="866" customFormat="1" ht="29.25" x14ac:dyDescent="0.4">
      <c r="A73" s="774" t="s">
        <v>398</v>
      </c>
      <c r="B73" s="766"/>
      <c r="C73" s="766"/>
      <c r="D73" s="766"/>
      <c r="E73" s="766"/>
      <c r="F73" s="767"/>
      <c r="G73" s="844"/>
      <c r="H73" s="844"/>
      <c r="I73" s="844"/>
      <c r="J73" s="844"/>
      <c r="K73" s="844"/>
      <c r="L73" s="844"/>
      <c r="M73" s="844"/>
    </row>
    <row r="74" spans="1:13" ht="11.1" customHeight="1" x14ac:dyDescent="0.4">
      <c r="A74" s="768"/>
      <c r="B74" s="769"/>
      <c r="C74" s="769"/>
      <c r="D74" s="769"/>
      <c r="E74" s="769"/>
      <c r="F74" s="770"/>
      <c r="G74" s="879"/>
      <c r="H74" s="879"/>
      <c r="I74" s="879"/>
      <c r="J74" s="879"/>
      <c r="K74" s="879"/>
      <c r="L74" s="879"/>
      <c r="M74" s="879"/>
    </row>
    <row r="75" spans="1:13" s="863" customFormat="1" ht="29.25" x14ac:dyDescent="0.4">
      <c r="A75" s="771" t="s">
        <v>310</v>
      </c>
      <c r="B75" s="764"/>
      <c r="C75" s="764"/>
      <c r="D75" s="764"/>
      <c r="E75" s="764"/>
      <c r="F75" s="765"/>
      <c r="G75" s="844"/>
      <c r="H75" s="844"/>
      <c r="I75" s="844"/>
      <c r="J75" s="844"/>
      <c r="K75" s="844"/>
      <c r="L75" s="844"/>
      <c r="M75" s="844"/>
    </row>
    <row r="76" spans="1:13" ht="11.25" customHeight="1" x14ac:dyDescent="0.4">
      <c r="A76" s="775"/>
      <c r="B76" s="739"/>
      <c r="C76" s="739"/>
      <c r="D76" s="739"/>
      <c r="E76" s="739"/>
      <c r="F76" s="740"/>
      <c r="G76" s="868"/>
      <c r="H76" s="868"/>
      <c r="I76" s="868"/>
      <c r="J76" s="868"/>
      <c r="K76" s="868"/>
      <c r="L76" s="868"/>
      <c r="M76" s="868"/>
    </row>
    <row r="77" spans="1:13" s="863" customFormat="1" ht="29.25" x14ac:dyDescent="0.4">
      <c r="A77" s="763" t="s">
        <v>399</v>
      </c>
      <c r="B77" s="764"/>
      <c r="C77" s="764"/>
      <c r="D77" s="764"/>
      <c r="E77" s="764"/>
      <c r="F77" s="765"/>
      <c r="G77" s="868">
        <v>76985</v>
      </c>
      <c r="H77" s="868">
        <v>19774</v>
      </c>
      <c r="I77" s="868">
        <v>57211</v>
      </c>
      <c r="J77" s="868">
        <v>300</v>
      </c>
      <c r="K77" s="868">
        <v>341</v>
      </c>
      <c r="L77" s="868">
        <v>0</v>
      </c>
      <c r="M77" s="868">
        <v>56570</v>
      </c>
    </row>
    <row r="78" spans="1:13" s="866" customFormat="1" ht="29.25" x14ac:dyDescent="0.4">
      <c r="A78" s="774" t="s">
        <v>400</v>
      </c>
      <c r="B78" s="766"/>
      <c r="C78" s="766"/>
      <c r="D78" s="766"/>
      <c r="E78" s="766"/>
      <c r="F78" s="767"/>
      <c r="G78" s="844"/>
      <c r="H78" s="880"/>
      <c r="I78" s="844"/>
      <c r="J78" s="844"/>
      <c r="K78" s="844"/>
      <c r="L78" s="844"/>
      <c r="M78" s="844"/>
    </row>
    <row r="79" spans="1:13" ht="11.1" customHeight="1" x14ac:dyDescent="0.4">
      <c r="A79" s="768"/>
      <c r="B79" s="769"/>
      <c r="C79" s="769"/>
      <c r="D79" s="769"/>
      <c r="E79" s="769"/>
      <c r="F79" s="770"/>
      <c r="G79" s="879"/>
      <c r="H79" s="879"/>
      <c r="I79" s="879"/>
      <c r="J79" s="879"/>
      <c r="K79" s="879"/>
      <c r="L79" s="879"/>
      <c r="M79" s="879"/>
    </row>
    <row r="80" spans="1:13" s="863" customFormat="1" ht="29.25" x14ac:dyDescent="0.4">
      <c r="A80" s="771" t="s">
        <v>315</v>
      </c>
      <c r="B80" s="764"/>
      <c r="C80" s="764"/>
      <c r="D80" s="764"/>
      <c r="E80" s="764"/>
      <c r="F80" s="765"/>
      <c r="G80" s="844"/>
      <c r="H80" s="844"/>
      <c r="I80" s="844"/>
      <c r="J80" s="844"/>
      <c r="K80" s="844"/>
      <c r="L80" s="844"/>
      <c r="M80" s="844"/>
    </row>
    <row r="81" spans="1:13" ht="11.25" customHeight="1" x14ac:dyDescent="0.4">
      <c r="A81" s="775"/>
      <c r="B81" s="739"/>
      <c r="C81" s="739"/>
      <c r="D81" s="739"/>
      <c r="E81" s="739"/>
      <c r="F81" s="740"/>
      <c r="G81" s="844"/>
      <c r="H81" s="844"/>
      <c r="I81" s="844"/>
      <c r="J81" s="844"/>
      <c r="K81" s="844"/>
      <c r="L81" s="844"/>
      <c r="M81" s="844"/>
    </row>
    <row r="82" spans="1:13" s="863" customFormat="1" ht="29.25" x14ac:dyDescent="0.4">
      <c r="A82" s="763" t="s">
        <v>401</v>
      </c>
      <c r="B82" s="764"/>
      <c r="C82" s="764"/>
      <c r="D82" s="764"/>
      <c r="E82" s="764"/>
      <c r="F82" s="765"/>
      <c r="G82" s="871">
        <v>64292</v>
      </c>
      <c r="H82" s="871">
        <v>20870</v>
      </c>
      <c r="I82" s="871">
        <v>43422</v>
      </c>
      <c r="J82" s="871">
        <v>3421</v>
      </c>
      <c r="K82" s="871">
        <v>191</v>
      </c>
      <c r="L82" s="871">
        <v>0</v>
      </c>
      <c r="M82" s="871">
        <v>39810</v>
      </c>
    </row>
    <row r="83" spans="1:13" s="866" customFormat="1" ht="29.25" x14ac:dyDescent="0.4">
      <c r="A83" s="774" t="s">
        <v>402</v>
      </c>
      <c r="B83" s="766"/>
      <c r="C83" s="766"/>
      <c r="D83" s="766"/>
      <c r="E83" s="766"/>
      <c r="F83" s="767"/>
      <c r="G83" s="844"/>
      <c r="H83" s="844"/>
      <c r="I83" s="844"/>
      <c r="J83" s="844"/>
      <c r="K83" s="844"/>
      <c r="L83" s="844"/>
      <c r="M83" s="844"/>
    </row>
    <row r="84" spans="1:13" ht="11.1" customHeight="1" x14ac:dyDescent="0.4">
      <c r="A84" s="768"/>
      <c r="B84" s="769"/>
      <c r="C84" s="769"/>
      <c r="D84" s="769"/>
      <c r="E84" s="769"/>
      <c r="F84" s="770"/>
      <c r="G84" s="879"/>
      <c r="H84" s="879"/>
      <c r="I84" s="879"/>
      <c r="J84" s="879"/>
      <c r="K84" s="879"/>
      <c r="L84" s="879"/>
      <c r="M84" s="879"/>
    </row>
    <row r="85" spans="1:13" s="863" customFormat="1" ht="29.25" x14ac:dyDescent="0.4">
      <c r="A85" s="771" t="s">
        <v>318</v>
      </c>
      <c r="B85" s="764"/>
      <c r="C85" s="764"/>
      <c r="D85" s="764"/>
      <c r="E85" s="764"/>
      <c r="F85" s="765"/>
      <c r="G85" s="844"/>
      <c r="H85" s="844"/>
      <c r="I85" s="844"/>
      <c r="J85" s="844"/>
      <c r="K85" s="844"/>
      <c r="L85" s="844"/>
      <c r="M85" s="844"/>
    </row>
    <row r="86" spans="1:13" ht="11.25" customHeight="1" x14ac:dyDescent="0.4">
      <c r="A86" s="775"/>
      <c r="B86" s="739"/>
      <c r="C86" s="739"/>
      <c r="D86" s="739"/>
      <c r="E86" s="739"/>
      <c r="F86" s="740"/>
      <c r="G86" s="844"/>
      <c r="H86" s="844"/>
      <c r="I86" s="844"/>
      <c r="J86" s="844"/>
      <c r="K86" s="844"/>
      <c r="L86" s="844"/>
      <c r="M86" s="844"/>
    </row>
    <row r="87" spans="1:13" s="863" customFormat="1" ht="29.25" x14ac:dyDescent="0.4">
      <c r="A87" s="763" t="s">
        <v>403</v>
      </c>
      <c r="B87" s="764"/>
      <c r="C87" s="764"/>
      <c r="D87" s="764"/>
      <c r="E87" s="764"/>
      <c r="F87" s="765"/>
      <c r="G87" s="871">
        <v>11495</v>
      </c>
      <c r="H87" s="871">
        <v>4618</v>
      </c>
      <c r="I87" s="871">
        <v>6877</v>
      </c>
      <c r="J87" s="871">
        <v>664</v>
      </c>
      <c r="K87" s="871">
        <v>64</v>
      </c>
      <c r="L87" s="871">
        <v>0</v>
      </c>
      <c r="M87" s="871">
        <v>6149</v>
      </c>
    </row>
    <row r="88" spans="1:13" s="866" customFormat="1" ht="29.25" x14ac:dyDescent="0.4">
      <c r="A88" s="774" t="s">
        <v>404</v>
      </c>
      <c r="B88" s="766"/>
      <c r="C88" s="766"/>
      <c r="D88" s="766"/>
      <c r="E88" s="766"/>
      <c r="F88" s="767"/>
      <c r="G88" s="844"/>
      <c r="H88" s="844"/>
      <c r="I88" s="844"/>
      <c r="J88" s="844"/>
      <c r="K88" s="844"/>
      <c r="L88" s="844"/>
      <c r="M88" s="844"/>
    </row>
    <row r="89" spans="1:13" ht="11.1" customHeight="1" x14ac:dyDescent="0.4">
      <c r="A89" s="768"/>
      <c r="B89" s="769"/>
      <c r="C89" s="769"/>
      <c r="D89" s="769"/>
      <c r="E89" s="769"/>
      <c r="F89" s="770"/>
      <c r="G89" s="879"/>
      <c r="H89" s="879"/>
      <c r="I89" s="879"/>
      <c r="J89" s="879"/>
      <c r="K89" s="879"/>
      <c r="L89" s="879"/>
      <c r="M89" s="879"/>
    </row>
    <row r="90" spans="1:13" s="863" customFormat="1" ht="29.25" x14ac:dyDescent="0.4">
      <c r="A90" s="771" t="s">
        <v>321</v>
      </c>
      <c r="B90" s="764"/>
      <c r="C90" s="764"/>
      <c r="D90" s="764"/>
      <c r="E90" s="764"/>
      <c r="F90" s="765"/>
      <c r="G90" s="844"/>
      <c r="H90" s="844"/>
      <c r="I90" s="844"/>
      <c r="J90" s="844"/>
      <c r="K90" s="844"/>
      <c r="L90" s="844"/>
      <c r="M90" s="844"/>
    </row>
    <row r="91" spans="1:13" ht="11.25" customHeight="1" x14ac:dyDescent="0.4">
      <c r="A91" s="775"/>
      <c r="B91" s="739"/>
      <c r="C91" s="739"/>
      <c r="D91" s="739"/>
      <c r="E91" s="739"/>
      <c r="F91" s="740"/>
      <c r="G91" s="844"/>
      <c r="H91" s="844"/>
      <c r="I91" s="844"/>
      <c r="J91" s="844"/>
      <c r="K91" s="844"/>
      <c r="L91" s="844"/>
      <c r="M91" s="844"/>
    </row>
    <row r="92" spans="1:13" s="863" customFormat="1" ht="29.25" x14ac:dyDescent="0.4">
      <c r="A92" s="763" t="s">
        <v>405</v>
      </c>
      <c r="B92" s="764"/>
      <c r="C92" s="764"/>
      <c r="D92" s="764"/>
      <c r="E92" s="764"/>
      <c r="F92" s="765"/>
      <c r="G92" s="871">
        <v>0</v>
      </c>
      <c r="H92" s="844">
        <v>0</v>
      </c>
      <c r="I92" s="844">
        <v>0</v>
      </c>
      <c r="J92" s="844">
        <v>0</v>
      </c>
      <c r="K92" s="844">
        <v>0</v>
      </c>
      <c r="L92" s="844">
        <v>0</v>
      </c>
      <c r="M92" s="844">
        <v>0</v>
      </c>
    </row>
    <row r="93" spans="1:13" s="764" customFormat="1" ht="29.25" x14ac:dyDescent="0.4">
      <c r="A93" s="763" t="s">
        <v>406</v>
      </c>
      <c r="F93" s="765"/>
      <c r="G93" s="844"/>
      <c r="H93" s="844"/>
      <c r="I93" s="844"/>
      <c r="J93" s="844"/>
      <c r="K93" s="844"/>
      <c r="L93" s="844"/>
      <c r="M93" s="844"/>
    </row>
    <row r="94" spans="1:13" s="866" customFormat="1" ht="29.25" x14ac:dyDescent="0.4">
      <c r="A94" s="774" t="s">
        <v>314</v>
      </c>
      <c r="B94" s="766"/>
      <c r="C94" s="766"/>
      <c r="D94" s="766"/>
      <c r="E94" s="766"/>
      <c r="F94" s="767"/>
      <c r="G94" s="844"/>
      <c r="H94" s="844"/>
      <c r="I94" s="844"/>
      <c r="J94" s="844"/>
      <c r="K94" s="844"/>
      <c r="L94" s="844"/>
      <c r="M94" s="844"/>
    </row>
    <row r="95" spans="1:13" ht="11.1" customHeight="1" x14ac:dyDescent="0.4">
      <c r="A95" s="768"/>
      <c r="B95" s="769"/>
      <c r="C95" s="769"/>
      <c r="D95" s="769"/>
      <c r="E95" s="769"/>
      <c r="F95" s="770"/>
      <c r="G95" s="879"/>
      <c r="H95" s="879"/>
      <c r="I95" s="879"/>
      <c r="J95" s="879"/>
      <c r="K95" s="879"/>
      <c r="L95" s="879"/>
      <c r="M95" s="879"/>
    </row>
    <row r="96" spans="1:13" s="863" customFormat="1" ht="29.25" x14ac:dyDescent="0.4">
      <c r="A96" s="771" t="s">
        <v>325</v>
      </c>
      <c r="B96" s="764"/>
      <c r="C96" s="764"/>
      <c r="D96" s="764"/>
      <c r="E96" s="764"/>
      <c r="F96" s="765"/>
      <c r="G96" s="844"/>
      <c r="H96" s="844"/>
      <c r="I96" s="844"/>
      <c r="J96" s="844"/>
      <c r="K96" s="844"/>
      <c r="L96" s="844"/>
      <c r="M96" s="844"/>
    </row>
    <row r="97" spans="1:13" ht="11.25" customHeight="1" x14ac:dyDescent="0.4">
      <c r="A97" s="775"/>
      <c r="B97" s="739"/>
      <c r="C97" s="739"/>
      <c r="D97" s="739"/>
      <c r="E97" s="739"/>
      <c r="F97" s="740"/>
      <c r="G97" s="844"/>
      <c r="H97" s="844"/>
      <c r="I97" s="844"/>
      <c r="J97" s="844"/>
      <c r="K97" s="844"/>
      <c r="L97" s="844"/>
      <c r="M97" s="844"/>
    </row>
    <row r="98" spans="1:13" s="863" customFormat="1" ht="29.25" x14ac:dyDescent="0.4">
      <c r="A98" s="763" t="s">
        <v>316</v>
      </c>
      <c r="B98" s="764"/>
      <c r="C98" s="764"/>
      <c r="D98" s="764"/>
      <c r="E98" s="764"/>
      <c r="F98" s="765"/>
      <c r="G98" s="868">
        <v>9561</v>
      </c>
      <c r="H98" s="868">
        <v>4602</v>
      </c>
      <c r="I98" s="868">
        <v>4959</v>
      </c>
      <c r="J98" s="868">
        <v>541</v>
      </c>
      <c r="K98" s="868">
        <v>57</v>
      </c>
      <c r="L98" s="868">
        <v>0</v>
      </c>
      <c r="M98" s="868">
        <v>4361</v>
      </c>
    </row>
    <row r="99" spans="1:13" s="866" customFormat="1" ht="29.25" x14ac:dyDescent="0.4">
      <c r="A99" s="774" t="s">
        <v>317</v>
      </c>
      <c r="B99" s="779"/>
      <c r="C99" s="779"/>
      <c r="D99" s="766"/>
      <c r="E99" s="766"/>
      <c r="F99" s="767"/>
      <c r="G99" s="868"/>
      <c r="H99" s="868"/>
      <c r="I99" s="868"/>
      <c r="J99" s="868"/>
      <c r="K99" s="868"/>
      <c r="L99" s="868"/>
      <c r="M99" s="868"/>
    </row>
    <row r="100" spans="1:13" ht="11.1" customHeight="1" x14ac:dyDescent="0.4">
      <c r="A100" s="768"/>
      <c r="B100" s="769"/>
      <c r="C100" s="769"/>
      <c r="D100" s="769"/>
      <c r="E100" s="769"/>
      <c r="F100" s="770"/>
      <c r="G100" s="879"/>
      <c r="H100" s="879"/>
      <c r="I100" s="879"/>
      <c r="J100" s="879"/>
      <c r="K100" s="879"/>
      <c r="L100" s="879"/>
      <c r="M100" s="879"/>
    </row>
    <row r="101" spans="1:13" s="863" customFormat="1" ht="29.25" x14ac:dyDescent="0.4">
      <c r="A101" s="771" t="s">
        <v>407</v>
      </c>
      <c r="B101" s="764"/>
      <c r="C101" s="764"/>
      <c r="D101" s="764"/>
      <c r="E101" s="764"/>
      <c r="F101" s="765"/>
      <c r="G101" s="844"/>
      <c r="H101" s="844"/>
      <c r="I101" s="844"/>
      <c r="J101" s="844"/>
      <c r="K101" s="844"/>
      <c r="L101" s="844"/>
      <c r="M101" s="844"/>
    </row>
    <row r="102" spans="1:13" ht="11.25" customHeight="1" x14ac:dyDescent="0.4">
      <c r="A102" s="775"/>
      <c r="B102" s="739"/>
      <c r="C102" s="739"/>
      <c r="D102" s="739"/>
      <c r="E102" s="739"/>
      <c r="F102" s="740"/>
      <c r="G102" s="844"/>
      <c r="H102" s="844"/>
      <c r="I102" s="844"/>
      <c r="J102" s="844"/>
      <c r="K102" s="844"/>
      <c r="L102" s="844"/>
      <c r="M102" s="844"/>
    </row>
    <row r="103" spans="1:13" s="863" customFormat="1" ht="29.25" x14ac:dyDescent="0.4">
      <c r="A103" s="763" t="s">
        <v>408</v>
      </c>
      <c r="B103" s="764"/>
      <c r="C103" s="764"/>
      <c r="D103" s="764"/>
      <c r="E103" s="764"/>
      <c r="F103" s="765"/>
      <c r="G103" s="881">
        <v>34617</v>
      </c>
      <c r="H103" s="881">
        <v>11522</v>
      </c>
      <c r="I103" s="881">
        <v>23095</v>
      </c>
      <c r="J103" s="881">
        <v>2288</v>
      </c>
      <c r="K103" s="881">
        <v>130</v>
      </c>
      <c r="L103" s="881">
        <v>0</v>
      </c>
      <c r="M103" s="881">
        <v>20677</v>
      </c>
    </row>
    <row r="104" spans="1:13" s="866" customFormat="1" ht="29.25" x14ac:dyDescent="0.4">
      <c r="A104" s="774" t="s">
        <v>409</v>
      </c>
      <c r="B104" s="766"/>
      <c r="C104" s="766"/>
      <c r="D104" s="766"/>
      <c r="E104" s="766"/>
      <c r="F104" s="767"/>
      <c r="G104" s="844"/>
      <c r="H104" s="844"/>
      <c r="I104" s="844"/>
      <c r="J104" s="844"/>
      <c r="K104" s="844"/>
      <c r="L104" s="844"/>
      <c r="M104" s="844"/>
    </row>
    <row r="105" spans="1:13" ht="11.1" customHeight="1" x14ac:dyDescent="0.4">
      <c r="A105" s="768"/>
      <c r="B105" s="769"/>
      <c r="C105" s="769"/>
      <c r="D105" s="769"/>
      <c r="E105" s="769"/>
      <c r="F105" s="770"/>
      <c r="G105" s="879"/>
      <c r="H105" s="879"/>
      <c r="I105" s="879"/>
      <c r="J105" s="879"/>
      <c r="K105" s="879"/>
      <c r="L105" s="879"/>
      <c r="M105" s="879"/>
    </row>
    <row r="106" spans="1:13" s="863" customFormat="1" ht="29.25" x14ac:dyDescent="0.4">
      <c r="A106" s="771" t="s">
        <v>410</v>
      </c>
      <c r="B106" s="764"/>
      <c r="C106" s="764"/>
      <c r="D106" s="764"/>
      <c r="E106" s="764"/>
      <c r="F106" s="765"/>
      <c r="G106" s="844"/>
      <c r="H106" s="844"/>
      <c r="I106" s="844"/>
      <c r="J106" s="844"/>
      <c r="K106" s="844"/>
      <c r="L106" s="844"/>
      <c r="M106" s="844"/>
    </row>
    <row r="107" spans="1:13" ht="11.25" customHeight="1" x14ac:dyDescent="0.4">
      <c r="A107" s="775"/>
      <c r="B107" s="739"/>
      <c r="C107" s="739"/>
      <c r="D107" s="739"/>
      <c r="E107" s="739"/>
      <c r="F107" s="740"/>
      <c r="G107" s="844"/>
      <c r="H107" s="844"/>
      <c r="I107" s="844"/>
      <c r="J107" s="844"/>
      <c r="K107" s="844"/>
      <c r="L107" s="844"/>
      <c r="M107" s="844"/>
    </row>
    <row r="108" spans="1:13" s="863" customFormat="1" ht="29.25" x14ac:dyDescent="0.4">
      <c r="A108" s="763" t="s">
        <v>411</v>
      </c>
      <c r="B108" s="764"/>
      <c r="C108" s="764"/>
      <c r="D108" s="764"/>
      <c r="E108" s="764"/>
      <c r="F108" s="765"/>
      <c r="G108" s="868">
        <v>2762</v>
      </c>
      <c r="H108" s="868">
        <v>1122</v>
      </c>
      <c r="I108" s="868">
        <v>1640</v>
      </c>
      <c r="J108" s="868">
        <v>116</v>
      </c>
      <c r="K108" s="868">
        <v>64</v>
      </c>
      <c r="L108" s="868">
        <v>0</v>
      </c>
      <c r="M108" s="868">
        <v>1460</v>
      </c>
    </row>
    <row r="109" spans="1:13" s="866" customFormat="1" ht="29.25" x14ac:dyDescent="0.4">
      <c r="A109" s="774" t="s">
        <v>412</v>
      </c>
      <c r="B109" s="779"/>
      <c r="C109" s="779"/>
      <c r="D109" s="766"/>
      <c r="E109" s="766"/>
      <c r="F109" s="767"/>
      <c r="G109" s="844"/>
      <c r="H109" s="844"/>
      <c r="I109" s="844"/>
      <c r="J109" s="844"/>
      <c r="K109" s="844"/>
      <c r="L109" s="844"/>
      <c r="M109" s="844"/>
    </row>
    <row r="110" spans="1:13" ht="11.1" customHeight="1" x14ac:dyDescent="0.4">
      <c r="A110" s="768"/>
      <c r="B110" s="769"/>
      <c r="C110" s="769"/>
      <c r="D110" s="769"/>
      <c r="E110" s="769"/>
      <c r="F110" s="770"/>
      <c r="G110" s="879"/>
      <c r="H110" s="879"/>
      <c r="I110" s="879"/>
      <c r="J110" s="879"/>
      <c r="K110" s="879"/>
      <c r="L110" s="879"/>
      <c r="M110" s="879"/>
    </row>
    <row r="111" spans="1:13" s="863" customFormat="1" ht="29.25" x14ac:dyDescent="0.4">
      <c r="A111" s="771" t="s">
        <v>413</v>
      </c>
      <c r="B111" s="764"/>
      <c r="C111" s="764"/>
      <c r="D111" s="764"/>
      <c r="E111" s="764"/>
      <c r="F111" s="765"/>
      <c r="G111" s="868"/>
      <c r="H111" s="868"/>
      <c r="I111" s="868"/>
      <c r="J111" s="868"/>
      <c r="K111" s="868"/>
      <c r="L111" s="868"/>
      <c r="M111" s="868"/>
    </row>
    <row r="112" spans="1:13" ht="11.25" customHeight="1" x14ac:dyDescent="0.4">
      <c r="A112" s="780"/>
      <c r="B112" s="739"/>
      <c r="C112" s="739"/>
      <c r="D112" s="739"/>
      <c r="E112" s="739"/>
      <c r="F112" s="740"/>
      <c r="G112" s="844"/>
      <c r="H112" s="844"/>
      <c r="I112" s="844"/>
      <c r="J112" s="844"/>
      <c r="K112" s="844"/>
      <c r="L112" s="844"/>
      <c r="M112" s="844"/>
    </row>
    <row r="113" spans="1:13" s="863" customFormat="1" ht="29.25" x14ac:dyDescent="0.4">
      <c r="A113" s="763" t="s">
        <v>414</v>
      </c>
      <c r="B113" s="764"/>
      <c r="C113" s="764"/>
      <c r="D113" s="764"/>
      <c r="E113" s="764"/>
      <c r="F113" s="765"/>
      <c r="G113" s="868">
        <v>18489</v>
      </c>
      <c r="H113" s="868">
        <v>4887</v>
      </c>
      <c r="I113" s="868">
        <v>13602</v>
      </c>
      <c r="J113" s="868">
        <v>2014</v>
      </c>
      <c r="K113" s="868">
        <v>30</v>
      </c>
      <c r="L113" s="868">
        <v>0</v>
      </c>
      <c r="M113" s="868">
        <v>11558</v>
      </c>
    </row>
    <row r="114" spans="1:13" s="866" customFormat="1" ht="29.25" x14ac:dyDescent="0.4">
      <c r="A114" s="774" t="s">
        <v>415</v>
      </c>
      <c r="B114" s="766"/>
      <c r="C114" s="766"/>
      <c r="D114" s="766"/>
      <c r="E114" s="766"/>
      <c r="F114" s="767"/>
      <c r="G114" s="844"/>
      <c r="H114" s="844"/>
      <c r="I114" s="844"/>
      <c r="J114" s="844"/>
      <c r="K114" s="844"/>
      <c r="L114" s="844"/>
      <c r="M114" s="844"/>
    </row>
    <row r="115" spans="1:13" ht="11.1" customHeight="1" x14ac:dyDescent="0.4">
      <c r="A115" s="768"/>
      <c r="B115" s="769"/>
      <c r="C115" s="769"/>
      <c r="D115" s="769"/>
      <c r="E115" s="769"/>
      <c r="F115" s="770"/>
      <c r="G115" s="879"/>
      <c r="H115" s="879"/>
      <c r="I115" s="879"/>
      <c r="J115" s="879"/>
      <c r="K115" s="879"/>
      <c r="L115" s="879"/>
      <c r="M115" s="879"/>
    </row>
    <row r="116" spans="1:13" s="863" customFormat="1" ht="29.25" x14ac:dyDescent="0.4">
      <c r="A116" s="771" t="s">
        <v>416</v>
      </c>
      <c r="B116" s="764"/>
      <c r="C116" s="764"/>
      <c r="D116" s="764"/>
      <c r="E116" s="764"/>
      <c r="F116" s="765"/>
      <c r="G116" s="844"/>
      <c r="H116" s="844"/>
      <c r="I116" s="844"/>
      <c r="J116" s="844"/>
      <c r="K116" s="844"/>
      <c r="L116" s="844"/>
      <c r="M116" s="844"/>
    </row>
    <row r="117" spans="1:13" ht="11.25" customHeight="1" x14ac:dyDescent="0.4">
      <c r="A117" s="775"/>
      <c r="B117" s="739"/>
      <c r="C117" s="739"/>
      <c r="D117" s="739"/>
      <c r="E117" s="739"/>
      <c r="F117" s="740"/>
      <c r="G117" s="868"/>
      <c r="H117" s="868"/>
      <c r="I117" s="868"/>
      <c r="J117" s="868"/>
      <c r="K117" s="868"/>
      <c r="L117" s="868"/>
      <c r="M117" s="868"/>
    </row>
    <row r="118" spans="1:13" s="863" customFormat="1" ht="29.25" x14ac:dyDescent="0.4">
      <c r="A118" s="763" t="s">
        <v>417</v>
      </c>
      <c r="B118" s="764"/>
      <c r="C118" s="764"/>
      <c r="D118" s="764"/>
      <c r="E118" s="764"/>
      <c r="F118" s="765"/>
      <c r="G118" s="868"/>
      <c r="H118" s="868"/>
      <c r="I118" s="868"/>
      <c r="J118" s="868"/>
      <c r="K118" s="868"/>
      <c r="L118" s="868"/>
      <c r="M118" s="868"/>
    </row>
    <row r="119" spans="1:13" s="863" customFormat="1" ht="29.25" x14ac:dyDescent="0.4">
      <c r="A119" s="763" t="s">
        <v>418</v>
      </c>
      <c r="B119" s="781"/>
      <c r="C119" s="781"/>
      <c r="D119" s="764"/>
      <c r="E119" s="764"/>
      <c r="F119" s="765"/>
      <c r="G119" s="868">
        <v>2212</v>
      </c>
      <c r="H119" s="868">
        <v>0</v>
      </c>
      <c r="I119" s="868">
        <v>2212</v>
      </c>
      <c r="J119" s="868">
        <v>185</v>
      </c>
      <c r="K119" s="868">
        <v>0</v>
      </c>
      <c r="L119" s="868">
        <v>0</v>
      </c>
      <c r="M119" s="868">
        <v>2027</v>
      </c>
    </row>
    <row r="120" spans="1:13" s="866" customFormat="1" ht="29.25" x14ac:dyDescent="0.4">
      <c r="A120" s="774" t="s">
        <v>419</v>
      </c>
      <c r="B120" s="779"/>
      <c r="C120" s="779"/>
      <c r="D120" s="766"/>
      <c r="E120" s="766"/>
      <c r="F120" s="767"/>
      <c r="G120" s="844"/>
      <c r="H120" s="844"/>
      <c r="I120" s="844"/>
      <c r="J120" s="844"/>
      <c r="K120" s="844"/>
      <c r="L120" s="844"/>
      <c r="M120" s="844"/>
    </row>
    <row r="121" spans="1:13" s="866" customFormat="1" ht="29.25" x14ac:dyDescent="0.4">
      <c r="A121" s="774" t="s">
        <v>420</v>
      </c>
      <c r="B121" s="779"/>
      <c r="C121" s="779"/>
      <c r="D121" s="779"/>
      <c r="E121" s="766"/>
      <c r="F121" s="767"/>
      <c r="G121" s="844"/>
      <c r="H121" s="844"/>
      <c r="I121" s="844"/>
      <c r="J121" s="844"/>
      <c r="K121" s="844"/>
      <c r="L121" s="844"/>
      <c r="M121" s="844"/>
    </row>
    <row r="122" spans="1:13" ht="11.1" customHeight="1" x14ac:dyDescent="0.4">
      <c r="A122" s="768"/>
      <c r="B122" s="769"/>
      <c r="C122" s="769"/>
      <c r="D122" s="769"/>
      <c r="E122" s="769"/>
      <c r="F122" s="770"/>
      <c r="G122" s="879"/>
      <c r="H122" s="879"/>
      <c r="I122" s="879"/>
      <c r="J122" s="879"/>
      <c r="K122" s="879"/>
      <c r="L122" s="879"/>
      <c r="M122" s="879"/>
    </row>
    <row r="123" spans="1:13" s="863" customFormat="1" ht="29.25" x14ac:dyDescent="0.4">
      <c r="A123" s="771" t="s">
        <v>421</v>
      </c>
      <c r="B123" s="764"/>
      <c r="C123" s="764"/>
      <c r="D123" s="764"/>
      <c r="E123" s="764"/>
      <c r="F123" s="765"/>
      <c r="G123" s="868"/>
      <c r="H123" s="868"/>
      <c r="I123" s="868"/>
      <c r="J123" s="868"/>
      <c r="K123" s="868"/>
      <c r="L123" s="868"/>
      <c r="M123" s="868"/>
    </row>
    <row r="124" spans="1:13" ht="11.25" customHeight="1" x14ac:dyDescent="0.4">
      <c r="A124" s="775"/>
      <c r="B124" s="739"/>
      <c r="C124" s="739"/>
      <c r="D124" s="739"/>
      <c r="E124" s="739"/>
      <c r="F124" s="740"/>
      <c r="G124" s="844"/>
      <c r="H124" s="844"/>
      <c r="I124" s="844"/>
      <c r="J124" s="844"/>
      <c r="K124" s="844"/>
      <c r="L124" s="844"/>
      <c r="M124" s="844"/>
    </row>
    <row r="125" spans="1:13" s="863" customFormat="1" ht="29.25" x14ac:dyDescent="0.4">
      <c r="A125" s="763" t="s">
        <v>422</v>
      </c>
      <c r="B125" s="764"/>
      <c r="C125" s="764"/>
      <c r="D125" s="764"/>
      <c r="E125" s="764"/>
      <c r="F125" s="765"/>
      <c r="G125" s="868"/>
      <c r="H125" s="868"/>
      <c r="I125" s="868"/>
      <c r="J125" s="868"/>
      <c r="K125" s="868"/>
      <c r="L125" s="868"/>
      <c r="M125" s="868"/>
    </row>
    <row r="126" spans="1:13" s="866" customFormat="1" ht="29.25" x14ac:dyDescent="0.4">
      <c r="A126" s="782" t="s">
        <v>423</v>
      </c>
      <c r="B126" s="766"/>
      <c r="C126" s="766"/>
      <c r="D126" s="766"/>
      <c r="E126" s="766"/>
      <c r="F126" s="767"/>
      <c r="G126" s="844"/>
      <c r="H126" s="844"/>
      <c r="I126" s="844"/>
      <c r="J126" s="844"/>
      <c r="K126" s="844"/>
      <c r="L126" s="844"/>
      <c r="M126" s="844"/>
    </row>
    <row r="127" spans="1:13" ht="11.1" customHeight="1" x14ac:dyDescent="0.4">
      <c r="A127" s="911"/>
      <c r="B127" s="784"/>
      <c r="C127" s="784"/>
      <c r="D127" s="784"/>
      <c r="E127" s="784"/>
      <c r="F127" s="785"/>
      <c r="G127" s="786"/>
      <c r="H127" s="786"/>
      <c r="I127" s="786"/>
      <c r="J127" s="786"/>
      <c r="K127" s="786"/>
      <c r="L127" s="786"/>
      <c r="M127" s="786"/>
    </row>
  </sheetData>
  <mergeCells count="4">
    <mergeCell ref="A9:F10"/>
    <mergeCell ref="A11:F11"/>
    <mergeCell ref="E2:M2"/>
    <mergeCell ref="F3:N3"/>
  </mergeCells>
  <conditionalFormatting sqref="A14:F14">
    <cfRule type="cellIs" dxfId="77" priority="1" stopIfTrue="1" operator="lessThan">
      <formula>0</formula>
    </cfRule>
    <cfRule type="cellIs" dxfId="76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8"/>
  <sheetViews>
    <sheetView showGridLines="0" zoomScale="30" zoomScaleNormal="30" zoomScaleSheetLayoutView="30" workbookViewId="0">
      <selection activeCell="I16" sqref="I16"/>
    </sheetView>
  </sheetViews>
  <sheetFormatPr defaultColWidth="9.140625" defaultRowHeight="12.75" x14ac:dyDescent="0.2"/>
  <cols>
    <col min="1" max="4" width="9.140625" style="714"/>
    <col min="5" max="5" width="6" style="714" customWidth="1"/>
    <col min="6" max="6" width="2" style="714" customWidth="1"/>
    <col min="7" max="7" width="3.42578125" style="714" hidden="1" customWidth="1"/>
    <col min="8" max="8" width="77.7109375" style="714" customWidth="1"/>
    <col min="9" max="15" width="40.7109375" style="714" customWidth="1"/>
    <col min="16" max="16384" width="9.140625" style="714"/>
  </cols>
  <sheetData>
    <row r="1" spans="2:17" ht="12" customHeight="1" x14ac:dyDescent="0.2"/>
    <row r="2" spans="2:17" ht="96" customHeight="1" x14ac:dyDescent="0.45">
      <c r="B2" s="917" t="s">
        <v>451</v>
      </c>
      <c r="C2" s="693"/>
      <c r="D2" s="693"/>
      <c r="F2" s="695"/>
      <c r="G2" s="695"/>
      <c r="H2" s="956" t="s">
        <v>452</v>
      </c>
      <c r="I2" s="956"/>
      <c r="J2" s="956"/>
      <c r="K2" s="956"/>
      <c r="L2" s="956"/>
      <c r="M2" s="956"/>
      <c r="N2" s="956"/>
      <c r="O2" s="956"/>
    </row>
    <row r="3" spans="2:17" ht="45" customHeight="1" x14ac:dyDescent="0.6">
      <c r="B3" s="694"/>
      <c r="C3" s="693"/>
      <c r="D3" s="693"/>
      <c r="E3" s="696"/>
      <c r="F3" s="695"/>
      <c r="G3" s="695"/>
      <c r="H3" s="733"/>
      <c r="I3" s="695"/>
      <c r="J3" s="695"/>
      <c r="K3" s="695"/>
      <c r="L3" s="695"/>
    </row>
    <row r="4" spans="2:17" ht="24" customHeight="1" x14ac:dyDescent="0.6">
      <c r="B4" s="694"/>
      <c r="C4" s="693"/>
      <c r="D4" s="693"/>
      <c r="E4" s="696"/>
      <c r="F4" s="695"/>
      <c r="G4" s="695"/>
      <c r="H4" s="733"/>
      <c r="I4" s="695"/>
      <c r="J4" s="695"/>
      <c r="K4" s="695"/>
      <c r="L4" s="695"/>
    </row>
    <row r="5" spans="2:17" s="693" customFormat="1" ht="27.75" customHeight="1" x14ac:dyDescent="0.4">
      <c r="B5" s="694"/>
      <c r="F5" s="697"/>
      <c r="G5" s="697"/>
      <c r="H5" s="730" t="s">
        <v>453</v>
      </c>
      <c r="I5" s="697"/>
      <c r="J5" s="697"/>
      <c r="K5" s="697"/>
      <c r="L5" s="697"/>
    </row>
    <row r="6" spans="2:17" ht="27" customHeight="1" x14ac:dyDescent="0.35">
      <c r="B6" s="689"/>
      <c r="F6" s="697"/>
      <c r="G6" s="697"/>
      <c r="H6" s="702" t="s">
        <v>100</v>
      </c>
      <c r="I6" s="689"/>
      <c r="J6" s="689"/>
      <c r="K6" s="689"/>
      <c r="L6" s="703"/>
      <c r="M6" s="703"/>
    </row>
    <row r="7" spans="2:17" ht="26.25" x14ac:dyDescent="0.4">
      <c r="B7" s="690"/>
      <c r="C7" s="715"/>
      <c r="D7" s="691"/>
      <c r="E7" s="715"/>
      <c r="F7" s="715"/>
      <c r="G7" s="715"/>
      <c r="N7" s="715"/>
      <c r="O7" s="715"/>
    </row>
    <row r="8" spans="2:17" s="716" customFormat="1" ht="15" x14ac:dyDescent="0.2">
      <c r="B8" s="734"/>
      <c r="C8" s="735"/>
      <c r="D8" s="735"/>
      <c r="E8" s="735"/>
      <c r="F8" s="735"/>
      <c r="G8" s="735"/>
      <c r="H8" s="736"/>
      <c r="I8" s="737"/>
      <c r="J8" s="737"/>
      <c r="K8" s="737"/>
      <c r="L8" s="737"/>
      <c r="M8" s="737"/>
      <c r="N8" s="737"/>
      <c r="O8" s="737"/>
    </row>
    <row r="9" spans="2:17" ht="23.25" x14ac:dyDescent="0.35">
      <c r="B9" s="738"/>
      <c r="C9" s="739"/>
      <c r="D9" s="739"/>
      <c r="E9" s="739"/>
      <c r="F9" s="739"/>
      <c r="G9" s="740"/>
      <c r="H9" s="740"/>
      <c r="I9" s="741" t="s">
        <v>240</v>
      </c>
      <c r="J9" s="741" t="s">
        <v>241</v>
      </c>
      <c r="K9" s="741" t="s">
        <v>242</v>
      </c>
      <c r="L9" s="741" t="s">
        <v>365</v>
      </c>
      <c r="M9" s="741" t="s">
        <v>366</v>
      </c>
      <c r="N9" s="741" t="s">
        <v>366</v>
      </c>
      <c r="O9" s="741" t="s">
        <v>239</v>
      </c>
    </row>
    <row r="10" spans="2:17" ht="23.25" customHeight="1" x14ac:dyDescent="0.35">
      <c r="B10" s="945" t="s">
        <v>248</v>
      </c>
      <c r="C10" s="946"/>
      <c r="D10" s="946"/>
      <c r="E10" s="946"/>
      <c r="F10" s="946"/>
      <c r="G10" s="946"/>
      <c r="H10" s="947"/>
      <c r="I10" s="741" t="s">
        <v>249</v>
      </c>
      <c r="J10" s="741" t="s">
        <v>250</v>
      </c>
      <c r="K10" s="741" t="s">
        <v>367</v>
      </c>
      <c r="L10" s="741" t="s">
        <v>368</v>
      </c>
      <c r="M10" s="741" t="s">
        <v>369</v>
      </c>
      <c r="N10" s="741" t="s">
        <v>370</v>
      </c>
      <c r="O10" s="741" t="s">
        <v>247</v>
      </c>
    </row>
    <row r="11" spans="2:17" ht="23.25" customHeight="1" x14ac:dyDescent="0.35">
      <c r="B11" s="945"/>
      <c r="C11" s="946"/>
      <c r="D11" s="946"/>
      <c r="E11" s="946"/>
      <c r="F11" s="946"/>
      <c r="G11" s="946"/>
      <c r="H11" s="947"/>
      <c r="I11" s="742"/>
      <c r="J11" s="742"/>
      <c r="K11" s="741" t="s">
        <v>258</v>
      </c>
      <c r="L11" s="741" t="s">
        <v>371</v>
      </c>
      <c r="M11" s="741" t="s">
        <v>372</v>
      </c>
      <c r="N11" s="741" t="s">
        <v>372</v>
      </c>
      <c r="O11" s="741" t="s">
        <v>255</v>
      </c>
    </row>
    <row r="12" spans="2:17" ht="23.25" customHeight="1" x14ac:dyDescent="0.3">
      <c r="B12" s="948" t="s">
        <v>373</v>
      </c>
      <c r="C12" s="949"/>
      <c r="D12" s="949"/>
      <c r="E12" s="949"/>
      <c r="F12" s="949"/>
      <c r="G12" s="949"/>
      <c r="H12" s="950"/>
      <c r="I12" s="743" t="s">
        <v>256</v>
      </c>
      <c r="J12" s="744" t="s">
        <v>257</v>
      </c>
      <c r="K12" s="743" t="s">
        <v>266</v>
      </c>
      <c r="L12" s="743" t="s">
        <v>374</v>
      </c>
      <c r="M12" s="743" t="s">
        <v>375</v>
      </c>
      <c r="N12" s="743" t="s">
        <v>376</v>
      </c>
      <c r="O12" s="743" t="s">
        <v>263</v>
      </c>
    </row>
    <row r="13" spans="2:17" ht="18.75" x14ac:dyDescent="0.3">
      <c r="B13" s="745"/>
      <c r="C13" s="739"/>
      <c r="D13" s="739"/>
      <c r="E13" s="739"/>
      <c r="F13" s="739"/>
      <c r="G13" s="739"/>
      <c r="H13" s="740"/>
      <c r="I13" s="743" t="s">
        <v>264</v>
      </c>
      <c r="J13" s="743" t="s">
        <v>265</v>
      </c>
      <c r="K13" s="743" t="s">
        <v>272</v>
      </c>
      <c r="L13" s="743" t="s">
        <v>377</v>
      </c>
      <c r="M13" s="743" t="s">
        <v>269</v>
      </c>
      <c r="N13" s="743" t="s">
        <v>269</v>
      </c>
      <c r="O13" s="743" t="s">
        <v>378</v>
      </c>
    </row>
    <row r="14" spans="2:17" ht="15.75" thickBot="1" x14ac:dyDescent="0.25">
      <c r="B14" s="746"/>
      <c r="C14" s="747"/>
      <c r="D14" s="747"/>
      <c r="E14" s="747"/>
      <c r="F14" s="747"/>
      <c r="G14" s="748"/>
      <c r="H14" s="748"/>
      <c r="I14" s="749"/>
      <c r="J14" s="749"/>
      <c r="K14" s="750"/>
      <c r="L14" s="750"/>
      <c r="M14" s="731"/>
      <c r="N14" s="750"/>
      <c r="O14" s="750"/>
    </row>
    <row r="15" spans="2:17" ht="11.25" customHeight="1" thickTop="1" x14ac:dyDescent="0.4">
      <c r="B15" s="738"/>
      <c r="C15" s="739"/>
      <c r="D15" s="739"/>
      <c r="E15" s="739"/>
      <c r="F15" s="739"/>
      <c r="G15" s="740"/>
      <c r="H15" s="740"/>
      <c r="I15" s="723"/>
      <c r="J15" s="723"/>
      <c r="K15" s="723"/>
      <c r="L15" s="723"/>
      <c r="M15" s="723"/>
      <c r="N15" s="723"/>
      <c r="O15" s="723"/>
      <c r="P15" s="716"/>
      <c r="Q15" s="716"/>
    </row>
    <row r="16" spans="2:17" s="692" customFormat="1" ht="33" x14ac:dyDescent="0.45">
      <c r="B16" s="751" t="s">
        <v>45</v>
      </c>
      <c r="C16" s="752"/>
      <c r="D16" s="752"/>
      <c r="E16" s="752"/>
      <c r="F16" s="752"/>
      <c r="G16" s="753"/>
      <c r="H16" s="753"/>
      <c r="I16" s="708">
        <v>3714752</v>
      </c>
      <c r="J16" s="708">
        <v>2070771</v>
      </c>
      <c r="K16" s="708">
        <v>1643981</v>
      </c>
      <c r="L16" s="708">
        <v>711100</v>
      </c>
      <c r="M16" s="708">
        <v>35683</v>
      </c>
      <c r="N16" s="708">
        <v>31829</v>
      </c>
      <c r="O16" s="708">
        <v>929027</v>
      </c>
      <c r="P16" s="754"/>
      <c r="Q16" s="754"/>
    </row>
    <row r="17" spans="2:17" s="692" customFormat="1" ht="29.25" x14ac:dyDescent="0.4">
      <c r="B17" s="755" t="s">
        <v>55</v>
      </c>
      <c r="C17" s="756"/>
      <c r="D17" s="756"/>
      <c r="E17" s="756"/>
      <c r="F17" s="756"/>
      <c r="G17" s="757"/>
      <c r="H17" s="757"/>
      <c r="I17" s="724"/>
      <c r="J17" s="724"/>
      <c r="K17" s="724"/>
      <c r="L17" s="724"/>
      <c r="M17" s="724"/>
      <c r="N17" s="724"/>
      <c r="O17" s="724"/>
      <c r="P17" s="758"/>
      <c r="Q17" s="754"/>
    </row>
    <row r="18" spans="2:17" s="698" customFormat="1" ht="29.25" x14ac:dyDescent="0.4">
      <c r="B18" s="759" t="s">
        <v>276</v>
      </c>
      <c r="C18" s="760"/>
      <c r="D18" s="760"/>
      <c r="E18" s="760"/>
      <c r="F18" s="760"/>
      <c r="G18" s="761"/>
      <c r="H18" s="761"/>
      <c r="I18" s="709"/>
      <c r="J18" s="709"/>
      <c r="K18" s="709"/>
      <c r="L18" s="709"/>
      <c r="M18" s="709"/>
      <c r="N18" s="709"/>
      <c r="O18" s="709"/>
      <c r="P18" s="699"/>
      <c r="Q18" s="699"/>
    </row>
    <row r="19" spans="2:17" ht="11.25" customHeight="1" x14ac:dyDescent="0.4">
      <c r="B19" s="762"/>
      <c r="C19" s="739"/>
      <c r="D19" s="739"/>
      <c r="E19" s="739"/>
      <c r="F19" s="739"/>
      <c r="G19" s="740"/>
      <c r="H19" s="740"/>
      <c r="I19" s="707"/>
      <c r="J19" s="707"/>
      <c r="K19" s="707"/>
      <c r="L19" s="707"/>
      <c r="M19" s="707"/>
      <c r="N19" s="707"/>
      <c r="O19" s="707"/>
    </row>
    <row r="20" spans="2:17" s="698" customFormat="1" ht="29.25" x14ac:dyDescent="0.4">
      <c r="B20" s="763" t="s">
        <v>379</v>
      </c>
      <c r="C20" s="764"/>
      <c r="D20" s="764"/>
      <c r="E20" s="764"/>
      <c r="F20" s="764"/>
      <c r="G20" s="765"/>
      <c r="H20" s="765"/>
      <c r="I20" s="707">
        <v>120550</v>
      </c>
      <c r="J20" s="707">
        <v>76242</v>
      </c>
      <c r="K20" s="707">
        <v>44308</v>
      </c>
      <c r="L20" s="707">
        <v>11801</v>
      </c>
      <c r="M20" s="707">
        <v>1679</v>
      </c>
      <c r="N20" s="707">
        <v>23291</v>
      </c>
      <c r="O20" s="707">
        <v>54119</v>
      </c>
    </row>
    <row r="21" spans="2:17" s="700" customFormat="1" ht="29.25" x14ac:dyDescent="0.4">
      <c r="B21" s="732" t="s">
        <v>380</v>
      </c>
      <c r="C21" s="766"/>
      <c r="D21" s="766"/>
      <c r="E21" s="766"/>
      <c r="F21" s="766"/>
      <c r="G21" s="767"/>
      <c r="H21" s="767"/>
      <c r="I21" s="710"/>
      <c r="J21" s="710"/>
      <c r="K21" s="710"/>
      <c r="L21" s="710"/>
      <c r="M21" s="710"/>
      <c r="N21" s="710"/>
      <c r="O21" s="710"/>
    </row>
    <row r="22" spans="2:17" ht="11.1" customHeight="1" x14ac:dyDescent="0.4">
      <c r="B22" s="768"/>
      <c r="C22" s="769"/>
      <c r="D22" s="769"/>
      <c r="E22" s="769"/>
      <c r="F22" s="769"/>
      <c r="G22" s="770"/>
      <c r="H22" s="770"/>
      <c r="I22" s="711"/>
      <c r="J22" s="711"/>
      <c r="K22" s="711"/>
      <c r="L22" s="711"/>
      <c r="M22" s="711"/>
      <c r="N22" s="711"/>
      <c r="O22" s="711"/>
    </row>
    <row r="23" spans="2:17" s="698" customFormat="1" ht="29.25" x14ac:dyDescent="0.4">
      <c r="B23" s="771" t="s">
        <v>279</v>
      </c>
      <c r="C23" s="764"/>
      <c r="D23" s="764"/>
      <c r="E23" s="764"/>
      <c r="F23" s="764"/>
      <c r="G23" s="765"/>
      <c r="H23" s="765"/>
      <c r="I23" s="707"/>
      <c r="J23" s="707"/>
      <c r="K23" s="707"/>
      <c r="L23" s="707"/>
      <c r="M23" s="707"/>
      <c r="N23" s="707"/>
      <c r="O23" s="707"/>
    </row>
    <row r="24" spans="2:17" ht="11.25" customHeight="1" x14ac:dyDescent="0.4">
      <c r="B24" s="762"/>
      <c r="C24" s="739"/>
      <c r="D24" s="739"/>
      <c r="E24" s="739"/>
      <c r="F24" s="739"/>
      <c r="G24" s="740"/>
      <c r="H24" s="740"/>
      <c r="I24" s="707"/>
      <c r="J24" s="707"/>
      <c r="K24" s="707"/>
      <c r="L24" s="707"/>
      <c r="M24" s="707"/>
      <c r="N24" s="707"/>
      <c r="O24" s="707"/>
    </row>
    <row r="25" spans="2:17" s="698" customFormat="1" ht="29.25" x14ac:dyDescent="0.4">
      <c r="B25" s="763" t="s">
        <v>381</v>
      </c>
      <c r="C25" s="764"/>
      <c r="D25" s="764"/>
      <c r="E25" s="764"/>
      <c r="F25" s="764"/>
      <c r="G25" s="765"/>
      <c r="H25" s="765"/>
      <c r="I25" s="707">
        <v>48801</v>
      </c>
      <c r="J25" s="707">
        <v>21571</v>
      </c>
      <c r="K25" s="707">
        <v>27230</v>
      </c>
      <c r="L25" s="707">
        <v>14777</v>
      </c>
      <c r="M25" s="707">
        <v>1023</v>
      </c>
      <c r="N25" s="707">
        <v>102</v>
      </c>
      <c r="O25" s="707">
        <v>11532</v>
      </c>
    </row>
    <row r="26" spans="2:17" s="700" customFormat="1" ht="29.25" x14ac:dyDescent="0.4">
      <c r="B26" s="732" t="s">
        <v>284</v>
      </c>
      <c r="C26" s="766"/>
      <c r="D26" s="766"/>
      <c r="E26" s="766"/>
      <c r="F26" s="766"/>
      <c r="G26" s="767"/>
      <c r="H26" s="767"/>
      <c r="I26" s="710"/>
      <c r="J26" s="710"/>
      <c r="K26" s="710"/>
      <c r="L26" s="710"/>
      <c r="M26" s="710"/>
      <c r="N26" s="710"/>
      <c r="O26" s="710"/>
    </row>
    <row r="27" spans="2:17" ht="11.1" customHeight="1" x14ac:dyDescent="0.4">
      <c r="B27" s="768"/>
      <c r="C27" s="769"/>
      <c r="D27" s="769"/>
      <c r="E27" s="769"/>
      <c r="F27" s="769"/>
      <c r="G27" s="770"/>
      <c r="H27" s="770"/>
      <c r="I27" s="711"/>
      <c r="J27" s="711"/>
      <c r="K27" s="711"/>
      <c r="L27" s="711"/>
      <c r="M27" s="711"/>
      <c r="N27" s="711"/>
      <c r="O27" s="711"/>
    </row>
    <row r="28" spans="2:17" s="698" customFormat="1" ht="29.25" x14ac:dyDescent="0.4">
      <c r="B28" s="771" t="s">
        <v>282</v>
      </c>
      <c r="C28" s="764"/>
      <c r="D28" s="764"/>
      <c r="E28" s="764"/>
      <c r="F28" s="764"/>
      <c r="G28" s="765"/>
      <c r="H28" s="765"/>
      <c r="I28" s="707"/>
      <c r="J28" s="707"/>
      <c r="K28" s="707"/>
      <c r="L28" s="707"/>
      <c r="M28" s="707"/>
      <c r="N28" s="707"/>
      <c r="O28" s="707"/>
    </row>
    <row r="29" spans="2:17" ht="11.25" customHeight="1" x14ac:dyDescent="0.4">
      <c r="B29" s="762"/>
      <c r="C29" s="739"/>
      <c r="D29" s="739"/>
      <c r="E29" s="739"/>
      <c r="F29" s="739"/>
      <c r="G29" s="740"/>
      <c r="H29" s="740"/>
      <c r="I29" s="707"/>
      <c r="J29" s="707"/>
      <c r="K29" s="707"/>
      <c r="L29" s="707"/>
      <c r="M29" s="707"/>
      <c r="N29" s="707"/>
      <c r="O29" s="707"/>
    </row>
    <row r="30" spans="2:17" s="698" customFormat="1" ht="29.25" x14ac:dyDescent="0.4">
      <c r="B30" s="763" t="s">
        <v>286</v>
      </c>
      <c r="C30" s="764"/>
      <c r="D30" s="764"/>
      <c r="E30" s="764"/>
      <c r="F30" s="764"/>
      <c r="G30" s="765"/>
      <c r="H30" s="765"/>
      <c r="I30" s="707">
        <v>1192364</v>
      </c>
      <c r="J30" s="707">
        <v>856362</v>
      </c>
      <c r="K30" s="707">
        <v>336002</v>
      </c>
      <c r="L30" s="707">
        <v>152122</v>
      </c>
      <c r="M30" s="707">
        <v>4113</v>
      </c>
      <c r="N30" s="707">
        <v>2251</v>
      </c>
      <c r="O30" s="707">
        <v>182018</v>
      </c>
    </row>
    <row r="31" spans="2:17" s="700" customFormat="1" ht="29.25" x14ac:dyDescent="0.4">
      <c r="B31" s="732" t="s">
        <v>287</v>
      </c>
      <c r="C31" s="766"/>
      <c r="D31" s="766"/>
      <c r="E31" s="766"/>
      <c r="F31" s="766"/>
      <c r="G31" s="767"/>
      <c r="H31" s="767"/>
      <c r="I31" s="710"/>
      <c r="J31" s="710"/>
      <c r="K31" s="710"/>
      <c r="L31" s="710"/>
      <c r="M31" s="710"/>
      <c r="N31" s="710"/>
      <c r="O31" s="710"/>
    </row>
    <row r="32" spans="2:17" ht="11.1" customHeight="1" x14ac:dyDescent="0.4">
      <c r="B32" s="772"/>
      <c r="C32" s="769"/>
      <c r="D32" s="769"/>
      <c r="E32" s="769"/>
      <c r="F32" s="769"/>
      <c r="G32" s="770"/>
      <c r="H32" s="770"/>
      <c r="I32" s="711"/>
      <c r="J32" s="711"/>
      <c r="K32" s="711"/>
      <c r="L32" s="711"/>
      <c r="M32" s="711"/>
      <c r="N32" s="711"/>
      <c r="O32" s="711"/>
    </row>
    <row r="33" spans="2:15" s="698" customFormat="1" ht="29.25" x14ac:dyDescent="0.4">
      <c r="B33" s="771" t="s">
        <v>285</v>
      </c>
      <c r="C33" s="764"/>
      <c r="D33" s="764"/>
      <c r="E33" s="764"/>
      <c r="F33" s="764"/>
      <c r="G33" s="765"/>
      <c r="H33" s="765"/>
      <c r="I33" s="707"/>
      <c r="J33" s="707"/>
      <c r="K33" s="707"/>
      <c r="L33" s="707"/>
      <c r="M33" s="707"/>
      <c r="N33" s="707"/>
      <c r="O33" s="707"/>
    </row>
    <row r="34" spans="2:15" ht="11.25" customHeight="1" x14ac:dyDescent="0.4">
      <c r="B34" s="762"/>
      <c r="C34" s="739"/>
      <c r="D34" s="739"/>
      <c r="E34" s="739"/>
      <c r="F34" s="739"/>
      <c r="G34" s="740"/>
      <c r="H34" s="740"/>
      <c r="I34" s="707"/>
      <c r="J34" s="707"/>
      <c r="K34" s="707"/>
      <c r="L34" s="707"/>
      <c r="M34" s="707"/>
      <c r="N34" s="707"/>
      <c r="O34" s="707"/>
    </row>
    <row r="35" spans="2:15" s="698" customFormat="1" ht="29.25" x14ac:dyDescent="0.4">
      <c r="B35" s="763" t="s">
        <v>382</v>
      </c>
      <c r="C35" s="764"/>
      <c r="D35" s="764"/>
      <c r="E35" s="764"/>
      <c r="F35" s="764"/>
      <c r="G35" s="765"/>
      <c r="H35" s="765"/>
      <c r="I35" s="707">
        <v>105734</v>
      </c>
      <c r="J35" s="707">
        <v>55427</v>
      </c>
      <c r="K35" s="707">
        <v>50307</v>
      </c>
      <c r="L35" s="707">
        <v>12704</v>
      </c>
      <c r="M35" s="707">
        <v>1414</v>
      </c>
      <c r="N35" s="707">
        <v>260</v>
      </c>
      <c r="O35" s="707">
        <v>36449</v>
      </c>
    </row>
    <row r="36" spans="2:15" s="698" customFormat="1" ht="29.25" x14ac:dyDescent="0.4">
      <c r="B36" s="763" t="s">
        <v>383</v>
      </c>
      <c r="C36" s="764"/>
      <c r="D36" s="764"/>
      <c r="E36" s="764"/>
      <c r="F36" s="764"/>
      <c r="G36" s="765"/>
      <c r="H36" s="765"/>
      <c r="I36" s="707"/>
      <c r="J36" s="707"/>
      <c r="K36" s="707"/>
      <c r="L36" s="707"/>
      <c r="M36" s="707"/>
      <c r="N36" s="707"/>
      <c r="O36" s="707"/>
    </row>
    <row r="37" spans="2:15" s="700" customFormat="1" ht="29.25" x14ac:dyDescent="0.4">
      <c r="B37" s="732" t="s">
        <v>384</v>
      </c>
      <c r="C37" s="766"/>
      <c r="D37" s="766"/>
      <c r="E37" s="766"/>
      <c r="F37" s="766"/>
      <c r="G37" s="767"/>
      <c r="H37" s="767"/>
      <c r="I37" s="710"/>
      <c r="J37" s="710"/>
      <c r="K37" s="710"/>
      <c r="L37" s="710"/>
      <c r="M37" s="710"/>
      <c r="N37" s="710"/>
      <c r="O37" s="710"/>
    </row>
    <row r="38" spans="2:15" ht="11.1" customHeight="1" x14ac:dyDescent="0.4">
      <c r="B38" s="768"/>
      <c r="C38" s="769"/>
      <c r="D38" s="769"/>
      <c r="E38" s="769"/>
      <c r="F38" s="769"/>
      <c r="G38" s="770"/>
      <c r="H38" s="770"/>
      <c r="I38" s="711"/>
      <c r="J38" s="711"/>
      <c r="K38" s="711"/>
      <c r="L38" s="711"/>
      <c r="M38" s="711"/>
      <c r="N38" s="711"/>
      <c r="O38" s="711"/>
    </row>
    <row r="39" spans="2:15" s="698" customFormat="1" ht="29.25" x14ac:dyDescent="0.4">
      <c r="B39" s="771" t="s">
        <v>288</v>
      </c>
      <c r="C39" s="764"/>
      <c r="D39" s="764"/>
      <c r="E39" s="764"/>
      <c r="F39" s="764"/>
      <c r="G39" s="765"/>
      <c r="H39" s="765"/>
      <c r="I39" s="707"/>
      <c r="J39" s="707"/>
      <c r="K39" s="707"/>
      <c r="L39" s="707"/>
      <c r="M39" s="707"/>
      <c r="N39" s="707"/>
      <c r="O39" s="707"/>
    </row>
    <row r="40" spans="2:15" ht="11.25" customHeight="1" x14ac:dyDescent="0.3">
      <c r="B40" s="773"/>
      <c r="C40" s="739"/>
      <c r="D40" s="739"/>
      <c r="E40" s="739"/>
      <c r="F40" s="739"/>
      <c r="G40" s="740"/>
      <c r="H40" s="740"/>
      <c r="I40" s="726"/>
      <c r="J40" s="726"/>
      <c r="K40" s="726"/>
      <c r="L40" s="726"/>
      <c r="M40" s="726"/>
      <c r="N40" s="726"/>
      <c r="O40" s="726"/>
    </row>
    <row r="41" spans="2:15" s="698" customFormat="1" ht="29.25" x14ac:dyDescent="0.4">
      <c r="B41" s="763" t="s">
        <v>385</v>
      </c>
      <c r="C41" s="764"/>
      <c r="D41" s="764"/>
      <c r="E41" s="764"/>
      <c r="F41" s="764"/>
      <c r="G41" s="765"/>
      <c r="H41" s="765"/>
      <c r="I41" s="707"/>
      <c r="J41" s="707"/>
      <c r="K41" s="707"/>
      <c r="L41" s="707"/>
      <c r="M41" s="707"/>
      <c r="N41" s="707"/>
      <c r="O41" s="707"/>
    </row>
    <row r="42" spans="2:15" s="698" customFormat="1" ht="29.25" x14ac:dyDescent="0.4">
      <c r="B42" s="763" t="s">
        <v>386</v>
      </c>
      <c r="C42" s="764"/>
      <c r="D42" s="764"/>
      <c r="E42" s="764"/>
      <c r="F42" s="764"/>
      <c r="G42" s="764"/>
      <c r="H42" s="765"/>
      <c r="I42" s="707">
        <v>42155</v>
      </c>
      <c r="J42" s="707">
        <v>19945</v>
      </c>
      <c r="K42" s="707">
        <v>22210</v>
      </c>
      <c r="L42" s="707">
        <v>9046</v>
      </c>
      <c r="M42" s="707">
        <v>1210</v>
      </c>
      <c r="N42" s="707">
        <v>670</v>
      </c>
      <c r="O42" s="707">
        <v>12624</v>
      </c>
    </row>
    <row r="43" spans="2:15" s="700" customFormat="1" ht="29.25" x14ac:dyDescent="0.4">
      <c r="B43" s="732" t="s">
        <v>387</v>
      </c>
      <c r="C43" s="766"/>
      <c r="D43" s="766"/>
      <c r="E43" s="766"/>
      <c r="F43" s="766"/>
      <c r="G43" s="766"/>
      <c r="H43" s="767"/>
      <c r="I43" s="710"/>
      <c r="J43" s="710"/>
      <c r="K43" s="710"/>
      <c r="L43" s="710"/>
      <c r="M43" s="710"/>
      <c r="N43" s="710"/>
      <c r="O43" s="710"/>
    </row>
    <row r="44" spans="2:15" s="700" customFormat="1" ht="29.25" x14ac:dyDescent="0.4">
      <c r="B44" s="732" t="s">
        <v>388</v>
      </c>
      <c r="C44" s="705"/>
      <c r="D44" s="705"/>
      <c r="E44" s="705"/>
      <c r="F44" s="705"/>
      <c r="G44" s="705"/>
      <c r="H44" s="706"/>
      <c r="I44" s="710"/>
      <c r="J44" s="710"/>
      <c r="K44" s="710"/>
      <c r="L44" s="710"/>
      <c r="M44" s="710"/>
      <c r="N44" s="710"/>
      <c r="O44" s="710"/>
    </row>
    <row r="45" spans="2:15" ht="11.1" customHeight="1" x14ac:dyDescent="0.4">
      <c r="B45" s="768"/>
      <c r="C45" s="769"/>
      <c r="D45" s="769"/>
      <c r="E45" s="769"/>
      <c r="F45" s="769"/>
      <c r="G45" s="770"/>
      <c r="H45" s="770"/>
      <c r="I45" s="711"/>
      <c r="J45" s="711"/>
      <c r="K45" s="711"/>
      <c r="L45" s="711"/>
      <c r="M45" s="711"/>
      <c r="N45" s="711"/>
      <c r="O45" s="711"/>
    </row>
    <row r="46" spans="2:15" s="698" customFormat="1" ht="29.25" x14ac:dyDescent="0.4">
      <c r="B46" s="771" t="s">
        <v>292</v>
      </c>
      <c r="C46" s="764"/>
      <c r="D46" s="764"/>
      <c r="E46" s="764"/>
      <c r="F46" s="764"/>
      <c r="G46" s="765"/>
      <c r="H46" s="765"/>
      <c r="I46" s="727"/>
      <c r="J46" s="727"/>
      <c r="K46" s="727"/>
      <c r="L46" s="727"/>
      <c r="M46" s="727"/>
      <c r="N46" s="727"/>
      <c r="O46" s="727"/>
    </row>
    <row r="47" spans="2:15" ht="11.25" customHeight="1" x14ac:dyDescent="0.4">
      <c r="B47" s="762"/>
      <c r="C47" s="739"/>
      <c r="D47" s="739"/>
      <c r="E47" s="739"/>
      <c r="F47" s="739"/>
      <c r="G47" s="740"/>
      <c r="H47" s="740"/>
      <c r="I47" s="707"/>
      <c r="J47" s="707"/>
      <c r="K47" s="707"/>
      <c r="L47" s="707"/>
      <c r="M47" s="707"/>
      <c r="N47" s="707"/>
      <c r="O47" s="707"/>
    </row>
    <row r="48" spans="2:15" s="698" customFormat="1" ht="29.25" x14ac:dyDescent="0.4">
      <c r="B48" s="763" t="s">
        <v>293</v>
      </c>
      <c r="C48" s="764"/>
      <c r="D48" s="764"/>
      <c r="E48" s="764"/>
      <c r="F48" s="764"/>
      <c r="G48" s="765"/>
      <c r="H48" s="765"/>
      <c r="I48" s="727">
        <v>336490</v>
      </c>
      <c r="J48" s="727">
        <v>221918</v>
      </c>
      <c r="K48" s="727">
        <v>114572</v>
      </c>
      <c r="L48" s="727">
        <v>45135</v>
      </c>
      <c r="M48" s="727">
        <v>2131</v>
      </c>
      <c r="N48" s="727">
        <v>0</v>
      </c>
      <c r="O48" s="727">
        <v>67306</v>
      </c>
    </row>
    <row r="49" spans="2:15" s="700" customFormat="1" ht="29.25" x14ac:dyDescent="0.4">
      <c r="B49" s="774" t="s">
        <v>294</v>
      </c>
      <c r="C49" s="766"/>
      <c r="D49" s="766"/>
      <c r="E49" s="766"/>
      <c r="F49" s="766"/>
      <c r="G49" s="767"/>
      <c r="H49" s="767"/>
      <c r="I49" s="710"/>
      <c r="J49" s="710"/>
      <c r="K49" s="710"/>
      <c r="L49" s="710"/>
      <c r="M49" s="710"/>
      <c r="N49" s="710"/>
      <c r="O49" s="710"/>
    </row>
    <row r="50" spans="2:15" ht="11.1" customHeight="1" x14ac:dyDescent="0.4">
      <c r="B50" s="768"/>
      <c r="C50" s="769"/>
      <c r="D50" s="769"/>
      <c r="E50" s="769"/>
      <c r="F50" s="769"/>
      <c r="G50" s="770"/>
      <c r="H50" s="770"/>
      <c r="I50" s="711"/>
      <c r="J50" s="711"/>
      <c r="K50" s="711"/>
      <c r="L50" s="711"/>
      <c r="M50" s="711"/>
      <c r="N50" s="711"/>
      <c r="O50" s="711"/>
    </row>
    <row r="51" spans="2:15" s="698" customFormat="1" ht="29.25" x14ac:dyDescent="0.4">
      <c r="B51" s="771" t="s">
        <v>295</v>
      </c>
      <c r="C51" s="764"/>
      <c r="D51" s="764"/>
      <c r="E51" s="764"/>
      <c r="F51" s="764"/>
      <c r="G51" s="765"/>
      <c r="H51" s="765"/>
      <c r="I51" s="727"/>
      <c r="J51" s="727"/>
      <c r="K51" s="727"/>
      <c r="L51" s="727"/>
      <c r="M51" s="727"/>
      <c r="N51" s="727"/>
      <c r="O51" s="727"/>
    </row>
    <row r="52" spans="2:15" ht="11.25" customHeight="1" x14ac:dyDescent="0.4">
      <c r="B52" s="762"/>
      <c r="C52" s="739"/>
      <c r="D52" s="739"/>
      <c r="E52" s="739"/>
      <c r="F52" s="739"/>
      <c r="G52" s="740"/>
      <c r="H52" s="740"/>
      <c r="I52" s="707"/>
      <c r="J52" s="707"/>
      <c r="K52" s="707"/>
      <c r="L52" s="707"/>
      <c r="M52" s="707"/>
      <c r="N52" s="707"/>
      <c r="O52" s="707"/>
    </row>
    <row r="53" spans="2:15" s="698" customFormat="1" ht="29.25" x14ac:dyDescent="0.4">
      <c r="B53" s="763" t="s">
        <v>389</v>
      </c>
      <c r="C53" s="764"/>
      <c r="D53" s="764"/>
      <c r="E53" s="764"/>
      <c r="F53" s="764"/>
      <c r="G53" s="765"/>
      <c r="H53" s="765"/>
      <c r="I53" s="727">
        <v>479269</v>
      </c>
      <c r="J53" s="727">
        <v>191951</v>
      </c>
      <c r="K53" s="727">
        <v>287318</v>
      </c>
      <c r="L53" s="727">
        <v>90835</v>
      </c>
      <c r="M53" s="727">
        <v>2759</v>
      </c>
      <c r="N53" s="727">
        <v>584</v>
      </c>
      <c r="O53" s="727">
        <v>194308</v>
      </c>
    </row>
    <row r="54" spans="2:15" s="700" customFormat="1" ht="29.25" x14ac:dyDescent="0.4">
      <c r="B54" s="774" t="s">
        <v>390</v>
      </c>
      <c r="C54" s="766"/>
      <c r="D54" s="766"/>
      <c r="E54" s="766"/>
      <c r="F54" s="766"/>
      <c r="G54" s="767"/>
      <c r="H54" s="767"/>
      <c r="I54" s="710"/>
      <c r="J54" s="710"/>
      <c r="K54" s="710"/>
      <c r="L54" s="710"/>
      <c r="M54" s="710"/>
      <c r="N54" s="710"/>
      <c r="O54" s="710"/>
    </row>
    <row r="55" spans="2:15" ht="11.1" customHeight="1" x14ac:dyDescent="0.4">
      <c r="B55" s="768"/>
      <c r="C55" s="769"/>
      <c r="D55" s="769"/>
      <c r="E55" s="769"/>
      <c r="F55" s="769"/>
      <c r="G55" s="770"/>
      <c r="H55" s="770"/>
      <c r="I55" s="711"/>
      <c r="J55" s="711"/>
      <c r="K55" s="711"/>
      <c r="L55" s="711"/>
      <c r="M55" s="711"/>
      <c r="N55" s="711"/>
      <c r="O55" s="711"/>
    </row>
    <row r="56" spans="2:15" s="698" customFormat="1" ht="29.25" x14ac:dyDescent="0.4">
      <c r="B56" s="771" t="s">
        <v>298</v>
      </c>
      <c r="C56" s="764"/>
      <c r="D56" s="764"/>
      <c r="E56" s="764"/>
      <c r="F56" s="764"/>
      <c r="G56" s="765"/>
      <c r="H56" s="765"/>
      <c r="I56" s="727"/>
      <c r="J56" s="727"/>
      <c r="K56" s="727"/>
      <c r="L56" s="727"/>
      <c r="M56" s="727"/>
      <c r="N56" s="727"/>
      <c r="O56" s="727"/>
    </row>
    <row r="57" spans="2:15" ht="11.25" customHeight="1" x14ac:dyDescent="0.4">
      <c r="B57" s="775"/>
      <c r="C57" s="739"/>
      <c r="D57" s="739"/>
      <c r="E57" s="739"/>
      <c r="F57" s="739"/>
      <c r="G57" s="740"/>
      <c r="H57" s="740"/>
      <c r="I57" s="707"/>
      <c r="J57" s="707"/>
      <c r="K57" s="707"/>
      <c r="L57" s="707"/>
      <c r="M57" s="707"/>
      <c r="N57" s="707"/>
      <c r="O57" s="707"/>
    </row>
    <row r="58" spans="2:15" s="698" customFormat="1" ht="29.25" x14ac:dyDescent="0.4">
      <c r="B58" s="763" t="s">
        <v>391</v>
      </c>
      <c r="C58" s="764"/>
      <c r="D58" s="764"/>
      <c r="E58" s="764"/>
      <c r="F58" s="764"/>
      <c r="G58" s="765"/>
      <c r="H58" s="765"/>
      <c r="I58" s="727">
        <v>257707</v>
      </c>
      <c r="J58" s="727">
        <v>151206</v>
      </c>
      <c r="K58" s="727">
        <v>106501</v>
      </c>
      <c r="L58" s="727">
        <v>40383</v>
      </c>
      <c r="M58" s="727">
        <v>3478</v>
      </c>
      <c r="N58" s="727">
        <v>1062</v>
      </c>
      <c r="O58" s="727">
        <v>63702</v>
      </c>
    </row>
    <row r="59" spans="2:15" s="700" customFormat="1" ht="29.25" x14ac:dyDescent="0.4">
      <c r="B59" s="774" t="s">
        <v>392</v>
      </c>
      <c r="C59" s="766"/>
      <c r="D59" s="766"/>
      <c r="E59" s="766"/>
      <c r="F59" s="766"/>
      <c r="G59" s="767"/>
      <c r="H59" s="767"/>
      <c r="I59" s="710"/>
      <c r="J59" s="710"/>
      <c r="K59" s="710"/>
      <c r="L59" s="710"/>
      <c r="M59" s="710"/>
      <c r="N59" s="710"/>
      <c r="O59" s="710"/>
    </row>
    <row r="60" spans="2:15" ht="11.1" customHeight="1" x14ac:dyDescent="0.4">
      <c r="B60" s="768"/>
      <c r="C60" s="769"/>
      <c r="D60" s="769"/>
      <c r="E60" s="769"/>
      <c r="F60" s="769"/>
      <c r="G60" s="770"/>
      <c r="H60" s="770"/>
      <c r="I60" s="711"/>
      <c r="J60" s="711"/>
      <c r="K60" s="711"/>
      <c r="L60" s="711"/>
      <c r="M60" s="711"/>
      <c r="N60" s="711"/>
      <c r="O60" s="711"/>
    </row>
    <row r="61" spans="2:15" s="698" customFormat="1" ht="29.25" x14ac:dyDescent="0.4">
      <c r="B61" s="771" t="s">
        <v>301</v>
      </c>
      <c r="C61" s="764"/>
      <c r="D61" s="764"/>
      <c r="E61" s="764"/>
      <c r="F61" s="764"/>
      <c r="G61" s="765"/>
      <c r="H61" s="765"/>
      <c r="I61" s="727"/>
      <c r="J61" s="727"/>
      <c r="K61" s="727"/>
      <c r="L61" s="727"/>
      <c r="M61" s="727"/>
      <c r="N61" s="727"/>
      <c r="O61" s="727"/>
    </row>
    <row r="62" spans="2:15" ht="11.25" customHeight="1" x14ac:dyDescent="0.4">
      <c r="B62" s="775"/>
      <c r="C62" s="739"/>
      <c r="D62" s="739"/>
      <c r="E62" s="739"/>
      <c r="F62" s="739"/>
      <c r="G62" s="740"/>
      <c r="H62" s="740"/>
      <c r="I62" s="707"/>
      <c r="J62" s="707"/>
      <c r="K62" s="707"/>
      <c r="L62" s="707"/>
      <c r="M62" s="707"/>
      <c r="N62" s="707"/>
      <c r="O62" s="707"/>
    </row>
    <row r="63" spans="2:15" s="698" customFormat="1" ht="29.25" x14ac:dyDescent="0.4">
      <c r="B63" s="763" t="s">
        <v>393</v>
      </c>
      <c r="C63" s="764"/>
      <c r="D63" s="764"/>
      <c r="E63" s="764"/>
      <c r="F63" s="764"/>
      <c r="G63" s="765"/>
      <c r="H63" s="765"/>
      <c r="I63" s="727">
        <v>46583</v>
      </c>
      <c r="J63" s="727">
        <v>28026</v>
      </c>
      <c r="K63" s="727">
        <v>18557</v>
      </c>
      <c r="L63" s="727">
        <v>8682</v>
      </c>
      <c r="M63" s="727">
        <v>755</v>
      </c>
      <c r="N63" s="727">
        <v>62</v>
      </c>
      <c r="O63" s="727">
        <v>9182</v>
      </c>
    </row>
    <row r="64" spans="2:15" s="700" customFormat="1" ht="29.25" x14ac:dyDescent="0.4">
      <c r="B64" s="774" t="s">
        <v>394</v>
      </c>
      <c r="C64" s="766"/>
      <c r="D64" s="766"/>
      <c r="E64" s="766"/>
      <c r="F64" s="766"/>
      <c r="G64" s="767"/>
      <c r="H64" s="767"/>
      <c r="I64" s="710"/>
      <c r="J64" s="710"/>
      <c r="K64" s="710"/>
      <c r="L64" s="710"/>
      <c r="M64" s="710"/>
      <c r="N64" s="710"/>
      <c r="O64" s="710"/>
    </row>
    <row r="65" spans="2:17" ht="11.1" customHeight="1" x14ac:dyDescent="0.4">
      <c r="B65" s="768"/>
      <c r="C65" s="769"/>
      <c r="D65" s="769"/>
      <c r="E65" s="769"/>
      <c r="F65" s="769"/>
      <c r="G65" s="770"/>
      <c r="H65" s="770"/>
      <c r="I65" s="711"/>
      <c r="J65" s="711"/>
      <c r="K65" s="711"/>
      <c r="L65" s="711"/>
      <c r="M65" s="711"/>
      <c r="N65" s="711"/>
      <c r="O65" s="711"/>
    </row>
    <row r="66" spans="2:17" ht="30" x14ac:dyDescent="0.4">
      <c r="B66" s="776" t="s">
        <v>304</v>
      </c>
      <c r="C66" s="739"/>
      <c r="D66" s="739"/>
      <c r="E66" s="739"/>
      <c r="F66" s="739"/>
      <c r="G66" s="740"/>
      <c r="H66" s="740"/>
      <c r="I66" s="726"/>
      <c r="J66" s="726"/>
      <c r="K66" s="726"/>
      <c r="L66" s="726"/>
      <c r="M66" s="726"/>
      <c r="N66" s="726"/>
      <c r="O66" s="726"/>
      <c r="Q66" s="714" t="s">
        <v>100</v>
      </c>
    </row>
    <row r="67" spans="2:17" ht="11.25" customHeight="1" x14ac:dyDescent="0.4">
      <c r="B67" s="775"/>
      <c r="C67" s="739"/>
      <c r="D67" s="739"/>
      <c r="E67" s="739"/>
      <c r="F67" s="739"/>
      <c r="G67" s="740"/>
      <c r="H67" s="740"/>
      <c r="I67" s="707"/>
      <c r="J67" s="707"/>
      <c r="K67" s="707"/>
      <c r="L67" s="707"/>
      <c r="M67" s="707"/>
      <c r="N67" s="707"/>
      <c r="O67" s="707"/>
    </row>
    <row r="68" spans="2:17" s="698" customFormat="1" ht="32.1" customHeight="1" x14ac:dyDescent="0.4">
      <c r="B68" s="763" t="s">
        <v>395</v>
      </c>
      <c r="C68" s="764"/>
      <c r="D68" s="764"/>
      <c r="E68" s="764"/>
      <c r="F68" s="764"/>
      <c r="G68" s="765"/>
      <c r="H68" s="765"/>
      <c r="I68" s="727">
        <v>136873</v>
      </c>
      <c r="J68" s="727">
        <v>68955</v>
      </c>
      <c r="K68" s="727">
        <v>67918</v>
      </c>
      <c r="L68" s="727">
        <v>26746</v>
      </c>
      <c r="M68" s="727">
        <v>1788</v>
      </c>
      <c r="N68" s="727">
        <v>546</v>
      </c>
      <c r="O68" s="727">
        <v>39930</v>
      </c>
    </row>
    <row r="69" spans="2:17" s="700" customFormat="1" ht="27" customHeight="1" x14ac:dyDescent="0.4">
      <c r="B69" s="774" t="s">
        <v>396</v>
      </c>
      <c r="C69" s="766"/>
      <c r="D69" s="766"/>
      <c r="E69" s="766"/>
      <c r="F69" s="766"/>
      <c r="G69" s="767"/>
      <c r="H69" s="767"/>
      <c r="I69" s="710"/>
      <c r="J69" s="710"/>
      <c r="K69" s="710"/>
      <c r="L69" s="710"/>
      <c r="M69" s="710"/>
      <c r="N69" s="710"/>
      <c r="O69" s="710"/>
    </row>
    <row r="70" spans="2:17" ht="11.1" customHeight="1" x14ac:dyDescent="0.4">
      <c r="B70" s="777"/>
      <c r="C70" s="769"/>
      <c r="D70" s="769"/>
      <c r="E70" s="769"/>
      <c r="F70" s="769"/>
      <c r="G70" s="770"/>
      <c r="H70" s="770"/>
      <c r="I70" s="711"/>
      <c r="J70" s="711"/>
      <c r="K70" s="711"/>
      <c r="L70" s="711"/>
      <c r="M70" s="711"/>
      <c r="N70" s="711"/>
      <c r="O70" s="711"/>
    </row>
    <row r="71" spans="2:17" s="698" customFormat="1" ht="29.25" x14ac:dyDescent="0.4">
      <c r="B71" s="771" t="s">
        <v>307</v>
      </c>
      <c r="C71" s="778"/>
      <c r="D71" s="764"/>
      <c r="E71" s="764"/>
      <c r="F71" s="764"/>
      <c r="G71" s="765"/>
      <c r="H71" s="765"/>
      <c r="I71" s="727"/>
      <c r="J71" s="727"/>
      <c r="K71" s="727"/>
      <c r="L71" s="727"/>
      <c r="M71" s="727"/>
      <c r="N71" s="727"/>
      <c r="O71" s="727"/>
    </row>
    <row r="72" spans="2:17" ht="11.25" customHeight="1" x14ac:dyDescent="0.4">
      <c r="B72" s="775"/>
      <c r="C72" s="739"/>
      <c r="D72" s="739"/>
      <c r="E72" s="739"/>
      <c r="F72" s="739"/>
      <c r="G72" s="740"/>
      <c r="H72" s="740"/>
      <c r="I72" s="707"/>
      <c r="J72" s="707"/>
      <c r="K72" s="707"/>
      <c r="L72" s="707"/>
      <c r="M72" s="707"/>
      <c r="N72" s="707"/>
      <c r="O72" s="707"/>
    </row>
    <row r="73" spans="2:17" s="698" customFormat="1" ht="32.1" customHeight="1" x14ac:dyDescent="0.4">
      <c r="B73" s="763" t="s">
        <v>397</v>
      </c>
      <c r="C73" s="764"/>
      <c r="D73" s="764"/>
      <c r="E73" s="764"/>
      <c r="F73" s="764"/>
      <c r="G73" s="765"/>
      <c r="H73" s="765"/>
      <c r="I73" s="727">
        <v>128411</v>
      </c>
      <c r="J73" s="727">
        <v>56098</v>
      </c>
      <c r="K73" s="727">
        <v>72313</v>
      </c>
      <c r="L73" s="727">
        <v>26598</v>
      </c>
      <c r="M73" s="727">
        <v>9353</v>
      </c>
      <c r="N73" s="727">
        <v>62</v>
      </c>
      <c r="O73" s="727">
        <v>36424</v>
      </c>
    </row>
    <row r="74" spans="2:17" s="700" customFormat="1" ht="27" customHeight="1" x14ac:dyDescent="0.4">
      <c r="B74" s="774" t="s">
        <v>398</v>
      </c>
      <c r="C74" s="766"/>
      <c r="D74" s="766"/>
      <c r="E74" s="766"/>
      <c r="F74" s="766"/>
      <c r="G74" s="767"/>
      <c r="H74" s="767"/>
      <c r="I74" s="710"/>
      <c r="J74" s="710"/>
      <c r="K74" s="710"/>
      <c r="L74" s="710"/>
      <c r="M74" s="710"/>
      <c r="N74" s="710"/>
      <c r="O74" s="710"/>
    </row>
    <row r="75" spans="2:17" ht="11.1" customHeight="1" x14ac:dyDescent="0.4">
      <c r="B75" s="768"/>
      <c r="C75" s="769"/>
      <c r="D75" s="769"/>
      <c r="E75" s="769"/>
      <c r="F75" s="769"/>
      <c r="G75" s="770"/>
      <c r="H75" s="770"/>
      <c r="I75" s="711"/>
      <c r="J75" s="711"/>
      <c r="K75" s="711"/>
      <c r="L75" s="711"/>
      <c r="M75" s="711"/>
      <c r="N75" s="711"/>
      <c r="O75" s="711"/>
    </row>
    <row r="76" spans="2:17" s="698" customFormat="1" ht="29.25" x14ac:dyDescent="0.4">
      <c r="B76" s="771" t="s">
        <v>310</v>
      </c>
      <c r="C76" s="764"/>
      <c r="D76" s="764"/>
      <c r="E76" s="764"/>
      <c r="F76" s="764"/>
      <c r="G76" s="765"/>
      <c r="H76" s="765"/>
      <c r="I76" s="707"/>
      <c r="J76" s="707"/>
      <c r="K76" s="707"/>
      <c r="L76" s="707"/>
      <c r="M76" s="707"/>
      <c r="N76" s="707"/>
      <c r="O76" s="707"/>
    </row>
    <row r="77" spans="2:17" ht="11.25" customHeight="1" x14ac:dyDescent="0.2">
      <c r="B77" s="775"/>
      <c r="C77" s="739"/>
      <c r="D77" s="739"/>
      <c r="E77" s="739"/>
      <c r="F77" s="739"/>
      <c r="G77" s="740"/>
      <c r="H77" s="740"/>
      <c r="I77" s="726"/>
      <c r="J77" s="726"/>
      <c r="K77" s="726"/>
      <c r="L77" s="726"/>
      <c r="M77" s="726"/>
      <c r="N77" s="726"/>
      <c r="O77" s="726"/>
    </row>
    <row r="78" spans="2:17" s="698" customFormat="1" ht="32.1" customHeight="1" x14ac:dyDescent="0.4">
      <c r="B78" s="763" t="s">
        <v>399</v>
      </c>
      <c r="C78" s="764"/>
      <c r="D78" s="764"/>
      <c r="E78" s="764"/>
      <c r="F78" s="764"/>
      <c r="G78" s="765"/>
      <c r="H78" s="765"/>
      <c r="I78" s="727">
        <v>157654</v>
      </c>
      <c r="J78" s="727">
        <v>72309</v>
      </c>
      <c r="K78" s="727">
        <v>85345</v>
      </c>
      <c r="L78" s="727">
        <v>9826</v>
      </c>
      <c r="M78" s="727">
        <v>1873</v>
      </c>
      <c r="N78" s="727">
        <v>132</v>
      </c>
      <c r="O78" s="727">
        <v>73778</v>
      </c>
    </row>
    <row r="79" spans="2:17" s="700" customFormat="1" ht="27" customHeight="1" x14ac:dyDescent="0.4">
      <c r="B79" s="774" t="s">
        <v>400</v>
      </c>
      <c r="C79" s="766"/>
      <c r="D79" s="766"/>
      <c r="E79" s="766"/>
      <c r="F79" s="766"/>
      <c r="G79" s="767"/>
      <c r="H79" s="767"/>
      <c r="I79" s="712"/>
      <c r="J79" s="712"/>
      <c r="K79" s="710"/>
      <c r="L79" s="712"/>
      <c r="M79" s="710"/>
      <c r="N79" s="712"/>
      <c r="O79" s="712"/>
    </row>
    <row r="80" spans="2:17" ht="11.1" customHeight="1" x14ac:dyDescent="0.4">
      <c r="B80" s="768"/>
      <c r="C80" s="769"/>
      <c r="D80" s="769"/>
      <c r="E80" s="769"/>
      <c r="F80" s="769"/>
      <c r="G80" s="770"/>
      <c r="H80" s="770"/>
      <c r="I80" s="711"/>
      <c r="J80" s="711"/>
      <c r="K80" s="711"/>
      <c r="L80" s="711"/>
      <c r="M80" s="711"/>
      <c r="N80" s="711"/>
      <c r="O80" s="711"/>
    </row>
    <row r="81" spans="2:15" s="698" customFormat="1" ht="29.25" x14ac:dyDescent="0.4">
      <c r="B81" s="771" t="s">
        <v>315</v>
      </c>
      <c r="C81" s="764"/>
      <c r="D81" s="764"/>
      <c r="E81" s="764"/>
      <c r="F81" s="764"/>
      <c r="G81" s="765"/>
      <c r="H81" s="765"/>
      <c r="I81" s="707"/>
      <c r="J81" s="707"/>
      <c r="K81" s="707"/>
      <c r="L81" s="707"/>
      <c r="M81" s="707"/>
      <c r="N81" s="707"/>
      <c r="O81" s="707"/>
    </row>
    <row r="82" spans="2:15" ht="11.25" customHeight="1" x14ac:dyDescent="0.4">
      <c r="B82" s="775"/>
      <c r="C82" s="739"/>
      <c r="D82" s="739"/>
      <c r="E82" s="739"/>
      <c r="F82" s="739"/>
      <c r="G82" s="740"/>
      <c r="H82" s="740"/>
      <c r="I82" s="707"/>
      <c r="J82" s="707"/>
      <c r="K82" s="707"/>
      <c r="L82" s="707"/>
      <c r="M82" s="707"/>
      <c r="N82" s="707"/>
      <c r="O82" s="707"/>
    </row>
    <row r="83" spans="2:15" s="698" customFormat="1" ht="29.25" x14ac:dyDescent="0.4">
      <c r="B83" s="763" t="s">
        <v>401</v>
      </c>
      <c r="C83" s="764"/>
      <c r="D83" s="764"/>
      <c r="E83" s="764"/>
      <c r="F83" s="764"/>
      <c r="G83" s="765"/>
      <c r="H83" s="765"/>
      <c r="I83" s="707">
        <v>166311</v>
      </c>
      <c r="J83" s="707">
        <v>75385</v>
      </c>
      <c r="K83" s="707">
        <v>90926</v>
      </c>
      <c r="L83" s="707">
        <v>31771</v>
      </c>
      <c r="M83" s="707">
        <v>1184</v>
      </c>
      <c r="N83" s="707">
        <v>554</v>
      </c>
      <c r="O83" s="707">
        <v>58525</v>
      </c>
    </row>
    <row r="84" spans="2:15" s="700" customFormat="1" ht="29.25" x14ac:dyDescent="0.4">
      <c r="B84" s="774" t="s">
        <v>402</v>
      </c>
      <c r="C84" s="766"/>
      <c r="D84" s="766"/>
      <c r="E84" s="766"/>
      <c r="F84" s="766"/>
      <c r="G84" s="767"/>
      <c r="H84" s="767"/>
      <c r="I84" s="710"/>
      <c r="J84" s="710"/>
      <c r="K84" s="710"/>
      <c r="L84" s="710"/>
      <c r="M84" s="710"/>
      <c r="N84" s="710"/>
      <c r="O84" s="710"/>
    </row>
    <row r="85" spans="2:15" ht="11.1" customHeight="1" x14ac:dyDescent="0.4">
      <c r="B85" s="768"/>
      <c r="C85" s="769"/>
      <c r="D85" s="769"/>
      <c r="E85" s="769"/>
      <c r="F85" s="769"/>
      <c r="G85" s="770"/>
      <c r="H85" s="770"/>
      <c r="I85" s="711"/>
      <c r="J85" s="711"/>
      <c r="K85" s="711"/>
      <c r="L85" s="711"/>
      <c r="M85" s="711"/>
      <c r="N85" s="711"/>
      <c r="O85" s="711"/>
    </row>
    <row r="86" spans="2:15" s="698" customFormat="1" ht="29.25" x14ac:dyDescent="0.4">
      <c r="B86" s="771" t="s">
        <v>318</v>
      </c>
      <c r="C86" s="764"/>
      <c r="D86" s="764"/>
      <c r="E86" s="764"/>
      <c r="F86" s="764"/>
      <c r="G86" s="765"/>
      <c r="H86" s="765"/>
      <c r="I86" s="707"/>
      <c r="J86" s="707"/>
      <c r="K86" s="707"/>
      <c r="L86" s="707"/>
      <c r="M86" s="707"/>
      <c r="N86" s="707"/>
      <c r="O86" s="707"/>
    </row>
    <row r="87" spans="2:15" ht="11.25" customHeight="1" x14ac:dyDescent="0.4">
      <c r="B87" s="775"/>
      <c r="C87" s="739"/>
      <c r="D87" s="739"/>
      <c r="E87" s="739"/>
      <c r="F87" s="739"/>
      <c r="G87" s="740"/>
      <c r="H87" s="740"/>
      <c r="I87" s="707"/>
      <c r="J87" s="707"/>
      <c r="K87" s="707"/>
      <c r="L87" s="707"/>
      <c r="M87" s="707"/>
      <c r="N87" s="707"/>
      <c r="O87" s="707"/>
    </row>
    <row r="88" spans="2:15" s="698" customFormat="1" ht="29.25" x14ac:dyDescent="0.4">
      <c r="B88" s="763" t="s">
        <v>403</v>
      </c>
      <c r="C88" s="764"/>
      <c r="D88" s="764"/>
      <c r="E88" s="764"/>
      <c r="F88" s="764"/>
      <c r="G88" s="765"/>
      <c r="H88" s="765"/>
      <c r="I88" s="707">
        <v>77091</v>
      </c>
      <c r="J88" s="707">
        <v>38024</v>
      </c>
      <c r="K88" s="707">
        <v>39067</v>
      </c>
      <c r="L88" s="707">
        <v>25387</v>
      </c>
      <c r="M88" s="707">
        <v>529</v>
      </c>
      <c r="N88" s="707">
        <v>1150</v>
      </c>
      <c r="O88" s="707">
        <v>14301</v>
      </c>
    </row>
    <row r="89" spans="2:15" s="700" customFormat="1" ht="29.25" x14ac:dyDescent="0.4">
      <c r="B89" s="774" t="s">
        <v>404</v>
      </c>
      <c r="C89" s="766"/>
      <c r="D89" s="766"/>
      <c r="E89" s="766"/>
      <c r="F89" s="766"/>
      <c r="G89" s="767"/>
      <c r="H89" s="767"/>
      <c r="I89" s="710"/>
      <c r="J89" s="710"/>
      <c r="K89" s="710"/>
      <c r="L89" s="710"/>
      <c r="M89" s="710"/>
      <c r="N89" s="710"/>
      <c r="O89" s="710"/>
    </row>
    <row r="90" spans="2:15" ht="11.1" customHeight="1" x14ac:dyDescent="0.4">
      <c r="B90" s="768"/>
      <c r="C90" s="769"/>
      <c r="D90" s="769"/>
      <c r="E90" s="769"/>
      <c r="F90" s="769"/>
      <c r="G90" s="770"/>
      <c r="H90" s="770"/>
      <c r="I90" s="711"/>
      <c r="J90" s="711"/>
      <c r="K90" s="711"/>
      <c r="L90" s="711"/>
      <c r="M90" s="711"/>
      <c r="N90" s="711"/>
      <c r="O90" s="711"/>
    </row>
    <row r="91" spans="2:15" s="698" customFormat="1" ht="29.25" x14ac:dyDescent="0.4">
      <c r="B91" s="771" t="s">
        <v>321</v>
      </c>
      <c r="C91" s="764"/>
      <c r="D91" s="764"/>
      <c r="E91" s="764"/>
      <c r="F91" s="764"/>
      <c r="G91" s="765"/>
      <c r="H91" s="765"/>
      <c r="I91" s="707"/>
      <c r="J91" s="707"/>
      <c r="K91" s="707"/>
      <c r="L91" s="707"/>
      <c r="M91" s="707"/>
      <c r="N91" s="707"/>
      <c r="O91" s="707"/>
    </row>
    <row r="92" spans="2:15" ht="11.25" customHeight="1" x14ac:dyDescent="0.4">
      <c r="B92" s="775"/>
      <c r="C92" s="739"/>
      <c r="D92" s="739"/>
      <c r="E92" s="739"/>
      <c r="F92" s="739"/>
      <c r="G92" s="740"/>
      <c r="H92" s="740"/>
      <c r="I92" s="707"/>
      <c r="J92" s="707"/>
      <c r="K92" s="707"/>
      <c r="L92" s="707"/>
      <c r="M92" s="707"/>
      <c r="N92" s="707"/>
      <c r="O92" s="707"/>
    </row>
    <row r="93" spans="2:15" s="698" customFormat="1" ht="29.25" x14ac:dyDescent="0.4">
      <c r="B93" s="763" t="s">
        <v>405</v>
      </c>
      <c r="C93" s="764"/>
      <c r="D93" s="764"/>
      <c r="E93" s="764"/>
      <c r="F93" s="764"/>
      <c r="G93" s="765"/>
      <c r="H93" s="765"/>
      <c r="I93" s="707">
        <v>118673</v>
      </c>
      <c r="J93" s="707">
        <v>26552</v>
      </c>
      <c r="K93" s="707">
        <v>92121</v>
      </c>
      <c r="L93" s="707">
        <v>81122</v>
      </c>
      <c r="M93" s="707">
        <v>477</v>
      </c>
      <c r="N93" s="707">
        <v>0</v>
      </c>
      <c r="O93" s="707">
        <v>10522</v>
      </c>
    </row>
    <row r="94" spans="2:15" s="699" customFormat="1" ht="29.25" x14ac:dyDescent="0.4">
      <c r="B94" s="763" t="s">
        <v>406</v>
      </c>
      <c r="C94" s="764"/>
      <c r="D94" s="764"/>
      <c r="E94" s="764"/>
      <c r="F94" s="764"/>
      <c r="G94" s="765"/>
      <c r="H94" s="765"/>
      <c r="I94" s="727"/>
      <c r="J94" s="727"/>
      <c r="K94" s="727"/>
      <c r="L94" s="727"/>
      <c r="M94" s="727"/>
      <c r="N94" s="727"/>
      <c r="O94" s="727"/>
    </row>
    <row r="95" spans="2:15" s="700" customFormat="1" ht="29.25" x14ac:dyDescent="0.4">
      <c r="B95" s="774" t="s">
        <v>314</v>
      </c>
      <c r="C95" s="766"/>
      <c r="D95" s="766"/>
      <c r="E95" s="766"/>
      <c r="F95" s="766"/>
      <c r="G95" s="767"/>
      <c r="H95" s="767"/>
      <c r="I95" s="710"/>
      <c r="J95" s="710"/>
      <c r="K95" s="710"/>
      <c r="L95" s="710"/>
      <c r="M95" s="710"/>
      <c r="N95" s="710"/>
      <c r="O95" s="710"/>
    </row>
    <row r="96" spans="2:15" ht="11.1" customHeight="1" x14ac:dyDescent="0.4">
      <c r="B96" s="768"/>
      <c r="C96" s="769"/>
      <c r="D96" s="769"/>
      <c r="E96" s="769"/>
      <c r="F96" s="769"/>
      <c r="G96" s="770"/>
      <c r="H96" s="770"/>
      <c r="I96" s="711"/>
      <c r="J96" s="711"/>
      <c r="K96" s="711"/>
      <c r="L96" s="711"/>
      <c r="M96" s="711"/>
      <c r="N96" s="711"/>
      <c r="O96" s="711"/>
    </row>
    <row r="97" spans="2:15" s="698" customFormat="1" ht="29.25" x14ac:dyDescent="0.4">
      <c r="B97" s="771" t="s">
        <v>325</v>
      </c>
      <c r="C97" s="764"/>
      <c r="D97" s="764"/>
      <c r="E97" s="764"/>
      <c r="F97" s="764"/>
      <c r="G97" s="765"/>
      <c r="H97" s="765"/>
      <c r="I97" s="707"/>
      <c r="J97" s="707"/>
      <c r="K97" s="707"/>
      <c r="L97" s="707"/>
      <c r="M97" s="707"/>
      <c r="N97" s="707"/>
      <c r="O97" s="707"/>
    </row>
    <row r="98" spans="2:15" ht="11.25" customHeight="1" x14ac:dyDescent="0.4">
      <c r="B98" s="775"/>
      <c r="C98" s="739"/>
      <c r="D98" s="739"/>
      <c r="E98" s="739"/>
      <c r="F98" s="739"/>
      <c r="G98" s="740"/>
      <c r="H98" s="740"/>
      <c r="I98" s="707"/>
      <c r="J98" s="707"/>
      <c r="K98" s="707"/>
      <c r="L98" s="707"/>
      <c r="M98" s="707"/>
      <c r="N98" s="707"/>
      <c r="O98" s="707"/>
    </row>
    <row r="99" spans="2:15" s="698" customFormat="1" ht="29.25" x14ac:dyDescent="0.4">
      <c r="B99" s="763" t="s">
        <v>316</v>
      </c>
      <c r="C99" s="764"/>
      <c r="D99" s="764"/>
      <c r="E99" s="764"/>
      <c r="F99" s="764"/>
      <c r="G99" s="765"/>
      <c r="H99" s="765"/>
      <c r="I99" s="727">
        <v>101163</v>
      </c>
      <c r="J99" s="727">
        <v>23452</v>
      </c>
      <c r="K99" s="727">
        <v>77711</v>
      </c>
      <c r="L99" s="727">
        <v>65798</v>
      </c>
      <c r="M99" s="727">
        <v>543</v>
      </c>
      <c r="N99" s="727">
        <v>371</v>
      </c>
      <c r="O99" s="727">
        <v>11741</v>
      </c>
    </row>
    <row r="100" spans="2:15" s="700" customFormat="1" ht="23.25" x14ac:dyDescent="0.35">
      <c r="B100" s="774" t="s">
        <v>317</v>
      </c>
      <c r="C100" s="779"/>
      <c r="D100" s="779"/>
      <c r="E100" s="766"/>
      <c r="F100" s="766"/>
      <c r="G100" s="767"/>
      <c r="H100" s="767"/>
      <c r="I100" s="729"/>
      <c r="J100" s="729"/>
      <c r="K100" s="729"/>
      <c r="L100" s="729"/>
      <c r="M100" s="729"/>
      <c r="N100" s="729"/>
      <c r="O100" s="729"/>
    </row>
    <row r="101" spans="2:15" ht="11.1" customHeight="1" x14ac:dyDescent="0.4">
      <c r="B101" s="768"/>
      <c r="C101" s="769"/>
      <c r="D101" s="769"/>
      <c r="E101" s="769"/>
      <c r="F101" s="769"/>
      <c r="G101" s="770"/>
      <c r="H101" s="770"/>
      <c r="I101" s="711"/>
      <c r="J101" s="711"/>
      <c r="K101" s="711"/>
      <c r="L101" s="711"/>
      <c r="M101" s="711"/>
      <c r="N101" s="711"/>
      <c r="O101" s="711"/>
    </row>
    <row r="102" spans="2:15" s="698" customFormat="1" ht="29.25" x14ac:dyDescent="0.4">
      <c r="B102" s="771" t="s">
        <v>407</v>
      </c>
      <c r="C102" s="764"/>
      <c r="D102" s="764"/>
      <c r="E102" s="764"/>
      <c r="F102" s="764"/>
      <c r="G102" s="765"/>
      <c r="H102" s="765"/>
      <c r="I102" s="707"/>
      <c r="J102" s="707"/>
      <c r="K102" s="707"/>
      <c r="L102" s="707"/>
      <c r="M102" s="707"/>
      <c r="N102" s="707"/>
      <c r="O102" s="707"/>
    </row>
    <row r="103" spans="2:15" ht="11.25" customHeight="1" x14ac:dyDescent="0.4">
      <c r="B103" s="775"/>
      <c r="C103" s="739"/>
      <c r="D103" s="739"/>
      <c r="E103" s="739"/>
      <c r="F103" s="739"/>
      <c r="G103" s="740"/>
      <c r="H103" s="740"/>
      <c r="I103" s="707"/>
      <c r="J103" s="707"/>
      <c r="K103" s="707"/>
      <c r="L103" s="707"/>
      <c r="M103" s="707"/>
      <c r="N103" s="707"/>
      <c r="O103" s="707"/>
    </row>
    <row r="104" spans="2:15" s="698" customFormat="1" ht="29.25" x14ac:dyDescent="0.4">
      <c r="B104" s="763" t="s">
        <v>408</v>
      </c>
      <c r="C104" s="764"/>
      <c r="D104" s="764"/>
      <c r="E104" s="764"/>
      <c r="F104" s="764"/>
      <c r="G104" s="765"/>
      <c r="H104" s="765"/>
      <c r="I104" s="713">
        <v>131896</v>
      </c>
      <c r="J104" s="713">
        <v>58648</v>
      </c>
      <c r="K104" s="713">
        <v>73248</v>
      </c>
      <c r="L104" s="713">
        <v>41020</v>
      </c>
      <c r="M104" s="713">
        <v>757</v>
      </c>
      <c r="N104" s="713">
        <v>145</v>
      </c>
      <c r="O104" s="713">
        <v>31616</v>
      </c>
    </row>
    <row r="105" spans="2:15" s="701" customFormat="1" ht="29.25" x14ac:dyDescent="0.4">
      <c r="B105" s="774" t="s">
        <v>409</v>
      </c>
      <c r="C105" s="766"/>
      <c r="D105" s="766"/>
      <c r="E105" s="766"/>
      <c r="F105" s="766"/>
      <c r="G105" s="767"/>
      <c r="H105" s="767"/>
      <c r="I105" s="710"/>
      <c r="J105" s="710"/>
      <c r="K105" s="710"/>
      <c r="L105" s="710"/>
      <c r="M105" s="710"/>
      <c r="N105" s="710"/>
      <c r="O105" s="710"/>
    </row>
    <row r="106" spans="2:15" ht="11.1" customHeight="1" x14ac:dyDescent="0.4">
      <c r="B106" s="768"/>
      <c r="C106" s="769"/>
      <c r="D106" s="769"/>
      <c r="E106" s="769"/>
      <c r="F106" s="769"/>
      <c r="G106" s="770"/>
      <c r="H106" s="770"/>
      <c r="I106" s="711"/>
      <c r="J106" s="711"/>
      <c r="K106" s="711"/>
      <c r="L106" s="711"/>
      <c r="M106" s="711"/>
      <c r="N106" s="711"/>
      <c r="O106" s="711"/>
    </row>
    <row r="107" spans="2:15" s="698" customFormat="1" ht="29.25" x14ac:dyDescent="0.4">
      <c r="B107" s="771" t="s">
        <v>410</v>
      </c>
      <c r="C107" s="764"/>
      <c r="D107" s="764"/>
      <c r="E107" s="764"/>
      <c r="F107" s="764"/>
      <c r="G107" s="765"/>
      <c r="H107" s="765"/>
      <c r="I107" s="707"/>
      <c r="J107" s="707"/>
      <c r="K107" s="707"/>
      <c r="L107" s="707"/>
      <c r="M107" s="707"/>
      <c r="N107" s="707"/>
      <c r="O107" s="707"/>
    </row>
    <row r="108" spans="2:15" ht="11.25" customHeight="1" x14ac:dyDescent="0.4">
      <c r="B108" s="775"/>
      <c r="C108" s="739"/>
      <c r="D108" s="739"/>
      <c r="E108" s="739"/>
      <c r="F108" s="739"/>
      <c r="G108" s="740"/>
      <c r="H108" s="740"/>
      <c r="I108" s="707"/>
      <c r="J108" s="707"/>
      <c r="K108" s="707"/>
      <c r="L108" s="707"/>
      <c r="M108" s="707"/>
      <c r="N108" s="707"/>
      <c r="O108" s="707"/>
    </row>
    <row r="109" spans="2:15" s="698" customFormat="1" ht="29.25" x14ac:dyDescent="0.4">
      <c r="B109" s="763" t="s">
        <v>411</v>
      </c>
      <c r="C109" s="764"/>
      <c r="D109" s="764"/>
      <c r="E109" s="764"/>
      <c r="F109" s="764"/>
      <c r="G109" s="765"/>
      <c r="H109" s="765"/>
      <c r="I109" s="727">
        <v>26454</v>
      </c>
      <c r="J109" s="727">
        <v>13710</v>
      </c>
      <c r="K109" s="727">
        <v>12744</v>
      </c>
      <c r="L109" s="727">
        <v>8094</v>
      </c>
      <c r="M109" s="727">
        <v>454</v>
      </c>
      <c r="N109" s="727">
        <v>84</v>
      </c>
      <c r="O109" s="727">
        <v>4280</v>
      </c>
    </row>
    <row r="110" spans="2:15" s="700" customFormat="1" ht="29.25" x14ac:dyDescent="0.4">
      <c r="B110" s="774" t="s">
        <v>412</v>
      </c>
      <c r="C110" s="779"/>
      <c r="D110" s="779"/>
      <c r="E110" s="766"/>
      <c r="F110" s="766"/>
      <c r="G110" s="767"/>
      <c r="H110" s="767"/>
      <c r="I110" s="710"/>
      <c r="J110" s="710"/>
      <c r="K110" s="710"/>
      <c r="L110" s="710"/>
      <c r="M110" s="710"/>
      <c r="N110" s="710"/>
      <c r="O110" s="710"/>
    </row>
    <row r="111" spans="2:15" ht="11.1" customHeight="1" x14ac:dyDescent="0.4">
      <c r="B111" s="768"/>
      <c r="C111" s="769"/>
      <c r="D111" s="769"/>
      <c r="E111" s="769"/>
      <c r="F111" s="769"/>
      <c r="G111" s="770"/>
      <c r="H111" s="770"/>
      <c r="I111" s="711"/>
      <c r="J111" s="711"/>
      <c r="K111" s="711"/>
      <c r="L111" s="711"/>
      <c r="M111" s="711"/>
      <c r="N111" s="711"/>
      <c r="O111" s="711"/>
    </row>
    <row r="112" spans="2:15" s="698" customFormat="1" ht="29.25" x14ac:dyDescent="0.4">
      <c r="B112" s="771" t="s">
        <v>413</v>
      </c>
      <c r="C112" s="764"/>
      <c r="D112" s="764"/>
      <c r="E112" s="764"/>
      <c r="F112" s="764"/>
      <c r="G112" s="765"/>
      <c r="H112" s="765"/>
      <c r="I112" s="727"/>
      <c r="J112" s="727"/>
      <c r="K112" s="727"/>
      <c r="L112" s="727"/>
      <c r="M112" s="727"/>
      <c r="N112" s="727"/>
      <c r="O112" s="727"/>
    </row>
    <row r="113" spans="2:15" ht="11.25" customHeight="1" x14ac:dyDescent="0.4">
      <c r="B113" s="780"/>
      <c r="C113" s="739"/>
      <c r="D113" s="739"/>
      <c r="E113" s="739"/>
      <c r="F113" s="739"/>
      <c r="G113" s="740"/>
      <c r="H113" s="740"/>
      <c r="I113" s="707"/>
      <c r="J113" s="707"/>
      <c r="K113" s="707"/>
      <c r="L113" s="707"/>
      <c r="M113" s="707"/>
      <c r="N113" s="707"/>
      <c r="O113" s="707"/>
    </row>
    <row r="114" spans="2:15" s="698" customFormat="1" ht="29.25" x14ac:dyDescent="0.4">
      <c r="B114" s="763" t="s">
        <v>414</v>
      </c>
      <c r="C114" s="764"/>
      <c r="D114" s="764"/>
      <c r="E114" s="764"/>
      <c r="F114" s="764"/>
      <c r="G114" s="765"/>
      <c r="H114" s="765"/>
      <c r="I114" s="727">
        <v>38363</v>
      </c>
      <c r="J114" s="727">
        <v>14990</v>
      </c>
      <c r="K114" s="727">
        <v>23373</v>
      </c>
      <c r="L114" s="727">
        <v>9058</v>
      </c>
      <c r="M114" s="727">
        <v>163</v>
      </c>
      <c r="N114" s="727">
        <v>503</v>
      </c>
      <c r="O114" s="727">
        <v>14655</v>
      </c>
    </row>
    <row r="115" spans="2:15" s="700" customFormat="1" ht="29.25" x14ac:dyDescent="0.4">
      <c r="B115" s="774" t="s">
        <v>415</v>
      </c>
      <c r="C115" s="766"/>
      <c r="D115" s="766"/>
      <c r="E115" s="766"/>
      <c r="F115" s="766"/>
      <c r="G115" s="767"/>
      <c r="H115" s="767"/>
      <c r="I115" s="710"/>
      <c r="J115" s="710"/>
      <c r="K115" s="710"/>
      <c r="L115" s="710"/>
      <c r="M115" s="710"/>
      <c r="N115" s="710"/>
      <c r="O115" s="710"/>
    </row>
    <row r="116" spans="2:15" ht="11.1" customHeight="1" x14ac:dyDescent="0.4">
      <c r="B116" s="768"/>
      <c r="C116" s="769"/>
      <c r="D116" s="769"/>
      <c r="E116" s="769"/>
      <c r="F116" s="769"/>
      <c r="G116" s="770"/>
      <c r="H116" s="770"/>
      <c r="I116" s="711"/>
      <c r="J116" s="711"/>
      <c r="K116" s="711"/>
      <c r="L116" s="711"/>
      <c r="M116" s="711"/>
      <c r="N116" s="711"/>
      <c r="O116" s="711"/>
    </row>
    <row r="117" spans="2:15" s="698" customFormat="1" ht="29.25" x14ac:dyDescent="0.4">
      <c r="B117" s="771" t="s">
        <v>416</v>
      </c>
      <c r="C117" s="764"/>
      <c r="D117" s="764"/>
      <c r="E117" s="764"/>
      <c r="F117" s="764"/>
      <c r="G117" s="765"/>
      <c r="H117" s="765"/>
      <c r="I117" s="707"/>
      <c r="J117" s="707"/>
      <c r="K117" s="707"/>
      <c r="L117" s="707"/>
      <c r="M117" s="707"/>
      <c r="N117" s="707"/>
      <c r="O117" s="707"/>
    </row>
    <row r="118" spans="2:15" ht="11.25" customHeight="1" x14ac:dyDescent="0.2">
      <c r="B118" s="775"/>
      <c r="C118" s="739"/>
      <c r="D118" s="739"/>
      <c r="E118" s="739"/>
      <c r="F118" s="739"/>
      <c r="G118" s="740"/>
      <c r="H118" s="740"/>
      <c r="I118" s="726"/>
      <c r="J118" s="726"/>
      <c r="K118" s="726"/>
      <c r="L118" s="726"/>
      <c r="M118" s="726"/>
      <c r="N118" s="726"/>
      <c r="O118" s="726"/>
    </row>
    <row r="119" spans="2:15" s="698" customFormat="1" ht="29.25" x14ac:dyDescent="0.4">
      <c r="B119" s="763" t="s">
        <v>417</v>
      </c>
      <c r="C119" s="764"/>
      <c r="D119" s="764"/>
      <c r="E119" s="764"/>
      <c r="F119" s="764"/>
      <c r="G119" s="765"/>
      <c r="H119" s="765"/>
      <c r="I119" s="727"/>
      <c r="J119" s="727"/>
      <c r="K119" s="727"/>
      <c r="L119" s="727"/>
      <c r="M119" s="727"/>
      <c r="N119" s="727"/>
      <c r="O119" s="727"/>
    </row>
    <row r="120" spans="2:15" s="698" customFormat="1" ht="29.25" x14ac:dyDescent="0.4">
      <c r="B120" s="763" t="s">
        <v>418</v>
      </c>
      <c r="C120" s="781"/>
      <c r="D120" s="781"/>
      <c r="E120" s="764"/>
      <c r="F120" s="764"/>
      <c r="G120" s="765"/>
      <c r="H120" s="765"/>
      <c r="I120" s="707">
        <v>2210</v>
      </c>
      <c r="J120" s="707">
        <v>0</v>
      </c>
      <c r="K120" s="707">
        <v>2210</v>
      </c>
      <c r="L120" s="707">
        <v>195</v>
      </c>
      <c r="M120" s="707">
        <v>0</v>
      </c>
      <c r="N120" s="707">
        <v>0</v>
      </c>
      <c r="O120" s="707">
        <v>2015</v>
      </c>
    </row>
    <row r="121" spans="2:15" s="700" customFormat="1" ht="29.25" x14ac:dyDescent="0.4">
      <c r="B121" s="774" t="s">
        <v>419</v>
      </c>
      <c r="C121" s="779"/>
      <c r="D121" s="779"/>
      <c r="E121" s="766"/>
      <c r="F121" s="766"/>
      <c r="G121" s="767"/>
      <c r="H121" s="767"/>
      <c r="I121" s="710"/>
      <c r="J121" s="710"/>
      <c r="K121" s="710"/>
      <c r="L121" s="710"/>
      <c r="M121" s="710"/>
      <c r="N121" s="710"/>
      <c r="O121" s="710"/>
    </row>
    <row r="122" spans="2:15" s="700" customFormat="1" ht="29.25" x14ac:dyDescent="0.4">
      <c r="B122" s="774" t="s">
        <v>420</v>
      </c>
      <c r="C122" s="779"/>
      <c r="D122" s="779"/>
      <c r="E122" s="779"/>
      <c r="F122" s="766"/>
      <c r="G122" s="767"/>
      <c r="H122" s="767"/>
      <c r="I122" s="710"/>
      <c r="J122" s="710"/>
      <c r="K122" s="710"/>
      <c r="L122" s="710"/>
      <c r="M122" s="710"/>
      <c r="N122" s="710"/>
      <c r="O122" s="710"/>
    </row>
    <row r="123" spans="2:15" ht="11.1" customHeight="1" x14ac:dyDescent="0.4">
      <c r="B123" s="768"/>
      <c r="C123" s="769"/>
      <c r="D123" s="769"/>
      <c r="E123" s="769"/>
      <c r="F123" s="769"/>
      <c r="G123" s="770"/>
      <c r="H123" s="770"/>
      <c r="I123" s="711"/>
      <c r="J123" s="711"/>
      <c r="K123" s="711"/>
      <c r="L123" s="711"/>
      <c r="M123" s="711"/>
      <c r="N123" s="711"/>
      <c r="O123" s="711"/>
    </row>
    <row r="124" spans="2:15" s="698" customFormat="1" ht="29.25" x14ac:dyDescent="0.4">
      <c r="B124" s="771" t="s">
        <v>421</v>
      </c>
      <c r="C124" s="764"/>
      <c r="D124" s="764"/>
      <c r="E124" s="764"/>
      <c r="F124" s="764"/>
      <c r="G124" s="765"/>
      <c r="H124" s="765"/>
      <c r="I124" s="727"/>
      <c r="J124" s="727"/>
      <c r="K124" s="727"/>
      <c r="L124" s="727"/>
      <c r="M124" s="727"/>
      <c r="N124" s="727"/>
      <c r="O124" s="727"/>
    </row>
    <row r="125" spans="2:15" ht="11.25" customHeight="1" x14ac:dyDescent="0.4">
      <c r="B125" s="775"/>
      <c r="C125" s="739"/>
      <c r="D125" s="739"/>
      <c r="E125" s="739"/>
      <c r="F125" s="739"/>
      <c r="G125" s="740"/>
      <c r="H125" s="740"/>
      <c r="I125" s="707"/>
      <c r="J125" s="707"/>
      <c r="K125" s="707"/>
      <c r="L125" s="707"/>
      <c r="M125" s="707"/>
      <c r="N125" s="707"/>
      <c r="O125" s="707"/>
    </row>
    <row r="126" spans="2:15" s="698" customFormat="1" ht="29.25" x14ac:dyDescent="0.4">
      <c r="B126" s="763" t="s">
        <v>422</v>
      </c>
      <c r="C126" s="764"/>
      <c r="D126" s="764"/>
      <c r="E126" s="764"/>
      <c r="F126" s="764"/>
      <c r="G126" s="765"/>
      <c r="H126" s="765"/>
      <c r="I126" s="713"/>
      <c r="J126" s="707"/>
      <c r="K126" s="707"/>
      <c r="L126" s="707"/>
      <c r="M126" s="707"/>
      <c r="N126" s="707"/>
      <c r="O126" s="707"/>
    </row>
    <row r="127" spans="2:15" s="700" customFormat="1" ht="29.25" x14ac:dyDescent="0.4">
      <c r="B127" s="782" t="s">
        <v>423</v>
      </c>
      <c r="C127" s="766"/>
      <c r="D127" s="766"/>
      <c r="E127" s="766"/>
      <c r="F127" s="766"/>
      <c r="G127" s="767"/>
      <c r="H127" s="767"/>
      <c r="I127" s="710"/>
      <c r="J127" s="710"/>
      <c r="K127" s="710"/>
      <c r="L127" s="710"/>
      <c r="M127" s="710"/>
      <c r="N127" s="710"/>
      <c r="O127" s="710"/>
    </row>
    <row r="128" spans="2:15" s="787" customFormat="1" ht="11.1" customHeight="1" x14ac:dyDescent="0.4">
      <c r="B128" s="783"/>
      <c r="C128" s="784"/>
      <c r="D128" s="784"/>
      <c r="E128" s="784"/>
      <c r="F128" s="784"/>
      <c r="G128" s="784"/>
      <c r="H128" s="785"/>
      <c r="I128" s="786"/>
      <c r="J128" s="786"/>
      <c r="K128" s="786"/>
      <c r="L128" s="786"/>
      <c r="M128" s="786"/>
      <c r="N128" s="786"/>
      <c r="O128" s="786"/>
    </row>
  </sheetData>
  <mergeCells count="3">
    <mergeCell ref="B10:H11"/>
    <mergeCell ref="B12:H12"/>
    <mergeCell ref="H2:O2"/>
  </mergeCells>
  <conditionalFormatting sqref="B15:H15">
    <cfRule type="cellIs" dxfId="75" priority="1" stopIfTrue="1" operator="lessThan">
      <formula>0</formula>
    </cfRule>
    <cfRule type="cellIs" dxfId="7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8"/>
  <sheetViews>
    <sheetView showGridLines="0" zoomScale="30" zoomScaleNormal="30" zoomScaleSheetLayoutView="40" workbookViewId="0">
      <pane xSplit="7" ySplit="17" topLeftCell="H18" activePane="bottomRight" state="frozen"/>
      <selection activeCell="I16" sqref="I16"/>
      <selection pane="topRight" activeCell="I16" sqref="I16"/>
      <selection pane="bottomLeft" activeCell="I16" sqref="I16"/>
      <selection pane="bottomRight" activeCell="H16" sqref="H16"/>
    </sheetView>
  </sheetViews>
  <sheetFormatPr defaultColWidth="9.140625" defaultRowHeight="12.75" x14ac:dyDescent="0.2"/>
  <cols>
    <col min="1" max="1" width="9.140625" style="787"/>
    <col min="2" max="2" width="7.7109375" style="787" customWidth="1"/>
    <col min="3" max="3" width="8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9" style="787" customWidth="1"/>
    <col min="8" max="14" width="40.7109375" style="787" customWidth="1"/>
    <col min="15" max="16384" width="9.140625" style="787"/>
  </cols>
  <sheetData>
    <row r="2" spans="1:14" ht="45" x14ac:dyDescent="0.6">
      <c r="A2" s="733" t="s">
        <v>454</v>
      </c>
      <c r="B2" s="788"/>
      <c r="C2" s="788"/>
      <c r="E2" s="789"/>
      <c r="F2" s="789"/>
      <c r="G2" s="733" t="s">
        <v>425</v>
      </c>
      <c r="H2" s="789"/>
      <c r="I2" s="789"/>
      <c r="J2" s="789"/>
      <c r="K2" s="789"/>
    </row>
    <row r="3" spans="1:14" ht="45" x14ac:dyDescent="0.6">
      <c r="A3" s="790"/>
      <c r="B3" s="788"/>
      <c r="C3" s="788"/>
      <c r="D3" s="733"/>
      <c r="E3" s="789"/>
      <c r="F3" s="789"/>
      <c r="G3" s="733" t="s">
        <v>455</v>
      </c>
      <c r="H3" s="789"/>
      <c r="I3" s="789"/>
      <c r="J3" s="789"/>
      <c r="K3" s="789"/>
    </row>
    <row r="4" spans="1:14" ht="27" customHeight="1" x14ac:dyDescent="0.6">
      <c r="A4" s="790"/>
      <c r="B4" s="788"/>
      <c r="C4" s="788"/>
      <c r="D4" s="733"/>
      <c r="E4" s="789"/>
      <c r="F4" s="789"/>
      <c r="G4" s="733"/>
      <c r="H4" s="789"/>
      <c r="I4" s="789"/>
      <c r="J4" s="789"/>
      <c r="K4" s="789"/>
    </row>
    <row r="5" spans="1:14" ht="27.75" x14ac:dyDescent="0.4">
      <c r="A5" s="791"/>
      <c r="E5" s="792"/>
      <c r="F5" s="792"/>
      <c r="G5" s="903" t="s">
        <v>456</v>
      </c>
      <c r="H5" s="792"/>
      <c r="I5" s="792"/>
      <c r="J5" s="792"/>
      <c r="K5" s="792"/>
      <c r="L5" s="794"/>
    </row>
    <row r="6" spans="1:14" ht="27" x14ac:dyDescent="0.35">
      <c r="A6" s="791"/>
      <c r="E6" s="792"/>
      <c r="F6" s="792"/>
      <c r="G6" s="795"/>
      <c r="H6" s="791"/>
      <c r="I6" s="791"/>
      <c r="J6" s="791"/>
      <c r="K6" s="796"/>
      <c r="L6" s="795"/>
      <c r="M6" s="796"/>
    </row>
    <row r="7" spans="1:14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4" s="716" customFormat="1" ht="15" x14ac:dyDescent="0.2">
      <c r="A8" s="734"/>
      <c r="B8" s="735"/>
      <c r="C8" s="735"/>
      <c r="D8" s="735"/>
      <c r="E8" s="735"/>
      <c r="F8" s="735"/>
      <c r="G8" s="736"/>
      <c r="H8" s="737"/>
      <c r="I8" s="737"/>
      <c r="J8" s="737"/>
      <c r="K8" s="737"/>
      <c r="L8" s="737"/>
      <c r="M8" s="737"/>
      <c r="N8" s="737"/>
    </row>
    <row r="9" spans="1:14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4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741" t="s">
        <v>370</v>
      </c>
      <c r="N10" s="741" t="s">
        <v>247</v>
      </c>
    </row>
    <row r="11" spans="1:14" s="714" customFormat="1" ht="23.25" customHeight="1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741" t="s">
        <v>372</v>
      </c>
      <c r="N11" s="741" t="s">
        <v>255</v>
      </c>
    </row>
    <row r="12" spans="1:14" s="714" customFormat="1" ht="23.25" customHeight="1" x14ac:dyDescent="0.3">
      <c r="A12" s="948" t="s">
        <v>373</v>
      </c>
      <c r="B12" s="949"/>
      <c r="C12" s="949"/>
      <c r="D12" s="949"/>
      <c r="E12" s="949"/>
      <c r="F12" s="949"/>
      <c r="G12" s="950"/>
      <c r="H12" s="743" t="s">
        <v>256</v>
      </c>
      <c r="I12" s="744" t="s">
        <v>257</v>
      </c>
      <c r="J12" s="743" t="s">
        <v>266</v>
      </c>
      <c r="K12" s="743" t="s">
        <v>374</v>
      </c>
      <c r="L12" s="743" t="s">
        <v>375</v>
      </c>
      <c r="M12" s="743" t="s">
        <v>376</v>
      </c>
      <c r="N12" s="743" t="s">
        <v>263</v>
      </c>
    </row>
    <row r="13" spans="1:14" s="714" customFormat="1" ht="18.75" x14ac:dyDescent="0.3">
      <c r="A13" s="884"/>
      <c r="B13" s="885"/>
      <c r="C13" s="885"/>
      <c r="D13" s="885"/>
      <c r="E13" s="885"/>
      <c r="F13" s="885"/>
      <c r="G13" s="886"/>
      <c r="H13" s="743" t="s">
        <v>264</v>
      </c>
      <c r="I13" s="743" t="s">
        <v>265</v>
      </c>
      <c r="J13" s="743" t="s">
        <v>272</v>
      </c>
      <c r="K13" s="743" t="s">
        <v>377</v>
      </c>
      <c r="L13" s="743" t="s">
        <v>269</v>
      </c>
      <c r="M13" s="743" t="s">
        <v>269</v>
      </c>
      <c r="N13" s="743" t="s">
        <v>378</v>
      </c>
    </row>
    <row r="14" spans="1:14" s="714" customFormat="1" ht="15.75" thickBot="1" x14ac:dyDescent="0.25">
      <c r="A14" s="900"/>
      <c r="B14" s="901"/>
      <c r="C14" s="901"/>
      <c r="D14" s="901"/>
      <c r="E14" s="901"/>
      <c r="F14" s="902"/>
      <c r="G14" s="902"/>
      <c r="H14" s="749"/>
      <c r="I14" s="749"/>
      <c r="J14" s="750"/>
      <c r="K14" s="750"/>
      <c r="L14" s="731"/>
      <c r="M14" s="750"/>
      <c r="N14" s="750"/>
    </row>
    <row r="15" spans="1:14" s="714" customFormat="1" ht="11.25" customHeight="1" thickTop="1" x14ac:dyDescent="0.3">
      <c r="A15" s="738"/>
      <c r="B15" s="739"/>
      <c r="C15" s="739"/>
      <c r="D15" s="739"/>
      <c r="E15" s="739"/>
      <c r="F15" s="740"/>
      <c r="G15" s="740"/>
      <c r="H15" s="722"/>
      <c r="I15" s="722"/>
      <c r="J15" s="722"/>
      <c r="K15" s="722"/>
      <c r="L15" s="722"/>
      <c r="M15" s="722"/>
      <c r="N15" s="722"/>
    </row>
    <row r="16" spans="1:14" s="692" customFormat="1" ht="33" x14ac:dyDescent="0.45">
      <c r="A16" s="751" t="s">
        <v>45</v>
      </c>
      <c r="B16" s="752"/>
      <c r="C16" s="752"/>
      <c r="D16" s="752"/>
      <c r="E16" s="752"/>
      <c r="F16" s="753"/>
      <c r="G16" s="753"/>
      <c r="H16" s="708">
        <v>2446946</v>
      </c>
      <c r="I16" s="708">
        <v>1592946</v>
      </c>
      <c r="J16" s="708">
        <v>854000</v>
      </c>
      <c r="K16" s="708">
        <v>426699</v>
      </c>
      <c r="L16" s="708">
        <v>17257</v>
      </c>
      <c r="M16" s="708">
        <v>9321</v>
      </c>
      <c r="N16" s="708">
        <v>419365</v>
      </c>
    </row>
    <row r="17" spans="1:14" s="692" customFormat="1" ht="30" x14ac:dyDescent="0.4">
      <c r="A17" s="904" t="s">
        <v>55</v>
      </c>
      <c r="B17" s="756"/>
      <c r="C17" s="756"/>
      <c r="D17" s="756"/>
      <c r="E17" s="756"/>
      <c r="F17" s="757"/>
      <c r="G17" s="757"/>
      <c r="H17" s="919"/>
      <c r="I17" s="919"/>
      <c r="J17" s="919"/>
      <c r="K17" s="919"/>
      <c r="L17" s="919"/>
      <c r="M17" s="919"/>
      <c r="N17" s="919"/>
    </row>
    <row r="18" spans="1:14" s="698" customFormat="1" ht="29.25" x14ac:dyDescent="0.4">
      <c r="A18" s="802" t="s">
        <v>276</v>
      </c>
      <c r="B18" s="764"/>
      <c r="C18" s="764"/>
      <c r="D18" s="764"/>
      <c r="E18" s="764"/>
      <c r="F18" s="765"/>
      <c r="G18" s="765"/>
      <c r="H18" s="709"/>
      <c r="I18" s="709"/>
      <c r="J18" s="709"/>
      <c r="K18" s="709"/>
      <c r="L18" s="709"/>
      <c r="M18" s="709"/>
      <c r="N18" s="709"/>
    </row>
    <row r="19" spans="1:14" s="714" customFormat="1" ht="11.25" customHeight="1" x14ac:dyDescent="0.4">
      <c r="A19" s="762"/>
      <c r="B19" s="739"/>
      <c r="C19" s="739"/>
      <c r="D19" s="739"/>
      <c r="E19" s="739"/>
      <c r="F19" s="740"/>
      <c r="G19" s="740"/>
      <c r="H19" s="707"/>
      <c r="I19" s="707"/>
      <c r="J19" s="707"/>
      <c r="K19" s="707"/>
      <c r="L19" s="707"/>
      <c r="M19" s="707"/>
      <c r="N19" s="707"/>
    </row>
    <row r="20" spans="1:14" s="698" customFormat="1" ht="29.25" x14ac:dyDescent="0.4">
      <c r="A20" s="763" t="s">
        <v>379</v>
      </c>
      <c r="B20" s="764"/>
      <c r="C20" s="764"/>
      <c r="D20" s="764"/>
      <c r="E20" s="764"/>
      <c r="F20" s="765"/>
      <c r="G20" s="765"/>
      <c r="H20" s="707">
        <v>23878</v>
      </c>
      <c r="I20" s="707">
        <v>16059</v>
      </c>
      <c r="J20" s="707">
        <v>7819</v>
      </c>
      <c r="K20" s="707">
        <v>5409</v>
      </c>
      <c r="L20" s="707">
        <v>658</v>
      </c>
      <c r="M20" s="707">
        <v>2369</v>
      </c>
      <c r="N20" s="707">
        <v>4121</v>
      </c>
    </row>
    <row r="21" spans="1:14" s="700" customFormat="1" ht="29.25" x14ac:dyDescent="0.4">
      <c r="A21" s="732" t="s">
        <v>380</v>
      </c>
      <c r="B21" s="887"/>
      <c r="C21" s="766"/>
      <c r="D21" s="766"/>
      <c r="E21" s="766"/>
      <c r="F21" s="767"/>
      <c r="G21" s="767"/>
      <c r="H21" s="710"/>
      <c r="I21" s="710"/>
      <c r="J21" s="710"/>
      <c r="K21" s="710"/>
      <c r="L21" s="710"/>
      <c r="M21" s="710"/>
      <c r="N21" s="710"/>
    </row>
    <row r="22" spans="1:14" s="714" customFormat="1" ht="11.1" customHeight="1" x14ac:dyDescent="0.4">
      <c r="A22" s="768"/>
      <c r="B22" s="769"/>
      <c r="C22" s="769"/>
      <c r="D22" s="769"/>
      <c r="E22" s="769"/>
      <c r="F22" s="770"/>
      <c r="G22" s="770"/>
      <c r="H22" s="711"/>
      <c r="I22" s="711"/>
      <c r="J22" s="711"/>
      <c r="K22" s="711"/>
      <c r="L22" s="711"/>
      <c r="M22" s="711"/>
      <c r="N22" s="711"/>
    </row>
    <row r="23" spans="1:14" s="698" customFormat="1" ht="29.25" x14ac:dyDescent="0.4">
      <c r="A23" s="771" t="s">
        <v>279</v>
      </c>
      <c r="B23" s="764"/>
      <c r="C23" s="764"/>
      <c r="D23" s="764"/>
      <c r="E23" s="764"/>
      <c r="F23" s="765"/>
      <c r="G23" s="765"/>
      <c r="H23" s="707"/>
      <c r="I23" s="707"/>
      <c r="J23" s="707"/>
      <c r="K23" s="707"/>
      <c r="L23" s="707"/>
      <c r="M23" s="707"/>
      <c r="N23" s="707"/>
    </row>
    <row r="24" spans="1:14" s="714" customFormat="1" ht="11.25" customHeight="1" x14ac:dyDescent="0.4">
      <c r="A24" s="762"/>
      <c r="B24" s="739"/>
      <c r="C24" s="739"/>
      <c r="D24" s="739"/>
      <c r="E24" s="739"/>
      <c r="F24" s="740"/>
      <c r="G24" s="740"/>
      <c r="H24" s="707"/>
      <c r="I24" s="707"/>
      <c r="J24" s="707"/>
      <c r="K24" s="707"/>
      <c r="L24" s="707"/>
      <c r="M24" s="707"/>
      <c r="N24" s="707"/>
    </row>
    <row r="25" spans="1:14" s="698" customFormat="1" ht="29.25" x14ac:dyDescent="0.4">
      <c r="A25" s="763" t="s">
        <v>381</v>
      </c>
      <c r="B25" s="764"/>
      <c r="C25" s="764"/>
      <c r="D25" s="764"/>
      <c r="E25" s="764"/>
      <c r="F25" s="765"/>
      <c r="G25" s="765"/>
      <c r="H25" s="707">
        <v>46803</v>
      </c>
      <c r="I25" s="707">
        <v>20848</v>
      </c>
      <c r="J25" s="707">
        <v>25955</v>
      </c>
      <c r="K25" s="707">
        <v>14263</v>
      </c>
      <c r="L25" s="707">
        <v>886</v>
      </c>
      <c r="M25" s="707">
        <v>102</v>
      </c>
      <c r="N25" s="707">
        <v>10908</v>
      </c>
    </row>
    <row r="26" spans="1:14" s="700" customFormat="1" ht="29.25" x14ac:dyDescent="0.4">
      <c r="A26" s="732" t="s">
        <v>284</v>
      </c>
      <c r="B26" s="766"/>
      <c r="C26" s="766"/>
      <c r="D26" s="766"/>
      <c r="E26" s="766"/>
      <c r="F26" s="767"/>
      <c r="G26" s="767"/>
      <c r="H26" s="710"/>
      <c r="I26" s="710"/>
      <c r="J26" s="710"/>
      <c r="K26" s="710"/>
      <c r="L26" s="710"/>
      <c r="M26" s="710"/>
      <c r="N26" s="710"/>
    </row>
    <row r="27" spans="1:14" s="714" customFormat="1" ht="11.1" customHeight="1" x14ac:dyDescent="0.4">
      <c r="A27" s="768"/>
      <c r="B27" s="769"/>
      <c r="C27" s="769"/>
      <c r="D27" s="769"/>
      <c r="E27" s="769"/>
      <c r="F27" s="770"/>
      <c r="G27" s="770"/>
      <c r="H27" s="711"/>
      <c r="I27" s="711"/>
      <c r="J27" s="711"/>
      <c r="K27" s="711"/>
      <c r="L27" s="711"/>
      <c r="M27" s="711"/>
      <c r="N27" s="711"/>
    </row>
    <row r="28" spans="1:14" s="698" customFormat="1" ht="29.25" x14ac:dyDescent="0.4">
      <c r="A28" s="771" t="s">
        <v>282</v>
      </c>
      <c r="B28" s="764"/>
      <c r="C28" s="764"/>
      <c r="D28" s="764"/>
      <c r="E28" s="764"/>
      <c r="F28" s="765"/>
      <c r="G28" s="765"/>
      <c r="H28" s="707"/>
      <c r="I28" s="707"/>
      <c r="J28" s="707"/>
      <c r="K28" s="707"/>
      <c r="L28" s="707"/>
      <c r="M28" s="707"/>
      <c r="N28" s="707"/>
    </row>
    <row r="29" spans="1:14" s="714" customFormat="1" ht="11.25" customHeight="1" x14ac:dyDescent="0.4">
      <c r="A29" s="762"/>
      <c r="B29" s="739"/>
      <c r="C29" s="739"/>
      <c r="D29" s="739"/>
      <c r="E29" s="739"/>
      <c r="F29" s="740"/>
      <c r="G29" s="740"/>
      <c r="H29" s="707"/>
      <c r="I29" s="707"/>
      <c r="J29" s="707"/>
      <c r="K29" s="707"/>
      <c r="L29" s="707"/>
      <c r="M29" s="707"/>
      <c r="N29" s="707"/>
    </row>
    <row r="30" spans="1:14" s="698" customFormat="1" ht="29.25" x14ac:dyDescent="0.4">
      <c r="A30" s="763" t="s">
        <v>286</v>
      </c>
      <c r="B30" s="764"/>
      <c r="C30" s="764"/>
      <c r="D30" s="764"/>
      <c r="E30" s="764"/>
      <c r="F30" s="765"/>
      <c r="G30" s="765"/>
      <c r="H30" s="707">
        <v>1115687</v>
      </c>
      <c r="I30" s="707">
        <v>816307</v>
      </c>
      <c r="J30" s="707">
        <v>299380</v>
      </c>
      <c r="K30" s="707">
        <v>143808</v>
      </c>
      <c r="L30" s="707">
        <v>3630</v>
      </c>
      <c r="M30" s="707">
        <v>1035</v>
      </c>
      <c r="N30" s="707">
        <v>152977</v>
      </c>
    </row>
    <row r="31" spans="1:14" s="700" customFormat="1" ht="29.25" x14ac:dyDescent="0.4">
      <c r="A31" s="732" t="s">
        <v>287</v>
      </c>
      <c r="B31" s="766"/>
      <c r="C31" s="766"/>
      <c r="D31" s="766"/>
      <c r="E31" s="766"/>
      <c r="F31" s="767"/>
      <c r="G31" s="767"/>
      <c r="H31" s="710"/>
      <c r="I31" s="710"/>
      <c r="J31" s="710"/>
      <c r="K31" s="710"/>
      <c r="L31" s="710"/>
      <c r="M31" s="710"/>
      <c r="N31" s="710"/>
    </row>
    <row r="32" spans="1:14" s="714" customFormat="1" ht="11.1" customHeight="1" x14ac:dyDescent="0.4">
      <c r="A32" s="772"/>
      <c r="B32" s="769"/>
      <c r="C32" s="769"/>
      <c r="D32" s="769"/>
      <c r="E32" s="769"/>
      <c r="F32" s="770"/>
      <c r="G32" s="770"/>
      <c r="H32" s="711"/>
      <c r="I32" s="711"/>
      <c r="J32" s="711"/>
      <c r="K32" s="711"/>
      <c r="L32" s="711"/>
      <c r="M32" s="711"/>
      <c r="N32" s="711"/>
    </row>
    <row r="33" spans="1:14" s="698" customFormat="1" ht="29.25" x14ac:dyDescent="0.4">
      <c r="A33" s="771" t="s">
        <v>285</v>
      </c>
      <c r="B33" s="764"/>
      <c r="C33" s="764"/>
      <c r="D33" s="764"/>
      <c r="E33" s="764"/>
      <c r="F33" s="765"/>
      <c r="G33" s="765"/>
      <c r="H33" s="707"/>
      <c r="I33" s="707"/>
      <c r="J33" s="707"/>
      <c r="K33" s="707"/>
      <c r="L33" s="707"/>
      <c r="M33" s="707"/>
      <c r="N33" s="707"/>
    </row>
    <row r="34" spans="1:14" s="714" customFormat="1" ht="11.25" customHeight="1" x14ac:dyDescent="0.4">
      <c r="A34" s="762"/>
      <c r="B34" s="739"/>
      <c r="C34" s="739"/>
      <c r="D34" s="739"/>
      <c r="E34" s="739"/>
      <c r="F34" s="740"/>
      <c r="G34" s="740"/>
      <c r="H34" s="707"/>
      <c r="I34" s="707"/>
      <c r="J34" s="707"/>
      <c r="K34" s="707"/>
      <c r="L34" s="707"/>
      <c r="M34" s="707"/>
      <c r="N34" s="707"/>
    </row>
    <row r="35" spans="1:14" s="698" customFormat="1" ht="29.25" x14ac:dyDescent="0.4">
      <c r="A35" s="763" t="s">
        <v>382</v>
      </c>
      <c r="B35" s="764"/>
      <c r="C35" s="764"/>
      <c r="D35" s="764"/>
      <c r="E35" s="764"/>
      <c r="F35" s="765"/>
      <c r="G35" s="765"/>
      <c r="H35" s="707">
        <v>104557</v>
      </c>
      <c r="I35" s="707">
        <v>54866</v>
      </c>
      <c r="J35" s="707">
        <v>49691</v>
      </c>
      <c r="K35" s="707">
        <v>12331</v>
      </c>
      <c r="L35" s="707">
        <v>1354</v>
      </c>
      <c r="M35" s="707">
        <v>260</v>
      </c>
      <c r="N35" s="707">
        <v>36266</v>
      </c>
    </row>
    <row r="36" spans="1:14" s="698" customFormat="1" ht="29.25" x14ac:dyDescent="0.4">
      <c r="A36" s="763" t="s">
        <v>383</v>
      </c>
      <c r="B36" s="764"/>
      <c r="C36" s="764"/>
      <c r="D36" s="764"/>
      <c r="E36" s="764"/>
      <c r="F36" s="765"/>
      <c r="G36" s="765"/>
      <c r="H36" s="707"/>
      <c r="I36" s="707"/>
      <c r="J36" s="707"/>
      <c r="K36" s="707"/>
      <c r="L36" s="707"/>
      <c r="M36" s="707"/>
      <c r="N36" s="707"/>
    </row>
    <row r="37" spans="1:14" s="700" customFormat="1" ht="29.25" x14ac:dyDescent="0.4">
      <c r="A37" s="732" t="s">
        <v>384</v>
      </c>
      <c r="B37" s="766"/>
      <c r="C37" s="766"/>
      <c r="D37" s="766"/>
      <c r="E37" s="766"/>
      <c r="F37" s="767"/>
      <c r="G37" s="767"/>
      <c r="H37" s="710"/>
      <c r="I37" s="710"/>
      <c r="J37" s="710"/>
      <c r="K37" s="710"/>
      <c r="L37" s="710"/>
      <c r="M37" s="710"/>
      <c r="N37" s="710"/>
    </row>
    <row r="38" spans="1:14" s="714" customFormat="1" ht="11.1" customHeight="1" x14ac:dyDescent="0.4">
      <c r="A38" s="768"/>
      <c r="B38" s="769"/>
      <c r="C38" s="769"/>
      <c r="D38" s="769"/>
      <c r="E38" s="769"/>
      <c r="F38" s="770"/>
      <c r="G38" s="770"/>
      <c r="H38" s="711"/>
      <c r="I38" s="711"/>
      <c r="J38" s="711"/>
      <c r="K38" s="711"/>
      <c r="L38" s="711"/>
      <c r="M38" s="711"/>
      <c r="N38" s="711"/>
    </row>
    <row r="39" spans="1:14" s="698" customFormat="1" ht="29.25" x14ac:dyDescent="0.4">
      <c r="A39" s="771" t="s">
        <v>288</v>
      </c>
      <c r="B39" s="764"/>
      <c r="C39" s="764"/>
      <c r="D39" s="764"/>
      <c r="E39" s="764"/>
      <c r="F39" s="765"/>
      <c r="G39" s="765"/>
      <c r="H39" s="707"/>
      <c r="I39" s="707"/>
      <c r="J39" s="707"/>
      <c r="K39" s="707"/>
      <c r="L39" s="707"/>
      <c r="M39" s="707"/>
      <c r="N39" s="707"/>
    </row>
    <row r="40" spans="1:14" s="714" customFormat="1" ht="11.25" customHeight="1" x14ac:dyDescent="0.3">
      <c r="A40" s="773"/>
      <c r="B40" s="739"/>
      <c r="C40" s="739"/>
      <c r="D40" s="739"/>
      <c r="E40" s="739"/>
      <c r="F40" s="740"/>
      <c r="G40" s="740"/>
      <c r="H40" s="726"/>
      <c r="I40" s="726"/>
      <c r="J40" s="726"/>
      <c r="K40" s="726"/>
      <c r="L40" s="726"/>
      <c r="M40" s="726"/>
      <c r="N40" s="726"/>
    </row>
    <row r="41" spans="1:14" s="698" customFormat="1" ht="29.25" x14ac:dyDescent="0.4">
      <c r="A41" s="763" t="s">
        <v>385</v>
      </c>
      <c r="B41" s="764"/>
      <c r="C41" s="764"/>
      <c r="D41" s="764"/>
      <c r="E41" s="764"/>
      <c r="F41" s="765"/>
      <c r="G41" s="765"/>
      <c r="H41" s="707"/>
      <c r="I41" s="707"/>
      <c r="J41" s="707"/>
      <c r="K41" s="707"/>
      <c r="L41" s="707"/>
      <c r="M41" s="707"/>
      <c r="N41" s="707"/>
    </row>
    <row r="42" spans="1:14" s="698" customFormat="1" ht="29.25" x14ac:dyDescent="0.4">
      <c r="A42" s="763" t="s">
        <v>386</v>
      </c>
      <c r="B42" s="764"/>
      <c r="C42" s="764"/>
      <c r="D42" s="764"/>
      <c r="E42" s="764"/>
      <c r="F42" s="764"/>
      <c r="G42" s="765"/>
      <c r="H42" s="707">
        <v>34640</v>
      </c>
      <c r="I42" s="707">
        <v>17386</v>
      </c>
      <c r="J42" s="707">
        <v>17254</v>
      </c>
      <c r="K42" s="707">
        <v>7826</v>
      </c>
      <c r="L42" s="707">
        <v>1091</v>
      </c>
      <c r="M42" s="707">
        <v>670</v>
      </c>
      <c r="N42" s="707">
        <v>9007</v>
      </c>
    </row>
    <row r="43" spans="1:14" s="700" customFormat="1" ht="29.25" x14ac:dyDescent="0.4">
      <c r="A43" s="732" t="s">
        <v>387</v>
      </c>
      <c r="B43" s="766"/>
      <c r="C43" s="766"/>
      <c r="D43" s="766"/>
      <c r="E43" s="766"/>
      <c r="F43" s="766"/>
      <c r="G43" s="767"/>
      <c r="H43" s="710"/>
      <c r="I43" s="710"/>
      <c r="J43" s="710"/>
      <c r="K43" s="710"/>
      <c r="L43" s="710"/>
      <c r="M43" s="710"/>
      <c r="N43" s="710"/>
    </row>
    <row r="44" spans="1:14" s="700" customFormat="1" ht="29.25" x14ac:dyDescent="0.4">
      <c r="A44" s="732" t="s">
        <v>388</v>
      </c>
      <c r="B44" s="705"/>
      <c r="C44" s="705"/>
      <c r="D44" s="705"/>
      <c r="E44" s="705"/>
      <c r="F44" s="705"/>
      <c r="G44" s="706"/>
      <c r="H44" s="710"/>
      <c r="I44" s="710"/>
      <c r="J44" s="710"/>
      <c r="K44" s="710"/>
      <c r="L44" s="710"/>
      <c r="M44" s="710"/>
      <c r="N44" s="710"/>
    </row>
    <row r="45" spans="1:14" s="714" customFormat="1" ht="11.1" customHeight="1" x14ac:dyDescent="0.4">
      <c r="A45" s="768"/>
      <c r="B45" s="769"/>
      <c r="C45" s="769"/>
      <c r="D45" s="769"/>
      <c r="E45" s="769"/>
      <c r="F45" s="770"/>
      <c r="G45" s="770"/>
      <c r="H45" s="711"/>
      <c r="I45" s="711"/>
      <c r="J45" s="711"/>
      <c r="K45" s="711"/>
      <c r="L45" s="711"/>
      <c r="M45" s="711"/>
      <c r="N45" s="711"/>
    </row>
    <row r="46" spans="1:14" s="698" customFormat="1" ht="29.25" x14ac:dyDescent="0.4">
      <c r="A46" s="771" t="s">
        <v>292</v>
      </c>
      <c r="B46" s="764"/>
      <c r="C46" s="764"/>
      <c r="D46" s="764"/>
      <c r="E46" s="764"/>
      <c r="F46" s="765"/>
      <c r="G46" s="765"/>
      <c r="H46" s="727"/>
      <c r="I46" s="727"/>
      <c r="J46" s="727"/>
      <c r="K46" s="727"/>
      <c r="L46" s="727"/>
      <c r="M46" s="727"/>
      <c r="N46" s="727"/>
    </row>
    <row r="47" spans="1:14" s="714" customFormat="1" ht="11.25" customHeight="1" x14ac:dyDescent="0.4">
      <c r="A47" s="762"/>
      <c r="B47" s="739"/>
      <c r="C47" s="739"/>
      <c r="D47" s="739"/>
      <c r="E47" s="739"/>
      <c r="F47" s="740"/>
      <c r="G47" s="740"/>
      <c r="H47" s="707"/>
      <c r="I47" s="707"/>
      <c r="J47" s="707"/>
      <c r="K47" s="707"/>
      <c r="L47" s="707"/>
      <c r="M47" s="707"/>
      <c r="N47" s="707"/>
    </row>
    <row r="48" spans="1:14" s="698" customFormat="1" ht="29.25" x14ac:dyDescent="0.4">
      <c r="A48" s="763" t="s">
        <v>293</v>
      </c>
      <c r="B48" s="764"/>
      <c r="C48" s="764"/>
      <c r="D48" s="764"/>
      <c r="E48" s="764"/>
      <c r="F48" s="765"/>
      <c r="G48" s="765"/>
      <c r="H48" s="727">
        <v>221236</v>
      </c>
      <c r="I48" s="727">
        <v>164489</v>
      </c>
      <c r="J48" s="707">
        <v>56747</v>
      </c>
      <c r="K48" s="727">
        <v>33515</v>
      </c>
      <c r="L48" s="727">
        <v>1365</v>
      </c>
      <c r="M48" s="727">
        <v>0</v>
      </c>
      <c r="N48" s="707">
        <v>21867</v>
      </c>
    </row>
    <row r="49" spans="1:14" s="700" customFormat="1" ht="29.25" x14ac:dyDescent="0.4">
      <c r="A49" s="774" t="s">
        <v>294</v>
      </c>
      <c r="B49" s="766"/>
      <c r="C49" s="766"/>
      <c r="D49" s="766"/>
      <c r="E49" s="766"/>
      <c r="F49" s="767"/>
      <c r="G49" s="767"/>
      <c r="H49" s="710"/>
      <c r="I49" s="710"/>
      <c r="J49" s="710"/>
      <c r="K49" s="710"/>
      <c r="L49" s="710"/>
      <c r="M49" s="710"/>
      <c r="N49" s="710"/>
    </row>
    <row r="50" spans="1:14" s="714" customFormat="1" ht="11.1" customHeight="1" x14ac:dyDescent="0.4">
      <c r="A50" s="768"/>
      <c r="B50" s="769"/>
      <c r="C50" s="769"/>
      <c r="D50" s="769"/>
      <c r="E50" s="769"/>
      <c r="F50" s="770"/>
      <c r="G50" s="770"/>
      <c r="H50" s="711"/>
      <c r="I50" s="711"/>
      <c r="J50" s="711"/>
      <c r="K50" s="711"/>
      <c r="L50" s="711"/>
      <c r="M50" s="711"/>
      <c r="N50" s="711"/>
    </row>
    <row r="51" spans="1:14" s="698" customFormat="1" ht="29.25" x14ac:dyDescent="0.4">
      <c r="A51" s="771" t="s">
        <v>295</v>
      </c>
      <c r="B51" s="764"/>
      <c r="C51" s="764"/>
      <c r="D51" s="764"/>
      <c r="E51" s="764"/>
      <c r="F51" s="765"/>
      <c r="G51" s="765"/>
      <c r="H51" s="727"/>
      <c r="I51" s="727"/>
      <c r="J51" s="727"/>
      <c r="K51" s="727"/>
      <c r="L51" s="727"/>
      <c r="M51" s="727"/>
      <c r="N51" s="727"/>
    </row>
    <row r="52" spans="1:14" s="714" customFormat="1" ht="11.25" customHeight="1" x14ac:dyDescent="0.4">
      <c r="A52" s="762"/>
      <c r="B52" s="739"/>
      <c r="C52" s="739"/>
      <c r="D52" s="739"/>
      <c r="E52" s="739"/>
      <c r="F52" s="740"/>
      <c r="G52" s="740"/>
      <c r="H52" s="707"/>
      <c r="I52" s="707"/>
      <c r="J52" s="707"/>
      <c r="K52" s="707"/>
      <c r="L52" s="707"/>
      <c r="M52" s="707"/>
      <c r="N52" s="707"/>
    </row>
    <row r="53" spans="1:14" s="698" customFormat="1" ht="29.25" x14ac:dyDescent="0.4">
      <c r="A53" s="763" t="s">
        <v>389</v>
      </c>
      <c r="B53" s="764"/>
      <c r="C53" s="764"/>
      <c r="D53" s="764"/>
      <c r="E53" s="764"/>
      <c r="F53" s="765"/>
      <c r="G53" s="765"/>
      <c r="H53" s="727">
        <v>306105</v>
      </c>
      <c r="I53" s="727">
        <v>152993</v>
      </c>
      <c r="J53" s="707">
        <v>153112</v>
      </c>
      <c r="K53" s="727">
        <v>76933</v>
      </c>
      <c r="L53" s="727">
        <v>1173</v>
      </c>
      <c r="M53" s="727">
        <v>584</v>
      </c>
      <c r="N53" s="707">
        <v>75590</v>
      </c>
    </row>
    <row r="54" spans="1:14" s="700" customFormat="1" ht="29.25" x14ac:dyDescent="0.4">
      <c r="A54" s="774" t="s">
        <v>390</v>
      </c>
      <c r="B54" s="766"/>
      <c r="C54" s="766"/>
      <c r="D54" s="766"/>
      <c r="E54" s="766"/>
      <c r="F54" s="767"/>
      <c r="G54" s="767"/>
      <c r="H54" s="710"/>
      <c r="I54" s="710"/>
      <c r="J54" s="710"/>
      <c r="K54" s="710"/>
      <c r="L54" s="710"/>
      <c r="M54" s="710"/>
      <c r="N54" s="710"/>
    </row>
    <row r="55" spans="1:14" s="714" customFormat="1" ht="11.1" customHeight="1" x14ac:dyDescent="0.4">
      <c r="A55" s="768"/>
      <c r="B55" s="769"/>
      <c r="C55" s="769"/>
      <c r="D55" s="769"/>
      <c r="E55" s="769"/>
      <c r="F55" s="770"/>
      <c r="G55" s="770"/>
      <c r="H55" s="711"/>
      <c r="I55" s="711"/>
      <c r="J55" s="711"/>
      <c r="K55" s="711"/>
      <c r="L55" s="711"/>
      <c r="M55" s="711"/>
      <c r="N55" s="711"/>
    </row>
    <row r="56" spans="1:14" s="698" customFormat="1" ht="29.25" x14ac:dyDescent="0.4">
      <c r="A56" s="771" t="s">
        <v>298</v>
      </c>
      <c r="B56" s="764"/>
      <c r="C56" s="764"/>
      <c r="D56" s="764"/>
      <c r="E56" s="764"/>
      <c r="F56" s="765"/>
      <c r="G56" s="765"/>
      <c r="H56" s="727"/>
      <c r="I56" s="727"/>
      <c r="J56" s="727"/>
      <c r="K56" s="727"/>
      <c r="L56" s="727"/>
      <c r="M56" s="727"/>
      <c r="N56" s="727"/>
    </row>
    <row r="57" spans="1:14" s="714" customFormat="1" ht="11.25" customHeight="1" x14ac:dyDescent="0.4">
      <c r="A57" s="775"/>
      <c r="B57" s="739"/>
      <c r="C57" s="739"/>
      <c r="D57" s="739"/>
      <c r="E57" s="739"/>
      <c r="F57" s="740"/>
      <c r="G57" s="740"/>
      <c r="H57" s="707"/>
      <c r="I57" s="707"/>
      <c r="J57" s="707"/>
      <c r="K57" s="707"/>
      <c r="L57" s="707"/>
      <c r="M57" s="707"/>
      <c r="N57" s="707"/>
    </row>
    <row r="58" spans="1:14" s="698" customFormat="1" ht="29.25" x14ac:dyDescent="0.4">
      <c r="A58" s="763" t="s">
        <v>391</v>
      </c>
      <c r="B58" s="764"/>
      <c r="C58" s="764"/>
      <c r="D58" s="764"/>
      <c r="E58" s="764"/>
      <c r="F58" s="765"/>
      <c r="G58" s="765"/>
      <c r="H58" s="727">
        <v>167244</v>
      </c>
      <c r="I58" s="727">
        <v>110412</v>
      </c>
      <c r="J58" s="707">
        <v>56832</v>
      </c>
      <c r="K58" s="727">
        <v>28545</v>
      </c>
      <c r="L58" s="727">
        <v>1643</v>
      </c>
      <c r="M58" s="727">
        <v>1062</v>
      </c>
      <c r="N58" s="707">
        <v>27706</v>
      </c>
    </row>
    <row r="59" spans="1:14" s="700" customFormat="1" ht="29.25" x14ac:dyDescent="0.4">
      <c r="A59" s="774" t="s">
        <v>392</v>
      </c>
      <c r="B59" s="766"/>
      <c r="C59" s="766"/>
      <c r="D59" s="766"/>
      <c r="E59" s="766"/>
      <c r="F59" s="767"/>
      <c r="G59" s="767"/>
      <c r="H59" s="710"/>
      <c r="I59" s="710"/>
      <c r="J59" s="710"/>
      <c r="K59" s="710"/>
      <c r="L59" s="710"/>
      <c r="M59" s="710"/>
      <c r="N59" s="710"/>
    </row>
    <row r="60" spans="1:14" s="714" customFormat="1" ht="11.1" customHeight="1" x14ac:dyDescent="0.4">
      <c r="A60" s="768"/>
      <c r="B60" s="769"/>
      <c r="C60" s="769"/>
      <c r="D60" s="769"/>
      <c r="E60" s="769"/>
      <c r="F60" s="770"/>
      <c r="G60" s="770"/>
      <c r="H60" s="711"/>
      <c r="I60" s="711"/>
      <c r="J60" s="711"/>
      <c r="K60" s="711"/>
      <c r="L60" s="711"/>
      <c r="M60" s="711"/>
      <c r="N60" s="711"/>
    </row>
    <row r="61" spans="1:14" s="698" customFormat="1" ht="29.25" x14ac:dyDescent="0.4">
      <c r="A61" s="771" t="s">
        <v>301</v>
      </c>
      <c r="B61" s="764"/>
      <c r="C61" s="764"/>
      <c r="D61" s="764"/>
      <c r="E61" s="764"/>
      <c r="F61" s="765"/>
      <c r="G61" s="765"/>
      <c r="H61" s="727"/>
      <c r="I61" s="727"/>
      <c r="J61" s="727"/>
      <c r="K61" s="727"/>
      <c r="L61" s="727"/>
      <c r="M61" s="727"/>
      <c r="N61" s="727"/>
    </row>
    <row r="62" spans="1:14" s="714" customFormat="1" ht="11.25" customHeight="1" x14ac:dyDescent="0.4">
      <c r="A62" s="775"/>
      <c r="B62" s="739"/>
      <c r="C62" s="739"/>
      <c r="D62" s="739"/>
      <c r="E62" s="739"/>
      <c r="F62" s="740"/>
      <c r="G62" s="740"/>
      <c r="H62" s="707"/>
      <c r="I62" s="707"/>
      <c r="J62" s="707"/>
      <c r="K62" s="707"/>
      <c r="L62" s="707"/>
      <c r="M62" s="707"/>
      <c r="N62" s="707"/>
    </row>
    <row r="63" spans="1:14" s="698" customFormat="1" ht="29.25" x14ac:dyDescent="0.4">
      <c r="A63" s="763" t="s">
        <v>393</v>
      </c>
      <c r="B63" s="764"/>
      <c r="C63" s="764"/>
      <c r="D63" s="764"/>
      <c r="E63" s="764"/>
      <c r="F63" s="765"/>
      <c r="G63" s="765"/>
      <c r="H63" s="727">
        <v>26111</v>
      </c>
      <c r="I63" s="727">
        <v>17385</v>
      </c>
      <c r="J63" s="707">
        <v>8726</v>
      </c>
      <c r="K63" s="727">
        <v>5605</v>
      </c>
      <c r="L63" s="727">
        <v>511</v>
      </c>
      <c r="M63" s="727">
        <v>62</v>
      </c>
      <c r="N63" s="707">
        <v>2672</v>
      </c>
    </row>
    <row r="64" spans="1:14" s="700" customFormat="1" ht="29.25" x14ac:dyDescent="0.4">
      <c r="A64" s="774" t="s">
        <v>394</v>
      </c>
      <c r="B64" s="766"/>
      <c r="C64" s="766"/>
      <c r="D64" s="766"/>
      <c r="E64" s="766"/>
      <c r="F64" s="767"/>
      <c r="G64" s="767"/>
      <c r="H64" s="710"/>
      <c r="I64" s="710"/>
      <c r="J64" s="710"/>
      <c r="K64" s="710"/>
      <c r="L64" s="710"/>
      <c r="M64" s="710"/>
      <c r="N64" s="710"/>
    </row>
    <row r="65" spans="1:15" s="714" customFormat="1" ht="11.1" customHeight="1" x14ac:dyDescent="0.4">
      <c r="A65" s="768"/>
      <c r="B65" s="769"/>
      <c r="C65" s="769"/>
      <c r="D65" s="769"/>
      <c r="E65" s="769"/>
      <c r="F65" s="770"/>
      <c r="G65" s="770"/>
      <c r="H65" s="711"/>
      <c r="I65" s="711"/>
      <c r="J65" s="711"/>
      <c r="K65" s="711"/>
      <c r="L65" s="711"/>
      <c r="M65" s="711"/>
      <c r="N65" s="711"/>
    </row>
    <row r="66" spans="1:15" s="714" customFormat="1" ht="30" x14ac:dyDescent="0.4">
      <c r="A66" s="776" t="s">
        <v>304</v>
      </c>
      <c r="B66" s="739"/>
      <c r="C66" s="739"/>
      <c r="D66" s="739"/>
      <c r="E66" s="739"/>
      <c r="F66" s="740"/>
      <c r="G66" s="740"/>
      <c r="H66" s="726"/>
      <c r="I66" s="726"/>
      <c r="J66" s="726"/>
      <c r="K66" s="726"/>
      <c r="L66" s="726"/>
      <c r="M66" s="726"/>
      <c r="N66" s="726"/>
      <c r="O66" s="714" t="s">
        <v>100</v>
      </c>
    </row>
    <row r="67" spans="1:15" s="714" customFormat="1" ht="11.25" customHeight="1" x14ac:dyDescent="0.4">
      <c r="A67" s="775"/>
      <c r="B67" s="739"/>
      <c r="C67" s="739"/>
      <c r="D67" s="739"/>
      <c r="E67" s="739"/>
      <c r="F67" s="740"/>
      <c r="G67" s="740"/>
      <c r="H67" s="707"/>
      <c r="I67" s="707"/>
      <c r="J67" s="707"/>
      <c r="K67" s="707"/>
      <c r="L67" s="707"/>
      <c r="M67" s="707"/>
      <c r="N67" s="707"/>
    </row>
    <row r="68" spans="1:15" s="698" customFormat="1" ht="32.1" customHeight="1" x14ac:dyDescent="0.4">
      <c r="A68" s="763" t="s">
        <v>395</v>
      </c>
      <c r="B68" s="764"/>
      <c r="C68" s="764"/>
      <c r="D68" s="764"/>
      <c r="E68" s="764"/>
      <c r="F68" s="765"/>
      <c r="G68" s="765"/>
      <c r="H68" s="727">
        <v>119514</v>
      </c>
      <c r="I68" s="727">
        <v>63767</v>
      </c>
      <c r="J68" s="707">
        <v>55747</v>
      </c>
      <c r="K68" s="727">
        <v>25355</v>
      </c>
      <c r="L68" s="727">
        <v>1711</v>
      </c>
      <c r="M68" s="727">
        <v>546</v>
      </c>
      <c r="N68" s="707">
        <v>29227</v>
      </c>
    </row>
    <row r="69" spans="1:15" s="700" customFormat="1" ht="27" customHeight="1" x14ac:dyDescent="0.4">
      <c r="A69" s="774" t="s">
        <v>396</v>
      </c>
      <c r="B69" s="766"/>
      <c r="C69" s="766"/>
      <c r="D69" s="766"/>
      <c r="E69" s="766"/>
      <c r="F69" s="767"/>
      <c r="G69" s="767"/>
      <c r="H69" s="710"/>
      <c r="I69" s="710"/>
      <c r="J69" s="710"/>
      <c r="K69" s="710"/>
      <c r="L69" s="710"/>
      <c r="M69" s="710"/>
      <c r="N69" s="710"/>
    </row>
    <row r="70" spans="1:15" s="714" customFormat="1" ht="11.1" customHeight="1" x14ac:dyDescent="0.4">
      <c r="A70" s="777"/>
      <c r="B70" s="769"/>
      <c r="C70" s="769"/>
      <c r="D70" s="769"/>
      <c r="E70" s="769"/>
      <c r="F70" s="770"/>
      <c r="G70" s="770"/>
      <c r="H70" s="711"/>
      <c r="I70" s="711"/>
      <c r="J70" s="711"/>
      <c r="K70" s="711"/>
      <c r="L70" s="711"/>
      <c r="M70" s="711"/>
      <c r="N70" s="711"/>
    </row>
    <row r="71" spans="1:15" s="698" customFormat="1" ht="29.25" x14ac:dyDescent="0.4">
      <c r="A71" s="771" t="s">
        <v>307</v>
      </c>
      <c r="B71" s="778"/>
      <c r="C71" s="764"/>
      <c r="D71" s="764"/>
      <c r="E71" s="764"/>
      <c r="F71" s="765"/>
      <c r="G71" s="765"/>
      <c r="H71" s="727"/>
      <c r="I71" s="727"/>
      <c r="J71" s="727"/>
      <c r="K71" s="727"/>
      <c r="L71" s="727"/>
      <c r="M71" s="727"/>
      <c r="N71" s="727"/>
    </row>
    <row r="72" spans="1:15" s="714" customFormat="1" ht="11.25" customHeight="1" x14ac:dyDescent="0.4">
      <c r="A72" s="775"/>
      <c r="B72" s="739"/>
      <c r="C72" s="739"/>
      <c r="D72" s="739"/>
      <c r="E72" s="739"/>
      <c r="F72" s="740"/>
      <c r="G72" s="740"/>
      <c r="H72" s="707"/>
      <c r="I72" s="707"/>
      <c r="J72" s="707"/>
      <c r="K72" s="707"/>
      <c r="L72" s="707"/>
      <c r="M72" s="707"/>
      <c r="N72" s="707"/>
    </row>
    <row r="73" spans="1:15" s="698" customFormat="1" ht="32.1" customHeight="1" x14ac:dyDescent="0.4">
      <c r="A73" s="763" t="s">
        <v>397</v>
      </c>
      <c r="B73" s="764"/>
      <c r="C73" s="764"/>
      <c r="D73" s="764"/>
      <c r="E73" s="764"/>
      <c r="F73" s="765"/>
      <c r="G73" s="765"/>
      <c r="H73" s="727">
        <v>0</v>
      </c>
      <c r="I73" s="727">
        <v>0</v>
      </c>
      <c r="J73" s="727">
        <v>0</v>
      </c>
      <c r="K73" s="727">
        <v>0</v>
      </c>
      <c r="L73" s="727">
        <v>0</v>
      </c>
      <c r="M73" s="727">
        <v>0</v>
      </c>
      <c r="N73" s="727">
        <v>0</v>
      </c>
    </row>
    <row r="74" spans="1:15" s="700" customFormat="1" ht="27" customHeight="1" x14ac:dyDescent="0.4">
      <c r="A74" s="774" t="s">
        <v>398</v>
      </c>
      <c r="B74" s="766"/>
      <c r="C74" s="766"/>
      <c r="D74" s="766"/>
      <c r="E74" s="766"/>
      <c r="F74" s="767"/>
      <c r="G74" s="767"/>
      <c r="H74" s="710"/>
      <c r="I74" s="710"/>
      <c r="J74" s="710"/>
      <c r="K74" s="710"/>
      <c r="L74" s="710"/>
      <c r="M74" s="710"/>
      <c r="N74" s="710"/>
    </row>
    <row r="75" spans="1:15" s="714" customFormat="1" ht="11.1" customHeight="1" x14ac:dyDescent="0.4">
      <c r="A75" s="768"/>
      <c r="B75" s="769"/>
      <c r="C75" s="769"/>
      <c r="D75" s="769"/>
      <c r="E75" s="769"/>
      <c r="F75" s="770"/>
      <c r="G75" s="770"/>
      <c r="H75" s="711"/>
      <c r="I75" s="711"/>
      <c r="J75" s="711"/>
      <c r="K75" s="711"/>
      <c r="L75" s="711"/>
      <c r="M75" s="711"/>
      <c r="N75" s="711"/>
    </row>
    <row r="76" spans="1:15" s="698" customFormat="1" ht="29.25" x14ac:dyDescent="0.4">
      <c r="A76" s="771" t="s">
        <v>310</v>
      </c>
      <c r="B76" s="764"/>
      <c r="C76" s="764"/>
      <c r="D76" s="764"/>
      <c r="E76" s="764"/>
      <c r="F76" s="765"/>
      <c r="G76" s="765"/>
      <c r="H76" s="707"/>
      <c r="I76" s="707"/>
      <c r="J76" s="707"/>
      <c r="K76" s="707"/>
      <c r="L76" s="707"/>
      <c r="M76" s="707"/>
      <c r="N76" s="707"/>
    </row>
    <row r="77" spans="1:15" s="714" customFormat="1" ht="11.25" customHeight="1" x14ac:dyDescent="0.2">
      <c r="A77" s="775"/>
      <c r="B77" s="739"/>
      <c r="C77" s="739"/>
      <c r="D77" s="739"/>
      <c r="E77" s="739"/>
      <c r="F77" s="740"/>
      <c r="G77" s="740"/>
      <c r="H77" s="726"/>
      <c r="I77" s="726"/>
      <c r="J77" s="726"/>
      <c r="K77" s="726"/>
      <c r="L77" s="726"/>
      <c r="M77" s="726"/>
      <c r="N77" s="726"/>
    </row>
    <row r="78" spans="1:15" s="698" customFormat="1" ht="32.1" customHeight="1" x14ac:dyDescent="0.4">
      <c r="A78" s="763" t="s">
        <v>399</v>
      </c>
      <c r="B78" s="764"/>
      <c r="C78" s="764"/>
      <c r="D78" s="764"/>
      <c r="E78" s="764"/>
      <c r="F78" s="765"/>
      <c r="G78" s="765"/>
      <c r="H78" s="727">
        <v>69189</v>
      </c>
      <c r="I78" s="727">
        <v>45468</v>
      </c>
      <c r="J78" s="707">
        <v>23721</v>
      </c>
      <c r="K78" s="727">
        <v>8161</v>
      </c>
      <c r="L78" s="727">
        <v>1244</v>
      </c>
      <c r="M78" s="727">
        <v>132</v>
      </c>
      <c r="N78" s="707">
        <v>14448</v>
      </c>
    </row>
    <row r="79" spans="1:15" s="700" customFormat="1" ht="27" customHeight="1" x14ac:dyDescent="0.4">
      <c r="A79" s="774" t="s">
        <v>400</v>
      </c>
      <c r="B79" s="766"/>
      <c r="C79" s="766"/>
      <c r="D79" s="766"/>
      <c r="E79" s="766"/>
      <c r="F79" s="767"/>
      <c r="G79" s="767"/>
      <c r="H79" s="712"/>
      <c r="I79" s="712"/>
      <c r="J79" s="710"/>
      <c r="K79" s="712"/>
      <c r="L79" s="710"/>
      <c r="M79" s="712"/>
      <c r="N79" s="712"/>
    </row>
    <row r="80" spans="1:15" s="714" customFormat="1" ht="11.1" customHeight="1" x14ac:dyDescent="0.4">
      <c r="A80" s="768"/>
      <c r="B80" s="769"/>
      <c r="C80" s="769"/>
      <c r="D80" s="769"/>
      <c r="E80" s="769"/>
      <c r="F80" s="770"/>
      <c r="G80" s="770"/>
      <c r="H80" s="711"/>
      <c r="I80" s="711"/>
      <c r="J80" s="711"/>
      <c r="K80" s="711"/>
      <c r="L80" s="711"/>
      <c r="M80" s="711"/>
      <c r="N80" s="711"/>
    </row>
    <row r="81" spans="1:14" s="698" customFormat="1" ht="29.25" x14ac:dyDescent="0.4">
      <c r="A81" s="771" t="s">
        <v>315</v>
      </c>
      <c r="B81" s="764"/>
      <c r="C81" s="764"/>
      <c r="D81" s="764"/>
      <c r="E81" s="764"/>
      <c r="F81" s="765"/>
      <c r="G81" s="765"/>
      <c r="H81" s="707"/>
      <c r="I81" s="707"/>
      <c r="J81" s="707"/>
      <c r="K81" s="707"/>
      <c r="L81" s="707"/>
      <c r="M81" s="707"/>
      <c r="N81" s="707"/>
    </row>
    <row r="82" spans="1:14" s="714" customFormat="1" ht="11.25" customHeight="1" x14ac:dyDescent="0.4">
      <c r="A82" s="775"/>
      <c r="B82" s="739"/>
      <c r="C82" s="739"/>
      <c r="D82" s="739"/>
      <c r="E82" s="739"/>
      <c r="F82" s="740"/>
      <c r="G82" s="740"/>
      <c r="H82" s="707"/>
      <c r="I82" s="707"/>
      <c r="J82" s="707"/>
      <c r="K82" s="707"/>
      <c r="L82" s="707"/>
      <c r="M82" s="707"/>
      <c r="N82" s="707"/>
    </row>
    <row r="83" spans="1:14" s="698" customFormat="1" ht="29.25" x14ac:dyDescent="0.4">
      <c r="A83" s="763" t="s">
        <v>401</v>
      </c>
      <c r="B83" s="764"/>
      <c r="C83" s="764"/>
      <c r="D83" s="764"/>
      <c r="E83" s="764"/>
      <c r="F83" s="765"/>
      <c r="G83" s="765"/>
      <c r="H83" s="707">
        <v>94715</v>
      </c>
      <c r="I83" s="707">
        <v>53021</v>
      </c>
      <c r="J83" s="707">
        <v>41694</v>
      </c>
      <c r="K83" s="707">
        <v>24920</v>
      </c>
      <c r="L83" s="707">
        <v>917</v>
      </c>
      <c r="M83" s="707">
        <v>554</v>
      </c>
      <c r="N83" s="707">
        <v>16411</v>
      </c>
    </row>
    <row r="84" spans="1:14" s="700" customFormat="1" ht="29.25" x14ac:dyDescent="0.4">
      <c r="A84" s="774" t="s">
        <v>402</v>
      </c>
      <c r="B84" s="766"/>
      <c r="C84" s="766"/>
      <c r="D84" s="766"/>
      <c r="E84" s="766"/>
      <c r="F84" s="767"/>
      <c r="G84" s="767"/>
      <c r="H84" s="710"/>
      <c r="I84" s="710"/>
      <c r="J84" s="710"/>
      <c r="K84" s="710"/>
      <c r="L84" s="710"/>
      <c r="M84" s="710"/>
      <c r="N84" s="710"/>
    </row>
    <row r="85" spans="1:14" s="714" customFormat="1" ht="11.1" customHeight="1" x14ac:dyDescent="0.4">
      <c r="A85" s="768"/>
      <c r="B85" s="769"/>
      <c r="C85" s="769"/>
      <c r="D85" s="769"/>
      <c r="E85" s="769"/>
      <c r="F85" s="770"/>
      <c r="G85" s="770"/>
      <c r="H85" s="711"/>
      <c r="I85" s="711"/>
      <c r="J85" s="711"/>
      <c r="K85" s="711"/>
      <c r="L85" s="711"/>
      <c r="M85" s="711"/>
      <c r="N85" s="711"/>
    </row>
    <row r="86" spans="1:14" s="698" customFormat="1" ht="29.25" x14ac:dyDescent="0.4">
      <c r="A86" s="771" t="s">
        <v>318</v>
      </c>
      <c r="B86" s="764"/>
      <c r="C86" s="764"/>
      <c r="D86" s="764"/>
      <c r="E86" s="764"/>
      <c r="F86" s="765"/>
      <c r="G86" s="765"/>
      <c r="H86" s="707"/>
      <c r="I86" s="707"/>
      <c r="J86" s="707"/>
      <c r="K86" s="707"/>
      <c r="L86" s="707"/>
      <c r="M86" s="707"/>
      <c r="N86" s="707"/>
    </row>
    <row r="87" spans="1:14" s="714" customFormat="1" ht="11.25" customHeight="1" x14ac:dyDescent="0.4">
      <c r="A87" s="775"/>
      <c r="B87" s="739"/>
      <c r="C87" s="739"/>
      <c r="D87" s="739"/>
      <c r="E87" s="739"/>
      <c r="F87" s="740"/>
      <c r="G87" s="740"/>
      <c r="H87" s="707"/>
      <c r="I87" s="707"/>
      <c r="J87" s="707"/>
      <c r="K87" s="707"/>
      <c r="L87" s="707"/>
      <c r="M87" s="707"/>
      <c r="N87" s="707"/>
    </row>
    <row r="88" spans="1:14" s="698" customFormat="1" ht="29.25" x14ac:dyDescent="0.4">
      <c r="A88" s="763" t="s">
        <v>403</v>
      </c>
      <c r="B88" s="764"/>
      <c r="C88" s="764"/>
      <c r="D88" s="764"/>
      <c r="E88" s="764"/>
      <c r="F88" s="765"/>
      <c r="G88" s="765"/>
      <c r="H88" s="707">
        <v>62824</v>
      </c>
      <c r="I88" s="707">
        <v>31752</v>
      </c>
      <c r="J88" s="707">
        <v>31072</v>
      </c>
      <c r="K88" s="707">
        <v>24164</v>
      </c>
      <c r="L88" s="707">
        <v>446</v>
      </c>
      <c r="M88" s="707">
        <v>1150</v>
      </c>
      <c r="N88" s="707">
        <v>7612</v>
      </c>
    </row>
    <row r="89" spans="1:14" s="700" customFormat="1" ht="29.25" x14ac:dyDescent="0.4">
      <c r="A89" s="774" t="s">
        <v>404</v>
      </c>
      <c r="B89" s="766"/>
      <c r="C89" s="766"/>
      <c r="D89" s="766"/>
      <c r="E89" s="766"/>
      <c r="F89" s="767"/>
      <c r="G89" s="767"/>
      <c r="H89" s="710"/>
      <c r="I89" s="710"/>
      <c r="J89" s="710"/>
      <c r="K89" s="710"/>
      <c r="L89" s="710"/>
      <c r="M89" s="710"/>
      <c r="N89" s="710"/>
    </row>
    <row r="90" spans="1:14" s="714" customFormat="1" ht="11.1" customHeight="1" x14ac:dyDescent="0.4">
      <c r="A90" s="768"/>
      <c r="B90" s="769"/>
      <c r="C90" s="769"/>
      <c r="D90" s="769"/>
      <c r="E90" s="769"/>
      <c r="F90" s="770"/>
      <c r="G90" s="770"/>
      <c r="H90" s="711"/>
      <c r="I90" s="711"/>
      <c r="J90" s="711"/>
      <c r="K90" s="711"/>
      <c r="L90" s="711"/>
      <c r="M90" s="711"/>
      <c r="N90" s="711"/>
    </row>
    <row r="91" spans="1:14" s="698" customFormat="1" ht="29.25" x14ac:dyDescent="0.4">
      <c r="A91" s="771" t="s">
        <v>321</v>
      </c>
      <c r="B91" s="764"/>
      <c r="C91" s="764"/>
      <c r="D91" s="764"/>
      <c r="E91" s="764"/>
      <c r="F91" s="765"/>
      <c r="G91" s="765"/>
      <c r="H91" s="707"/>
      <c r="I91" s="707"/>
      <c r="J91" s="707"/>
      <c r="K91" s="707"/>
      <c r="L91" s="707"/>
      <c r="M91" s="707"/>
      <c r="N91" s="707"/>
    </row>
    <row r="92" spans="1:14" s="714" customFormat="1" ht="11.25" customHeight="1" x14ac:dyDescent="0.4">
      <c r="A92" s="775"/>
      <c r="B92" s="739"/>
      <c r="C92" s="739"/>
      <c r="D92" s="739"/>
      <c r="E92" s="739"/>
      <c r="F92" s="740"/>
      <c r="G92" s="740"/>
      <c r="H92" s="707"/>
      <c r="I92" s="707"/>
      <c r="J92" s="707"/>
      <c r="K92" s="707"/>
      <c r="L92" s="707"/>
      <c r="M92" s="707"/>
      <c r="N92" s="707"/>
    </row>
    <row r="93" spans="1:14" s="698" customFormat="1" ht="29.25" x14ac:dyDescent="0.4">
      <c r="A93" s="763" t="s">
        <v>405</v>
      </c>
      <c r="B93" s="764"/>
      <c r="C93" s="764"/>
      <c r="D93" s="764"/>
      <c r="E93" s="764"/>
      <c r="F93" s="765"/>
      <c r="G93" s="765"/>
      <c r="H93" s="707">
        <v>0</v>
      </c>
      <c r="I93" s="707">
        <v>0</v>
      </c>
      <c r="J93" s="707">
        <v>0</v>
      </c>
      <c r="K93" s="707">
        <v>0</v>
      </c>
      <c r="L93" s="707">
        <v>0</v>
      </c>
      <c r="M93" s="707">
        <v>0</v>
      </c>
      <c r="N93" s="707">
        <v>0</v>
      </c>
    </row>
    <row r="94" spans="1:14" s="699" customFormat="1" ht="29.25" x14ac:dyDescent="0.4">
      <c r="A94" s="763" t="s">
        <v>406</v>
      </c>
      <c r="B94" s="764"/>
      <c r="C94" s="764"/>
      <c r="D94" s="764"/>
      <c r="E94" s="764"/>
      <c r="F94" s="765"/>
      <c r="G94" s="765"/>
      <c r="H94" s="727"/>
      <c r="I94" s="727"/>
      <c r="J94" s="727"/>
      <c r="K94" s="727"/>
      <c r="L94" s="727"/>
      <c r="M94" s="727"/>
      <c r="N94" s="727"/>
    </row>
    <row r="95" spans="1:14" s="700" customFormat="1" ht="29.25" x14ac:dyDescent="0.4">
      <c r="A95" s="774" t="s">
        <v>314</v>
      </c>
      <c r="B95" s="766"/>
      <c r="C95" s="766"/>
      <c r="D95" s="766"/>
      <c r="E95" s="766"/>
      <c r="F95" s="767"/>
      <c r="G95" s="767"/>
      <c r="H95" s="710"/>
      <c r="I95" s="710"/>
      <c r="J95" s="710"/>
      <c r="K95" s="710"/>
      <c r="L95" s="710"/>
      <c r="M95" s="710"/>
      <c r="N95" s="710"/>
    </row>
    <row r="96" spans="1:14" s="714" customFormat="1" ht="11.1" customHeight="1" x14ac:dyDescent="0.4">
      <c r="A96" s="768"/>
      <c r="B96" s="769"/>
      <c r="C96" s="769"/>
      <c r="D96" s="769"/>
      <c r="E96" s="769"/>
      <c r="F96" s="770"/>
      <c r="G96" s="770"/>
      <c r="H96" s="711"/>
      <c r="I96" s="711"/>
      <c r="J96" s="711"/>
      <c r="K96" s="711"/>
      <c r="L96" s="711"/>
      <c r="M96" s="711"/>
      <c r="N96" s="711"/>
    </row>
    <row r="97" spans="1:14" s="698" customFormat="1" ht="29.25" x14ac:dyDescent="0.4">
      <c r="A97" s="771" t="s">
        <v>325</v>
      </c>
      <c r="B97" s="764"/>
      <c r="C97" s="764"/>
      <c r="D97" s="764"/>
      <c r="E97" s="764"/>
      <c r="F97" s="765"/>
      <c r="G97" s="765"/>
      <c r="H97" s="707"/>
      <c r="I97" s="707"/>
      <c r="J97" s="707"/>
      <c r="K97" s="707"/>
      <c r="L97" s="707"/>
      <c r="M97" s="707"/>
      <c r="N97" s="707"/>
    </row>
    <row r="98" spans="1:14" s="714" customFormat="1" ht="11.25" customHeight="1" x14ac:dyDescent="0.4">
      <c r="A98" s="775"/>
      <c r="B98" s="739"/>
      <c r="C98" s="739"/>
      <c r="D98" s="739"/>
      <c r="E98" s="739"/>
      <c r="F98" s="740"/>
      <c r="G98" s="740"/>
      <c r="H98" s="707"/>
      <c r="I98" s="707"/>
      <c r="J98" s="707"/>
      <c r="K98" s="707"/>
      <c r="L98" s="707"/>
      <c r="M98" s="707"/>
      <c r="N98" s="707"/>
    </row>
    <row r="99" spans="1:14" s="698" customFormat="1" ht="29.25" x14ac:dyDescent="0.4">
      <c r="A99" s="763" t="s">
        <v>316</v>
      </c>
      <c r="B99" s="764"/>
      <c r="C99" s="764"/>
      <c r="D99" s="764"/>
      <c r="E99" s="764"/>
      <c r="F99" s="765"/>
      <c r="G99" s="765"/>
      <c r="H99" s="727">
        <v>7026</v>
      </c>
      <c r="I99" s="727">
        <v>3844</v>
      </c>
      <c r="J99" s="707">
        <v>3182</v>
      </c>
      <c r="K99" s="727">
        <v>2644</v>
      </c>
      <c r="L99" s="727">
        <v>108</v>
      </c>
      <c r="M99" s="727">
        <v>371</v>
      </c>
      <c r="N99" s="707">
        <v>801</v>
      </c>
    </row>
    <row r="100" spans="1:14" s="700" customFormat="1" ht="23.25" x14ac:dyDescent="0.35">
      <c r="A100" s="774" t="s">
        <v>317</v>
      </c>
      <c r="B100" s="779"/>
      <c r="C100" s="779"/>
      <c r="D100" s="766"/>
      <c r="E100" s="766"/>
      <c r="F100" s="767"/>
      <c r="G100" s="767"/>
      <c r="H100" s="729"/>
      <c r="I100" s="729"/>
      <c r="J100" s="729"/>
      <c r="K100" s="729"/>
      <c r="L100" s="729"/>
      <c r="M100" s="729"/>
      <c r="N100" s="729"/>
    </row>
    <row r="101" spans="1:14" s="714" customFormat="1" ht="11.1" customHeight="1" x14ac:dyDescent="0.4">
      <c r="A101" s="768"/>
      <c r="B101" s="769"/>
      <c r="C101" s="769"/>
      <c r="D101" s="769"/>
      <c r="E101" s="769"/>
      <c r="F101" s="770"/>
      <c r="G101" s="770"/>
      <c r="H101" s="711"/>
      <c r="I101" s="711"/>
      <c r="J101" s="711"/>
      <c r="K101" s="711"/>
      <c r="L101" s="711"/>
      <c r="M101" s="711"/>
      <c r="N101" s="711"/>
    </row>
    <row r="102" spans="1:14" s="698" customFormat="1" ht="29.25" x14ac:dyDescent="0.4">
      <c r="A102" s="771" t="s">
        <v>407</v>
      </c>
      <c r="B102" s="764"/>
      <c r="C102" s="764"/>
      <c r="D102" s="764"/>
      <c r="E102" s="764"/>
      <c r="F102" s="765"/>
      <c r="G102" s="765"/>
      <c r="H102" s="707"/>
      <c r="I102" s="707"/>
      <c r="J102" s="707"/>
      <c r="K102" s="707"/>
      <c r="L102" s="707"/>
      <c r="M102" s="707"/>
      <c r="N102" s="707"/>
    </row>
    <row r="103" spans="1:14" s="714" customFormat="1" ht="11.25" customHeight="1" x14ac:dyDescent="0.4">
      <c r="A103" s="775"/>
      <c r="B103" s="739"/>
      <c r="C103" s="739"/>
      <c r="D103" s="739"/>
      <c r="E103" s="739"/>
      <c r="F103" s="740"/>
      <c r="G103" s="740"/>
      <c r="H103" s="707"/>
      <c r="I103" s="707"/>
      <c r="J103" s="707"/>
      <c r="K103" s="707"/>
      <c r="L103" s="707"/>
      <c r="M103" s="707"/>
      <c r="N103" s="707"/>
    </row>
    <row r="104" spans="1:14" s="698" customFormat="1" ht="29.25" x14ac:dyDescent="0.4">
      <c r="A104" s="763" t="s">
        <v>408</v>
      </c>
      <c r="B104" s="764"/>
      <c r="C104" s="764"/>
      <c r="D104" s="764"/>
      <c r="E104" s="764"/>
      <c r="F104" s="765"/>
      <c r="G104" s="765"/>
      <c r="H104" s="713">
        <v>29230</v>
      </c>
      <c r="I104" s="713">
        <v>15412</v>
      </c>
      <c r="J104" s="707">
        <v>13818</v>
      </c>
      <c r="K104" s="713">
        <v>7503</v>
      </c>
      <c r="L104" s="713">
        <v>254</v>
      </c>
      <c r="M104" s="713">
        <v>145</v>
      </c>
      <c r="N104" s="707">
        <v>6206</v>
      </c>
    </row>
    <row r="105" spans="1:14" s="701" customFormat="1" ht="29.25" x14ac:dyDescent="0.4">
      <c r="A105" s="774" t="s">
        <v>409</v>
      </c>
      <c r="B105" s="766"/>
      <c r="C105" s="766"/>
      <c r="D105" s="766"/>
      <c r="E105" s="766"/>
      <c r="F105" s="767"/>
      <c r="G105" s="767"/>
      <c r="H105" s="728"/>
      <c r="I105" s="728"/>
      <c r="J105" s="728"/>
      <c r="K105" s="728"/>
      <c r="L105" s="728"/>
      <c r="M105" s="728"/>
      <c r="N105" s="728"/>
    </row>
    <row r="106" spans="1:14" s="714" customFormat="1" ht="11.1" customHeight="1" x14ac:dyDescent="0.4">
      <c r="A106" s="768"/>
      <c r="B106" s="769"/>
      <c r="C106" s="769"/>
      <c r="D106" s="769"/>
      <c r="E106" s="769"/>
      <c r="F106" s="770"/>
      <c r="G106" s="770"/>
      <c r="H106" s="711"/>
      <c r="I106" s="711"/>
      <c r="J106" s="711"/>
      <c r="K106" s="711"/>
      <c r="L106" s="711"/>
      <c r="M106" s="711"/>
      <c r="N106" s="711"/>
    </row>
    <row r="107" spans="1:14" s="698" customFormat="1" ht="29.25" x14ac:dyDescent="0.4">
      <c r="A107" s="771" t="s">
        <v>410</v>
      </c>
      <c r="B107" s="764"/>
      <c r="C107" s="764"/>
      <c r="D107" s="764"/>
      <c r="E107" s="764"/>
      <c r="F107" s="765"/>
      <c r="G107" s="765"/>
      <c r="H107" s="707"/>
      <c r="I107" s="707"/>
      <c r="J107" s="707"/>
      <c r="K107" s="707"/>
      <c r="L107" s="707"/>
      <c r="M107" s="707"/>
      <c r="N107" s="707"/>
    </row>
    <row r="108" spans="1:14" s="714" customFormat="1" ht="11.25" customHeight="1" x14ac:dyDescent="0.4">
      <c r="A108" s="775"/>
      <c r="B108" s="739"/>
      <c r="C108" s="739"/>
      <c r="D108" s="739"/>
      <c r="E108" s="739"/>
      <c r="F108" s="740"/>
      <c r="G108" s="740"/>
      <c r="H108" s="707"/>
      <c r="I108" s="707"/>
      <c r="J108" s="707"/>
      <c r="K108" s="707"/>
      <c r="L108" s="707"/>
      <c r="M108" s="707"/>
      <c r="N108" s="707"/>
    </row>
    <row r="109" spans="1:14" s="698" customFormat="1" ht="29.25" x14ac:dyDescent="0.4">
      <c r="A109" s="763" t="s">
        <v>411</v>
      </c>
      <c r="B109" s="764"/>
      <c r="C109" s="764"/>
      <c r="D109" s="764"/>
      <c r="E109" s="764"/>
      <c r="F109" s="765"/>
      <c r="G109" s="765"/>
      <c r="H109" s="727">
        <v>6645</v>
      </c>
      <c r="I109" s="727">
        <v>3813</v>
      </c>
      <c r="J109" s="707">
        <v>2832</v>
      </c>
      <c r="K109" s="727">
        <v>1462</v>
      </c>
      <c r="L109" s="727">
        <v>140</v>
      </c>
      <c r="M109" s="727">
        <v>84</v>
      </c>
      <c r="N109" s="707">
        <v>1314</v>
      </c>
    </row>
    <row r="110" spans="1:14" s="700" customFormat="1" ht="29.25" x14ac:dyDescent="0.4">
      <c r="A110" s="774" t="s">
        <v>412</v>
      </c>
      <c r="B110" s="779"/>
      <c r="C110" s="779"/>
      <c r="D110" s="766"/>
      <c r="E110" s="766"/>
      <c r="F110" s="767"/>
      <c r="G110" s="767"/>
      <c r="H110" s="710"/>
      <c r="I110" s="710"/>
      <c r="J110" s="710"/>
      <c r="K110" s="710"/>
      <c r="L110" s="710"/>
      <c r="M110" s="710"/>
      <c r="N110" s="710"/>
    </row>
    <row r="111" spans="1:14" s="714" customFormat="1" ht="11.1" customHeight="1" x14ac:dyDescent="0.4">
      <c r="A111" s="768"/>
      <c r="B111" s="769"/>
      <c r="C111" s="769"/>
      <c r="D111" s="769"/>
      <c r="E111" s="769"/>
      <c r="F111" s="770"/>
      <c r="G111" s="770"/>
      <c r="H111" s="711"/>
      <c r="I111" s="711"/>
      <c r="J111" s="711"/>
      <c r="K111" s="711"/>
      <c r="L111" s="711"/>
      <c r="M111" s="711"/>
      <c r="N111" s="711"/>
    </row>
    <row r="112" spans="1:14" s="698" customFormat="1" ht="29.25" x14ac:dyDescent="0.4">
      <c r="A112" s="771" t="s">
        <v>413</v>
      </c>
      <c r="B112" s="764"/>
      <c r="C112" s="764"/>
      <c r="D112" s="764"/>
      <c r="E112" s="764"/>
      <c r="F112" s="765"/>
      <c r="G112" s="765"/>
      <c r="H112" s="727"/>
      <c r="I112" s="727"/>
      <c r="J112" s="727"/>
      <c r="K112" s="727"/>
      <c r="L112" s="727"/>
      <c r="M112" s="727"/>
      <c r="N112" s="727"/>
    </row>
    <row r="113" spans="1:15" s="714" customFormat="1" ht="11.25" customHeight="1" x14ac:dyDescent="0.4">
      <c r="A113" s="780"/>
      <c r="B113" s="739"/>
      <c r="C113" s="739"/>
      <c r="D113" s="739"/>
      <c r="E113" s="739"/>
      <c r="F113" s="740"/>
      <c r="G113" s="740"/>
      <c r="H113" s="707"/>
      <c r="I113" s="707"/>
      <c r="J113" s="707"/>
      <c r="K113" s="707"/>
      <c r="L113" s="707"/>
      <c r="M113" s="707"/>
      <c r="N113" s="707"/>
    </row>
    <row r="114" spans="1:15" s="698" customFormat="1" ht="32.1" customHeight="1" x14ac:dyDescent="0.4">
      <c r="A114" s="763" t="s">
        <v>414</v>
      </c>
      <c r="B114" s="764"/>
      <c r="C114" s="764"/>
      <c r="D114" s="764"/>
      <c r="E114" s="764"/>
      <c r="F114" s="765"/>
      <c r="G114" s="765"/>
      <c r="H114" s="727">
        <v>11542</v>
      </c>
      <c r="I114" s="727">
        <v>5124</v>
      </c>
      <c r="J114" s="707">
        <v>6418</v>
      </c>
      <c r="K114" s="727">
        <v>4255</v>
      </c>
      <c r="L114" s="727">
        <v>126</v>
      </c>
      <c r="M114" s="727">
        <v>195</v>
      </c>
      <c r="N114" s="707">
        <v>2232</v>
      </c>
    </row>
    <row r="115" spans="1:15" s="700" customFormat="1" ht="27" customHeight="1" x14ac:dyDescent="0.4">
      <c r="A115" s="774" t="s">
        <v>415</v>
      </c>
      <c r="B115" s="766"/>
      <c r="C115" s="766"/>
      <c r="D115" s="766"/>
      <c r="E115" s="766"/>
      <c r="F115" s="767"/>
      <c r="G115" s="767"/>
      <c r="H115" s="710"/>
      <c r="I115" s="710"/>
      <c r="J115" s="710"/>
      <c r="K115" s="710"/>
      <c r="L115" s="710"/>
      <c r="M115" s="710"/>
      <c r="N115" s="710"/>
    </row>
    <row r="116" spans="1:15" s="714" customFormat="1" ht="11.1" customHeight="1" x14ac:dyDescent="0.4">
      <c r="A116" s="803"/>
      <c r="B116" s="769"/>
      <c r="C116" s="769"/>
      <c r="D116" s="769"/>
      <c r="E116" s="769"/>
      <c r="F116" s="769"/>
      <c r="G116" s="770"/>
      <c r="H116" s="711"/>
      <c r="I116" s="711"/>
      <c r="J116" s="711"/>
      <c r="K116" s="711"/>
      <c r="L116" s="711"/>
      <c r="M116" s="711"/>
      <c r="N116" s="711"/>
    </row>
    <row r="117" spans="1:15" s="698" customFormat="1" ht="29.25" x14ac:dyDescent="0.4">
      <c r="A117" s="771" t="s">
        <v>416</v>
      </c>
      <c r="B117" s="764"/>
      <c r="C117" s="764"/>
      <c r="D117" s="764"/>
      <c r="E117" s="764"/>
      <c r="F117" s="765"/>
      <c r="G117" s="765"/>
      <c r="H117" s="707"/>
      <c r="I117" s="707"/>
      <c r="J117" s="707"/>
      <c r="K117" s="707"/>
      <c r="L117" s="707"/>
      <c r="M117" s="707"/>
      <c r="N117" s="707"/>
    </row>
    <row r="118" spans="1:15" s="714" customFormat="1" ht="11.25" customHeight="1" x14ac:dyDescent="0.2">
      <c r="A118" s="775"/>
      <c r="B118" s="739"/>
      <c r="C118" s="739"/>
      <c r="D118" s="739"/>
      <c r="E118" s="739"/>
      <c r="F118" s="740"/>
      <c r="G118" s="740"/>
      <c r="H118" s="726"/>
      <c r="I118" s="726"/>
      <c r="J118" s="726"/>
      <c r="K118" s="726"/>
      <c r="L118" s="726"/>
      <c r="M118" s="726"/>
      <c r="N118" s="726"/>
    </row>
    <row r="119" spans="1:15" s="698" customFormat="1" ht="32.1" customHeight="1" x14ac:dyDescent="0.4">
      <c r="A119" s="763" t="s">
        <v>417</v>
      </c>
      <c r="B119" s="764"/>
      <c r="C119" s="764"/>
      <c r="D119" s="764"/>
      <c r="E119" s="764"/>
      <c r="F119" s="765"/>
      <c r="G119" s="765"/>
      <c r="H119" s="727"/>
      <c r="I119" s="727"/>
      <c r="J119" s="727"/>
      <c r="K119" s="727"/>
      <c r="L119" s="727"/>
      <c r="M119" s="727"/>
      <c r="N119" s="727"/>
    </row>
    <row r="120" spans="1:15" s="698" customFormat="1" ht="32.1" customHeight="1" x14ac:dyDescent="0.4">
      <c r="A120" s="763" t="s">
        <v>418</v>
      </c>
      <c r="B120" s="781"/>
      <c r="C120" s="781"/>
      <c r="D120" s="764"/>
      <c r="E120" s="764"/>
      <c r="F120" s="765"/>
      <c r="G120" s="765"/>
      <c r="H120" s="727">
        <v>0</v>
      </c>
      <c r="I120" s="727">
        <v>0</v>
      </c>
      <c r="J120" s="727">
        <v>0</v>
      </c>
      <c r="K120" s="727">
        <v>0</v>
      </c>
      <c r="L120" s="727">
        <v>0</v>
      </c>
      <c r="M120" s="727">
        <v>0</v>
      </c>
      <c r="N120" s="727">
        <v>0</v>
      </c>
    </row>
    <row r="121" spans="1:15" s="700" customFormat="1" ht="27" customHeight="1" x14ac:dyDescent="0.4">
      <c r="A121" s="774" t="s">
        <v>419</v>
      </c>
      <c r="B121" s="779"/>
      <c r="C121" s="779"/>
      <c r="D121" s="766"/>
      <c r="E121" s="766"/>
      <c r="F121" s="767"/>
      <c r="G121" s="767"/>
      <c r="H121" s="710"/>
      <c r="I121" s="710"/>
      <c r="J121" s="710"/>
      <c r="K121" s="710"/>
      <c r="L121" s="710"/>
      <c r="M121" s="710"/>
      <c r="N121" s="710"/>
    </row>
    <row r="122" spans="1:15" s="700" customFormat="1" ht="27" customHeight="1" x14ac:dyDescent="0.4">
      <c r="A122" s="774" t="s">
        <v>420</v>
      </c>
      <c r="B122" s="779"/>
      <c r="C122" s="779"/>
      <c r="D122" s="779"/>
      <c r="E122" s="766"/>
      <c r="F122" s="767"/>
      <c r="G122" s="767"/>
      <c r="H122" s="710"/>
      <c r="I122" s="710"/>
      <c r="J122" s="710"/>
      <c r="K122" s="710"/>
      <c r="L122" s="710"/>
      <c r="M122" s="710"/>
      <c r="N122" s="710"/>
    </row>
    <row r="123" spans="1:15" s="714" customFormat="1" ht="11.1" customHeight="1" x14ac:dyDescent="0.4">
      <c r="A123" s="768"/>
      <c r="B123" s="769"/>
      <c r="C123" s="769"/>
      <c r="D123" s="769"/>
      <c r="E123" s="769"/>
      <c r="F123" s="770"/>
      <c r="G123" s="770"/>
      <c r="H123" s="711"/>
      <c r="I123" s="711"/>
      <c r="J123" s="711"/>
      <c r="K123" s="711"/>
      <c r="L123" s="711"/>
      <c r="M123" s="711"/>
      <c r="N123" s="711"/>
    </row>
    <row r="124" spans="1:15" s="698" customFormat="1" ht="29.25" x14ac:dyDescent="0.4">
      <c r="A124" s="771" t="s">
        <v>421</v>
      </c>
      <c r="B124" s="764"/>
      <c r="C124" s="764"/>
      <c r="D124" s="764"/>
      <c r="E124" s="764"/>
      <c r="F124" s="765"/>
      <c r="G124" s="765"/>
      <c r="H124" s="727"/>
      <c r="I124" s="727"/>
      <c r="J124" s="727"/>
      <c r="K124" s="727"/>
      <c r="L124" s="727"/>
      <c r="M124" s="727"/>
      <c r="N124" s="727"/>
    </row>
    <row r="125" spans="1:15" s="714" customFormat="1" ht="11.25" customHeight="1" x14ac:dyDescent="0.2">
      <c r="A125" s="775"/>
      <c r="B125" s="739"/>
      <c r="C125" s="739"/>
      <c r="D125" s="739"/>
      <c r="E125" s="739"/>
      <c r="F125" s="740"/>
      <c r="G125" s="740"/>
      <c r="H125" s="726"/>
      <c r="I125" s="726"/>
      <c r="J125" s="726"/>
      <c r="K125" s="726"/>
      <c r="L125" s="726"/>
      <c r="M125" s="726"/>
      <c r="N125" s="726"/>
    </row>
    <row r="126" spans="1:15" s="698" customFormat="1" ht="32.1" customHeight="1" x14ac:dyDescent="0.4">
      <c r="A126" s="763" t="s">
        <v>422</v>
      </c>
      <c r="B126" s="764"/>
      <c r="C126" s="764"/>
      <c r="D126" s="764"/>
      <c r="E126" s="764"/>
      <c r="F126" s="765"/>
      <c r="G126" s="765"/>
      <c r="H126" s="727"/>
      <c r="I126" s="727"/>
      <c r="J126" s="727"/>
      <c r="K126" s="727"/>
      <c r="L126" s="727"/>
      <c r="M126" s="727"/>
      <c r="N126" s="727"/>
      <c r="O126" s="787"/>
    </row>
    <row r="127" spans="1:15" s="700" customFormat="1" ht="27" customHeight="1" x14ac:dyDescent="0.4">
      <c r="A127" s="782" t="s">
        <v>423</v>
      </c>
      <c r="B127" s="766"/>
      <c r="C127" s="766"/>
      <c r="D127" s="766"/>
      <c r="E127" s="766"/>
      <c r="F127" s="767"/>
      <c r="G127" s="767"/>
      <c r="H127" s="710"/>
      <c r="I127" s="710"/>
      <c r="J127" s="710"/>
      <c r="K127" s="710"/>
      <c r="L127" s="710"/>
      <c r="M127" s="710"/>
      <c r="N127" s="710"/>
    </row>
    <row r="128" spans="1:15" s="714" customFormat="1" ht="11.1" customHeight="1" x14ac:dyDescent="0.4">
      <c r="A128" s="783"/>
      <c r="B128" s="784"/>
      <c r="C128" s="784"/>
      <c r="D128" s="784"/>
      <c r="E128" s="784"/>
      <c r="F128" s="784"/>
      <c r="G128" s="785"/>
      <c r="H128" s="725"/>
      <c r="I128" s="725"/>
      <c r="J128" s="725"/>
      <c r="K128" s="725"/>
      <c r="L128" s="725"/>
      <c r="M128" s="725"/>
      <c r="N128" s="725"/>
    </row>
  </sheetData>
  <mergeCells count="2">
    <mergeCell ref="A10:G11"/>
    <mergeCell ref="A12:G12"/>
  </mergeCells>
  <conditionalFormatting sqref="P130:P65531 J129 P1 O15 Q15:XFD15 P112:P128 P107:P110 P102:P105 P97:P100 P91:P95 P86:P89 P61:P84 P56:P59 P51:P54 P46:P49 P39:P44 P33:P37 P28:P31 P23:P26 P7:P21">
    <cfRule type="cellIs" dxfId="73" priority="33" stopIfTrue="1" operator="lessThan">
      <formula>0</formula>
    </cfRule>
    <cfRule type="cellIs" dxfId="72" priority="34" stopIfTrue="1" operator="greaterThan">
      <formula>0</formula>
    </cfRule>
  </conditionalFormatting>
  <conditionalFormatting sqref="P111">
    <cfRule type="cellIs" dxfId="71" priority="31" stopIfTrue="1" operator="lessThan">
      <formula>0</formula>
    </cfRule>
    <cfRule type="cellIs" dxfId="70" priority="32" stopIfTrue="1" operator="greaterThan">
      <formula>0</formula>
    </cfRule>
  </conditionalFormatting>
  <conditionalFormatting sqref="P106">
    <cfRule type="cellIs" dxfId="69" priority="29" stopIfTrue="1" operator="lessThan">
      <formula>0</formula>
    </cfRule>
    <cfRule type="cellIs" dxfId="68" priority="30" stopIfTrue="1" operator="greaterThan">
      <formula>0</formula>
    </cfRule>
  </conditionalFormatting>
  <conditionalFormatting sqref="P101">
    <cfRule type="cellIs" dxfId="67" priority="27" stopIfTrue="1" operator="lessThan">
      <formula>0</formula>
    </cfRule>
    <cfRule type="cellIs" dxfId="66" priority="28" stopIfTrue="1" operator="greaterThan">
      <formula>0</formula>
    </cfRule>
  </conditionalFormatting>
  <conditionalFormatting sqref="P96">
    <cfRule type="cellIs" dxfId="65" priority="25" stopIfTrue="1" operator="lessThan">
      <formula>0</formula>
    </cfRule>
    <cfRule type="cellIs" dxfId="64" priority="26" stopIfTrue="1" operator="greaterThan">
      <formula>0</formula>
    </cfRule>
  </conditionalFormatting>
  <conditionalFormatting sqref="P90">
    <cfRule type="cellIs" dxfId="63" priority="23" stopIfTrue="1" operator="lessThan">
      <formula>0</formula>
    </cfRule>
    <cfRule type="cellIs" dxfId="62" priority="24" stopIfTrue="1" operator="greaterThan">
      <formula>0</formula>
    </cfRule>
  </conditionalFormatting>
  <conditionalFormatting sqref="P85">
    <cfRule type="cellIs" dxfId="61" priority="21" stopIfTrue="1" operator="lessThan">
      <formula>0</formula>
    </cfRule>
    <cfRule type="cellIs" dxfId="60" priority="22" stopIfTrue="1" operator="greaterThan">
      <formula>0</formula>
    </cfRule>
  </conditionalFormatting>
  <conditionalFormatting sqref="P60">
    <cfRule type="cellIs" dxfId="59" priority="19" stopIfTrue="1" operator="lessThan">
      <formula>0</formula>
    </cfRule>
    <cfRule type="cellIs" dxfId="58" priority="20" stopIfTrue="1" operator="greaterThan">
      <formula>0</formula>
    </cfRule>
  </conditionalFormatting>
  <conditionalFormatting sqref="P55">
    <cfRule type="cellIs" dxfId="57" priority="17" stopIfTrue="1" operator="lessThan">
      <formula>0</formula>
    </cfRule>
    <cfRule type="cellIs" dxfId="56" priority="18" stopIfTrue="1" operator="greaterThan">
      <formula>0</formula>
    </cfRule>
  </conditionalFormatting>
  <conditionalFormatting sqref="P50">
    <cfRule type="cellIs" dxfId="55" priority="15" stopIfTrue="1" operator="lessThan">
      <formula>0</formula>
    </cfRule>
    <cfRule type="cellIs" dxfId="54" priority="16" stopIfTrue="1" operator="greaterThan">
      <formula>0</formula>
    </cfRule>
  </conditionalFormatting>
  <conditionalFormatting sqref="P45">
    <cfRule type="cellIs" dxfId="53" priority="13" stopIfTrue="1" operator="lessThan">
      <formula>0</formula>
    </cfRule>
    <cfRule type="cellIs" dxfId="52" priority="14" stopIfTrue="1" operator="greaterThan">
      <formula>0</formula>
    </cfRule>
  </conditionalFormatting>
  <conditionalFormatting sqref="P38">
    <cfRule type="cellIs" dxfId="51" priority="11" stopIfTrue="1" operator="lessThan">
      <formula>0</formula>
    </cfRule>
    <cfRule type="cellIs" dxfId="50" priority="12" stopIfTrue="1" operator="greaterThan">
      <formula>0</formula>
    </cfRule>
  </conditionalFormatting>
  <conditionalFormatting sqref="P32">
    <cfRule type="cellIs" dxfId="49" priority="9" stopIfTrue="1" operator="lessThan">
      <formula>0</formula>
    </cfRule>
    <cfRule type="cellIs" dxfId="48" priority="10" stopIfTrue="1" operator="greaterThan">
      <formula>0</formula>
    </cfRule>
  </conditionalFormatting>
  <conditionalFormatting sqref="P27">
    <cfRule type="cellIs" dxfId="47" priority="7" stopIfTrue="1" operator="lessThan">
      <formula>0</formula>
    </cfRule>
    <cfRule type="cellIs" dxfId="46" priority="8" stopIfTrue="1" operator="greaterThan">
      <formula>0</formula>
    </cfRule>
  </conditionalFormatting>
  <conditionalFormatting sqref="P22">
    <cfRule type="cellIs" dxfId="45" priority="5" stopIfTrue="1" operator="lessThan">
      <formula>0</formula>
    </cfRule>
    <cfRule type="cellIs" dxfId="44" priority="6" stopIfTrue="1" operator="greaterThan">
      <formula>0</formula>
    </cfRule>
  </conditionalFormatting>
  <conditionalFormatting sqref="P2:P6">
    <cfRule type="cellIs" dxfId="43" priority="3" stopIfTrue="1" operator="lessThan">
      <formula>0</formula>
    </cfRule>
    <cfRule type="cellIs" dxfId="42" priority="4" stopIfTrue="1" operator="greaterThan">
      <formula>0</formula>
    </cfRule>
  </conditionalFormatting>
  <conditionalFormatting sqref="A15:N15">
    <cfRule type="cellIs" dxfId="41" priority="1" stopIfTrue="1" operator="lessThan">
      <formula>0</formula>
    </cfRule>
    <cfRule type="cellIs" dxfId="40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  <rowBreaks count="1" manualBreakCount="1">
    <brk id="128" max="1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4"/>
  <sheetViews>
    <sheetView showGridLines="0" zoomScale="30" zoomScaleNormal="30" zoomScaleSheetLayoutView="40" workbookViewId="0">
      <selection activeCell="H15" sqref="H15"/>
    </sheetView>
  </sheetViews>
  <sheetFormatPr defaultColWidth="9.140625" defaultRowHeight="12.75" x14ac:dyDescent="0.2"/>
  <cols>
    <col min="1" max="2" width="9.140625" style="787"/>
    <col min="3" max="3" width="17.140625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4.5703125" style="787" customWidth="1"/>
    <col min="8" max="14" width="35.7109375" style="787" customWidth="1"/>
    <col min="15" max="16384" width="9.140625" style="787"/>
  </cols>
  <sheetData>
    <row r="2" spans="1:15" ht="88.5" customHeight="1" x14ac:dyDescent="0.6">
      <c r="A2" s="913" t="s">
        <v>457</v>
      </c>
      <c r="B2" s="804"/>
      <c r="C2" s="804"/>
      <c r="D2" s="957" t="s">
        <v>458</v>
      </c>
      <c r="E2" s="957"/>
      <c r="F2" s="957"/>
      <c r="G2" s="957"/>
      <c r="H2" s="957"/>
      <c r="I2" s="957"/>
      <c r="J2" s="957"/>
      <c r="K2" s="957"/>
      <c r="L2" s="957"/>
      <c r="M2" s="957"/>
      <c r="N2" s="957"/>
      <c r="O2" s="957"/>
    </row>
    <row r="3" spans="1:15" ht="45" x14ac:dyDescent="0.6">
      <c r="A3" s="805"/>
      <c r="B3" s="804"/>
      <c r="C3" s="804"/>
      <c r="D3" s="733"/>
      <c r="E3" s="806"/>
      <c r="F3" s="806"/>
      <c r="G3" s="733"/>
      <c r="H3" s="806"/>
      <c r="I3" s="806"/>
      <c r="J3" s="806"/>
      <c r="K3" s="806"/>
      <c r="L3" s="806"/>
      <c r="M3" s="806"/>
      <c r="N3" s="806"/>
      <c r="O3" s="806"/>
    </row>
    <row r="4" spans="1:15" ht="66" customHeight="1" x14ac:dyDescent="0.3">
      <c r="A4" s="791"/>
      <c r="B4" s="807"/>
      <c r="C4" s="807"/>
      <c r="D4" s="952" t="s">
        <v>459</v>
      </c>
      <c r="E4" s="952"/>
      <c r="F4" s="952"/>
      <c r="G4" s="952"/>
      <c r="H4" s="952"/>
      <c r="I4" s="952"/>
      <c r="J4" s="952"/>
      <c r="K4" s="952"/>
      <c r="L4" s="952"/>
      <c r="M4" s="952"/>
      <c r="N4" s="952"/>
    </row>
    <row r="5" spans="1:15" ht="20.25" x14ac:dyDescent="0.3">
      <c r="A5" s="791"/>
      <c r="G5" s="809"/>
    </row>
    <row r="6" spans="1:15" ht="26.25" x14ac:dyDescent="0.4">
      <c r="A6" s="797"/>
      <c r="B6" s="798"/>
      <c r="C6" s="799"/>
      <c r="D6" s="798"/>
      <c r="E6" s="798"/>
      <c r="F6" s="798"/>
      <c r="G6" s="798"/>
      <c r="H6" s="798"/>
      <c r="I6" s="798"/>
      <c r="J6" s="798"/>
      <c r="K6" s="798"/>
      <c r="L6" s="798"/>
      <c r="M6" s="798"/>
      <c r="N6" s="798"/>
    </row>
    <row r="7" spans="1:15" s="716" customFormat="1" ht="15" x14ac:dyDescent="0.2">
      <c r="A7" s="734"/>
      <c r="B7" s="735"/>
      <c r="C7" s="735"/>
      <c r="D7" s="735"/>
      <c r="E7" s="735"/>
      <c r="F7" s="735"/>
      <c r="G7" s="736"/>
      <c r="H7" s="815"/>
      <c r="I7" s="815"/>
      <c r="J7" s="815"/>
      <c r="K7" s="737"/>
      <c r="L7" s="737"/>
      <c r="M7" s="815"/>
      <c r="N7" s="815"/>
    </row>
    <row r="8" spans="1:15" s="714" customFormat="1" ht="23.25" x14ac:dyDescent="0.35">
      <c r="A8" s="738"/>
      <c r="B8" s="739"/>
      <c r="C8" s="739"/>
      <c r="D8" s="739"/>
      <c r="E8" s="739"/>
      <c r="F8" s="740"/>
      <c r="G8" s="740"/>
      <c r="H8" s="741" t="s">
        <v>240</v>
      </c>
      <c r="I8" s="741" t="s">
        <v>241</v>
      </c>
      <c r="J8" s="741" t="s">
        <v>242</v>
      </c>
      <c r="K8" s="741" t="s">
        <v>365</v>
      </c>
      <c r="L8" s="741" t="s">
        <v>366</v>
      </c>
      <c r="M8" s="741" t="s">
        <v>366</v>
      </c>
      <c r="N8" s="741" t="s">
        <v>239</v>
      </c>
    </row>
    <row r="9" spans="1:15" s="714" customFormat="1" ht="23.25" customHeight="1" x14ac:dyDescent="0.35">
      <c r="A9" s="945" t="s">
        <v>248</v>
      </c>
      <c r="B9" s="946"/>
      <c r="C9" s="946"/>
      <c r="D9" s="946"/>
      <c r="E9" s="946"/>
      <c r="F9" s="946"/>
      <c r="G9" s="947"/>
      <c r="H9" s="741" t="s">
        <v>249</v>
      </c>
      <c r="I9" s="741" t="s">
        <v>250</v>
      </c>
      <c r="J9" s="741" t="s">
        <v>367</v>
      </c>
      <c r="K9" s="741" t="s">
        <v>368</v>
      </c>
      <c r="L9" s="741" t="s">
        <v>369</v>
      </c>
      <c r="M9" s="816" t="s">
        <v>370</v>
      </c>
      <c r="N9" s="816" t="s">
        <v>247</v>
      </c>
    </row>
    <row r="10" spans="1:15" s="714" customFormat="1" ht="23.25" customHeight="1" x14ac:dyDescent="0.35">
      <c r="A10" s="945"/>
      <c r="B10" s="946"/>
      <c r="C10" s="946"/>
      <c r="D10" s="946"/>
      <c r="E10" s="946"/>
      <c r="F10" s="946"/>
      <c r="G10" s="947"/>
      <c r="H10" s="742"/>
      <c r="I10" s="742"/>
      <c r="J10" s="741" t="s">
        <v>258</v>
      </c>
      <c r="K10" s="741" t="s">
        <v>371</v>
      </c>
      <c r="L10" s="741" t="s">
        <v>372</v>
      </c>
      <c r="M10" s="816" t="s">
        <v>372</v>
      </c>
      <c r="N10" s="816" t="s">
        <v>255</v>
      </c>
    </row>
    <row r="11" spans="1:15" s="714" customFormat="1" ht="23.25" customHeight="1" x14ac:dyDescent="0.3">
      <c r="A11" s="948" t="s">
        <v>373</v>
      </c>
      <c r="B11" s="949"/>
      <c r="C11" s="949"/>
      <c r="D11" s="949"/>
      <c r="E11" s="949"/>
      <c r="F11" s="949"/>
      <c r="G11" s="950"/>
      <c r="H11" s="743" t="s">
        <v>256</v>
      </c>
      <c r="I11" s="744" t="s">
        <v>257</v>
      </c>
      <c r="J11" s="743" t="s">
        <v>266</v>
      </c>
      <c r="K11" s="743" t="s">
        <v>374</v>
      </c>
      <c r="L11" s="743" t="s">
        <v>375</v>
      </c>
      <c r="M11" s="883" t="s">
        <v>376</v>
      </c>
      <c r="N11" s="883" t="s">
        <v>263</v>
      </c>
    </row>
    <row r="12" spans="1:15" s="714" customFormat="1" ht="18.75" x14ac:dyDescent="0.3">
      <c r="A12" s="884"/>
      <c r="B12" s="885"/>
      <c r="C12" s="885"/>
      <c r="D12" s="885"/>
      <c r="E12" s="885"/>
      <c r="F12" s="885"/>
      <c r="G12" s="886"/>
      <c r="H12" s="743" t="s">
        <v>264</v>
      </c>
      <c r="I12" s="743" t="s">
        <v>265</v>
      </c>
      <c r="J12" s="743" t="s">
        <v>272</v>
      </c>
      <c r="K12" s="743" t="s">
        <v>377</v>
      </c>
      <c r="L12" s="743" t="s">
        <v>269</v>
      </c>
      <c r="M12" s="883" t="s">
        <v>269</v>
      </c>
      <c r="N12" s="883" t="s">
        <v>378</v>
      </c>
    </row>
    <row r="13" spans="1:15" s="714" customFormat="1" ht="15.75" thickBot="1" x14ac:dyDescent="0.25">
      <c r="A13" s="746"/>
      <c r="B13" s="747"/>
      <c r="C13" s="747"/>
      <c r="D13" s="747"/>
      <c r="E13" s="747"/>
      <c r="F13" s="748"/>
      <c r="G13" s="748"/>
      <c r="H13" s="800"/>
      <c r="I13" s="817"/>
      <c r="J13" s="801"/>
      <c r="K13" s="801"/>
      <c r="L13" s="704"/>
      <c r="M13" s="818"/>
      <c r="N13" s="818"/>
    </row>
    <row r="14" spans="1:15" ht="26.25" thickTop="1" x14ac:dyDescent="0.35">
      <c r="A14" s="819"/>
      <c r="B14" s="820"/>
      <c r="C14" s="820"/>
      <c r="D14" s="820"/>
      <c r="E14" s="820"/>
      <c r="F14" s="820"/>
      <c r="G14" s="821"/>
      <c r="H14" s="822"/>
      <c r="I14" s="822"/>
      <c r="J14" s="822"/>
      <c r="K14" s="822"/>
      <c r="L14" s="822"/>
      <c r="M14" s="822"/>
      <c r="N14" s="822"/>
    </row>
    <row r="15" spans="1:15" s="717" customFormat="1" ht="33" x14ac:dyDescent="0.45">
      <c r="A15" s="751" t="s">
        <v>429</v>
      </c>
      <c r="B15" s="823"/>
      <c r="C15" s="823"/>
      <c r="D15" s="823"/>
      <c r="E15" s="823"/>
      <c r="F15" s="823"/>
      <c r="G15" s="824"/>
      <c r="H15" s="825">
        <v>127794</v>
      </c>
      <c r="I15" s="825">
        <v>55823</v>
      </c>
      <c r="J15" s="825">
        <v>71971</v>
      </c>
      <c r="K15" s="825">
        <v>26337</v>
      </c>
      <c r="L15" s="825">
        <v>9326</v>
      </c>
      <c r="M15" s="825">
        <v>62</v>
      </c>
      <c r="N15" s="825">
        <v>36370</v>
      </c>
    </row>
    <row r="16" spans="1:15" s="717" customFormat="1" ht="27.75" x14ac:dyDescent="0.4">
      <c r="A16" s="841" t="s">
        <v>346</v>
      </c>
      <c r="B16" s="898"/>
      <c r="C16" s="898"/>
      <c r="D16" s="898"/>
      <c r="E16" s="898"/>
      <c r="F16" s="898"/>
      <c r="G16" s="899"/>
      <c r="H16" s="897"/>
      <c r="I16" s="897"/>
      <c r="J16" s="897"/>
      <c r="K16" s="897"/>
      <c r="L16" s="897"/>
      <c r="M16" s="897"/>
      <c r="N16" s="897"/>
    </row>
    <row r="17" spans="1:16" s="717" customFormat="1" ht="27.75" x14ac:dyDescent="0.4">
      <c r="A17" s="826"/>
      <c r="B17" s="827"/>
      <c r="C17" s="827"/>
      <c r="D17" s="827"/>
      <c r="E17" s="827"/>
      <c r="F17" s="827"/>
      <c r="G17" s="828"/>
      <c r="H17" s="829"/>
      <c r="I17" s="829"/>
      <c r="J17" s="829"/>
      <c r="K17" s="829"/>
      <c r="L17" s="829"/>
      <c r="M17" s="829"/>
      <c r="N17" s="829"/>
    </row>
    <row r="18" spans="1:16" s="717" customFormat="1" ht="11.1" customHeight="1" x14ac:dyDescent="0.4">
      <c r="A18" s="772"/>
      <c r="B18" s="769"/>
      <c r="C18" s="769"/>
      <c r="D18" s="769"/>
      <c r="E18" s="769"/>
      <c r="F18" s="769"/>
      <c r="G18" s="770"/>
      <c r="H18" s="830"/>
      <c r="I18" s="830"/>
      <c r="J18" s="830"/>
      <c r="K18" s="831"/>
      <c r="L18" s="831"/>
      <c r="M18" s="831"/>
      <c r="N18" s="831"/>
      <c r="O18" s="718"/>
      <c r="P18" s="719"/>
    </row>
    <row r="19" spans="1:16" s="717" customFormat="1" x14ac:dyDescent="0.2">
      <c r="A19" s="745"/>
      <c r="B19" s="739"/>
      <c r="C19" s="739"/>
      <c r="D19" s="739"/>
      <c r="E19" s="739"/>
      <c r="F19" s="739"/>
      <c r="G19" s="740"/>
      <c r="H19" s="832"/>
      <c r="I19" s="832"/>
      <c r="J19" s="832"/>
      <c r="K19" s="832"/>
      <c r="L19" s="832"/>
      <c r="M19" s="832"/>
      <c r="N19" s="832"/>
    </row>
    <row r="20" spans="1:16" s="717" customFormat="1" ht="30" x14ac:dyDescent="0.4">
      <c r="A20" s="776" t="s">
        <v>307</v>
      </c>
      <c r="B20" s="833"/>
      <c r="C20" s="812"/>
      <c r="D20" s="812"/>
      <c r="E20" s="812"/>
      <c r="F20" s="812"/>
      <c r="G20" s="834"/>
      <c r="H20" s="829"/>
      <c r="I20" s="829"/>
      <c r="J20" s="829"/>
      <c r="K20" s="829"/>
      <c r="L20" s="829"/>
      <c r="M20" s="829"/>
      <c r="N20" s="829"/>
    </row>
    <row r="21" spans="1:16" s="717" customFormat="1" ht="25.5" x14ac:dyDescent="0.35">
      <c r="A21" s="835"/>
      <c r="B21" s="812"/>
      <c r="C21" s="812"/>
      <c r="D21" s="812"/>
      <c r="E21" s="812"/>
      <c r="F21" s="812"/>
      <c r="G21" s="834"/>
      <c r="H21" s="829"/>
      <c r="I21" s="829"/>
      <c r="J21" s="829"/>
      <c r="K21" s="829"/>
      <c r="L21" s="829"/>
      <c r="M21" s="829"/>
      <c r="N21" s="829"/>
    </row>
    <row r="22" spans="1:16" s="717" customFormat="1" ht="29.25" x14ac:dyDescent="0.4">
      <c r="A22" s="763" t="s">
        <v>397</v>
      </c>
      <c r="B22" s="812"/>
      <c r="C22" s="812"/>
      <c r="D22" s="812"/>
      <c r="E22" s="812"/>
      <c r="F22" s="812"/>
      <c r="G22" s="834"/>
      <c r="H22" s="707">
        <v>127794</v>
      </c>
      <c r="I22" s="707">
        <v>55823</v>
      </c>
      <c r="J22" s="707">
        <v>71971</v>
      </c>
      <c r="K22" s="707">
        <v>26337</v>
      </c>
      <c r="L22" s="707">
        <v>9326</v>
      </c>
      <c r="M22" s="707">
        <v>62</v>
      </c>
      <c r="N22" s="707">
        <v>36370</v>
      </c>
      <c r="O22" s="718"/>
      <c r="P22" s="719"/>
    </row>
    <row r="23" spans="1:16" s="717" customFormat="1" ht="25.5" x14ac:dyDescent="0.35">
      <c r="A23" s="774" t="s">
        <v>398</v>
      </c>
      <c r="B23" s="898"/>
      <c r="C23" s="898"/>
      <c r="D23" s="898"/>
      <c r="E23" s="898"/>
      <c r="F23" s="898"/>
      <c r="G23" s="899"/>
      <c r="H23" s="897"/>
      <c r="I23" s="897"/>
      <c r="J23" s="896"/>
      <c r="K23" s="896"/>
      <c r="L23" s="896"/>
      <c r="M23" s="896"/>
      <c r="N23" s="896"/>
      <c r="O23" s="718"/>
      <c r="P23" s="719"/>
    </row>
    <row r="24" spans="1:16" s="717" customFormat="1" ht="11.1" customHeight="1" x14ac:dyDescent="0.4">
      <c r="A24" s="768"/>
      <c r="B24" s="769"/>
      <c r="C24" s="769"/>
      <c r="D24" s="769"/>
      <c r="E24" s="769"/>
      <c r="F24" s="769"/>
      <c r="G24" s="770"/>
      <c r="H24" s="830"/>
      <c r="I24" s="830"/>
      <c r="J24" s="830"/>
      <c r="K24" s="831"/>
      <c r="L24" s="831"/>
      <c r="M24" s="831"/>
      <c r="N24" s="831"/>
      <c r="O24" s="718"/>
      <c r="P24" s="719"/>
    </row>
    <row r="25" spans="1:16" s="717" customFormat="1" ht="25.5" x14ac:dyDescent="0.35">
      <c r="A25" s="837"/>
      <c r="B25" s="823"/>
      <c r="C25" s="823"/>
      <c r="D25" s="823"/>
      <c r="E25" s="823"/>
      <c r="F25" s="823"/>
      <c r="G25" s="824"/>
      <c r="H25" s="829"/>
      <c r="I25" s="829"/>
      <c r="J25" s="829"/>
      <c r="K25" s="829"/>
      <c r="L25" s="829"/>
      <c r="M25" s="829"/>
      <c r="N25" s="829"/>
      <c r="O25" s="718"/>
      <c r="P25" s="719"/>
    </row>
    <row r="26" spans="1:16" s="720" customFormat="1" ht="33" x14ac:dyDescent="0.45">
      <c r="A26" s="751" t="s">
        <v>430</v>
      </c>
      <c r="B26" s="833"/>
      <c r="C26" s="812"/>
      <c r="D26" s="812"/>
      <c r="E26" s="812"/>
      <c r="F26" s="812"/>
      <c r="G26" s="834"/>
      <c r="H26" s="825">
        <v>22852</v>
      </c>
      <c r="I26" s="825">
        <v>13893</v>
      </c>
      <c r="J26" s="825">
        <v>8959</v>
      </c>
      <c r="K26" s="825">
        <v>8668</v>
      </c>
      <c r="L26" s="825">
        <v>103</v>
      </c>
      <c r="M26" s="825">
        <v>308</v>
      </c>
      <c r="N26" s="825">
        <v>496</v>
      </c>
      <c r="O26" s="718"/>
      <c r="P26" s="719"/>
    </row>
    <row r="27" spans="1:16" s="720" customFormat="1" ht="27.75" x14ac:dyDescent="0.4">
      <c r="A27" s="841" t="s">
        <v>349</v>
      </c>
      <c r="B27" s="893"/>
      <c r="C27" s="893"/>
      <c r="D27" s="893"/>
      <c r="E27" s="893"/>
      <c r="F27" s="893"/>
      <c r="G27" s="894"/>
      <c r="H27" s="895"/>
      <c r="I27" s="895"/>
      <c r="J27" s="895"/>
      <c r="K27" s="895"/>
      <c r="L27" s="895"/>
      <c r="M27" s="895"/>
      <c r="N27" s="895"/>
      <c r="O27" s="718"/>
      <c r="P27" s="719"/>
    </row>
    <row r="28" spans="1:16" s="720" customFormat="1" ht="27.75" x14ac:dyDescent="0.4">
      <c r="A28" s="841"/>
      <c r="B28" s="838"/>
      <c r="C28" s="838"/>
      <c r="D28" s="838"/>
      <c r="E28" s="838"/>
      <c r="F28" s="838"/>
      <c r="G28" s="839"/>
      <c r="H28" s="840"/>
      <c r="I28" s="840"/>
      <c r="J28" s="836"/>
      <c r="K28" s="829"/>
      <c r="L28" s="829"/>
      <c r="M28" s="829"/>
      <c r="N28" s="829"/>
      <c r="O28" s="718"/>
      <c r="P28" s="719"/>
    </row>
    <row r="29" spans="1:16" s="717" customFormat="1" ht="11.1" customHeight="1" x14ac:dyDescent="0.4">
      <c r="A29" s="772"/>
      <c r="B29" s="769"/>
      <c r="C29" s="769"/>
      <c r="D29" s="769"/>
      <c r="E29" s="769"/>
      <c r="F29" s="769"/>
      <c r="G29" s="770"/>
      <c r="H29" s="830"/>
      <c r="I29" s="830"/>
      <c r="J29" s="830"/>
      <c r="K29" s="831"/>
      <c r="L29" s="831"/>
      <c r="M29" s="831"/>
      <c r="N29" s="831"/>
      <c r="O29" s="718"/>
      <c r="P29" s="719"/>
    </row>
    <row r="30" spans="1:16" s="717" customFormat="1" ht="25.5" x14ac:dyDescent="0.35">
      <c r="A30" s="842"/>
      <c r="B30" s="812"/>
      <c r="C30" s="812"/>
      <c r="D30" s="812"/>
      <c r="E30" s="812"/>
      <c r="F30" s="812"/>
      <c r="G30" s="834"/>
      <c r="H30" s="829"/>
      <c r="I30" s="829"/>
      <c r="J30" s="829"/>
      <c r="K30" s="829"/>
      <c r="L30" s="829"/>
      <c r="M30" s="829"/>
      <c r="N30" s="829"/>
      <c r="O30" s="718"/>
      <c r="P30" s="719"/>
    </row>
    <row r="31" spans="1:16" s="717" customFormat="1" ht="30" x14ac:dyDescent="0.4">
      <c r="A31" s="776" t="s">
        <v>304</v>
      </c>
      <c r="B31" s="739"/>
      <c r="C31" s="739"/>
      <c r="D31" s="739"/>
      <c r="E31" s="739"/>
      <c r="F31" s="739"/>
      <c r="G31" s="740"/>
      <c r="H31" s="825"/>
      <c r="I31" s="825"/>
      <c r="J31" s="825"/>
      <c r="K31" s="825"/>
      <c r="L31" s="825"/>
      <c r="M31" s="825"/>
      <c r="N31" s="825"/>
      <c r="O31" s="718"/>
      <c r="P31" s="719"/>
    </row>
    <row r="32" spans="1:16" s="717" customFormat="1" ht="19.5" customHeight="1" x14ac:dyDescent="0.4">
      <c r="A32" s="775"/>
      <c r="B32" s="739"/>
      <c r="C32" s="739"/>
      <c r="D32" s="739"/>
      <c r="E32" s="739"/>
      <c r="F32" s="739"/>
      <c r="G32" s="740"/>
      <c r="H32" s="825"/>
      <c r="I32" s="825"/>
      <c r="J32" s="825"/>
      <c r="K32" s="825"/>
      <c r="L32" s="825"/>
      <c r="M32" s="825"/>
      <c r="N32" s="825"/>
      <c r="O32" s="718"/>
      <c r="P32" s="719"/>
    </row>
    <row r="33" spans="1:19" s="717" customFormat="1" ht="32.1" customHeight="1" x14ac:dyDescent="0.4">
      <c r="A33" s="763" t="s">
        <v>395</v>
      </c>
      <c r="B33" s="764"/>
      <c r="C33" s="764"/>
      <c r="D33" s="764"/>
      <c r="E33" s="764"/>
      <c r="F33" s="764"/>
      <c r="G33" s="765"/>
      <c r="H33" s="707">
        <v>229</v>
      </c>
      <c r="I33" s="707">
        <v>136</v>
      </c>
      <c r="J33" s="707">
        <v>93</v>
      </c>
      <c r="K33" s="707">
        <v>76</v>
      </c>
      <c r="L33" s="707">
        <v>0</v>
      </c>
      <c r="M33" s="707">
        <v>0</v>
      </c>
      <c r="N33" s="707">
        <v>17</v>
      </c>
      <c r="O33" s="718"/>
      <c r="P33" s="719"/>
    </row>
    <row r="34" spans="1:19" s="717" customFormat="1" ht="27" customHeight="1" x14ac:dyDescent="0.35">
      <c r="A34" s="774" t="s">
        <v>396</v>
      </c>
      <c r="B34" s="887"/>
      <c r="C34" s="887"/>
      <c r="D34" s="887"/>
      <c r="E34" s="887"/>
      <c r="F34" s="887"/>
      <c r="G34" s="888"/>
      <c r="H34" s="889"/>
      <c r="I34" s="889"/>
      <c r="J34" s="889"/>
      <c r="K34" s="890"/>
      <c r="L34" s="890"/>
      <c r="M34" s="890"/>
      <c r="N34" s="890"/>
      <c r="O34" s="718"/>
      <c r="P34" s="719"/>
    </row>
    <row r="35" spans="1:19" s="717" customFormat="1" ht="11.1" customHeight="1" x14ac:dyDescent="0.4">
      <c r="A35" s="768"/>
      <c r="B35" s="769"/>
      <c r="C35" s="769"/>
      <c r="D35" s="769"/>
      <c r="E35" s="769"/>
      <c r="F35" s="769"/>
      <c r="G35" s="770"/>
      <c r="H35" s="830"/>
      <c r="I35" s="830"/>
      <c r="J35" s="830"/>
      <c r="K35" s="831"/>
      <c r="L35" s="831"/>
      <c r="M35" s="831"/>
      <c r="N35" s="831"/>
      <c r="O35" s="718"/>
      <c r="P35" s="719"/>
    </row>
    <row r="36" spans="1:19" s="717" customFormat="1" ht="29.25" x14ac:dyDescent="0.4">
      <c r="A36" s="771" t="s">
        <v>318</v>
      </c>
      <c r="B36" s="764"/>
      <c r="C36" s="764"/>
      <c r="D36" s="764"/>
      <c r="E36" s="764"/>
      <c r="F36" s="764"/>
      <c r="G36" s="765"/>
      <c r="H36" s="844"/>
      <c r="I36" s="844"/>
      <c r="J36" s="844"/>
      <c r="K36" s="845"/>
      <c r="L36" s="845"/>
      <c r="M36" s="845"/>
      <c r="N36" s="845"/>
      <c r="O36" s="718"/>
      <c r="P36" s="719"/>
    </row>
    <row r="37" spans="1:19" s="717" customFormat="1" ht="30" x14ac:dyDescent="0.4">
      <c r="A37" s="775"/>
      <c r="B37" s="739"/>
      <c r="C37" s="739"/>
      <c r="D37" s="739"/>
      <c r="E37" s="739"/>
      <c r="F37" s="739"/>
      <c r="G37" s="740"/>
      <c r="H37" s="825"/>
      <c r="I37" s="825"/>
      <c r="J37" s="825"/>
      <c r="K37" s="845"/>
      <c r="L37" s="845"/>
      <c r="M37" s="845"/>
      <c r="N37" s="845"/>
      <c r="O37" s="718"/>
      <c r="P37" s="719"/>
    </row>
    <row r="38" spans="1:19" s="721" customFormat="1" ht="32.1" customHeight="1" x14ac:dyDescent="0.4">
      <c r="A38" s="763" t="s">
        <v>403</v>
      </c>
      <c r="B38" s="764"/>
      <c r="C38" s="764"/>
      <c r="D38" s="764"/>
      <c r="E38" s="764"/>
      <c r="F38" s="764"/>
      <c r="G38" s="765"/>
      <c r="H38" s="707">
        <v>279</v>
      </c>
      <c r="I38" s="707">
        <v>220</v>
      </c>
      <c r="J38" s="707">
        <v>59</v>
      </c>
      <c r="K38" s="707">
        <v>51</v>
      </c>
      <c r="L38" s="707">
        <v>0</v>
      </c>
      <c r="M38" s="707">
        <v>0</v>
      </c>
      <c r="N38" s="707">
        <v>8</v>
      </c>
      <c r="O38" s="718"/>
      <c r="P38" s="719"/>
    </row>
    <row r="39" spans="1:19" s="717" customFormat="1" ht="27" customHeight="1" x14ac:dyDescent="0.35">
      <c r="A39" s="774" t="s">
        <v>404</v>
      </c>
      <c r="B39" s="887"/>
      <c r="C39" s="887"/>
      <c r="D39" s="887"/>
      <c r="E39" s="887"/>
      <c r="F39" s="887"/>
      <c r="G39" s="888"/>
      <c r="H39" s="889"/>
      <c r="I39" s="889"/>
      <c r="J39" s="889"/>
      <c r="K39" s="890"/>
      <c r="L39" s="890"/>
      <c r="M39" s="890"/>
      <c r="N39" s="890"/>
      <c r="O39" s="718"/>
      <c r="P39" s="719"/>
    </row>
    <row r="40" spans="1:19" s="717" customFormat="1" ht="11.1" customHeight="1" x14ac:dyDescent="0.4">
      <c r="A40" s="772"/>
      <c r="B40" s="769"/>
      <c r="C40" s="769"/>
      <c r="D40" s="769"/>
      <c r="E40" s="769"/>
      <c r="F40" s="769"/>
      <c r="G40" s="770"/>
      <c r="H40" s="830"/>
      <c r="I40" s="830"/>
      <c r="J40" s="830"/>
      <c r="K40" s="831"/>
      <c r="L40" s="831"/>
      <c r="M40" s="831"/>
      <c r="N40" s="831"/>
      <c r="O40" s="718"/>
      <c r="P40" s="719"/>
    </row>
    <row r="41" spans="1:19" s="717" customFormat="1" ht="29.25" x14ac:dyDescent="0.4">
      <c r="A41" s="846" t="s">
        <v>325</v>
      </c>
      <c r="B41" s="764"/>
      <c r="C41" s="764"/>
      <c r="D41" s="764"/>
      <c r="E41" s="764"/>
      <c r="F41" s="764"/>
      <c r="G41" s="765"/>
      <c r="H41" s="844"/>
      <c r="I41" s="844"/>
      <c r="J41" s="844"/>
      <c r="K41" s="845"/>
      <c r="L41" s="845"/>
      <c r="M41" s="845"/>
      <c r="N41" s="845"/>
      <c r="O41" s="718"/>
      <c r="P41" s="719"/>
      <c r="Q41" s="721"/>
      <c r="R41" s="721"/>
      <c r="S41" s="721"/>
    </row>
    <row r="42" spans="1:19" s="717" customFormat="1" ht="30" x14ac:dyDescent="0.4">
      <c r="A42" s="775"/>
      <c r="B42" s="739"/>
      <c r="C42" s="739"/>
      <c r="D42" s="739"/>
      <c r="E42" s="739"/>
      <c r="F42" s="739"/>
      <c r="G42" s="740"/>
      <c r="H42" s="825"/>
      <c r="I42" s="825"/>
      <c r="J42" s="825"/>
      <c r="K42" s="845"/>
      <c r="L42" s="845"/>
      <c r="M42" s="845"/>
      <c r="N42" s="845"/>
      <c r="O42" s="718"/>
      <c r="P42" s="719"/>
      <c r="Q42" s="721"/>
      <c r="R42" s="721"/>
      <c r="S42" s="721"/>
    </row>
    <row r="43" spans="1:19" s="717" customFormat="1" ht="32.1" customHeight="1" x14ac:dyDescent="0.4">
      <c r="A43" s="763" t="s">
        <v>316</v>
      </c>
      <c r="B43" s="764"/>
      <c r="C43" s="764"/>
      <c r="D43" s="764"/>
      <c r="E43" s="764"/>
      <c r="F43" s="764"/>
      <c r="G43" s="765"/>
      <c r="H43" s="707">
        <v>5506</v>
      </c>
      <c r="I43" s="707">
        <v>2431</v>
      </c>
      <c r="J43" s="707">
        <v>3075</v>
      </c>
      <c r="K43" s="707">
        <v>2918</v>
      </c>
      <c r="L43" s="707">
        <v>23</v>
      </c>
      <c r="M43" s="707">
        <v>0</v>
      </c>
      <c r="N43" s="707">
        <v>134</v>
      </c>
      <c r="O43" s="718"/>
      <c r="P43" s="719"/>
      <c r="Q43" s="721"/>
      <c r="R43" s="721"/>
      <c r="S43" s="721"/>
    </row>
    <row r="44" spans="1:19" s="717" customFormat="1" ht="27" customHeight="1" x14ac:dyDescent="0.35">
      <c r="A44" s="774" t="s">
        <v>317</v>
      </c>
      <c r="B44" s="892"/>
      <c r="C44" s="892"/>
      <c r="D44" s="887"/>
      <c r="E44" s="887"/>
      <c r="F44" s="887"/>
      <c r="G44" s="888"/>
      <c r="H44" s="889"/>
      <c r="I44" s="889"/>
      <c r="J44" s="889"/>
      <c r="K44" s="890"/>
      <c r="L44" s="890"/>
      <c r="M44" s="890"/>
      <c r="N44" s="890"/>
      <c r="O44" s="718"/>
      <c r="P44" s="719"/>
      <c r="Q44" s="721"/>
      <c r="R44" s="721"/>
      <c r="S44" s="721"/>
    </row>
    <row r="45" spans="1:19" s="717" customFormat="1" ht="11.1" customHeight="1" x14ac:dyDescent="0.4">
      <c r="A45" s="768"/>
      <c r="B45" s="769"/>
      <c r="C45" s="769"/>
      <c r="D45" s="769"/>
      <c r="E45" s="769"/>
      <c r="F45" s="769"/>
      <c r="G45" s="770"/>
      <c r="H45" s="830"/>
      <c r="I45" s="830"/>
      <c r="J45" s="830"/>
      <c r="K45" s="831"/>
      <c r="L45" s="831"/>
      <c r="M45" s="831"/>
      <c r="N45" s="831"/>
      <c r="O45" s="718"/>
      <c r="P45" s="719"/>
      <c r="Q45" s="721"/>
      <c r="R45" s="721"/>
      <c r="S45" s="721"/>
    </row>
    <row r="46" spans="1:19" s="717" customFormat="1" ht="29.25" x14ac:dyDescent="0.4">
      <c r="A46" s="846" t="s">
        <v>407</v>
      </c>
      <c r="B46" s="764"/>
      <c r="C46" s="764"/>
      <c r="D46" s="764"/>
      <c r="E46" s="764"/>
      <c r="F46" s="764"/>
      <c r="G46" s="765"/>
      <c r="H46" s="844"/>
      <c r="I46" s="844"/>
      <c r="J46" s="844"/>
      <c r="K46" s="845"/>
      <c r="L46" s="845"/>
      <c r="M46" s="845"/>
      <c r="N46" s="845"/>
      <c r="O46" s="718"/>
      <c r="P46" s="719"/>
      <c r="Q46" s="721"/>
      <c r="R46" s="721"/>
      <c r="S46" s="721"/>
    </row>
    <row r="47" spans="1:19" s="717" customFormat="1" ht="30" x14ac:dyDescent="0.4">
      <c r="A47" s="775"/>
      <c r="B47" s="739"/>
      <c r="C47" s="739"/>
      <c r="D47" s="739"/>
      <c r="E47" s="739"/>
      <c r="F47" s="739"/>
      <c r="G47" s="740"/>
      <c r="H47" s="825"/>
      <c r="I47" s="825"/>
      <c r="J47" s="825"/>
      <c r="K47" s="845"/>
      <c r="L47" s="845"/>
      <c r="M47" s="845"/>
      <c r="N47" s="845"/>
      <c r="O47" s="718"/>
      <c r="P47" s="719"/>
      <c r="Q47" s="721"/>
      <c r="R47" s="721"/>
      <c r="S47" s="721"/>
    </row>
    <row r="48" spans="1:19" s="717" customFormat="1" ht="32.1" customHeight="1" x14ac:dyDescent="0.4">
      <c r="A48" s="763" t="s">
        <v>408</v>
      </c>
      <c r="B48" s="764"/>
      <c r="C48" s="764"/>
      <c r="D48" s="764"/>
      <c r="E48" s="764"/>
      <c r="F48" s="764"/>
      <c r="G48" s="765"/>
      <c r="H48" s="707">
        <v>5857</v>
      </c>
      <c r="I48" s="707">
        <v>3540</v>
      </c>
      <c r="J48" s="707">
        <v>2317</v>
      </c>
      <c r="K48" s="707">
        <v>2199</v>
      </c>
      <c r="L48" s="707">
        <v>21</v>
      </c>
      <c r="M48" s="707">
        <v>0</v>
      </c>
      <c r="N48" s="707">
        <v>97</v>
      </c>
      <c r="O48" s="718"/>
      <c r="P48" s="719"/>
      <c r="Q48" s="721"/>
      <c r="R48" s="721"/>
      <c r="S48" s="721"/>
    </row>
    <row r="49" spans="1:19" s="717" customFormat="1" ht="27" customHeight="1" x14ac:dyDescent="0.35">
      <c r="A49" s="774" t="s">
        <v>409</v>
      </c>
      <c r="B49" s="887"/>
      <c r="C49" s="887"/>
      <c r="D49" s="887"/>
      <c r="E49" s="887"/>
      <c r="F49" s="887"/>
      <c r="G49" s="888"/>
      <c r="H49" s="889"/>
      <c r="I49" s="889"/>
      <c r="J49" s="889"/>
      <c r="K49" s="890"/>
      <c r="L49" s="890"/>
      <c r="M49" s="890"/>
      <c r="N49" s="890"/>
      <c r="O49" s="718"/>
      <c r="P49" s="719"/>
      <c r="Q49" s="721"/>
      <c r="R49" s="721"/>
      <c r="S49" s="721"/>
    </row>
    <row r="50" spans="1:19" s="717" customFormat="1" ht="11.1" customHeight="1" x14ac:dyDescent="0.4">
      <c r="A50" s="803"/>
      <c r="B50" s="769"/>
      <c r="C50" s="769"/>
      <c r="D50" s="769"/>
      <c r="E50" s="769"/>
      <c r="F50" s="769"/>
      <c r="G50" s="770"/>
      <c r="H50" s="830"/>
      <c r="I50" s="830"/>
      <c r="J50" s="830"/>
      <c r="K50" s="831"/>
      <c r="L50" s="831"/>
      <c r="M50" s="831"/>
      <c r="N50" s="831"/>
      <c r="O50" s="718"/>
      <c r="P50" s="719"/>
      <c r="Q50" s="721"/>
      <c r="R50" s="721"/>
      <c r="S50" s="721"/>
    </row>
    <row r="51" spans="1:19" s="717" customFormat="1" ht="29.25" x14ac:dyDescent="0.4">
      <c r="A51" s="846" t="s">
        <v>410</v>
      </c>
      <c r="B51" s="764"/>
      <c r="C51" s="764"/>
      <c r="D51" s="764"/>
      <c r="E51" s="764"/>
      <c r="F51" s="764"/>
      <c r="G51" s="765"/>
      <c r="H51" s="844"/>
      <c r="I51" s="844"/>
      <c r="J51" s="844"/>
      <c r="K51" s="845"/>
      <c r="L51" s="845"/>
      <c r="M51" s="845"/>
      <c r="N51" s="845"/>
      <c r="O51" s="718"/>
      <c r="P51" s="719"/>
      <c r="Q51" s="721"/>
      <c r="R51" s="721"/>
      <c r="S51" s="721"/>
    </row>
    <row r="52" spans="1:19" s="717" customFormat="1" ht="30" x14ac:dyDescent="0.4">
      <c r="A52" s="775"/>
      <c r="B52" s="739"/>
      <c r="C52" s="739"/>
      <c r="D52" s="739"/>
      <c r="E52" s="739"/>
      <c r="F52" s="739"/>
      <c r="G52" s="740"/>
      <c r="H52" s="825"/>
      <c r="I52" s="825"/>
      <c r="J52" s="825"/>
      <c r="K52" s="845"/>
      <c r="L52" s="845"/>
      <c r="M52" s="845"/>
      <c r="N52" s="845"/>
      <c r="O52" s="718"/>
      <c r="P52" s="719"/>
      <c r="Q52" s="721"/>
      <c r="R52" s="721"/>
      <c r="S52" s="721"/>
    </row>
    <row r="53" spans="1:19" s="717" customFormat="1" ht="32.1" customHeight="1" x14ac:dyDescent="0.4">
      <c r="A53" s="763" t="s">
        <v>411</v>
      </c>
      <c r="B53" s="764"/>
      <c r="C53" s="764"/>
      <c r="D53" s="764"/>
      <c r="E53" s="764"/>
      <c r="F53" s="764"/>
      <c r="G53" s="765"/>
      <c r="H53" s="707">
        <v>4640</v>
      </c>
      <c r="I53" s="707">
        <v>3373</v>
      </c>
      <c r="J53" s="707">
        <v>1267</v>
      </c>
      <c r="K53" s="707">
        <v>1135</v>
      </c>
      <c r="L53" s="707">
        <v>58</v>
      </c>
      <c r="M53" s="707">
        <v>0</v>
      </c>
      <c r="N53" s="707">
        <v>74</v>
      </c>
      <c r="O53" s="718"/>
      <c r="P53" s="719"/>
      <c r="Q53" s="721"/>
      <c r="R53" s="721"/>
      <c r="S53" s="721"/>
    </row>
    <row r="54" spans="1:19" s="717" customFormat="1" ht="27" customHeight="1" x14ac:dyDescent="0.35">
      <c r="A54" s="774" t="s">
        <v>412</v>
      </c>
      <c r="B54" s="892"/>
      <c r="C54" s="892"/>
      <c r="D54" s="887"/>
      <c r="E54" s="887"/>
      <c r="F54" s="887"/>
      <c r="G54" s="888"/>
      <c r="H54" s="889"/>
      <c r="I54" s="889"/>
      <c r="J54" s="889"/>
      <c r="K54" s="890"/>
      <c r="L54" s="890"/>
      <c r="M54" s="890"/>
      <c r="N54" s="890"/>
      <c r="O54" s="718"/>
      <c r="P54" s="719"/>
      <c r="Q54" s="721"/>
      <c r="R54" s="721"/>
      <c r="S54" s="721"/>
    </row>
    <row r="55" spans="1:19" s="717" customFormat="1" ht="11.1" customHeight="1" x14ac:dyDescent="0.4">
      <c r="A55" s="768"/>
      <c r="B55" s="769"/>
      <c r="C55" s="769"/>
      <c r="D55" s="769"/>
      <c r="E55" s="769"/>
      <c r="F55" s="769"/>
      <c r="G55" s="770"/>
      <c r="H55" s="830"/>
      <c r="I55" s="830"/>
      <c r="J55" s="830"/>
      <c r="K55" s="831"/>
      <c r="L55" s="831"/>
      <c r="M55" s="831"/>
      <c r="N55" s="831"/>
      <c r="O55" s="718"/>
      <c r="P55" s="719"/>
      <c r="Q55" s="721"/>
      <c r="R55" s="721"/>
      <c r="S55" s="721"/>
    </row>
    <row r="56" spans="1:19" s="717" customFormat="1" ht="29.25" x14ac:dyDescent="0.4">
      <c r="A56" s="846" t="s">
        <v>413</v>
      </c>
      <c r="B56" s="764"/>
      <c r="C56" s="764"/>
      <c r="D56" s="764"/>
      <c r="E56" s="764"/>
      <c r="F56" s="764"/>
      <c r="G56" s="765"/>
      <c r="H56" s="844"/>
      <c r="I56" s="844"/>
      <c r="J56" s="844"/>
      <c r="K56" s="845"/>
      <c r="L56" s="845"/>
      <c r="M56" s="845"/>
      <c r="N56" s="845"/>
      <c r="O56" s="718"/>
      <c r="P56" s="719"/>
      <c r="Q56" s="721"/>
      <c r="R56" s="721"/>
      <c r="S56" s="721"/>
    </row>
    <row r="57" spans="1:19" s="717" customFormat="1" ht="30" x14ac:dyDescent="0.4">
      <c r="A57" s="780"/>
      <c r="B57" s="739"/>
      <c r="C57" s="739"/>
      <c r="D57" s="739"/>
      <c r="E57" s="739"/>
      <c r="F57" s="739"/>
      <c r="G57" s="740"/>
      <c r="H57" s="825"/>
      <c r="I57" s="825"/>
      <c r="J57" s="825"/>
      <c r="K57" s="845"/>
      <c r="L57" s="845"/>
      <c r="M57" s="845"/>
      <c r="N57" s="845"/>
      <c r="O57" s="718"/>
      <c r="P57" s="719"/>
      <c r="Q57" s="721"/>
      <c r="R57" s="721"/>
      <c r="S57" s="721"/>
    </row>
    <row r="58" spans="1:19" s="717" customFormat="1" ht="32.1" customHeight="1" x14ac:dyDescent="0.4">
      <c r="A58" s="763" t="s">
        <v>414</v>
      </c>
      <c r="B58" s="764"/>
      <c r="C58" s="764"/>
      <c r="D58" s="764"/>
      <c r="E58" s="764"/>
      <c r="F58" s="764"/>
      <c r="G58" s="765"/>
      <c r="H58" s="707">
        <v>6341</v>
      </c>
      <c r="I58" s="707">
        <v>4193</v>
      </c>
      <c r="J58" s="707">
        <v>2148</v>
      </c>
      <c r="K58" s="707">
        <v>2289</v>
      </c>
      <c r="L58" s="707">
        <v>1</v>
      </c>
      <c r="M58" s="707">
        <v>308</v>
      </c>
      <c r="N58" s="707">
        <v>166</v>
      </c>
      <c r="O58" s="718"/>
      <c r="P58" s="719"/>
      <c r="Q58" s="721"/>
      <c r="R58" s="721"/>
      <c r="S58" s="721"/>
    </row>
    <row r="59" spans="1:19" s="717" customFormat="1" ht="27" customHeight="1" x14ac:dyDescent="0.35">
      <c r="A59" s="774" t="s">
        <v>415</v>
      </c>
      <c r="B59" s="887"/>
      <c r="C59" s="887"/>
      <c r="D59" s="887"/>
      <c r="E59" s="887"/>
      <c r="F59" s="887"/>
      <c r="G59" s="888"/>
      <c r="H59" s="889"/>
      <c r="I59" s="889"/>
      <c r="J59" s="889"/>
      <c r="K59" s="890"/>
      <c r="L59" s="890"/>
      <c r="M59" s="890"/>
      <c r="N59" s="890"/>
      <c r="O59" s="721"/>
      <c r="P59" s="721"/>
      <c r="Q59" s="721"/>
      <c r="R59" s="721"/>
      <c r="S59" s="721"/>
    </row>
    <row r="60" spans="1:19" s="717" customFormat="1" ht="11.1" customHeight="1" x14ac:dyDescent="0.4">
      <c r="A60" s="783"/>
      <c r="B60" s="784"/>
      <c r="C60" s="784"/>
      <c r="D60" s="784"/>
      <c r="E60" s="784"/>
      <c r="F60" s="784"/>
      <c r="G60" s="785"/>
      <c r="H60" s="847"/>
      <c r="I60" s="847"/>
      <c r="J60" s="847"/>
      <c r="K60" s="848"/>
      <c r="L60" s="848"/>
      <c r="M60" s="848"/>
      <c r="N60" s="848"/>
      <c r="O60" s="721"/>
      <c r="P60" s="721"/>
      <c r="Q60" s="721"/>
      <c r="R60" s="721"/>
      <c r="S60" s="721"/>
    </row>
    <row r="61" spans="1:19" ht="18" x14ac:dyDescent="0.25">
      <c r="A61" s="849"/>
      <c r="H61" s="850"/>
      <c r="I61" s="850"/>
      <c r="J61" s="850"/>
      <c r="K61" s="850"/>
      <c r="L61" s="850"/>
      <c r="M61" s="850"/>
      <c r="N61" s="850"/>
      <c r="O61" s="739"/>
      <c r="P61" s="739"/>
      <c r="Q61" s="739"/>
      <c r="R61" s="739"/>
      <c r="S61" s="739"/>
    </row>
    <row r="62" spans="1:19" ht="18" x14ac:dyDescent="0.25">
      <c r="H62" s="850"/>
      <c r="I62" s="850"/>
      <c r="J62" s="850"/>
      <c r="K62" s="850"/>
      <c r="L62" s="850"/>
      <c r="M62" s="850"/>
      <c r="N62" s="850"/>
      <c r="O62" s="739"/>
      <c r="P62" s="739"/>
      <c r="Q62" s="739"/>
      <c r="R62" s="739"/>
      <c r="S62" s="739"/>
    </row>
    <row r="63" spans="1:19" ht="18" x14ac:dyDescent="0.25">
      <c r="H63" s="850"/>
      <c r="I63" s="850"/>
      <c r="J63" s="850"/>
      <c r="K63" s="850"/>
      <c r="L63" s="850"/>
      <c r="M63" s="850"/>
      <c r="N63" s="850"/>
      <c r="O63" s="739"/>
      <c r="P63" s="739"/>
      <c r="Q63" s="739"/>
      <c r="R63" s="739"/>
      <c r="S63" s="739"/>
    </row>
    <row r="64" spans="1:19" ht="18" x14ac:dyDescent="0.25">
      <c r="H64" s="850"/>
      <c r="I64" s="850"/>
      <c r="J64" s="850"/>
      <c r="K64" s="850"/>
      <c r="L64" s="850"/>
      <c r="M64" s="850"/>
      <c r="N64" s="850"/>
      <c r="O64" s="739"/>
      <c r="P64" s="739"/>
      <c r="Q64" s="739"/>
      <c r="R64" s="739"/>
      <c r="S64" s="739"/>
    </row>
    <row r="65" spans="1:19" ht="18" x14ac:dyDescent="0.25">
      <c r="H65" s="850"/>
      <c r="I65" s="850"/>
      <c r="J65" s="850"/>
      <c r="K65" s="850"/>
      <c r="L65" s="850"/>
      <c r="M65" s="850"/>
      <c r="N65" s="850"/>
      <c r="O65" s="739"/>
      <c r="P65" s="739"/>
      <c r="Q65" s="739"/>
      <c r="R65" s="739"/>
      <c r="S65" s="739"/>
    </row>
    <row r="66" spans="1:19" ht="18" x14ac:dyDescent="0.25">
      <c r="A66" s="849"/>
      <c r="H66" s="850"/>
      <c r="I66" s="850"/>
      <c r="J66" s="850"/>
      <c r="K66" s="850"/>
      <c r="L66" s="850"/>
      <c r="M66" s="850"/>
      <c r="N66" s="850"/>
      <c r="O66" s="739"/>
      <c r="P66" s="739"/>
      <c r="Q66" s="739"/>
      <c r="R66" s="739"/>
      <c r="S66" s="739"/>
    </row>
    <row r="67" spans="1:19" ht="18" x14ac:dyDescent="0.25">
      <c r="H67" s="850"/>
      <c r="I67" s="850"/>
      <c r="J67" s="850"/>
      <c r="K67" s="850"/>
      <c r="L67" s="850"/>
      <c r="M67" s="850"/>
      <c r="N67" s="850"/>
      <c r="O67" s="739"/>
      <c r="P67" s="739"/>
      <c r="Q67" s="739"/>
      <c r="R67" s="739"/>
      <c r="S67" s="739"/>
    </row>
    <row r="68" spans="1:19" ht="18" x14ac:dyDescent="0.25">
      <c r="H68" s="850"/>
      <c r="I68" s="850"/>
      <c r="J68" s="850"/>
      <c r="K68" s="850"/>
      <c r="L68" s="850"/>
      <c r="M68" s="850"/>
      <c r="N68" s="850"/>
      <c r="O68" s="739"/>
      <c r="P68" s="739"/>
      <c r="Q68" s="739"/>
      <c r="R68" s="739"/>
      <c r="S68" s="739"/>
    </row>
    <row r="69" spans="1:19" ht="18" x14ac:dyDescent="0.25">
      <c r="H69" s="850"/>
      <c r="I69" s="850"/>
      <c r="J69" s="850"/>
      <c r="K69" s="850"/>
      <c r="L69" s="850"/>
      <c r="M69" s="850"/>
      <c r="N69" s="850"/>
      <c r="O69" s="739"/>
      <c r="P69" s="739"/>
      <c r="Q69" s="739"/>
      <c r="R69" s="739"/>
      <c r="S69" s="739"/>
    </row>
    <row r="70" spans="1:19" ht="18" x14ac:dyDescent="0.25">
      <c r="H70" s="850"/>
      <c r="I70" s="850"/>
      <c r="J70" s="850"/>
      <c r="K70" s="850"/>
      <c r="L70" s="850"/>
      <c r="M70" s="850"/>
      <c r="N70" s="850"/>
      <c r="O70" s="739"/>
      <c r="P70" s="739"/>
      <c r="Q70" s="739"/>
      <c r="R70" s="739"/>
      <c r="S70" s="739"/>
    </row>
    <row r="71" spans="1:19" ht="18" x14ac:dyDescent="0.25">
      <c r="A71" s="849"/>
      <c r="H71" s="850"/>
      <c r="I71" s="850"/>
      <c r="J71" s="850"/>
      <c r="K71" s="850"/>
      <c r="L71" s="850"/>
      <c r="M71" s="850"/>
      <c r="N71" s="850"/>
      <c r="O71" s="739"/>
      <c r="P71" s="739"/>
      <c r="Q71" s="739"/>
      <c r="R71" s="739"/>
      <c r="S71" s="739"/>
    </row>
    <row r="72" spans="1:19" ht="18" x14ac:dyDescent="0.25">
      <c r="H72" s="850"/>
      <c r="I72" s="850"/>
      <c r="J72" s="850"/>
      <c r="K72" s="850"/>
      <c r="L72" s="850"/>
      <c r="M72" s="850"/>
      <c r="N72" s="850"/>
      <c r="O72" s="739"/>
      <c r="P72" s="739"/>
      <c r="Q72" s="739"/>
      <c r="R72" s="739"/>
      <c r="S72" s="739"/>
    </row>
    <row r="73" spans="1:19" ht="18" x14ac:dyDescent="0.25">
      <c r="H73" s="850"/>
      <c r="I73" s="850"/>
      <c r="J73" s="850"/>
      <c r="K73" s="850"/>
      <c r="L73" s="850"/>
      <c r="M73" s="850"/>
      <c r="N73" s="850"/>
      <c r="O73" s="739"/>
      <c r="P73" s="739"/>
      <c r="Q73" s="739"/>
      <c r="R73" s="739"/>
      <c r="S73" s="739"/>
    </row>
    <row r="74" spans="1:19" ht="18" x14ac:dyDescent="0.25">
      <c r="H74" s="850"/>
      <c r="I74" s="850"/>
      <c r="J74" s="850"/>
      <c r="K74" s="850"/>
      <c r="L74" s="850"/>
      <c r="M74" s="850"/>
      <c r="N74" s="850"/>
      <c r="O74" s="739"/>
      <c r="P74" s="739"/>
      <c r="Q74" s="739"/>
      <c r="R74" s="739"/>
      <c r="S74" s="739"/>
    </row>
    <row r="75" spans="1:19" ht="18" x14ac:dyDescent="0.25">
      <c r="H75" s="850"/>
      <c r="I75" s="850"/>
      <c r="J75" s="850"/>
      <c r="K75" s="850"/>
      <c r="L75" s="850"/>
      <c r="M75" s="850"/>
      <c r="N75" s="850"/>
      <c r="O75" s="739"/>
      <c r="P75" s="739"/>
      <c r="Q75" s="739"/>
      <c r="R75" s="739"/>
      <c r="S75" s="739"/>
    </row>
    <row r="76" spans="1:19" ht="18" x14ac:dyDescent="0.25">
      <c r="A76" s="849"/>
      <c r="H76" s="850"/>
      <c r="I76" s="850"/>
      <c r="J76" s="850"/>
      <c r="K76" s="850"/>
      <c r="L76" s="850"/>
      <c r="M76" s="850"/>
      <c r="N76" s="850"/>
      <c r="O76" s="739"/>
      <c r="P76" s="739"/>
      <c r="Q76" s="739"/>
      <c r="R76" s="739"/>
      <c r="S76" s="739"/>
    </row>
    <row r="77" spans="1:19" ht="18" x14ac:dyDescent="0.25">
      <c r="H77" s="850"/>
      <c r="I77" s="850"/>
      <c r="J77" s="850"/>
      <c r="K77" s="850"/>
      <c r="L77" s="850"/>
      <c r="M77" s="850"/>
      <c r="N77" s="850"/>
      <c r="O77" s="739"/>
      <c r="P77" s="739"/>
      <c r="Q77" s="739"/>
      <c r="R77" s="739"/>
      <c r="S77" s="739"/>
    </row>
    <row r="78" spans="1:19" ht="18" x14ac:dyDescent="0.25">
      <c r="H78" s="850"/>
      <c r="I78" s="850"/>
      <c r="J78" s="850"/>
      <c r="K78" s="850"/>
      <c r="L78" s="850"/>
      <c r="M78" s="850"/>
      <c r="N78" s="850"/>
      <c r="O78" s="739"/>
      <c r="P78" s="739"/>
      <c r="Q78" s="739"/>
      <c r="R78" s="739"/>
      <c r="S78" s="739"/>
    </row>
    <row r="79" spans="1:19" ht="18" x14ac:dyDescent="0.25">
      <c r="H79" s="850"/>
      <c r="I79" s="850"/>
      <c r="J79" s="850"/>
      <c r="K79" s="850"/>
      <c r="L79" s="850"/>
      <c r="M79" s="850"/>
      <c r="N79" s="850"/>
      <c r="O79" s="739"/>
      <c r="P79" s="739"/>
      <c r="Q79" s="739"/>
      <c r="R79" s="739"/>
      <c r="S79" s="739"/>
    </row>
    <row r="80" spans="1:19" ht="18" x14ac:dyDescent="0.25">
      <c r="H80" s="850"/>
      <c r="I80" s="850"/>
      <c r="J80" s="850"/>
      <c r="K80" s="850"/>
      <c r="L80" s="850"/>
      <c r="M80" s="850"/>
      <c r="N80" s="850"/>
      <c r="O80" s="739"/>
      <c r="P80" s="739"/>
      <c r="Q80" s="739"/>
      <c r="R80" s="739"/>
      <c r="S80" s="739"/>
    </row>
    <row r="81" spans="1:19" ht="18" x14ac:dyDescent="0.25">
      <c r="A81" s="849"/>
      <c r="H81" s="850"/>
      <c r="I81" s="850"/>
      <c r="J81" s="850"/>
      <c r="K81" s="850"/>
      <c r="L81" s="850"/>
      <c r="M81" s="850"/>
      <c r="N81" s="850"/>
      <c r="O81" s="739"/>
      <c r="P81" s="739"/>
      <c r="Q81" s="739"/>
      <c r="R81" s="739"/>
      <c r="S81" s="739"/>
    </row>
    <row r="82" spans="1:19" ht="18" x14ac:dyDescent="0.25">
      <c r="H82" s="850"/>
      <c r="I82" s="850"/>
      <c r="J82" s="850"/>
      <c r="K82" s="850"/>
      <c r="L82" s="850"/>
      <c r="M82" s="850"/>
      <c r="N82" s="850"/>
      <c r="O82" s="739"/>
      <c r="P82" s="739"/>
      <c r="Q82" s="739"/>
      <c r="R82" s="739"/>
      <c r="S82" s="739"/>
    </row>
    <row r="83" spans="1:19" ht="18" x14ac:dyDescent="0.25">
      <c r="H83" s="850"/>
      <c r="I83" s="850"/>
      <c r="J83" s="850"/>
      <c r="K83" s="850"/>
      <c r="L83" s="850"/>
      <c r="M83" s="850"/>
      <c r="N83" s="850"/>
      <c r="O83" s="739"/>
      <c r="P83" s="739"/>
      <c r="Q83" s="739"/>
      <c r="R83" s="739"/>
      <c r="S83" s="739"/>
    </row>
    <row r="84" spans="1:19" ht="18" x14ac:dyDescent="0.25">
      <c r="H84" s="850"/>
      <c r="I84" s="850"/>
      <c r="J84" s="850"/>
      <c r="K84" s="850"/>
      <c r="L84" s="850"/>
      <c r="M84" s="850"/>
      <c r="N84" s="850"/>
      <c r="O84" s="739"/>
      <c r="P84" s="739"/>
      <c r="Q84" s="739"/>
      <c r="R84" s="739"/>
      <c r="S84" s="739"/>
    </row>
    <row r="85" spans="1:19" ht="18" x14ac:dyDescent="0.25">
      <c r="H85" s="850"/>
      <c r="I85" s="850"/>
      <c r="J85" s="850"/>
      <c r="K85" s="850"/>
      <c r="L85" s="850"/>
      <c r="M85" s="850"/>
      <c r="N85" s="850"/>
      <c r="O85" s="739"/>
      <c r="P85" s="739"/>
      <c r="Q85" s="739"/>
      <c r="R85" s="739"/>
      <c r="S85" s="739"/>
    </row>
    <row r="86" spans="1:19" ht="18" x14ac:dyDescent="0.25">
      <c r="A86" s="849"/>
      <c r="H86" s="850"/>
      <c r="I86" s="850"/>
      <c r="J86" s="850"/>
      <c r="K86" s="850"/>
      <c r="L86" s="850"/>
      <c r="M86" s="850"/>
      <c r="N86" s="850"/>
      <c r="O86" s="739"/>
      <c r="P86" s="739"/>
      <c r="Q86" s="739"/>
      <c r="R86" s="739"/>
      <c r="S86" s="739"/>
    </row>
    <row r="87" spans="1:19" ht="18" x14ac:dyDescent="0.25">
      <c r="H87" s="850"/>
      <c r="I87" s="850"/>
      <c r="J87" s="850"/>
      <c r="K87" s="850"/>
      <c r="L87" s="850"/>
      <c r="M87" s="850"/>
      <c r="N87" s="850"/>
      <c r="O87" s="739"/>
      <c r="P87" s="739"/>
      <c r="Q87" s="739"/>
      <c r="R87" s="739"/>
      <c r="S87" s="739"/>
    </row>
    <row r="88" spans="1:19" ht="18" x14ac:dyDescent="0.25">
      <c r="H88" s="850"/>
      <c r="I88" s="850"/>
      <c r="J88" s="850"/>
      <c r="K88" s="850"/>
      <c r="L88" s="850"/>
      <c r="M88" s="850"/>
      <c r="N88" s="850"/>
      <c r="O88" s="739"/>
      <c r="P88" s="739"/>
      <c r="Q88" s="739"/>
      <c r="R88" s="739"/>
      <c r="S88" s="739"/>
    </row>
    <row r="89" spans="1:19" ht="18" x14ac:dyDescent="0.25">
      <c r="H89" s="850"/>
      <c r="I89" s="850"/>
      <c r="J89" s="850"/>
      <c r="K89" s="850"/>
      <c r="L89" s="850"/>
      <c r="M89" s="850"/>
      <c r="N89" s="850"/>
      <c r="O89" s="739"/>
      <c r="P89" s="739"/>
      <c r="Q89" s="739"/>
      <c r="R89" s="739"/>
      <c r="S89" s="739"/>
    </row>
    <row r="90" spans="1:19" ht="18" x14ac:dyDescent="0.25">
      <c r="H90" s="850"/>
      <c r="I90" s="850"/>
      <c r="J90" s="850"/>
      <c r="K90" s="850"/>
      <c r="L90" s="850"/>
      <c r="M90" s="850"/>
      <c r="N90" s="850"/>
      <c r="O90" s="739"/>
      <c r="P90" s="739"/>
      <c r="Q90" s="739"/>
      <c r="R90" s="739"/>
      <c r="S90" s="739"/>
    </row>
    <row r="91" spans="1:19" ht="18" x14ac:dyDescent="0.25">
      <c r="H91" s="851"/>
      <c r="I91" s="851"/>
      <c r="J91" s="851"/>
      <c r="K91" s="851"/>
      <c r="L91" s="851"/>
      <c r="M91" s="851"/>
      <c r="N91" s="851"/>
      <c r="O91" s="739"/>
      <c r="P91" s="739"/>
      <c r="Q91" s="739"/>
      <c r="R91" s="739"/>
      <c r="S91" s="739"/>
    </row>
    <row r="92" spans="1:19" ht="18" x14ac:dyDescent="0.25">
      <c r="A92" s="849"/>
      <c r="H92" s="851"/>
      <c r="I92" s="851"/>
      <c r="J92" s="851"/>
      <c r="K92" s="851"/>
      <c r="L92" s="851"/>
      <c r="M92" s="851"/>
      <c r="N92" s="851"/>
      <c r="O92" s="739"/>
      <c r="P92" s="739"/>
      <c r="Q92" s="739"/>
      <c r="R92" s="739"/>
      <c r="S92" s="739"/>
    </row>
    <row r="93" spans="1:19" ht="18" x14ac:dyDescent="0.25">
      <c r="H93" s="851"/>
      <c r="I93" s="851"/>
      <c r="J93" s="851"/>
      <c r="K93" s="851"/>
      <c r="L93" s="851"/>
      <c r="M93" s="851"/>
      <c r="N93" s="851"/>
      <c r="O93" s="739"/>
      <c r="P93" s="739"/>
      <c r="Q93" s="739"/>
      <c r="R93" s="739"/>
      <c r="S93" s="739"/>
    </row>
    <row r="94" spans="1:19" ht="16.5" x14ac:dyDescent="0.25">
      <c r="H94" s="852"/>
      <c r="I94" s="852"/>
      <c r="J94" s="852"/>
      <c r="K94" s="852"/>
      <c r="L94" s="852"/>
      <c r="M94" s="852"/>
      <c r="N94" s="852"/>
      <c r="O94" s="739"/>
      <c r="P94" s="739"/>
      <c r="Q94" s="739"/>
      <c r="R94" s="739"/>
      <c r="S94" s="739"/>
    </row>
    <row r="95" spans="1:19" x14ac:dyDescent="0.2">
      <c r="H95" s="739"/>
      <c r="I95" s="739"/>
      <c r="J95" s="739"/>
      <c r="K95" s="739"/>
      <c r="L95" s="739"/>
      <c r="M95" s="739"/>
      <c r="N95" s="739"/>
      <c r="O95" s="739"/>
      <c r="P95" s="739"/>
      <c r="Q95" s="739"/>
      <c r="R95" s="739"/>
      <c r="S95" s="739"/>
    </row>
    <row r="96" spans="1:19" x14ac:dyDescent="0.2">
      <c r="H96" s="739"/>
      <c r="I96" s="739"/>
      <c r="J96" s="739"/>
      <c r="K96" s="739"/>
      <c r="L96" s="739"/>
      <c r="M96" s="739"/>
      <c r="N96" s="739"/>
      <c r="O96" s="739"/>
      <c r="P96" s="739"/>
      <c r="Q96" s="739"/>
      <c r="R96" s="739"/>
      <c r="S96" s="739"/>
    </row>
    <row r="97" spans="1:19" x14ac:dyDescent="0.2">
      <c r="A97" s="849"/>
      <c r="H97" s="739"/>
      <c r="I97" s="739"/>
      <c r="J97" s="739"/>
      <c r="K97" s="739"/>
      <c r="L97" s="739"/>
      <c r="M97" s="739"/>
      <c r="N97" s="739"/>
      <c r="O97" s="739"/>
      <c r="P97" s="739"/>
      <c r="Q97" s="739"/>
      <c r="R97" s="739"/>
      <c r="S97" s="739"/>
    </row>
    <row r="98" spans="1:19" x14ac:dyDescent="0.2">
      <c r="H98" s="739"/>
      <c r="I98" s="739"/>
      <c r="J98" s="739"/>
      <c r="K98" s="739"/>
      <c r="L98" s="739"/>
      <c r="M98" s="739"/>
      <c r="N98" s="739"/>
      <c r="O98" s="739"/>
      <c r="P98" s="739"/>
      <c r="Q98" s="739"/>
      <c r="R98" s="739"/>
      <c r="S98" s="739"/>
    </row>
    <row r="102" spans="1:19" x14ac:dyDescent="0.2">
      <c r="A102" s="849"/>
    </row>
    <row r="107" spans="1:19" x14ac:dyDescent="0.2">
      <c r="A107" s="849"/>
    </row>
    <row r="112" spans="1:19" x14ac:dyDescent="0.2">
      <c r="A112" s="849"/>
    </row>
    <row r="118" spans="1:1" x14ac:dyDescent="0.2">
      <c r="A118" s="849"/>
    </row>
    <row r="119" spans="1:1" x14ac:dyDescent="0.2">
      <c r="A119" s="849"/>
    </row>
    <row r="124" spans="1:1" x14ac:dyDescent="0.2">
      <c r="A124" s="849"/>
    </row>
  </sheetData>
  <mergeCells count="4">
    <mergeCell ref="D2:O2"/>
    <mergeCell ref="A9:G10"/>
    <mergeCell ref="A11:G11"/>
    <mergeCell ref="D4:N4"/>
  </mergeCells>
  <pageMargins left="0.78740157480314965" right="0.78740157480314965" top="0.98425196850393704" bottom="2.0472440944881889" header="0.31496062992125984" footer="0.31496062992125984"/>
  <pageSetup paperSize="9" scale="22" orientation="portrait" r:id="rId1"/>
  <colBreaks count="1" manualBreakCount="1">
    <brk id="14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5"/>
  <sheetViews>
    <sheetView showGridLines="0" zoomScale="30" zoomScaleNormal="30" zoomScaleSheetLayoutView="30" workbookViewId="0">
      <selection activeCell="H16" sqref="H16"/>
    </sheetView>
  </sheetViews>
  <sheetFormatPr defaultColWidth="9.140625" defaultRowHeight="12.75" x14ac:dyDescent="0.2"/>
  <cols>
    <col min="1" max="1" width="9.140625" style="787"/>
    <col min="2" max="2" width="7" style="787" customWidth="1"/>
    <col min="3" max="3" width="8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8" style="787" customWidth="1"/>
    <col min="8" max="14" width="40.7109375" style="787" customWidth="1"/>
    <col min="15" max="15" width="9.85546875" style="787" customWidth="1"/>
    <col min="16" max="16" width="9.140625" style="787"/>
    <col min="17" max="17" width="12.28515625" style="787" customWidth="1"/>
    <col min="18" max="16384" width="9.140625" style="787"/>
  </cols>
  <sheetData>
    <row r="2" spans="1:16" ht="45" x14ac:dyDescent="0.6">
      <c r="A2" s="733" t="s">
        <v>460</v>
      </c>
      <c r="B2" s="853"/>
      <c r="C2" s="853"/>
      <c r="E2" s="854"/>
      <c r="F2" s="854"/>
      <c r="G2" s="733" t="s">
        <v>431</v>
      </c>
      <c r="H2" s="854"/>
      <c r="I2" s="854"/>
      <c r="J2" s="854"/>
      <c r="K2" s="854"/>
      <c r="L2" s="855"/>
      <c r="M2" s="855"/>
    </row>
    <row r="3" spans="1:16" ht="45" x14ac:dyDescent="0.6">
      <c r="A3" s="790"/>
      <c r="B3" s="853"/>
      <c r="C3" s="853"/>
      <c r="D3" s="733"/>
      <c r="E3" s="854"/>
      <c r="F3" s="854"/>
      <c r="G3" s="733" t="s">
        <v>461</v>
      </c>
      <c r="H3" s="854"/>
      <c r="I3" s="854"/>
      <c r="J3" s="854"/>
      <c r="K3" s="854"/>
      <c r="L3" s="855"/>
      <c r="M3" s="855"/>
    </row>
    <row r="4" spans="1:16" ht="45" x14ac:dyDescent="0.6">
      <c r="A4" s="790"/>
      <c r="B4" s="853"/>
      <c r="C4" s="853"/>
      <c r="D4" s="733"/>
      <c r="E4" s="854"/>
      <c r="F4" s="854"/>
      <c r="G4" s="733"/>
      <c r="H4" s="854"/>
      <c r="I4" s="854"/>
      <c r="J4" s="854"/>
      <c r="K4" s="854"/>
      <c r="L4" s="855"/>
      <c r="M4" s="855"/>
    </row>
    <row r="5" spans="1:16" ht="27.75" x14ac:dyDescent="0.4">
      <c r="A5" s="811"/>
      <c r="B5" s="856"/>
      <c r="C5" s="856"/>
      <c r="E5" s="857"/>
      <c r="F5" s="857"/>
      <c r="G5" s="905" t="s">
        <v>462</v>
      </c>
      <c r="H5" s="857"/>
      <c r="I5" s="857"/>
      <c r="J5" s="857"/>
      <c r="K5" s="857"/>
      <c r="L5" s="858"/>
      <c r="M5" s="855"/>
    </row>
    <row r="6" spans="1:16" ht="27.75" x14ac:dyDescent="0.4">
      <c r="A6" s="811"/>
      <c r="B6" s="856"/>
      <c r="C6" s="856"/>
      <c r="E6" s="857"/>
      <c r="F6" s="857"/>
      <c r="G6" s="795"/>
      <c r="H6" s="791"/>
      <c r="I6" s="791"/>
      <c r="J6" s="791"/>
      <c r="K6" s="796"/>
      <c r="L6" s="795"/>
      <c r="M6" s="796"/>
    </row>
    <row r="7" spans="1:16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6" s="716" customFormat="1" ht="15" x14ac:dyDescent="0.2">
      <c r="A8" s="734"/>
      <c r="B8" s="735"/>
      <c r="C8" s="735"/>
      <c r="D8" s="735"/>
      <c r="E8" s="735"/>
      <c r="F8" s="735"/>
      <c r="G8" s="736"/>
      <c r="H8" s="737"/>
      <c r="I8" s="737"/>
      <c r="J8" s="737"/>
      <c r="K8" s="737"/>
      <c r="L8" s="737"/>
      <c r="M8" s="737"/>
      <c r="N8" s="737"/>
    </row>
    <row r="9" spans="1:16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6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741" t="s">
        <v>370</v>
      </c>
      <c r="N10" s="741" t="s">
        <v>247</v>
      </c>
    </row>
    <row r="11" spans="1:16" s="714" customFormat="1" ht="23.25" customHeight="1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741" t="s">
        <v>372</v>
      </c>
      <c r="N11" s="741" t="s">
        <v>255</v>
      </c>
    </row>
    <row r="12" spans="1:16" s="714" customFormat="1" ht="23.25" customHeight="1" x14ac:dyDescent="0.3">
      <c r="A12" s="948" t="s">
        <v>373</v>
      </c>
      <c r="B12" s="949"/>
      <c r="C12" s="949"/>
      <c r="D12" s="949"/>
      <c r="E12" s="949"/>
      <c r="F12" s="949"/>
      <c r="G12" s="950"/>
      <c r="H12" s="743" t="s">
        <v>256</v>
      </c>
      <c r="I12" s="744" t="s">
        <v>257</v>
      </c>
      <c r="J12" s="743" t="s">
        <v>266</v>
      </c>
      <c r="K12" s="743" t="s">
        <v>374</v>
      </c>
      <c r="L12" s="743" t="s">
        <v>375</v>
      </c>
      <c r="M12" s="743" t="s">
        <v>376</v>
      </c>
      <c r="N12" s="743" t="s">
        <v>263</v>
      </c>
    </row>
    <row r="13" spans="1:16" s="714" customFormat="1" ht="18.75" x14ac:dyDescent="0.3">
      <c r="A13" s="884"/>
      <c r="B13" s="885"/>
      <c r="C13" s="885"/>
      <c r="D13" s="885"/>
      <c r="E13" s="885"/>
      <c r="F13" s="885"/>
      <c r="G13" s="886"/>
      <c r="H13" s="743" t="s">
        <v>264</v>
      </c>
      <c r="I13" s="743" t="s">
        <v>265</v>
      </c>
      <c r="J13" s="743" t="s">
        <v>272</v>
      </c>
      <c r="K13" s="743" t="s">
        <v>377</v>
      </c>
      <c r="L13" s="743" t="s">
        <v>269</v>
      </c>
      <c r="M13" s="743" t="s">
        <v>269</v>
      </c>
      <c r="N13" s="743" t="s">
        <v>378</v>
      </c>
    </row>
    <row r="14" spans="1:16" s="714" customFormat="1" ht="15.75" thickBot="1" x14ac:dyDescent="0.25">
      <c r="A14" s="746"/>
      <c r="B14" s="747"/>
      <c r="C14" s="747"/>
      <c r="D14" s="747"/>
      <c r="E14" s="747"/>
      <c r="F14" s="748"/>
      <c r="G14" s="748"/>
      <c r="H14" s="800"/>
      <c r="I14" s="800"/>
      <c r="J14" s="801"/>
      <c r="K14" s="801"/>
      <c r="L14" s="704"/>
      <c r="M14" s="801"/>
      <c r="N14" s="801"/>
    </row>
    <row r="15" spans="1:16" ht="11.25" customHeight="1" thickTop="1" x14ac:dyDescent="0.3">
      <c r="A15" s="738"/>
      <c r="B15" s="739"/>
      <c r="C15" s="739"/>
      <c r="D15" s="739"/>
      <c r="E15" s="739"/>
      <c r="F15" s="740"/>
      <c r="G15" s="740"/>
      <c r="H15" s="859"/>
      <c r="I15" s="859"/>
      <c r="J15" s="859"/>
      <c r="K15" s="859"/>
      <c r="L15" s="859"/>
      <c r="M15" s="859"/>
      <c r="N15" s="859"/>
    </row>
    <row r="16" spans="1:16" s="861" customFormat="1" ht="33" x14ac:dyDescent="0.45">
      <c r="A16" s="751" t="s">
        <v>45</v>
      </c>
      <c r="B16" s="752"/>
      <c r="C16" s="752"/>
      <c r="D16" s="752"/>
      <c r="E16" s="752"/>
      <c r="F16" s="753"/>
      <c r="G16" s="753"/>
      <c r="H16" s="825">
        <v>342982</v>
      </c>
      <c r="I16" s="825">
        <v>103320</v>
      </c>
      <c r="J16" s="825">
        <v>239662</v>
      </c>
      <c r="K16" s="825">
        <v>193333</v>
      </c>
      <c r="L16" s="825">
        <v>2288</v>
      </c>
      <c r="M16" s="825">
        <v>0</v>
      </c>
      <c r="N16" s="825">
        <v>44041</v>
      </c>
      <c r="O16" s="860"/>
      <c r="P16" s="860"/>
    </row>
    <row r="17" spans="1:16" s="861" customFormat="1" ht="23.25" customHeight="1" x14ac:dyDescent="0.4">
      <c r="A17" s="904" t="s">
        <v>55</v>
      </c>
      <c r="B17" s="756"/>
      <c r="C17" s="756"/>
      <c r="D17" s="756"/>
      <c r="E17" s="756"/>
      <c r="F17" s="757"/>
      <c r="G17" s="757"/>
      <c r="H17" s="862"/>
      <c r="I17" s="862"/>
      <c r="J17" s="862"/>
      <c r="K17" s="862"/>
      <c r="L17" s="862"/>
      <c r="M17" s="862"/>
      <c r="N17" s="862"/>
    </row>
    <row r="18" spans="1:16" s="863" customFormat="1" ht="29.25" customHeight="1" x14ac:dyDescent="0.4">
      <c r="A18" s="802" t="s">
        <v>276</v>
      </c>
      <c r="B18" s="764"/>
      <c r="C18" s="764"/>
      <c r="D18" s="764"/>
      <c r="E18" s="764"/>
      <c r="F18" s="765"/>
      <c r="G18" s="765"/>
      <c r="H18" s="844"/>
      <c r="I18" s="844"/>
      <c r="J18" s="844"/>
      <c r="K18" s="844"/>
      <c r="L18" s="844"/>
      <c r="M18" s="844"/>
      <c r="N18" s="844"/>
    </row>
    <row r="19" spans="1:16" ht="11.25" customHeight="1" x14ac:dyDescent="0.4">
      <c r="A19" s="762"/>
      <c r="B19" s="739"/>
      <c r="C19" s="739"/>
      <c r="D19" s="739"/>
      <c r="E19" s="739"/>
      <c r="F19" s="740"/>
      <c r="G19" s="740"/>
      <c r="H19" s="825"/>
      <c r="I19" s="825"/>
      <c r="J19" s="825"/>
      <c r="K19" s="825"/>
      <c r="L19" s="825"/>
      <c r="M19" s="825"/>
      <c r="N19" s="825"/>
    </row>
    <row r="20" spans="1:16" s="863" customFormat="1" ht="29.25" x14ac:dyDescent="0.4">
      <c r="A20" s="763" t="s">
        <v>379</v>
      </c>
      <c r="B20" s="764"/>
      <c r="C20" s="764"/>
      <c r="D20" s="764"/>
      <c r="E20" s="764"/>
      <c r="F20" s="765"/>
      <c r="G20" s="765"/>
      <c r="H20" s="844">
        <v>2867</v>
      </c>
      <c r="I20" s="844">
        <v>1551</v>
      </c>
      <c r="J20" s="844">
        <v>1316</v>
      </c>
      <c r="K20" s="844">
        <v>996</v>
      </c>
      <c r="L20" s="844">
        <v>52</v>
      </c>
      <c r="M20" s="844">
        <v>0</v>
      </c>
      <c r="N20" s="844">
        <v>268</v>
      </c>
      <c r="O20" s="864"/>
      <c r="P20" s="864"/>
    </row>
    <row r="21" spans="1:16" s="866" customFormat="1" ht="29.25" x14ac:dyDescent="0.4">
      <c r="A21" s="732" t="s">
        <v>380</v>
      </c>
      <c r="B21" s="887"/>
      <c r="C21" s="887"/>
      <c r="D21" s="887"/>
      <c r="E21" s="887"/>
      <c r="F21" s="888"/>
      <c r="G21" s="888"/>
      <c r="H21" s="865"/>
      <c r="I21" s="865"/>
      <c r="J21" s="865"/>
      <c r="K21" s="865"/>
      <c r="L21" s="865"/>
      <c r="M21" s="865"/>
      <c r="N21" s="865"/>
    </row>
    <row r="22" spans="1:16" s="717" customFormat="1" ht="11.1" customHeight="1" x14ac:dyDescent="0.4">
      <c r="A22" s="768"/>
      <c r="B22" s="769"/>
      <c r="C22" s="769"/>
      <c r="D22" s="769"/>
      <c r="E22" s="769"/>
      <c r="F22" s="769"/>
      <c r="G22" s="770"/>
      <c r="H22" s="830"/>
      <c r="I22" s="830"/>
      <c r="J22" s="830"/>
      <c r="K22" s="831"/>
      <c r="L22" s="831"/>
      <c r="M22" s="831"/>
      <c r="N22" s="831"/>
      <c r="O22" s="718"/>
      <c r="P22" s="719"/>
    </row>
    <row r="23" spans="1:16" s="863" customFormat="1" ht="29.25" x14ac:dyDescent="0.4">
      <c r="A23" s="771" t="s">
        <v>279</v>
      </c>
      <c r="B23" s="764"/>
      <c r="C23" s="764"/>
      <c r="D23" s="764"/>
      <c r="E23" s="764"/>
      <c r="F23" s="765"/>
      <c r="G23" s="765"/>
      <c r="H23" s="844"/>
      <c r="I23" s="844"/>
      <c r="J23" s="844"/>
      <c r="K23" s="844"/>
      <c r="L23" s="844"/>
      <c r="M23" s="844"/>
      <c r="N23" s="844"/>
    </row>
    <row r="24" spans="1:16" ht="11.25" customHeight="1" x14ac:dyDescent="0.4">
      <c r="A24" s="762"/>
      <c r="B24" s="739"/>
      <c r="C24" s="739"/>
      <c r="D24" s="739"/>
      <c r="E24" s="739"/>
      <c r="F24" s="740"/>
      <c r="G24" s="740"/>
      <c r="H24" s="844"/>
      <c r="I24" s="844"/>
      <c r="J24" s="844"/>
      <c r="K24" s="844"/>
      <c r="L24" s="844"/>
      <c r="M24" s="844"/>
      <c r="N24" s="844"/>
    </row>
    <row r="25" spans="1:16" s="863" customFormat="1" ht="29.25" x14ac:dyDescent="0.4">
      <c r="A25" s="763" t="s">
        <v>381</v>
      </c>
      <c r="B25" s="764"/>
      <c r="C25" s="764"/>
      <c r="D25" s="764"/>
      <c r="E25" s="764"/>
      <c r="F25" s="765"/>
      <c r="G25" s="765"/>
      <c r="H25" s="844">
        <v>1434</v>
      </c>
      <c r="I25" s="844">
        <v>446</v>
      </c>
      <c r="J25" s="844">
        <v>988</v>
      </c>
      <c r="K25" s="844">
        <v>351</v>
      </c>
      <c r="L25" s="844">
        <v>97</v>
      </c>
      <c r="M25" s="844">
        <v>0</v>
      </c>
      <c r="N25" s="844">
        <v>540</v>
      </c>
      <c r="O25" s="864"/>
      <c r="P25" s="864"/>
    </row>
    <row r="26" spans="1:16" s="866" customFormat="1" ht="29.25" x14ac:dyDescent="0.4">
      <c r="A26" s="732" t="s">
        <v>284</v>
      </c>
      <c r="B26" s="887"/>
      <c r="C26" s="887"/>
      <c r="D26" s="887"/>
      <c r="E26" s="887"/>
      <c r="F26" s="888"/>
      <c r="G26" s="888"/>
      <c r="H26" s="865"/>
      <c r="I26" s="865"/>
      <c r="J26" s="865"/>
      <c r="K26" s="865"/>
      <c r="L26" s="865"/>
      <c r="M26" s="865"/>
      <c r="N26" s="865"/>
    </row>
    <row r="27" spans="1:16" s="717" customFormat="1" ht="11.1" customHeight="1" x14ac:dyDescent="0.4">
      <c r="A27" s="768"/>
      <c r="B27" s="769"/>
      <c r="C27" s="769"/>
      <c r="D27" s="769"/>
      <c r="E27" s="769"/>
      <c r="F27" s="769"/>
      <c r="G27" s="770"/>
      <c r="H27" s="830"/>
      <c r="I27" s="830"/>
      <c r="J27" s="830"/>
      <c r="K27" s="831"/>
      <c r="L27" s="831"/>
      <c r="M27" s="831"/>
      <c r="N27" s="831"/>
      <c r="O27" s="718"/>
      <c r="P27" s="719"/>
    </row>
    <row r="28" spans="1:16" s="863" customFormat="1" ht="29.25" x14ac:dyDescent="0.4">
      <c r="A28" s="771" t="s">
        <v>282</v>
      </c>
      <c r="B28" s="764"/>
      <c r="C28" s="764"/>
      <c r="D28" s="764"/>
      <c r="E28" s="764"/>
      <c r="F28" s="765"/>
      <c r="G28" s="765"/>
      <c r="H28" s="844"/>
      <c r="I28" s="844"/>
      <c r="J28" s="844"/>
      <c r="K28" s="844"/>
      <c r="L28" s="844"/>
      <c r="M28" s="844"/>
      <c r="N28" s="867"/>
    </row>
    <row r="29" spans="1:16" ht="11.25" customHeight="1" x14ac:dyDescent="0.4">
      <c r="A29" s="762"/>
      <c r="B29" s="739"/>
      <c r="C29" s="739"/>
      <c r="D29" s="739"/>
      <c r="E29" s="739"/>
      <c r="F29" s="740"/>
      <c r="G29" s="740"/>
      <c r="H29" s="844"/>
      <c r="I29" s="844"/>
      <c r="J29" s="844"/>
      <c r="K29" s="844"/>
      <c r="L29" s="844"/>
      <c r="M29" s="844"/>
      <c r="N29" s="844"/>
    </row>
    <row r="30" spans="1:16" s="863" customFormat="1" ht="29.25" x14ac:dyDescent="0.4">
      <c r="A30" s="763" t="s">
        <v>286</v>
      </c>
      <c r="B30" s="764"/>
      <c r="C30" s="764"/>
      <c r="D30" s="764"/>
      <c r="E30" s="764"/>
      <c r="F30" s="765"/>
      <c r="G30" s="765"/>
      <c r="H30" s="844">
        <v>198</v>
      </c>
      <c r="I30" s="844">
        <v>126</v>
      </c>
      <c r="J30" s="844">
        <v>72</v>
      </c>
      <c r="K30" s="844">
        <v>63</v>
      </c>
      <c r="L30" s="844">
        <v>4</v>
      </c>
      <c r="M30" s="844">
        <v>0</v>
      </c>
      <c r="N30" s="844">
        <v>5</v>
      </c>
      <c r="O30" s="864"/>
      <c r="P30" s="864"/>
    </row>
    <row r="31" spans="1:16" s="866" customFormat="1" ht="29.25" x14ac:dyDescent="0.4">
      <c r="A31" s="732" t="s">
        <v>287</v>
      </c>
      <c r="B31" s="887"/>
      <c r="C31" s="887"/>
      <c r="D31" s="887"/>
      <c r="E31" s="887"/>
      <c r="F31" s="888"/>
      <c r="G31" s="888"/>
      <c r="H31" s="865"/>
      <c r="I31" s="865"/>
      <c r="J31" s="865"/>
      <c r="K31" s="865"/>
      <c r="L31" s="865"/>
      <c r="M31" s="865"/>
      <c r="N31" s="865"/>
    </row>
    <row r="32" spans="1:16" s="717" customFormat="1" ht="11.1" customHeight="1" x14ac:dyDescent="0.4">
      <c r="A32" s="772"/>
      <c r="B32" s="769"/>
      <c r="C32" s="769"/>
      <c r="D32" s="769"/>
      <c r="E32" s="769"/>
      <c r="F32" s="769"/>
      <c r="G32" s="770"/>
      <c r="H32" s="830"/>
      <c r="I32" s="830"/>
      <c r="J32" s="830"/>
      <c r="K32" s="831"/>
      <c r="L32" s="831"/>
      <c r="M32" s="831"/>
      <c r="N32" s="831"/>
      <c r="O32" s="718"/>
      <c r="P32" s="719"/>
    </row>
    <row r="33" spans="1:16" s="863" customFormat="1" ht="29.25" x14ac:dyDescent="0.4">
      <c r="A33" s="771" t="s">
        <v>285</v>
      </c>
      <c r="B33" s="764"/>
      <c r="C33" s="764"/>
      <c r="D33" s="764"/>
      <c r="E33" s="764"/>
      <c r="F33" s="765"/>
      <c r="G33" s="765"/>
      <c r="H33" s="844"/>
      <c r="I33" s="844"/>
      <c r="J33" s="844"/>
      <c r="K33" s="844"/>
      <c r="L33" s="844"/>
      <c r="M33" s="844"/>
      <c r="N33" s="844"/>
    </row>
    <row r="34" spans="1:16" ht="11.25" customHeight="1" x14ac:dyDescent="0.4">
      <c r="A34" s="762"/>
      <c r="B34" s="739"/>
      <c r="C34" s="739"/>
      <c r="D34" s="739"/>
      <c r="E34" s="739"/>
      <c r="F34" s="740"/>
      <c r="G34" s="740"/>
      <c r="H34" s="844"/>
      <c r="I34" s="844"/>
      <c r="J34" s="844"/>
      <c r="K34" s="844"/>
      <c r="L34" s="844"/>
      <c r="M34" s="844"/>
      <c r="N34" s="844"/>
    </row>
    <row r="35" spans="1:16" s="863" customFormat="1" ht="29.25" x14ac:dyDescent="0.4">
      <c r="A35" s="763" t="s">
        <v>382</v>
      </c>
      <c r="B35" s="764"/>
      <c r="C35" s="764"/>
      <c r="D35" s="764"/>
      <c r="E35" s="764"/>
      <c r="F35" s="765"/>
      <c r="G35" s="765"/>
      <c r="H35" s="844">
        <v>819</v>
      </c>
      <c r="I35" s="844">
        <v>452</v>
      </c>
      <c r="J35" s="844">
        <v>367</v>
      </c>
      <c r="K35" s="844">
        <v>250</v>
      </c>
      <c r="L35" s="844">
        <v>29</v>
      </c>
      <c r="M35" s="844">
        <v>0</v>
      </c>
      <c r="N35" s="844">
        <v>88</v>
      </c>
      <c r="O35" s="864"/>
      <c r="P35" s="864"/>
    </row>
    <row r="36" spans="1:16" s="863" customFormat="1" ht="29.25" x14ac:dyDescent="0.4">
      <c r="A36" s="763" t="s">
        <v>383</v>
      </c>
      <c r="B36" s="764"/>
      <c r="C36" s="764"/>
      <c r="D36" s="764"/>
      <c r="E36" s="764"/>
      <c r="F36" s="765"/>
      <c r="G36" s="765"/>
      <c r="H36" s="844"/>
      <c r="I36" s="844"/>
      <c r="J36" s="844"/>
      <c r="K36" s="844"/>
      <c r="L36" s="844"/>
      <c r="M36" s="844"/>
      <c r="N36" s="844"/>
      <c r="O36" s="864"/>
      <c r="P36" s="864"/>
    </row>
    <row r="37" spans="1:16" s="866" customFormat="1" ht="29.25" x14ac:dyDescent="0.4">
      <c r="A37" s="732" t="s">
        <v>384</v>
      </c>
      <c r="B37" s="887"/>
      <c r="C37" s="887"/>
      <c r="D37" s="887"/>
      <c r="E37" s="887"/>
      <c r="F37" s="888"/>
      <c r="G37" s="888"/>
      <c r="H37" s="865"/>
      <c r="I37" s="865"/>
      <c r="J37" s="865"/>
      <c r="K37" s="865"/>
      <c r="L37" s="865"/>
      <c r="M37" s="865"/>
      <c r="N37" s="865"/>
    </row>
    <row r="38" spans="1:16" s="717" customFormat="1" ht="11.1" customHeight="1" x14ac:dyDescent="0.4">
      <c r="A38" s="768"/>
      <c r="B38" s="769"/>
      <c r="C38" s="769"/>
      <c r="D38" s="769"/>
      <c r="E38" s="769"/>
      <c r="F38" s="769"/>
      <c r="G38" s="770"/>
      <c r="H38" s="830"/>
      <c r="I38" s="830"/>
      <c r="J38" s="830"/>
      <c r="K38" s="831"/>
      <c r="L38" s="831"/>
      <c r="M38" s="831"/>
      <c r="N38" s="831"/>
      <c r="O38" s="718"/>
      <c r="P38" s="719"/>
    </row>
    <row r="39" spans="1:16" s="863" customFormat="1" ht="29.25" x14ac:dyDescent="0.4">
      <c r="A39" s="771" t="s">
        <v>288</v>
      </c>
      <c r="B39" s="764"/>
      <c r="C39" s="764"/>
      <c r="D39" s="764"/>
      <c r="E39" s="764"/>
      <c r="F39" s="765"/>
      <c r="G39" s="765"/>
      <c r="H39" s="844"/>
      <c r="I39" s="844"/>
      <c r="J39" s="844"/>
      <c r="K39" s="844"/>
      <c r="L39" s="844"/>
      <c r="M39" s="844"/>
      <c r="N39" s="844"/>
    </row>
    <row r="40" spans="1:16" ht="11.25" customHeight="1" x14ac:dyDescent="0.3">
      <c r="A40" s="773"/>
      <c r="B40" s="739"/>
      <c r="C40" s="739"/>
      <c r="D40" s="739"/>
      <c r="E40" s="739"/>
      <c r="F40" s="740"/>
      <c r="G40" s="740"/>
      <c r="H40" s="832"/>
      <c r="I40" s="832"/>
      <c r="J40" s="832"/>
      <c r="K40" s="832"/>
      <c r="L40" s="832"/>
      <c r="M40" s="832"/>
      <c r="N40" s="832"/>
    </row>
    <row r="41" spans="1:16" s="863" customFormat="1" ht="29.25" x14ac:dyDescent="0.4">
      <c r="A41" s="763" t="s">
        <v>385</v>
      </c>
      <c r="B41" s="764"/>
      <c r="C41" s="764"/>
      <c r="D41" s="764"/>
      <c r="E41" s="764"/>
      <c r="F41" s="765"/>
      <c r="G41" s="765"/>
      <c r="H41" s="868"/>
      <c r="I41" s="868"/>
      <c r="J41" s="868"/>
      <c r="K41" s="868"/>
      <c r="L41" s="868"/>
      <c r="M41" s="868"/>
      <c r="N41" s="868"/>
      <c r="O41" s="864"/>
      <c r="P41" s="864"/>
    </row>
    <row r="42" spans="1:16" s="863" customFormat="1" ht="29.25" x14ac:dyDescent="0.4">
      <c r="A42" s="763" t="s">
        <v>386</v>
      </c>
      <c r="B42" s="764"/>
      <c r="C42" s="764"/>
      <c r="D42" s="764"/>
      <c r="E42" s="764"/>
      <c r="F42" s="764"/>
      <c r="G42" s="765"/>
      <c r="H42" s="868">
        <v>4349</v>
      </c>
      <c r="I42" s="868">
        <v>1331</v>
      </c>
      <c r="J42" s="868">
        <v>3018</v>
      </c>
      <c r="K42" s="868">
        <v>968</v>
      </c>
      <c r="L42" s="868">
        <v>86</v>
      </c>
      <c r="M42" s="868">
        <v>0</v>
      </c>
      <c r="N42" s="868">
        <v>1964</v>
      </c>
      <c r="O42" s="864"/>
      <c r="P42" s="864"/>
    </row>
    <row r="43" spans="1:16" s="866" customFormat="1" ht="29.25" x14ac:dyDescent="0.4">
      <c r="A43" s="732" t="s">
        <v>387</v>
      </c>
      <c r="B43" s="766"/>
      <c r="C43" s="766"/>
      <c r="D43" s="766"/>
      <c r="E43" s="766"/>
      <c r="F43" s="766"/>
      <c r="G43" s="767"/>
      <c r="H43" s="865"/>
      <c r="I43" s="865"/>
      <c r="J43" s="865"/>
      <c r="K43" s="865"/>
      <c r="L43" s="865"/>
      <c r="M43" s="865"/>
      <c r="N43" s="865"/>
      <c r="O43" s="869"/>
      <c r="P43" s="869"/>
    </row>
    <row r="44" spans="1:16" s="866" customFormat="1" ht="29.25" x14ac:dyDescent="0.4">
      <c r="A44" s="732" t="s">
        <v>388</v>
      </c>
      <c r="B44" s="705"/>
      <c r="C44" s="705"/>
      <c r="D44" s="705"/>
      <c r="E44" s="705"/>
      <c r="F44" s="705"/>
      <c r="G44" s="706"/>
      <c r="H44" s="870"/>
      <c r="I44" s="870"/>
      <c r="J44" s="870"/>
      <c r="K44" s="865"/>
      <c r="L44" s="865"/>
      <c r="M44" s="865"/>
      <c r="N44" s="865"/>
    </row>
    <row r="45" spans="1:16" s="717" customFormat="1" ht="11.1" customHeight="1" x14ac:dyDescent="0.4">
      <c r="A45" s="768"/>
      <c r="B45" s="769"/>
      <c r="C45" s="769"/>
      <c r="D45" s="769"/>
      <c r="E45" s="769"/>
      <c r="F45" s="769"/>
      <c r="G45" s="770"/>
      <c r="H45" s="830"/>
      <c r="I45" s="830"/>
      <c r="J45" s="830"/>
      <c r="K45" s="831"/>
      <c r="L45" s="831"/>
      <c r="M45" s="831"/>
      <c r="N45" s="831"/>
      <c r="O45" s="718"/>
      <c r="P45" s="719"/>
    </row>
    <row r="46" spans="1:16" s="863" customFormat="1" ht="29.25" x14ac:dyDescent="0.4">
      <c r="A46" s="771" t="s">
        <v>292</v>
      </c>
      <c r="B46" s="764"/>
      <c r="C46" s="764"/>
      <c r="D46" s="764"/>
      <c r="E46" s="764"/>
      <c r="F46" s="765"/>
      <c r="G46" s="765"/>
      <c r="H46" s="868"/>
      <c r="I46" s="868"/>
      <c r="J46" s="868"/>
      <c r="K46" s="868"/>
      <c r="L46" s="868"/>
      <c r="M46" s="868"/>
      <c r="N46" s="868"/>
    </row>
    <row r="47" spans="1:16" ht="11.25" customHeight="1" x14ac:dyDescent="0.4">
      <c r="A47" s="762"/>
      <c r="B47" s="739"/>
      <c r="C47" s="739"/>
      <c r="D47" s="739"/>
      <c r="E47" s="739"/>
      <c r="F47" s="740"/>
      <c r="G47" s="740"/>
      <c r="H47" s="844"/>
      <c r="I47" s="844"/>
      <c r="J47" s="844"/>
      <c r="K47" s="844"/>
      <c r="L47" s="844"/>
      <c r="M47" s="844"/>
      <c r="N47" s="844"/>
    </row>
    <row r="48" spans="1:16" s="863" customFormat="1" ht="29.25" x14ac:dyDescent="0.4">
      <c r="A48" s="763" t="s">
        <v>293</v>
      </c>
      <c r="B48" s="764"/>
      <c r="C48" s="764"/>
      <c r="D48" s="764"/>
      <c r="E48" s="764"/>
      <c r="F48" s="765"/>
      <c r="G48" s="765"/>
      <c r="H48" s="868">
        <v>642</v>
      </c>
      <c r="I48" s="868">
        <v>425</v>
      </c>
      <c r="J48" s="868">
        <v>217</v>
      </c>
      <c r="K48" s="868">
        <v>126</v>
      </c>
      <c r="L48" s="868">
        <v>12</v>
      </c>
      <c r="M48" s="868">
        <v>0</v>
      </c>
      <c r="N48" s="868">
        <v>79</v>
      </c>
      <c r="O48" s="864"/>
      <c r="P48" s="864"/>
    </row>
    <row r="49" spans="1:16" s="866" customFormat="1" ht="29.25" x14ac:dyDescent="0.4">
      <c r="A49" s="774" t="s">
        <v>294</v>
      </c>
      <c r="B49" s="766"/>
      <c r="C49" s="766"/>
      <c r="D49" s="766"/>
      <c r="E49" s="766"/>
      <c r="F49" s="767"/>
      <c r="G49" s="767"/>
      <c r="H49" s="865"/>
      <c r="I49" s="865"/>
      <c r="J49" s="865"/>
      <c r="K49" s="865"/>
      <c r="L49" s="865"/>
      <c r="M49" s="865"/>
      <c r="N49" s="865"/>
    </row>
    <row r="50" spans="1:16" s="717" customFormat="1" ht="11.1" customHeight="1" x14ac:dyDescent="0.4">
      <c r="A50" s="768"/>
      <c r="B50" s="769"/>
      <c r="C50" s="769"/>
      <c r="D50" s="769"/>
      <c r="E50" s="769"/>
      <c r="F50" s="769"/>
      <c r="G50" s="770"/>
      <c r="H50" s="830"/>
      <c r="I50" s="830"/>
      <c r="J50" s="830"/>
      <c r="K50" s="831"/>
      <c r="L50" s="831"/>
      <c r="M50" s="831"/>
      <c r="N50" s="831"/>
      <c r="O50" s="718"/>
      <c r="P50" s="719"/>
    </row>
    <row r="51" spans="1:16" s="863" customFormat="1" ht="29.25" x14ac:dyDescent="0.4">
      <c r="A51" s="771" t="s">
        <v>295</v>
      </c>
      <c r="B51" s="764"/>
      <c r="C51" s="764"/>
      <c r="D51" s="764"/>
      <c r="E51" s="764"/>
      <c r="F51" s="765"/>
      <c r="G51" s="765"/>
      <c r="H51" s="868"/>
      <c r="I51" s="868"/>
      <c r="J51" s="868"/>
      <c r="K51" s="868"/>
      <c r="L51" s="868"/>
      <c r="M51" s="868"/>
      <c r="N51" s="868"/>
    </row>
    <row r="52" spans="1:16" ht="11.25" customHeight="1" x14ac:dyDescent="0.4">
      <c r="A52" s="762"/>
      <c r="B52" s="739"/>
      <c r="C52" s="739"/>
      <c r="D52" s="739"/>
      <c r="E52" s="739"/>
      <c r="F52" s="740"/>
      <c r="G52" s="740"/>
      <c r="H52" s="844"/>
      <c r="I52" s="844"/>
      <c r="J52" s="844"/>
      <c r="K52" s="844"/>
      <c r="L52" s="844"/>
      <c r="M52" s="844"/>
      <c r="N52" s="844"/>
    </row>
    <row r="53" spans="1:16" s="863" customFormat="1" ht="29.25" x14ac:dyDescent="0.4">
      <c r="A53" s="763" t="s">
        <v>389</v>
      </c>
      <c r="B53" s="764"/>
      <c r="C53" s="764"/>
      <c r="D53" s="764"/>
      <c r="E53" s="764"/>
      <c r="F53" s="765"/>
      <c r="G53" s="765"/>
      <c r="H53" s="868">
        <v>163</v>
      </c>
      <c r="I53" s="868">
        <v>92</v>
      </c>
      <c r="J53" s="868">
        <v>71</v>
      </c>
      <c r="K53" s="868">
        <v>57</v>
      </c>
      <c r="L53" s="868">
        <v>8</v>
      </c>
      <c r="M53" s="868">
        <v>0</v>
      </c>
      <c r="N53" s="868">
        <v>6</v>
      </c>
      <c r="O53" s="864"/>
      <c r="P53" s="864"/>
    </row>
    <row r="54" spans="1:16" s="866" customFormat="1" ht="29.25" x14ac:dyDescent="0.4">
      <c r="A54" s="774" t="s">
        <v>390</v>
      </c>
      <c r="B54" s="766"/>
      <c r="C54" s="766"/>
      <c r="D54" s="766"/>
      <c r="E54" s="766"/>
      <c r="F54" s="767"/>
      <c r="G54" s="767"/>
      <c r="H54" s="865"/>
      <c r="I54" s="865"/>
      <c r="J54" s="865"/>
      <c r="K54" s="865"/>
      <c r="L54" s="865"/>
      <c r="M54" s="865"/>
      <c r="N54" s="865"/>
    </row>
    <row r="55" spans="1:16" s="717" customFormat="1" ht="11.1" customHeight="1" x14ac:dyDescent="0.4">
      <c r="A55" s="768"/>
      <c r="B55" s="769"/>
      <c r="C55" s="769"/>
      <c r="D55" s="769"/>
      <c r="E55" s="769"/>
      <c r="F55" s="769"/>
      <c r="G55" s="770"/>
      <c r="H55" s="830"/>
      <c r="I55" s="830"/>
      <c r="J55" s="830"/>
      <c r="K55" s="831"/>
      <c r="L55" s="831"/>
      <c r="M55" s="831"/>
      <c r="N55" s="831"/>
      <c r="O55" s="718"/>
      <c r="P55" s="719"/>
    </row>
    <row r="56" spans="1:16" s="863" customFormat="1" ht="29.25" x14ac:dyDescent="0.4">
      <c r="A56" s="771" t="s">
        <v>298</v>
      </c>
      <c r="B56" s="764"/>
      <c r="C56" s="764"/>
      <c r="D56" s="764"/>
      <c r="E56" s="764"/>
      <c r="F56" s="765"/>
      <c r="G56" s="765"/>
      <c r="H56" s="868"/>
      <c r="I56" s="868"/>
      <c r="J56" s="868"/>
      <c r="K56" s="868"/>
      <c r="L56" s="868"/>
      <c r="M56" s="868"/>
      <c r="N56" s="868"/>
    </row>
    <row r="57" spans="1:16" ht="11.25" customHeight="1" x14ac:dyDescent="0.4">
      <c r="A57" s="775"/>
      <c r="B57" s="739"/>
      <c r="C57" s="739"/>
      <c r="D57" s="739"/>
      <c r="E57" s="739"/>
      <c r="F57" s="740"/>
      <c r="G57" s="740"/>
      <c r="H57" s="844"/>
      <c r="I57" s="844"/>
      <c r="J57" s="844"/>
      <c r="K57" s="871"/>
      <c r="L57" s="871"/>
      <c r="M57" s="871"/>
      <c r="N57" s="871"/>
    </row>
    <row r="58" spans="1:16" s="863" customFormat="1" ht="29.25" x14ac:dyDescent="0.4">
      <c r="A58" s="763" t="s">
        <v>391</v>
      </c>
      <c r="B58" s="764"/>
      <c r="C58" s="764"/>
      <c r="D58" s="764"/>
      <c r="E58" s="764"/>
      <c r="F58" s="765"/>
      <c r="G58" s="765"/>
      <c r="H58" s="868">
        <v>38801</v>
      </c>
      <c r="I58" s="868">
        <v>16119</v>
      </c>
      <c r="J58" s="868">
        <v>22682</v>
      </c>
      <c r="K58" s="868">
        <v>7866</v>
      </c>
      <c r="L58" s="868">
        <v>305</v>
      </c>
      <c r="M58" s="868">
        <v>0</v>
      </c>
      <c r="N58" s="868">
        <v>14511</v>
      </c>
      <c r="O58" s="864"/>
      <c r="P58" s="864"/>
    </row>
    <row r="59" spans="1:16" s="866" customFormat="1" ht="29.25" x14ac:dyDescent="0.4">
      <c r="A59" s="774" t="s">
        <v>392</v>
      </c>
      <c r="B59" s="766"/>
      <c r="C59" s="766"/>
      <c r="D59" s="766"/>
      <c r="E59" s="766"/>
      <c r="F59" s="767"/>
      <c r="G59" s="767"/>
      <c r="H59" s="865"/>
      <c r="I59" s="865"/>
      <c r="J59" s="865"/>
      <c r="K59" s="865"/>
      <c r="L59" s="865"/>
      <c r="M59" s="865"/>
      <c r="N59" s="865"/>
    </row>
    <row r="60" spans="1:16" s="717" customFormat="1" ht="11.1" customHeight="1" x14ac:dyDescent="0.4">
      <c r="A60" s="768"/>
      <c r="B60" s="769"/>
      <c r="C60" s="769"/>
      <c r="D60" s="769"/>
      <c r="E60" s="769"/>
      <c r="F60" s="769"/>
      <c r="G60" s="770"/>
      <c r="H60" s="830"/>
      <c r="I60" s="830"/>
      <c r="J60" s="830"/>
      <c r="K60" s="831"/>
      <c r="L60" s="831"/>
      <c r="M60" s="831"/>
      <c r="N60" s="831"/>
      <c r="O60" s="718"/>
      <c r="P60" s="719"/>
    </row>
    <row r="61" spans="1:16" s="863" customFormat="1" ht="29.25" x14ac:dyDescent="0.4">
      <c r="A61" s="771" t="s">
        <v>301</v>
      </c>
      <c r="B61" s="764"/>
      <c r="C61" s="764"/>
      <c r="D61" s="764"/>
      <c r="E61" s="764"/>
      <c r="F61" s="765"/>
      <c r="G61" s="765"/>
      <c r="H61" s="868"/>
      <c r="I61" s="868"/>
      <c r="J61" s="868"/>
      <c r="K61" s="868"/>
      <c r="L61" s="868"/>
      <c r="M61" s="868"/>
      <c r="N61" s="868"/>
    </row>
    <row r="62" spans="1:16" ht="11.25" customHeight="1" x14ac:dyDescent="0.4">
      <c r="A62" s="775"/>
      <c r="B62" s="739"/>
      <c r="C62" s="739"/>
      <c r="D62" s="739"/>
      <c r="E62" s="739"/>
      <c r="F62" s="740"/>
      <c r="G62" s="740"/>
      <c r="H62" s="844"/>
      <c r="I62" s="844"/>
      <c r="J62" s="844"/>
      <c r="K62" s="844"/>
      <c r="L62" s="844"/>
      <c r="M62" s="844"/>
      <c r="N62" s="844"/>
    </row>
    <row r="63" spans="1:16" s="863" customFormat="1" ht="29.25" x14ac:dyDescent="0.4">
      <c r="A63" s="763" t="s">
        <v>393</v>
      </c>
      <c r="B63" s="764"/>
      <c r="C63" s="764"/>
      <c r="D63" s="764"/>
      <c r="E63" s="764"/>
      <c r="F63" s="765"/>
      <c r="G63" s="765"/>
      <c r="H63" s="868">
        <v>2595</v>
      </c>
      <c r="I63" s="868">
        <v>1166</v>
      </c>
      <c r="J63" s="868">
        <v>1429</v>
      </c>
      <c r="K63" s="868">
        <v>1382</v>
      </c>
      <c r="L63" s="868">
        <v>3</v>
      </c>
      <c r="M63" s="868">
        <v>0</v>
      </c>
      <c r="N63" s="868">
        <v>44</v>
      </c>
      <c r="O63" s="864"/>
      <c r="P63" s="864"/>
    </row>
    <row r="64" spans="1:16" s="866" customFormat="1" ht="29.25" x14ac:dyDescent="0.4">
      <c r="A64" s="774" t="s">
        <v>394</v>
      </c>
      <c r="B64" s="766"/>
      <c r="C64" s="766"/>
      <c r="D64" s="766"/>
      <c r="E64" s="766"/>
      <c r="F64" s="767"/>
      <c r="G64" s="767"/>
      <c r="H64" s="865"/>
      <c r="I64" s="865"/>
      <c r="J64" s="865"/>
      <c r="K64" s="865"/>
      <c r="L64" s="865"/>
      <c r="M64" s="865"/>
      <c r="N64" s="865"/>
    </row>
    <row r="65" spans="1:16" s="717" customFormat="1" ht="11.1" customHeight="1" x14ac:dyDescent="0.4">
      <c r="A65" s="768"/>
      <c r="B65" s="769"/>
      <c r="C65" s="769"/>
      <c r="D65" s="769"/>
      <c r="E65" s="769"/>
      <c r="F65" s="769"/>
      <c r="G65" s="770"/>
      <c r="H65" s="830"/>
      <c r="I65" s="830"/>
      <c r="J65" s="830"/>
      <c r="K65" s="831"/>
      <c r="L65" s="831"/>
      <c r="M65" s="831"/>
      <c r="N65" s="831"/>
      <c r="O65" s="718"/>
      <c r="P65" s="719"/>
    </row>
    <row r="66" spans="1:16" ht="30" x14ac:dyDescent="0.4">
      <c r="A66" s="776" t="s">
        <v>304</v>
      </c>
      <c r="B66" s="739"/>
      <c r="C66" s="739"/>
      <c r="D66" s="739"/>
      <c r="E66" s="739"/>
      <c r="F66" s="740"/>
      <c r="G66" s="740"/>
      <c r="H66" s="832"/>
      <c r="I66" s="832"/>
      <c r="J66" s="832"/>
      <c r="K66" s="832"/>
      <c r="L66" s="832"/>
      <c r="M66" s="832"/>
      <c r="N66" s="832"/>
    </row>
    <row r="67" spans="1:16" ht="11.25" customHeight="1" x14ac:dyDescent="0.4">
      <c r="A67" s="775"/>
      <c r="B67" s="739"/>
      <c r="C67" s="739"/>
      <c r="D67" s="739"/>
      <c r="E67" s="739"/>
      <c r="F67" s="740"/>
      <c r="G67" s="740"/>
      <c r="H67" s="844"/>
      <c r="I67" s="844"/>
      <c r="J67" s="844"/>
      <c r="K67" s="844"/>
      <c r="L67" s="844"/>
      <c r="M67" s="844"/>
      <c r="N67" s="844"/>
    </row>
    <row r="68" spans="1:16" s="863" customFormat="1" ht="29.25" x14ac:dyDescent="0.4">
      <c r="A68" s="763" t="s">
        <v>395</v>
      </c>
      <c r="B68" s="764"/>
      <c r="C68" s="764"/>
      <c r="D68" s="764"/>
      <c r="E68" s="764"/>
      <c r="F68" s="765"/>
      <c r="G68" s="765"/>
      <c r="H68" s="868">
        <v>1030</v>
      </c>
      <c r="I68" s="868">
        <v>303</v>
      </c>
      <c r="J68" s="868">
        <v>727</v>
      </c>
      <c r="K68" s="868">
        <v>537</v>
      </c>
      <c r="L68" s="868">
        <v>35</v>
      </c>
      <c r="M68" s="868">
        <v>0</v>
      </c>
      <c r="N68" s="868">
        <v>155</v>
      </c>
      <c r="O68" s="864"/>
      <c r="P68" s="864"/>
    </row>
    <row r="69" spans="1:16" s="866" customFormat="1" ht="29.25" x14ac:dyDescent="0.4">
      <c r="A69" s="774" t="s">
        <v>396</v>
      </c>
      <c r="B69" s="766"/>
      <c r="C69" s="766"/>
      <c r="D69" s="766"/>
      <c r="E69" s="766"/>
      <c r="F69" s="767"/>
      <c r="G69" s="767"/>
      <c r="H69" s="865"/>
      <c r="I69" s="865"/>
      <c r="J69" s="865"/>
      <c r="K69" s="865"/>
      <c r="L69" s="865"/>
      <c r="M69" s="865"/>
      <c r="N69" s="865"/>
    </row>
    <row r="70" spans="1:16" s="717" customFormat="1" ht="11.1" customHeight="1" x14ac:dyDescent="0.4">
      <c r="A70" s="768"/>
      <c r="B70" s="769"/>
      <c r="C70" s="769"/>
      <c r="D70" s="769"/>
      <c r="E70" s="769"/>
      <c r="F70" s="769"/>
      <c r="G70" s="770"/>
      <c r="H70" s="830"/>
      <c r="I70" s="830"/>
      <c r="J70" s="830"/>
      <c r="K70" s="831"/>
      <c r="L70" s="831"/>
      <c r="M70" s="831"/>
      <c r="N70" s="831"/>
      <c r="O70" s="718"/>
      <c r="P70" s="719"/>
    </row>
    <row r="71" spans="1:16" s="863" customFormat="1" ht="29.25" x14ac:dyDescent="0.4">
      <c r="A71" s="771" t="s">
        <v>307</v>
      </c>
      <c r="B71" s="778"/>
      <c r="C71" s="764"/>
      <c r="D71" s="764"/>
      <c r="E71" s="764"/>
      <c r="F71" s="765"/>
      <c r="G71" s="765"/>
      <c r="H71" s="868"/>
      <c r="I71" s="868"/>
      <c r="J71" s="868"/>
      <c r="K71" s="868"/>
      <c r="L71" s="868"/>
      <c r="M71" s="868"/>
      <c r="N71" s="868"/>
    </row>
    <row r="72" spans="1:16" ht="11.25" customHeight="1" x14ac:dyDescent="0.4">
      <c r="A72" s="775"/>
      <c r="B72" s="739"/>
      <c r="C72" s="739"/>
      <c r="D72" s="739"/>
      <c r="E72" s="739"/>
      <c r="F72" s="740"/>
      <c r="G72" s="740"/>
      <c r="H72" s="844"/>
      <c r="I72" s="844"/>
      <c r="J72" s="844"/>
      <c r="K72" s="844"/>
      <c r="L72" s="844"/>
      <c r="M72" s="844"/>
      <c r="N72" s="844"/>
    </row>
    <row r="73" spans="1:16" s="863" customFormat="1" ht="29.25" x14ac:dyDescent="0.4">
      <c r="A73" s="763" t="s">
        <v>397</v>
      </c>
      <c r="B73" s="764"/>
      <c r="C73" s="764"/>
      <c r="D73" s="764"/>
      <c r="E73" s="764"/>
      <c r="F73" s="765"/>
      <c r="G73" s="765"/>
      <c r="H73" s="868">
        <v>617</v>
      </c>
      <c r="I73" s="868">
        <v>275</v>
      </c>
      <c r="J73" s="868">
        <v>342</v>
      </c>
      <c r="K73" s="868">
        <v>261</v>
      </c>
      <c r="L73" s="868">
        <v>27</v>
      </c>
      <c r="M73" s="868">
        <v>0</v>
      </c>
      <c r="N73" s="868">
        <v>54</v>
      </c>
      <c r="O73" s="864"/>
      <c r="P73" s="864"/>
    </row>
    <row r="74" spans="1:16" s="866" customFormat="1" ht="29.25" x14ac:dyDescent="0.4">
      <c r="A74" s="774" t="s">
        <v>398</v>
      </c>
      <c r="B74" s="766"/>
      <c r="C74" s="766"/>
      <c r="D74" s="766"/>
      <c r="E74" s="766"/>
      <c r="F74" s="767"/>
      <c r="G74" s="767"/>
      <c r="H74" s="865"/>
      <c r="I74" s="865"/>
      <c r="J74" s="865"/>
      <c r="K74" s="865"/>
      <c r="L74" s="865"/>
      <c r="M74" s="865"/>
      <c r="N74" s="865"/>
    </row>
    <row r="75" spans="1:16" s="717" customFormat="1" ht="11.1" customHeight="1" x14ac:dyDescent="0.4">
      <c r="A75" s="768"/>
      <c r="B75" s="769"/>
      <c r="C75" s="769"/>
      <c r="D75" s="769"/>
      <c r="E75" s="769"/>
      <c r="F75" s="769"/>
      <c r="G75" s="770"/>
      <c r="H75" s="830"/>
      <c r="I75" s="830"/>
      <c r="J75" s="830"/>
      <c r="K75" s="831"/>
      <c r="L75" s="831"/>
      <c r="M75" s="831"/>
      <c r="N75" s="831"/>
      <c r="O75" s="718"/>
      <c r="P75" s="719"/>
    </row>
    <row r="76" spans="1:16" s="863" customFormat="1" ht="29.25" x14ac:dyDescent="0.4">
      <c r="A76" s="771" t="s">
        <v>310</v>
      </c>
      <c r="B76" s="764"/>
      <c r="C76" s="764"/>
      <c r="D76" s="764"/>
      <c r="E76" s="764"/>
      <c r="F76" s="765"/>
      <c r="G76" s="765"/>
      <c r="H76" s="844"/>
      <c r="I76" s="844"/>
      <c r="J76" s="844"/>
      <c r="K76" s="844"/>
      <c r="L76" s="844"/>
      <c r="M76" s="844"/>
      <c r="N76" s="844"/>
    </row>
    <row r="77" spans="1:16" ht="11.25" customHeight="1" x14ac:dyDescent="0.2">
      <c r="A77" s="775"/>
      <c r="B77" s="739"/>
      <c r="C77" s="739"/>
      <c r="D77" s="739"/>
      <c r="E77" s="739"/>
      <c r="F77" s="740"/>
      <c r="G77" s="740"/>
      <c r="H77" s="832"/>
      <c r="I77" s="832"/>
      <c r="J77" s="832"/>
      <c r="K77" s="832"/>
      <c r="L77" s="832"/>
      <c r="M77" s="832"/>
      <c r="N77" s="832"/>
    </row>
    <row r="78" spans="1:16" s="863" customFormat="1" ht="29.25" x14ac:dyDescent="0.4">
      <c r="A78" s="763" t="s">
        <v>399</v>
      </c>
      <c r="B78" s="764"/>
      <c r="C78" s="764"/>
      <c r="D78" s="764"/>
      <c r="E78" s="764"/>
      <c r="F78" s="765"/>
      <c r="G78" s="765"/>
      <c r="H78" s="868">
        <v>7567</v>
      </c>
      <c r="I78" s="868">
        <v>4457</v>
      </c>
      <c r="J78" s="868">
        <v>3110</v>
      </c>
      <c r="K78" s="868">
        <v>1326</v>
      </c>
      <c r="L78" s="868">
        <v>155</v>
      </c>
      <c r="M78" s="868">
        <v>0</v>
      </c>
      <c r="N78" s="868">
        <v>1629</v>
      </c>
      <c r="O78" s="864"/>
      <c r="P78" s="864"/>
    </row>
    <row r="79" spans="1:16" s="866" customFormat="1" ht="29.25" x14ac:dyDescent="0.4">
      <c r="A79" s="774" t="s">
        <v>400</v>
      </c>
      <c r="B79" s="766"/>
      <c r="C79" s="766"/>
      <c r="D79" s="766"/>
      <c r="E79" s="766"/>
      <c r="F79" s="767"/>
      <c r="G79" s="767"/>
      <c r="H79" s="872"/>
      <c r="I79" s="872"/>
      <c r="J79" s="865"/>
      <c r="K79" s="865"/>
      <c r="L79" s="865"/>
      <c r="M79" s="865"/>
      <c r="N79" s="865"/>
    </row>
    <row r="80" spans="1:16" s="717" customFormat="1" ht="11.1" customHeight="1" x14ac:dyDescent="0.4">
      <c r="A80" s="768"/>
      <c r="B80" s="769"/>
      <c r="C80" s="769"/>
      <c r="D80" s="769"/>
      <c r="E80" s="769"/>
      <c r="F80" s="769"/>
      <c r="G80" s="770"/>
      <c r="H80" s="830"/>
      <c r="I80" s="830"/>
      <c r="J80" s="830"/>
      <c r="K80" s="831"/>
      <c r="L80" s="831"/>
      <c r="M80" s="831"/>
      <c r="N80" s="831"/>
      <c r="O80" s="718"/>
      <c r="P80" s="719"/>
    </row>
    <row r="81" spans="1:16" s="863" customFormat="1" ht="29.25" x14ac:dyDescent="0.4">
      <c r="A81" s="771" t="s">
        <v>315</v>
      </c>
      <c r="B81" s="764"/>
      <c r="C81" s="764"/>
      <c r="D81" s="764"/>
      <c r="E81" s="764"/>
      <c r="F81" s="765"/>
      <c r="G81" s="765"/>
      <c r="H81" s="844"/>
      <c r="I81" s="844"/>
      <c r="J81" s="844"/>
      <c r="K81" s="844"/>
      <c r="L81" s="844"/>
      <c r="M81" s="844"/>
      <c r="N81" s="844"/>
    </row>
    <row r="82" spans="1:16" ht="11.25" customHeight="1" x14ac:dyDescent="0.4">
      <c r="A82" s="775"/>
      <c r="B82" s="739"/>
      <c r="C82" s="739"/>
      <c r="D82" s="739"/>
      <c r="E82" s="739"/>
      <c r="F82" s="740"/>
      <c r="G82" s="740"/>
      <c r="H82" s="844"/>
      <c r="I82" s="844"/>
      <c r="J82" s="844"/>
      <c r="K82" s="844"/>
      <c r="L82" s="844"/>
      <c r="M82" s="844"/>
      <c r="N82" s="844"/>
    </row>
    <row r="83" spans="1:16" s="863" customFormat="1" ht="29.25" x14ac:dyDescent="0.4">
      <c r="A83" s="763" t="s">
        <v>401</v>
      </c>
      <c r="B83" s="764"/>
      <c r="C83" s="764"/>
      <c r="D83" s="764"/>
      <c r="E83" s="764"/>
      <c r="F83" s="765"/>
      <c r="G83" s="765"/>
      <c r="H83" s="844">
        <v>9345</v>
      </c>
      <c r="I83" s="844">
        <v>2905</v>
      </c>
      <c r="J83" s="844">
        <v>6440</v>
      </c>
      <c r="K83" s="844">
        <v>3324</v>
      </c>
      <c r="L83" s="844">
        <v>67</v>
      </c>
      <c r="M83" s="844">
        <v>0</v>
      </c>
      <c r="N83" s="844">
        <v>3049</v>
      </c>
      <c r="O83" s="864"/>
      <c r="P83" s="864"/>
    </row>
    <row r="84" spans="1:16" s="866" customFormat="1" ht="29.25" x14ac:dyDescent="0.4">
      <c r="A84" s="774" t="s">
        <v>402</v>
      </c>
      <c r="B84" s="766"/>
      <c r="C84" s="766"/>
      <c r="D84" s="766"/>
      <c r="E84" s="766"/>
      <c r="F84" s="767"/>
      <c r="G84" s="767"/>
      <c r="H84" s="865"/>
      <c r="I84" s="865"/>
      <c r="J84" s="865"/>
      <c r="K84" s="865"/>
      <c r="L84" s="865"/>
      <c r="M84" s="865"/>
      <c r="N84" s="865"/>
    </row>
    <row r="85" spans="1:16" s="717" customFormat="1" ht="11.1" customHeight="1" x14ac:dyDescent="0.4">
      <c r="A85" s="768"/>
      <c r="B85" s="769"/>
      <c r="C85" s="769"/>
      <c r="D85" s="769"/>
      <c r="E85" s="769"/>
      <c r="F85" s="769"/>
      <c r="G85" s="770"/>
      <c r="H85" s="830"/>
      <c r="I85" s="830"/>
      <c r="J85" s="830"/>
      <c r="K85" s="831"/>
      <c r="L85" s="831"/>
      <c r="M85" s="831"/>
      <c r="N85" s="831"/>
      <c r="O85" s="718"/>
      <c r="P85" s="719"/>
    </row>
    <row r="86" spans="1:16" s="863" customFormat="1" ht="29.25" x14ac:dyDescent="0.4">
      <c r="A86" s="771" t="s">
        <v>318</v>
      </c>
      <c r="B86" s="764"/>
      <c r="C86" s="764"/>
      <c r="D86" s="764"/>
      <c r="E86" s="764"/>
      <c r="F86" s="765"/>
      <c r="G86" s="765"/>
      <c r="H86" s="844"/>
      <c r="I86" s="844"/>
      <c r="J86" s="844"/>
      <c r="K86" s="844"/>
      <c r="L86" s="844"/>
      <c r="M86" s="844"/>
      <c r="N86" s="844"/>
    </row>
    <row r="87" spans="1:16" ht="11.25" customHeight="1" x14ac:dyDescent="0.4">
      <c r="A87" s="775"/>
      <c r="B87" s="739"/>
      <c r="C87" s="739"/>
      <c r="D87" s="739"/>
      <c r="E87" s="739"/>
      <c r="F87" s="740"/>
      <c r="G87" s="740"/>
      <c r="H87" s="844"/>
      <c r="I87" s="844"/>
      <c r="J87" s="844"/>
      <c r="K87" s="844"/>
      <c r="L87" s="844"/>
      <c r="M87" s="844"/>
      <c r="N87" s="844"/>
    </row>
    <row r="88" spans="1:16" s="863" customFormat="1" ht="29.25" x14ac:dyDescent="0.4">
      <c r="A88" s="763" t="s">
        <v>403</v>
      </c>
      <c r="B88" s="764"/>
      <c r="C88" s="764"/>
      <c r="D88" s="764"/>
      <c r="E88" s="764"/>
      <c r="F88" s="765"/>
      <c r="G88" s="765"/>
      <c r="H88" s="844">
        <v>2657</v>
      </c>
      <c r="I88" s="844">
        <v>2104</v>
      </c>
      <c r="J88" s="844">
        <v>553</v>
      </c>
      <c r="K88" s="844">
        <v>426</v>
      </c>
      <c r="L88" s="844">
        <v>20</v>
      </c>
      <c r="M88" s="844">
        <v>0</v>
      </c>
      <c r="N88" s="844">
        <v>107</v>
      </c>
      <c r="O88" s="864"/>
      <c r="P88" s="864"/>
    </row>
    <row r="89" spans="1:16" s="866" customFormat="1" ht="29.25" x14ac:dyDescent="0.4">
      <c r="A89" s="774" t="s">
        <v>404</v>
      </c>
      <c r="B89" s="766"/>
      <c r="C89" s="766"/>
      <c r="D89" s="766"/>
      <c r="E89" s="766"/>
      <c r="F89" s="767"/>
      <c r="G89" s="767"/>
      <c r="H89" s="865"/>
      <c r="I89" s="865"/>
      <c r="J89" s="865"/>
      <c r="K89" s="865"/>
      <c r="L89" s="865"/>
      <c r="M89" s="865"/>
      <c r="N89" s="865"/>
    </row>
    <row r="90" spans="1:16" s="717" customFormat="1" ht="11.1" customHeight="1" x14ac:dyDescent="0.4">
      <c r="A90" s="768"/>
      <c r="B90" s="769"/>
      <c r="C90" s="769"/>
      <c r="D90" s="769"/>
      <c r="E90" s="769"/>
      <c r="F90" s="769"/>
      <c r="G90" s="770"/>
      <c r="H90" s="830"/>
      <c r="I90" s="830"/>
      <c r="J90" s="830"/>
      <c r="K90" s="831"/>
      <c r="L90" s="831"/>
      <c r="M90" s="831"/>
      <c r="N90" s="831"/>
      <c r="O90" s="718"/>
      <c r="P90" s="719"/>
    </row>
    <row r="91" spans="1:16" s="863" customFormat="1" ht="29.25" x14ac:dyDescent="0.4">
      <c r="A91" s="771" t="s">
        <v>321</v>
      </c>
      <c r="B91" s="764"/>
      <c r="C91" s="764"/>
      <c r="D91" s="764"/>
      <c r="E91" s="764"/>
      <c r="F91" s="765"/>
      <c r="G91" s="765"/>
      <c r="H91" s="844"/>
      <c r="I91" s="844"/>
      <c r="J91" s="844"/>
      <c r="K91" s="844"/>
      <c r="L91" s="844"/>
      <c r="M91" s="844"/>
      <c r="N91" s="844"/>
    </row>
    <row r="92" spans="1:16" ht="11.25" customHeight="1" x14ac:dyDescent="0.4">
      <c r="A92" s="775"/>
      <c r="B92" s="739"/>
      <c r="C92" s="739"/>
      <c r="D92" s="739"/>
      <c r="E92" s="739"/>
      <c r="F92" s="740"/>
      <c r="G92" s="740"/>
      <c r="H92" s="844"/>
      <c r="I92" s="844"/>
      <c r="J92" s="844"/>
      <c r="K92" s="844"/>
      <c r="L92" s="844"/>
      <c r="M92" s="844"/>
      <c r="N92" s="844"/>
    </row>
    <row r="93" spans="1:16" s="863" customFormat="1" ht="29.25" x14ac:dyDescent="0.4">
      <c r="A93" s="763" t="s">
        <v>405</v>
      </c>
      <c r="B93" s="764"/>
      <c r="C93" s="764"/>
      <c r="D93" s="764"/>
      <c r="E93" s="764"/>
      <c r="F93" s="765"/>
      <c r="G93" s="765"/>
      <c r="H93" s="871">
        <v>118673</v>
      </c>
      <c r="I93" s="844">
        <v>26552</v>
      </c>
      <c r="J93" s="844">
        <v>92121</v>
      </c>
      <c r="K93" s="871">
        <v>81122</v>
      </c>
      <c r="L93" s="871">
        <v>477</v>
      </c>
      <c r="M93" s="871">
        <v>0</v>
      </c>
      <c r="N93" s="871">
        <v>10522</v>
      </c>
      <c r="O93" s="864"/>
      <c r="P93" s="864"/>
    </row>
    <row r="94" spans="1:16" s="764" customFormat="1" ht="29.25" x14ac:dyDescent="0.4">
      <c r="A94" s="763" t="s">
        <v>406</v>
      </c>
      <c r="F94" s="765"/>
      <c r="G94" s="765"/>
      <c r="H94" s="844"/>
      <c r="I94" s="844"/>
      <c r="J94" s="844"/>
      <c r="K94" s="844"/>
      <c r="L94" s="844"/>
      <c r="M94" s="844"/>
      <c r="N94" s="844"/>
    </row>
    <row r="95" spans="1:16" s="866" customFormat="1" ht="29.25" x14ac:dyDescent="0.4">
      <c r="A95" s="774" t="s">
        <v>314</v>
      </c>
      <c r="B95" s="766"/>
      <c r="C95" s="766"/>
      <c r="D95" s="766"/>
      <c r="E95" s="766"/>
      <c r="F95" s="767"/>
      <c r="G95" s="767"/>
      <c r="H95" s="865"/>
      <c r="I95" s="865"/>
      <c r="J95" s="865"/>
      <c r="K95" s="865"/>
      <c r="L95" s="865"/>
      <c r="M95" s="865"/>
      <c r="N95" s="865"/>
    </row>
    <row r="96" spans="1:16" s="717" customFormat="1" ht="11.1" customHeight="1" x14ac:dyDescent="0.4">
      <c r="A96" s="768"/>
      <c r="B96" s="769"/>
      <c r="C96" s="769"/>
      <c r="D96" s="769"/>
      <c r="E96" s="769"/>
      <c r="F96" s="769"/>
      <c r="G96" s="770"/>
      <c r="H96" s="830"/>
      <c r="I96" s="830"/>
      <c r="J96" s="830"/>
      <c r="K96" s="831"/>
      <c r="L96" s="831"/>
      <c r="M96" s="831"/>
      <c r="N96" s="831"/>
      <c r="O96" s="718"/>
      <c r="P96" s="719"/>
    </row>
    <row r="97" spans="1:16" s="863" customFormat="1" ht="29.25" x14ac:dyDescent="0.4">
      <c r="A97" s="771" t="s">
        <v>325</v>
      </c>
      <c r="B97" s="764"/>
      <c r="C97" s="764"/>
      <c r="D97" s="764"/>
      <c r="E97" s="764"/>
      <c r="F97" s="765"/>
      <c r="G97" s="765"/>
      <c r="H97" s="844"/>
      <c r="I97" s="844"/>
      <c r="J97" s="844"/>
      <c r="K97" s="844"/>
      <c r="L97" s="844"/>
      <c r="M97" s="844"/>
      <c r="N97" s="844"/>
    </row>
    <row r="98" spans="1:16" ht="11.25" customHeight="1" x14ac:dyDescent="0.4">
      <c r="A98" s="775"/>
      <c r="B98" s="739"/>
      <c r="C98" s="739"/>
      <c r="D98" s="739"/>
      <c r="E98" s="739"/>
      <c r="F98" s="740"/>
      <c r="G98" s="740"/>
      <c r="H98" s="844"/>
      <c r="I98" s="844"/>
      <c r="J98" s="844"/>
      <c r="K98" s="844"/>
      <c r="L98" s="844"/>
      <c r="M98" s="844"/>
      <c r="N98" s="844"/>
    </row>
    <row r="99" spans="1:16" s="863" customFormat="1" ht="29.25" x14ac:dyDescent="0.4">
      <c r="A99" s="763" t="s">
        <v>316</v>
      </c>
      <c r="B99" s="764"/>
      <c r="C99" s="764"/>
      <c r="D99" s="764"/>
      <c r="E99" s="764"/>
      <c r="F99" s="765"/>
      <c r="G99" s="765"/>
      <c r="H99" s="868">
        <v>79203</v>
      </c>
      <c r="I99" s="868">
        <v>12578</v>
      </c>
      <c r="J99" s="868">
        <v>66625</v>
      </c>
      <c r="K99" s="868">
        <v>59652</v>
      </c>
      <c r="L99" s="868">
        <v>360</v>
      </c>
      <c r="M99" s="868">
        <v>0</v>
      </c>
      <c r="N99" s="868">
        <v>6613</v>
      </c>
      <c r="O99" s="864"/>
      <c r="P99" s="864"/>
    </row>
    <row r="100" spans="1:16" s="866" customFormat="1" ht="23.25" x14ac:dyDescent="0.35">
      <c r="A100" s="774" t="s">
        <v>317</v>
      </c>
      <c r="B100" s="779"/>
      <c r="C100" s="779"/>
      <c r="D100" s="766"/>
      <c r="E100" s="766"/>
      <c r="F100" s="767"/>
      <c r="G100" s="767"/>
      <c r="H100" s="873"/>
      <c r="I100" s="873"/>
      <c r="J100" s="873"/>
      <c r="K100" s="873"/>
      <c r="L100" s="873"/>
      <c r="M100" s="873"/>
      <c r="N100" s="873"/>
    </row>
    <row r="101" spans="1:16" s="717" customFormat="1" ht="11.1" customHeight="1" x14ac:dyDescent="0.4">
      <c r="A101" s="768"/>
      <c r="B101" s="769"/>
      <c r="C101" s="769"/>
      <c r="D101" s="769"/>
      <c r="E101" s="769"/>
      <c r="F101" s="769"/>
      <c r="G101" s="770"/>
      <c r="H101" s="830"/>
      <c r="I101" s="830"/>
      <c r="J101" s="830"/>
      <c r="K101" s="831"/>
      <c r="L101" s="831"/>
      <c r="M101" s="831"/>
      <c r="N101" s="831"/>
      <c r="O101" s="718"/>
      <c r="P101" s="719"/>
    </row>
    <row r="102" spans="1:16" s="863" customFormat="1" ht="29.25" x14ac:dyDescent="0.4">
      <c r="A102" s="771" t="s">
        <v>407</v>
      </c>
      <c r="B102" s="764"/>
      <c r="C102" s="764"/>
      <c r="D102" s="764"/>
      <c r="E102" s="764"/>
      <c r="F102" s="765"/>
      <c r="G102" s="765"/>
      <c r="H102" s="844"/>
      <c r="I102" s="844"/>
      <c r="J102" s="844"/>
      <c r="K102" s="844"/>
      <c r="L102" s="844"/>
      <c r="M102" s="844"/>
      <c r="N102" s="844"/>
    </row>
    <row r="103" spans="1:16" ht="11.25" customHeight="1" x14ac:dyDescent="0.4">
      <c r="A103" s="775"/>
      <c r="B103" s="739"/>
      <c r="C103" s="739"/>
      <c r="D103" s="739"/>
      <c r="E103" s="739"/>
      <c r="F103" s="740"/>
      <c r="G103" s="740"/>
      <c r="H103" s="844"/>
      <c r="I103" s="844"/>
      <c r="J103" s="844"/>
      <c r="K103" s="844"/>
      <c r="L103" s="844"/>
      <c r="M103" s="844"/>
      <c r="N103" s="844"/>
    </row>
    <row r="104" spans="1:16" s="863" customFormat="1" ht="29.25" x14ac:dyDescent="0.4">
      <c r="A104" s="763" t="s">
        <v>408</v>
      </c>
      <c r="B104" s="764"/>
      <c r="C104" s="764"/>
      <c r="D104" s="764"/>
      <c r="E104" s="764"/>
      <c r="F104" s="765"/>
      <c r="G104" s="765"/>
      <c r="H104" s="871">
        <v>59746</v>
      </c>
      <c r="I104" s="871">
        <v>27337</v>
      </c>
      <c r="J104" s="871">
        <v>32409</v>
      </c>
      <c r="K104" s="871">
        <v>28984</v>
      </c>
      <c r="L104" s="871">
        <v>350</v>
      </c>
      <c r="M104" s="871">
        <v>0</v>
      </c>
      <c r="N104" s="871">
        <v>3075</v>
      </c>
      <c r="O104" s="864"/>
      <c r="P104" s="864"/>
    </row>
    <row r="105" spans="1:16" s="866" customFormat="1" ht="29.25" x14ac:dyDescent="0.4">
      <c r="A105" s="774" t="s">
        <v>409</v>
      </c>
      <c r="B105" s="766"/>
      <c r="C105" s="766"/>
      <c r="D105" s="766"/>
      <c r="E105" s="766"/>
      <c r="F105" s="767"/>
      <c r="G105" s="767"/>
      <c r="H105" s="865"/>
      <c r="I105" s="865"/>
      <c r="J105" s="865"/>
      <c r="K105" s="865"/>
      <c r="L105" s="865"/>
      <c r="M105" s="865"/>
      <c r="N105" s="865"/>
    </row>
    <row r="106" spans="1:16" s="717" customFormat="1" ht="11.1" customHeight="1" x14ac:dyDescent="0.4">
      <c r="A106" s="768"/>
      <c r="B106" s="769"/>
      <c r="C106" s="769"/>
      <c r="D106" s="769"/>
      <c r="E106" s="769"/>
      <c r="F106" s="769"/>
      <c r="G106" s="770"/>
      <c r="H106" s="830"/>
      <c r="I106" s="830"/>
      <c r="J106" s="830"/>
      <c r="K106" s="831"/>
      <c r="L106" s="831"/>
      <c r="M106" s="831"/>
      <c r="N106" s="831"/>
      <c r="O106" s="718"/>
      <c r="P106" s="719"/>
    </row>
    <row r="107" spans="1:16" s="863" customFormat="1" ht="29.25" x14ac:dyDescent="0.4">
      <c r="A107" s="771" t="s">
        <v>410</v>
      </c>
      <c r="B107" s="764"/>
      <c r="C107" s="764"/>
      <c r="D107" s="764"/>
      <c r="E107" s="764"/>
      <c r="F107" s="765"/>
      <c r="G107" s="765"/>
      <c r="H107" s="844"/>
      <c r="I107" s="844"/>
      <c r="J107" s="844"/>
      <c r="K107" s="844"/>
      <c r="L107" s="844"/>
      <c r="M107" s="844"/>
      <c r="N107" s="844"/>
    </row>
    <row r="108" spans="1:16" ht="11.25" customHeight="1" x14ac:dyDescent="0.4">
      <c r="A108" s="775"/>
      <c r="B108" s="739"/>
      <c r="C108" s="739"/>
      <c r="D108" s="739"/>
      <c r="E108" s="739"/>
      <c r="F108" s="740"/>
      <c r="G108" s="740"/>
      <c r="H108" s="844"/>
      <c r="I108" s="844"/>
      <c r="J108" s="844"/>
      <c r="K108" s="844"/>
      <c r="L108" s="844"/>
      <c r="M108" s="844"/>
      <c r="N108" s="844"/>
    </row>
    <row r="109" spans="1:16" s="863" customFormat="1" ht="29.25" x14ac:dyDescent="0.4">
      <c r="A109" s="763" t="s">
        <v>411</v>
      </c>
      <c r="B109" s="764"/>
      <c r="C109" s="764"/>
      <c r="D109" s="764"/>
      <c r="E109" s="764"/>
      <c r="F109" s="765"/>
      <c r="G109" s="765"/>
      <c r="H109" s="868">
        <v>11774</v>
      </c>
      <c r="I109" s="868">
        <v>4908</v>
      </c>
      <c r="J109" s="868">
        <v>6866</v>
      </c>
      <c r="K109" s="868">
        <v>5367</v>
      </c>
      <c r="L109" s="868">
        <v>198</v>
      </c>
      <c r="M109" s="868">
        <v>0</v>
      </c>
      <c r="N109" s="868">
        <v>1301</v>
      </c>
      <c r="O109" s="864"/>
      <c r="P109" s="864"/>
    </row>
    <row r="110" spans="1:16" s="866" customFormat="1" ht="29.25" x14ac:dyDescent="0.4">
      <c r="A110" s="774" t="s">
        <v>412</v>
      </c>
      <c r="B110" s="779"/>
      <c r="C110" s="779"/>
      <c r="D110" s="766"/>
      <c r="E110" s="766"/>
      <c r="F110" s="767"/>
      <c r="G110" s="767"/>
      <c r="H110" s="865"/>
      <c r="I110" s="865"/>
      <c r="J110" s="865"/>
      <c r="K110" s="865"/>
      <c r="L110" s="865"/>
      <c r="M110" s="865"/>
      <c r="N110" s="865"/>
    </row>
    <row r="111" spans="1:16" s="717" customFormat="1" ht="11.1" customHeight="1" x14ac:dyDescent="0.4">
      <c r="A111" s="768"/>
      <c r="B111" s="769"/>
      <c r="C111" s="769"/>
      <c r="D111" s="769"/>
      <c r="E111" s="769"/>
      <c r="F111" s="769"/>
      <c r="G111" s="770"/>
      <c r="H111" s="830"/>
      <c r="I111" s="830"/>
      <c r="J111" s="830"/>
      <c r="K111" s="831"/>
      <c r="L111" s="831"/>
      <c r="M111" s="831"/>
      <c r="N111" s="831"/>
      <c r="O111" s="718"/>
      <c r="P111" s="719"/>
    </row>
    <row r="112" spans="1:16" s="863" customFormat="1" ht="29.25" x14ac:dyDescent="0.4">
      <c r="A112" s="771" t="s">
        <v>413</v>
      </c>
      <c r="B112" s="764"/>
      <c r="C112" s="764"/>
      <c r="D112" s="764"/>
      <c r="E112" s="764"/>
      <c r="F112" s="765"/>
      <c r="G112" s="765"/>
      <c r="H112" s="868"/>
      <c r="I112" s="868"/>
      <c r="J112" s="868"/>
      <c r="K112" s="868"/>
      <c r="L112" s="868"/>
      <c r="M112" s="868"/>
      <c r="N112" s="868"/>
    </row>
    <row r="113" spans="1:16" ht="11.25" customHeight="1" x14ac:dyDescent="0.4">
      <c r="A113" s="780"/>
      <c r="B113" s="739"/>
      <c r="C113" s="739"/>
      <c r="D113" s="739"/>
      <c r="E113" s="739"/>
      <c r="F113" s="740"/>
      <c r="G113" s="740"/>
      <c r="H113" s="844"/>
      <c r="I113" s="844"/>
      <c r="J113" s="844"/>
      <c r="K113" s="844"/>
      <c r="L113" s="844"/>
      <c r="M113" s="844"/>
      <c r="N113" s="844"/>
    </row>
    <row r="114" spans="1:16" s="863" customFormat="1" ht="29.25" x14ac:dyDescent="0.4">
      <c r="A114" s="763" t="s">
        <v>414</v>
      </c>
      <c r="B114" s="764"/>
      <c r="C114" s="764"/>
      <c r="D114" s="764"/>
      <c r="E114" s="764"/>
      <c r="F114" s="765"/>
      <c r="G114" s="765"/>
      <c r="H114" s="868">
        <v>502</v>
      </c>
      <c r="I114" s="868">
        <v>193</v>
      </c>
      <c r="J114" s="868">
        <v>309</v>
      </c>
      <c r="K114" s="868">
        <v>275</v>
      </c>
      <c r="L114" s="868">
        <v>3</v>
      </c>
      <c r="M114" s="868">
        <v>0</v>
      </c>
      <c r="N114" s="868">
        <v>31</v>
      </c>
    </row>
    <row r="115" spans="1:16" s="866" customFormat="1" ht="29.25" x14ac:dyDescent="0.4">
      <c r="A115" s="774" t="s">
        <v>415</v>
      </c>
      <c r="B115" s="766"/>
      <c r="C115" s="766"/>
      <c r="D115" s="766"/>
      <c r="E115" s="766"/>
      <c r="F115" s="767"/>
      <c r="G115" s="767"/>
      <c r="H115" s="865"/>
      <c r="I115" s="865"/>
      <c r="J115" s="865"/>
      <c r="K115" s="865"/>
      <c r="L115" s="865"/>
      <c r="M115" s="865"/>
      <c r="N115" s="865"/>
      <c r="O115" s="869"/>
      <c r="P115" s="869"/>
    </row>
    <row r="116" spans="1:16" s="717" customFormat="1" ht="11.1" customHeight="1" x14ac:dyDescent="0.4">
      <c r="A116" s="768"/>
      <c r="B116" s="769"/>
      <c r="C116" s="769"/>
      <c r="D116" s="769"/>
      <c r="E116" s="769"/>
      <c r="F116" s="769"/>
      <c r="G116" s="770"/>
      <c r="H116" s="830"/>
      <c r="I116" s="830"/>
      <c r="J116" s="830"/>
      <c r="K116" s="831"/>
      <c r="L116" s="831"/>
      <c r="M116" s="831"/>
      <c r="N116" s="831"/>
      <c r="O116" s="718"/>
      <c r="P116" s="719"/>
    </row>
    <row r="117" spans="1:16" s="863" customFormat="1" ht="29.25" x14ac:dyDescent="0.4">
      <c r="A117" s="771" t="s">
        <v>416</v>
      </c>
      <c r="B117" s="764"/>
      <c r="C117" s="764"/>
      <c r="D117" s="764"/>
      <c r="E117" s="764"/>
      <c r="F117" s="765"/>
      <c r="G117" s="765"/>
      <c r="H117" s="844"/>
      <c r="I117" s="844"/>
      <c r="J117" s="844"/>
      <c r="K117" s="844"/>
      <c r="L117" s="844"/>
      <c r="M117" s="844"/>
      <c r="N117" s="844"/>
    </row>
    <row r="118" spans="1:16" ht="11.25" customHeight="1" x14ac:dyDescent="0.2">
      <c r="A118" s="775"/>
      <c r="B118" s="739"/>
      <c r="C118" s="739"/>
      <c r="D118" s="739"/>
      <c r="E118" s="739"/>
      <c r="F118" s="740"/>
      <c r="G118" s="740"/>
      <c r="H118" s="832"/>
      <c r="I118" s="832"/>
      <c r="J118" s="832"/>
      <c r="K118" s="832"/>
      <c r="L118" s="832"/>
      <c r="M118" s="832"/>
      <c r="N118" s="832"/>
    </row>
    <row r="119" spans="1:16" s="863" customFormat="1" ht="29.25" x14ac:dyDescent="0.4">
      <c r="A119" s="763" t="s">
        <v>417</v>
      </c>
      <c r="B119" s="764"/>
      <c r="C119" s="764"/>
      <c r="D119" s="764"/>
      <c r="E119" s="764"/>
      <c r="F119" s="765"/>
      <c r="G119" s="765"/>
      <c r="H119" s="844"/>
      <c r="I119" s="844"/>
      <c r="J119" s="844"/>
      <c r="K119" s="844"/>
      <c r="L119" s="844"/>
      <c r="M119" s="844"/>
      <c r="N119" s="844"/>
    </row>
    <row r="120" spans="1:16" s="863" customFormat="1" ht="29.25" x14ac:dyDescent="0.4">
      <c r="A120" s="763" t="s">
        <v>418</v>
      </c>
      <c r="B120" s="781"/>
      <c r="C120" s="781"/>
      <c r="D120" s="764"/>
      <c r="E120" s="764"/>
      <c r="F120" s="765"/>
      <c r="G120" s="765"/>
      <c r="H120" s="868">
        <v>0</v>
      </c>
      <c r="I120" s="868">
        <v>0</v>
      </c>
      <c r="J120" s="868">
        <v>0</v>
      </c>
      <c r="K120" s="868">
        <v>0</v>
      </c>
      <c r="L120" s="868">
        <v>0</v>
      </c>
      <c r="M120" s="868">
        <v>0</v>
      </c>
      <c r="N120" s="868">
        <v>0</v>
      </c>
    </row>
    <row r="121" spans="1:16" s="866" customFormat="1" ht="23.25" x14ac:dyDescent="0.35">
      <c r="A121" s="774" t="s">
        <v>419</v>
      </c>
      <c r="B121" s="779"/>
      <c r="C121" s="779"/>
      <c r="D121" s="766"/>
      <c r="E121" s="766"/>
      <c r="F121" s="767"/>
      <c r="G121" s="767"/>
      <c r="H121" s="843"/>
      <c r="I121" s="843"/>
      <c r="J121" s="843"/>
      <c r="K121" s="843"/>
      <c r="L121" s="843"/>
      <c r="M121" s="843"/>
      <c r="N121" s="843"/>
    </row>
    <row r="122" spans="1:16" s="866" customFormat="1" ht="23.25" x14ac:dyDescent="0.35">
      <c r="A122" s="774" t="s">
        <v>420</v>
      </c>
      <c r="B122" s="779"/>
      <c r="C122" s="779"/>
      <c r="D122" s="779"/>
      <c r="E122" s="766"/>
      <c r="F122" s="767"/>
      <c r="G122" s="767"/>
      <c r="H122" s="843"/>
      <c r="I122" s="843"/>
      <c r="J122" s="843"/>
      <c r="K122" s="843"/>
      <c r="L122" s="843"/>
      <c r="M122" s="843"/>
      <c r="N122" s="843"/>
    </row>
    <row r="123" spans="1:16" s="717" customFormat="1" ht="11.1" customHeight="1" x14ac:dyDescent="0.4">
      <c r="A123" s="768"/>
      <c r="B123" s="769"/>
      <c r="C123" s="769"/>
      <c r="D123" s="769"/>
      <c r="E123" s="769"/>
      <c r="F123" s="769"/>
      <c r="G123" s="770"/>
      <c r="H123" s="830"/>
      <c r="I123" s="830"/>
      <c r="J123" s="830"/>
      <c r="K123" s="831"/>
      <c r="L123" s="831"/>
      <c r="M123" s="831"/>
      <c r="N123" s="831"/>
      <c r="O123" s="718"/>
      <c r="P123" s="719"/>
    </row>
    <row r="124" spans="1:16" s="863" customFormat="1" ht="29.25" x14ac:dyDescent="0.4">
      <c r="A124" s="771" t="s">
        <v>421</v>
      </c>
      <c r="B124" s="764"/>
      <c r="C124" s="764"/>
      <c r="D124" s="764"/>
      <c r="E124" s="764"/>
      <c r="F124" s="765"/>
      <c r="G124" s="765"/>
      <c r="H124" s="844"/>
      <c r="I124" s="844"/>
      <c r="J124" s="844"/>
      <c r="K124" s="844"/>
      <c r="L124" s="844"/>
      <c r="M124" s="844"/>
      <c r="N124" s="844"/>
    </row>
    <row r="125" spans="1:16" ht="11.25" customHeight="1" x14ac:dyDescent="0.4">
      <c r="A125" s="775"/>
      <c r="B125" s="739"/>
      <c r="C125" s="739"/>
      <c r="D125" s="739"/>
      <c r="E125" s="739"/>
      <c r="F125" s="740"/>
      <c r="G125" s="740"/>
      <c r="H125" s="825"/>
      <c r="I125" s="825"/>
      <c r="J125" s="825"/>
      <c r="K125" s="825"/>
      <c r="L125" s="825"/>
      <c r="M125" s="825"/>
      <c r="N125" s="825"/>
    </row>
    <row r="126" spans="1:16" s="863" customFormat="1" ht="29.25" x14ac:dyDescent="0.4">
      <c r="A126" s="763" t="s">
        <v>422</v>
      </c>
      <c r="B126" s="764"/>
      <c r="C126" s="764"/>
      <c r="D126" s="764"/>
      <c r="E126" s="764"/>
      <c r="F126" s="765"/>
      <c r="G126" s="765"/>
      <c r="H126" s="871"/>
      <c r="I126" s="844"/>
      <c r="J126" s="844"/>
      <c r="K126" s="844"/>
      <c r="L126" s="844"/>
      <c r="M126" s="844"/>
      <c r="N126" s="844"/>
    </row>
    <row r="127" spans="1:16" s="866" customFormat="1" ht="23.25" x14ac:dyDescent="0.35">
      <c r="A127" s="782" t="s">
        <v>423</v>
      </c>
      <c r="B127" s="766"/>
      <c r="C127" s="766"/>
      <c r="D127" s="766"/>
      <c r="E127" s="766"/>
      <c r="F127" s="767"/>
      <c r="G127" s="767"/>
      <c r="H127" s="843"/>
      <c r="I127" s="843"/>
      <c r="J127" s="843"/>
      <c r="K127" s="843"/>
      <c r="L127" s="843"/>
      <c r="M127" s="843"/>
      <c r="N127" s="843"/>
    </row>
    <row r="128" spans="1:16" ht="11.1" customHeight="1" x14ac:dyDescent="0.4">
      <c r="A128" s="783"/>
      <c r="B128" s="784"/>
      <c r="C128" s="784"/>
      <c r="D128" s="784"/>
      <c r="E128" s="784"/>
      <c r="F128" s="784"/>
      <c r="G128" s="785"/>
      <c r="H128" s="786"/>
      <c r="I128" s="786"/>
      <c r="J128" s="786"/>
      <c r="K128" s="786"/>
      <c r="L128" s="786"/>
      <c r="M128" s="786"/>
      <c r="N128" s="786"/>
    </row>
    <row r="135" spans="10:10" x14ac:dyDescent="0.2">
      <c r="J135" s="787">
        <v>0</v>
      </c>
    </row>
  </sheetData>
  <mergeCells count="2">
    <mergeCell ref="A10:G11"/>
    <mergeCell ref="A12:G12"/>
  </mergeCells>
  <conditionalFormatting sqref="A15:G15">
    <cfRule type="cellIs" dxfId="39" priority="1" stopIfTrue="1" operator="lessThan">
      <formula>0</formula>
    </cfRule>
    <cfRule type="cellIs" dxfId="38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2" orientation="portrait" r:id="rId1"/>
  <rowBreaks count="1" manualBreakCount="1">
    <brk id="128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7"/>
  <sheetViews>
    <sheetView showGridLines="0" zoomScale="30" zoomScaleNormal="30" zoomScaleSheetLayoutView="20" workbookViewId="0">
      <selection activeCell="G15" sqref="G15"/>
    </sheetView>
  </sheetViews>
  <sheetFormatPr defaultColWidth="9.140625" defaultRowHeight="12.75" x14ac:dyDescent="0.2"/>
  <cols>
    <col min="1" max="1" width="9.140625" style="787"/>
    <col min="2" max="2" width="9.5703125" style="787" customWidth="1"/>
    <col min="3" max="3" width="11" style="787" customWidth="1"/>
    <col min="4" max="4" width="6" style="787" customWidth="1"/>
    <col min="5" max="5" width="2" style="787" customWidth="1"/>
    <col min="6" max="6" width="61" style="787" customWidth="1"/>
    <col min="7" max="13" width="40.7109375" style="787" customWidth="1"/>
    <col min="14" max="14" width="10.85546875" style="787" bestFit="1" customWidth="1"/>
    <col min="15" max="16384" width="9.140625" style="787"/>
  </cols>
  <sheetData>
    <row r="2" spans="1:15" ht="92.25" customHeight="1" x14ac:dyDescent="0.35">
      <c r="A2" s="918" t="s">
        <v>463</v>
      </c>
      <c r="B2" s="853"/>
      <c r="C2" s="853"/>
      <c r="E2" s="951" t="s">
        <v>464</v>
      </c>
      <c r="F2" s="951"/>
      <c r="G2" s="951"/>
      <c r="H2" s="951"/>
      <c r="I2" s="951"/>
      <c r="J2" s="951"/>
      <c r="K2" s="951"/>
      <c r="L2" s="951"/>
      <c r="M2" s="951"/>
    </row>
    <row r="3" spans="1:15" ht="45" x14ac:dyDescent="0.6">
      <c r="A3" s="790"/>
      <c r="B3" s="853"/>
      <c r="C3" s="853"/>
      <c r="D3" s="733"/>
      <c r="E3" s="854"/>
      <c r="F3" s="959"/>
      <c r="G3" s="959"/>
      <c r="H3" s="959"/>
      <c r="I3" s="959"/>
      <c r="J3" s="959"/>
      <c r="K3" s="959"/>
      <c r="L3" s="959"/>
      <c r="M3" s="959"/>
      <c r="N3" s="959"/>
    </row>
    <row r="4" spans="1:15" s="788" customFormat="1" ht="27.75" x14ac:dyDescent="0.4">
      <c r="A4" s="908"/>
      <c r="B4"/>
      <c r="C4"/>
      <c r="E4" s="905" t="s">
        <v>465</v>
      </c>
      <c r="F4" s="905"/>
      <c r="G4" s="905"/>
      <c r="H4"/>
      <c r="I4"/>
      <c r="J4"/>
    </row>
    <row r="5" spans="1:15" ht="27.75" x14ac:dyDescent="0.4">
      <c r="A5" s="791"/>
      <c r="D5" s="793"/>
      <c r="E5" s="792"/>
      <c r="F5" s="792"/>
      <c r="G5" s="792"/>
      <c r="H5" s="792"/>
      <c r="I5" s="792"/>
      <c r="J5" s="792"/>
      <c r="K5" s="794"/>
    </row>
    <row r="6" spans="1:15" ht="26.25" x14ac:dyDescent="0.4">
      <c r="A6" s="797"/>
      <c r="B6" s="798"/>
      <c r="C6" s="799"/>
      <c r="D6" s="798"/>
      <c r="E6" s="798"/>
      <c r="F6" s="798"/>
      <c r="G6" s="798"/>
      <c r="H6" s="798"/>
      <c r="I6" s="798"/>
      <c r="J6" s="798"/>
      <c r="K6" s="798"/>
      <c r="L6" s="798"/>
      <c r="M6" s="798"/>
    </row>
    <row r="7" spans="1:15" s="716" customFormat="1" ht="15" x14ac:dyDescent="0.2">
      <c r="A7" s="734"/>
      <c r="B7" s="735"/>
      <c r="C7" s="735"/>
      <c r="D7" s="735"/>
      <c r="E7" s="735"/>
      <c r="F7" s="735"/>
      <c r="G7" s="737"/>
      <c r="H7" s="737"/>
      <c r="I7" s="737"/>
      <c r="J7" s="737"/>
      <c r="K7" s="737"/>
      <c r="L7" s="737"/>
      <c r="M7" s="737"/>
    </row>
    <row r="8" spans="1:15" s="714" customFormat="1" ht="23.25" x14ac:dyDescent="0.35">
      <c r="A8" s="738"/>
      <c r="B8" s="739"/>
      <c r="C8" s="739"/>
      <c r="D8" s="739"/>
      <c r="E8" s="739"/>
      <c r="F8" s="740"/>
      <c r="G8" s="741" t="s">
        <v>240</v>
      </c>
      <c r="H8" s="741" t="s">
        <v>241</v>
      </c>
      <c r="I8" s="741" t="s">
        <v>242</v>
      </c>
      <c r="J8" s="741" t="s">
        <v>365</v>
      </c>
      <c r="K8" s="741" t="s">
        <v>366</v>
      </c>
      <c r="L8" s="741" t="s">
        <v>366</v>
      </c>
      <c r="M8" s="741" t="s">
        <v>239</v>
      </c>
    </row>
    <row r="9" spans="1:15" s="714" customFormat="1" ht="23.25" customHeight="1" x14ac:dyDescent="0.35">
      <c r="A9" s="945" t="s">
        <v>248</v>
      </c>
      <c r="B9" s="946"/>
      <c r="C9" s="946"/>
      <c r="D9" s="946"/>
      <c r="E9" s="946"/>
      <c r="F9" s="946"/>
      <c r="G9" s="741" t="s">
        <v>249</v>
      </c>
      <c r="H9" s="741" t="s">
        <v>250</v>
      </c>
      <c r="I9" s="741" t="s">
        <v>367</v>
      </c>
      <c r="J9" s="741" t="s">
        <v>368</v>
      </c>
      <c r="K9" s="741" t="s">
        <v>369</v>
      </c>
      <c r="L9" s="741" t="s">
        <v>370</v>
      </c>
      <c r="M9" s="741" t="s">
        <v>247</v>
      </c>
    </row>
    <row r="10" spans="1:15" s="714" customFormat="1" ht="23.25" customHeight="1" x14ac:dyDescent="0.35">
      <c r="A10" s="945"/>
      <c r="B10" s="946"/>
      <c r="C10" s="946"/>
      <c r="D10" s="946"/>
      <c r="E10" s="946"/>
      <c r="F10" s="946"/>
      <c r="G10" s="742"/>
      <c r="H10" s="742"/>
      <c r="I10" s="741" t="s">
        <v>258</v>
      </c>
      <c r="J10" s="741" t="s">
        <v>371</v>
      </c>
      <c r="K10" s="741" t="s">
        <v>372</v>
      </c>
      <c r="L10" s="741" t="s">
        <v>372</v>
      </c>
      <c r="M10" s="741" t="s">
        <v>255</v>
      </c>
    </row>
    <row r="11" spans="1:15" s="714" customFormat="1" ht="23.25" customHeight="1" x14ac:dyDescent="0.3">
      <c r="A11" s="948" t="s">
        <v>373</v>
      </c>
      <c r="B11" s="949"/>
      <c r="C11" s="949"/>
      <c r="D11" s="949"/>
      <c r="E11" s="949"/>
      <c r="F11" s="949"/>
      <c r="G11" s="743" t="s">
        <v>256</v>
      </c>
      <c r="H11" s="744" t="s">
        <v>257</v>
      </c>
      <c r="I11" s="743" t="s">
        <v>266</v>
      </c>
      <c r="J11" s="743" t="s">
        <v>374</v>
      </c>
      <c r="K11" s="743" t="s">
        <v>375</v>
      </c>
      <c r="L11" s="743" t="s">
        <v>376</v>
      </c>
      <c r="M11" s="743" t="s">
        <v>263</v>
      </c>
    </row>
    <row r="12" spans="1:15" s="714" customFormat="1" ht="18.75" x14ac:dyDescent="0.3">
      <c r="A12" s="884"/>
      <c r="B12" s="885"/>
      <c r="C12" s="885"/>
      <c r="D12" s="885"/>
      <c r="E12" s="885"/>
      <c r="F12" s="885"/>
      <c r="G12" s="743" t="s">
        <v>264</v>
      </c>
      <c r="H12" s="743" t="s">
        <v>265</v>
      </c>
      <c r="I12" s="743" t="s">
        <v>272</v>
      </c>
      <c r="J12" s="743" t="s">
        <v>377</v>
      </c>
      <c r="K12" s="743" t="s">
        <v>269</v>
      </c>
      <c r="L12" s="743" t="s">
        <v>269</v>
      </c>
      <c r="M12" s="743" t="s">
        <v>378</v>
      </c>
    </row>
    <row r="13" spans="1:15" s="714" customFormat="1" ht="15.75" thickBot="1" x14ac:dyDescent="0.25">
      <c r="A13" s="746"/>
      <c r="B13" s="747"/>
      <c r="C13" s="747"/>
      <c r="D13" s="747"/>
      <c r="E13" s="747"/>
      <c r="F13" s="748"/>
      <c r="G13" s="800"/>
      <c r="H13" s="800"/>
      <c r="I13" s="801"/>
      <c r="J13" s="801"/>
      <c r="K13" s="704"/>
      <c r="L13" s="801"/>
      <c r="M13" s="801"/>
    </row>
    <row r="14" spans="1:15" ht="11.25" customHeight="1" thickTop="1" x14ac:dyDescent="0.4">
      <c r="A14" s="738"/>
      <c r="B14" s="739"/>
      <c r="C14" s="739"/>
      <c r="D14" s="739"/>
      <c r="E14" s="739"/>
      <c r="F14" s="740"/>
      <c r="G14" s="874"/>
      <c r="H14" s="875"/>
      <c r="I14" s="875"/>
      <c r="J14" s="874"/>
      <c r="K14" s="874"/>
      <c r="L14" s="874"/>
      <c r="M14" s="874"/>
    </row>
    <row r="15" spans="1:15" s="861" customFormat="1" ht="32.1" customHeight="1" x14ac:dyDescent="0.45">
      <c r="A15" s="751" t="s">
        <v>45</v>
      </c>
      <c r="B15" s="752"/>
      <c r="C15" s="752"/>
      <c r="D15" s="752"/>
      <c r="E15" s="752"/>
      <c r="F15" s="753"/>
      <c r="G15" s="871">
        <v>774178</v>
      </c>
      <c r="H15" s="871">
        <v>304789</v>
      </c>
      <c r="I15" s="871">
        <v>469389</v>
      </c>
      <c r="J15" s="871">
        <v>56063</v>
      </c>
      <c r="K15" s="871">
        <v>6709</v>
      </c>
      <c r="L15" s="871">
        <v>22138</v>
      </c>
      <c r="M15" s="871">
        <v>428755</v>
      </c>
      <c r="N15" s="876"/>
      <c r="O15" s="876"/>
    </row>
    <row r="16" spans="1:15" s="861" customFormat="1" ht="32.1" customHeight="1" x14ac:dyDescent="0.4">
      <c r="A16" s="904" t="s">
        <v>55</v>
      </c>
      <c r="B16" s="756"/>
      <c r="C16" s="756"/>
      <c r="D16" s="756"/>
      <c r="E16" s="756"/>
      <c r="F16" s="757"/>
      <c r="G16" s="877"/>
      <c r="H16" s="877"/>
      <c r="I16" s="877"/>
      <c r="J16" s="877"/>
      <c r="K16" s="877"/>
      <c r="L16" s="877"/>
      <c r="M16" s="877"/>
      <c r="N16" s="876"/>
    </row>
    <row r="17" spans="1:19" s="863" customFormat="1" ht="29.25" x14ac:dyDescent="0.4">
      <c r="A17" s="802" t="s">
        <v>276</v>
      </c>
      <c r="B17" s="764"/>
      <c r="C17" s="764"/>
      <c r="D17" s="764"/>
      <c r="E17" s="764"/>
      <c r="F17" s="765"/>
      <c r="G17" s="878"/>
      <c r="H17" s="878"/>
      <c r="I17" s="878"/>
      <c r="J17" s="878"/>
      <c r="K17" s="878"/>
      <c r="L17" s="878"/>
      <c r="M17" s="878"/>
    </row>
    <row r="18" spans="1:19" ht="11.25" customHeight="1" x14ac:dyDescent="0.4">
      <c r="A18" s="762"/>
      <c r="B18" s="739"/>
      <c r="C18" s="739"/>
      <c r="D18" s="739"/>
      <c r="E18" s="739"/>
      <c r="F18" s="740"/>
      <c r="G18" s="844"/>
      <c r="H18" s="844"/>
      <c r="I18" s="844"/>
      <c r="J18" s="844"/>
      <c r="K18" s="844"/>
      <c r="L18" s="844"/>
      <c r="M18" s="844"/>
    </row>
    <row r="19" spans="1:19" s="863" customFormat="1" ht="32.1" customHeight="1" x14ac:dyDescent="0.4">
      <c r="A19" s="763" t="s">
        <v>379</v>
      </c>
      <c r="B19" s="764"/>
      <c r="C19" s="764"/>
      <c r="D19" s="764"/>
      <c r="E19" s="764"/>
      <c r="F19" s="765"/>
      <c r="G19" s="844">
        <v>93805</v>
      </c>
      <c r="H19" s="844">
        <v>58632</v>
      </c>
      <c r="I19" s="844">
        <v>35173</v>
      </c>
      <c r="J19" s="844">
        <v>5396</v>
      </c>
      <c r="K19" s="844">
        <v>969</v>
      </c>
      <c r="L19" s="844">
        <v>20922</v>
      </c>
      <c r="M19" s="844">
        <v>49730</v>
      </c>
    </row>
    <row r="20" spans="1:19" s="866" customFormat="1" ht="27" customHeight="1" x14ac:dyDescent="0.4">
      <c r="A20" s="732" t="s">
        <v>380</v>
      </c>
      <c r="B20" s="887"/>
      <c r="C20" s="887"/>
      <c r="D20" s="887"/>
      <c r="E20" s="887"/>
      <c r="F20" s="888"/>
      <c r="G20" s="844"/>
      <c r="H20" s="844"/>
      <c r="I20" s="844"/>
      <c r="J20" s="844"/>
      <c r="K20" s="844"/>
      <c r="L20" s="844"/>
      <c r="M20" s="844"/>
    </row>
    <row r="21" spans="1:19" ht="11.1" customHeight="1" x14ac:dyDescent="0.4">
      <c r="A21" s="768"/>
      <c r="B21" s="769"/>
      <c r="C21" s="769"/>
      <c r="D21" s="769"/>
      <c r="E21" s="769"/>
      <c r="F21" s="769"/>
      <c r="G21" s="879"/>
      <c r="H21" s="879"/>
      <c r="I21" s="879"/>
      <c r="J21" s="879"/>
      <c r="K21" s="879"/>
      <c r="L21" s="879"/>
      <c r="M21" s="879"/>
    </row>
    <row r="22" spans="1:19" s="863" customFormat="1" ht="29.25" x14ac:dyDescent="0.4">
      <c r="A22" s="771" t="s">
        <v>279</v>
      </c>
      <c r="B22" s="764"/>
      <c r="C22" s="764"/>
      <c r="D22" s="764"/>
      <c r="E22" s="764"/>
      <c r="F22" s="765"/>
      <c r="G22" s="844"/>
      <c r="H22" s="844"/>
      <c r="I22" s="844"/>
      <c r="J22" s="844"/>
      <c r="K22" s="844"/>
      <c r="L22" s="844"/>
      <c r="M22" s="844"/>
    </row>
    <row r="23" spans="1:19" ht="11.25" customHeight="1" x14ac:dyDescent="0.4">
      <c r="A23" s="762"/>
      <c r="B23" s="739"/>
      <c r="C23" s="739"/>
      <c r="D23" s="739"/>
      <c r="E23" s="739"/>
      <c r="F23" s="740"/>
      <c r="G23" s="844"/>
      <c r="H23" s="844"/>
      <c r="I23" s="844"/>
      <c r="J23" s="844"/>
      <c r="K23" s="844"/>
      <c r="L23" s="844"/>
      <c r="M23" s="844"/>
    </row>
    <row r="24" spans="1:19" s="863" customFormat="1" ht="32.1" customHeight="1" x14ac:dyDescent="0.4">
      <c r="A24" s="763" t="s">
        <v>381</v>
      </c>
      <c r="B24" s="764"/>
      <c r="C24" s="764"/>
      <c r="D24" s="764"/>
      <c r="E24" s="764"/>
      <c r="F24" s="765"/>
      <c r="G24" s="844">
        <v>564</v>
      </c>
      <c r="H24" s="844">
        <v>277</v>
      </c>
      <c r="I24" s="844">
        <v>287</v>
      </c>
      <c r="J24" s="844">
        <v>163</v>
      </c>
      <c r="K24" s="844">
        <v>40</v>
      </c>
      <c r="L24" s="844">
        <v>0</v>
      </c>
      <c r="M24" s="844">
        <v>84</v>
      </c>
    </row>
    <row r="25" spans="1:19" s="866" customFormat="1" ht="27" customHeight="1" x14ac:dyDescent="0.4">
      <c r="A25" s="732" t="s">
        <v>284</v>
      </c>
      <c r="B25" s="887"/>
      <c r="C25" s="887"/>
      <c r="D25" s="887"/>
      <c r="E25" s="887"/>
      <c r="F25" s="888"/>
      <c r="G25" s="844"/>
      <c r="H25" s="844"/>
      <c r="I25" s="844"/>
      <c r="J25" s="844"/>
      <c r="K25" s="844"/>
      <c r="L25" s="844"/>
      <c r="M25" s="844"/>
    </row>
    <row r="26" spans="1:19" ht="11.1" customHeight="1" x14ac:dyDescent="0.4">
      <c r="A26" s="768"/>
      <c r="B26" s="769"/>
      <c r="C26" s="769"/>
      <c r="D26" s="769"/>
      <c r="E26" s="769"/>
      <c r="F26" s="769"/>
      <c r="G26" s="879"/>
      <c r="H26" s="879"/>
      <c r="I26" s="879"/>
      <c r="J26" s="879"/>
      <c r="K26" s="879"/>
      <c r="L26" s="879"/>
      <c r="M26" s="879"/>
      <c r="S26" s="787" t="s">
        <v>436</v>
      </c>
    </row>
    <row r="27" spans="1:19" s="863" customFormat="1" ht="29.25" x14ac:dyDescent="0.4">
      <c r="A27" s="771" t="s">
        <v>282</v>
      </c>
      <c r="B27" s="764"/>
      <c r="C27" s="764"/>
      <c r="D27" s="764"/>
      <c r="E27" s="764"/>
      <c r="F27" s="765"/>
      <c r="G27" s="844"/>
      <c r="H27" s="844"/>
      <c r="I27" s="844"/>
      <c r="J27" s="844"/>
      <c r="K27" s="844"/>
      <c r="L27" s="844"/>
      <c r="M27" s="867"/>
    </row>
    <row r="28" spans="1:19" ht="11.25" customHeight="1" x14ac:dyDescent="0.4">
      <c r="A28" s="762"/>
      <c r="B28" s="739"/>
      <c r="C28" s="739"/>
      <c r="D28" s="739"/>
      <c r="E28" s="739"/>
      <c r="F28" s="740"/>
      <c r="G28" s="844"/>
      <c r="H28" s="844"/>
      <c r="I28" s="844"/>
      <c r="J28" s="844"/>
      <c r="K28" s="844"/>
      <c r="L28" s="844"/>
      <c r="M28" s="844"/>
    </row>
    <row r="29" spans="1:19" s="863" customFormat="1" ht="32.1" customHeight="1" x14ac:dyDescent="0.4">
      <c r="A29" s="763" t="s">
        <v>286</v>
      </c>
      <c r="B29" s="764"/>
      <c r="C29" s="764"/>
      <c r="D29" s="764"/>
      <c r="E29" s="764"/>
      <c r="F29" s="765"/>
      <c r="G29" s="844">
        <v>76479</v>
      </c>
      <c r="H29" s="844">
        <v>39929</v>
      </c>
      <c r="I29" s="844">
        <v>36550</v>
      </c>
      <c r="J29" s="844">
        <v>8251</v>
      </c>
      <c r="K29" s="844">
        <v>479</v>
      </c>
      <c r="L29" s="844">
        <v>1216</v>
      </c>
      <c r="M29" s="844">
        <v>29036</v>
      </c>
    </row>
    <row r="30" spans="1:19" s="866" customFormat="1" ht="27" customHeight="1" x14ac:dyDescent="0.4">
      <c r="A30" s="732" t="s">
        <v>287</v>
      </c>
      <c r="B30" s="887"/>
      <c r="C30" s="887"/>
      <c r="D30" s="887"/>
      <c r="E30" s="887"/>
      <c r="F30" s="888"/>
      <c r="G30" s="844"/>
      <c r="H30" s="844"/>
      <c r="I30" s="844"/>
      <c r="J30" s="844"/>
      <c r="K30" s="844"/>
      <c r="L30" s="844"/>
      <c r="M30" s="844"/>
    </row>
    <row r="31" spans="1:19" ht="11.1" customHeight="1" x14ac:dyDescent="0.4">
      <c r="A31" s="772"/>
      <c r="B31" s="769"/>
      <c r="C31" s="769"/>
      <c r="D31" s="769"/>
      <c r="E31" s="769"/>
      <c r="F31" s="770"/>
      <c r="G31" s="879"/>
      <c r="H31" s="879"/>
      <c r="I31" s="879"/>
      <c r="J31" s="879"/>
      <c r="K31" s="879"/>
      <c r="L31" s="879"/>
      <c r="M31" s="879"/>
    </row>
    <row r="32" spans="1:19" s="863" customFormat="1" ht="29.25" x14ac:dyDescent="0.4">
      <c r="A32" s="771" t="s">
        <v>285</v>
      </c>
      <c r="B32" s="764"/>
      <c r="C32" s="764"/>
      <c r="D32" s="764"/>
      <c r="E32" s="764"/>
      <c r="F32" s="765"/>
      <c r="G32" s="844"/>
      <c r="H32" s="844"/>
      <c r="I32" s="844"/>
      <c r="J32" s="844"/>
      <c r="K32" s="844"/>
      <c r="L32" s="844"/>
      <c r="M32" s="844"/>
    </row>
    <row r="33" spans="1:13" ht="11.25" customHeight="1" x14ac:dyDescent="0.4">
      <c r="A33" s="762"/>
      <c r="B33" s="739"/>
      <c r="C33" s="739"/>
      <c r="D33" s="739"/>
      <c r="E33" s="739"/>
      <c r="F33" s="740"/>
      <c r="G33" s="844"/>
      <c r="H33" s="844"/>
      <c r="I33" s="844"/>
      <c r="J33" s="844"/>
      <c r="K33" s="844"/>
      <c r="L33" s="844"/>
      <c r="M33" s="844"/>
    </row>
    <row r="34" spans="1:13" s="863" customFormat="1" ht="29.25" x14ac:dyDescent="0.4">
      <c r="A34" s="763" t="s">
        <v>382</v>
      </c>
      <c r="B34" s="764"/>
      <c r="C34" s="764"/>
      <c r="D34" s="764"/>
      <c r="E34" s="764"/>
      <c r="F34" s="765"/>
      <c r="G34" s="844">
        <v>358</v>
      </c>
      <c r="H34" s="844">
        <v>109</v>
      </c>
      <c r="I34" s="844">
        <v>249</v>
      </c>
      <c r="J34" s="844">
        <v>123</v>
      </c>
      <c r="K34" s="844">
        <v>31</v>
      </c>
      <c r="L34" s="844">
        <v>0</v>
      </c>
      <c r="M34" s="844">
        <v>95</v>
      </c>
    </row>
    <row r="35" spans="1:13" s="863" customFormat="1" ht="29.25" x14ac:dyDescent="0.4">
      <c r="A35" s="763" t="s">
        <v>383</v>
      </c>
      <c r="B35" s="764"/>
      <c r="C35" s="764"/>
      <c r="D35" s="764"/>
      <c r="E35" s="764"/>
      <c r="F35" s="765"/>
      <c r="G35" s="844"/>
      <c r="H35" s="844"/>
      <c r="I35" s="844"/>
      <c r="J35" s="844"/>
      <c r="K35" s="844"/>
      <c r="L35" s="844"/>
      <c r="M35" s="844"/>
    </row>
    <row r="36" spans="1:13" s="866" customFormat="1" ht="29.25" x14ac:dyDescent="0.4">
      <c r="A36" s="732" t="s">
        <v>384</v>
      </c>
      <c r="B36" s="887"/>
      <c r="C36" s="887"/>
      <c r="D36" s="887"/>
      <c r="E36" s="887"/>
      <c r="F36" s="888"/>
      <c r="G36" s="844"/>
      <c r="H36" s="844"/>
      <c r="I36" s="844"/>
      <c r="J36" s="844"/>
      <c r="K36" s="844"/>
      <c r="L36" s="844"/>
      <c r="M36" s="844"/>
    </row>
    <row r="37" spans="1:13" ht="11.1" customHeight="1" x14ac:dyDescent="0.4">
      <c r="A37" s="768"/>
      <c r="B37" s="769"/>
      <c r="C37" s="769"/>
      <c r="D37" s="769"/>
      <c r="E37" s="769"/>
      <c r="F37" s="770"/>
      <c r="G37" s="879"/>
      <c r="H37" s="879"/>
      <c r="I37" s="879"/>
      <c r="J37" s="879"/>
      <c r="K37" s="879"/>
      <c r="L37" s="879"/>
      <c r="M37" s="879"/>
    </row>
    <row r="38" spans="1:13" s="863" customFormat="1" ht="29.25" x14ac:dyDescent="0.4">
      <c r="A38" s="771" t="s">
        <v>288</v>
      </c>
      <c r="B38" s="764"/>
      <c r="C38" s="764"/>
      <c r="D38" s="764"/>
      <c r="E38" s="764"/>
      <c r="F38" s="765"/>
      <c r="G38" s="844"/>
      <c r="H38" s="844"/>
      <c r="I38" s="844"/>
      <c r="J38" s="844"/>
      <c r="K38" s="844"/>
      <c r="L38" s="844"/>
      <c r="M38" s="844"/>
    </row>
    <row r="39" spans="1:13" ht="11.25" customHeight="1" x14ac:dyDescent="0.4">
      <c r="A39" s="773"/>
      <c r="B39" s="739"/>
      <c r="C39" s="739"/>
      <c r="D39" s="739"/>
      <c r="E39" s="739"/>
      <c r="F39" s="740"/>
      <c r="G39" s="868"/>
      <c r="H39" s="868"/>
      <c r="I39" s="868"/>
      <c r="J39" s="868"/>
      <c r="K39" s="868"/>
      <c r="L39" s="868"/>
      <c r="M39" s="868"/>
    </row>
    <row r="40" spans="1:13" s="863" customFormat="1" ht="29.25" x14ac:dyDescent="0.4">
      <c r="A40" s="763" t="s">
        <v>385</v>
      </c>
      <c r="B40" s="764"/>
      <c r="C40" s="764"/>
      <c r="D40" s="764"/>
      <c r="E40" s="764"/>
      <c r="F40" s="765"/>
      <c r="G40" s="868"/>
      <c r="H40" s="868"/>
      <c r="I40" s="868"/>
      <c r="J40" s="868"/>
      <c r="K40" s="868"/>
      <c r="L40" s="868"/>
      <c r="M40" s="868"/>
    </row>
    <row r="41" spans="1:13" s="863" customFormat="1" ht="29.25" x14ac:dyDescent="0.4">
      <c r="A41" s="763" t="s">
        <v>387</v>
      </c>
      <c r="B41" s="764"/>
      <c r="C41" s="764"/>
      <c r="D41" s="764"/>
      <c r="E41" s="764"/>
      <c r="F41" s="765"/>
      <c r="G41" s="844">
        <v>3166</v>
      </c>
      <c r="H41" s="844">
        <v>1228</v>
      </c>
      <c r="I41" s="844">
        <v>1938</v>
      </c>
      <c r="J41" s="844">
        <v>252</v>
      </c>
      <c r="K41" s="844">
        <v>33</v>
      </c>
      <c r="L41" s="844">
        <v>0</v>
      </c>
      <c r="M41" s="844">
        <v>1653</v>
      </c>
    </row>
    <row r="42" spans="1:13" s="866" customFormat="1" ht="29.25" x14ac:dyDescent="0.4">
      <c r="A42" s="732" t="s">
        <v>437</v>
      </c>
      <c r="B42" s="766"/>
      <c r="C42" s="766"/>
      <c r="D42" s="766"/>
      <c r="E42" s="766"/>
      <c r="F42" s="767"/>
      <c r="G42" s="844"/>
      <c r="H42" s="844"/>
      <c r="I42" s="844"/>
      <c r="J42" s="844"/>
      <c r="K42" s="844"/>
      <c r="L42" s="844"/>
      <c r="M42" s="844"/>
    </row>
    <row r="43" spans="1:13" s="866" customFormat="1" ht="29.25" x14ac:dyDescent="0.4">
      <c r="A43" s="732" t="s">
        <v>388</v>
      </c>
      <c r="B43" s="705"/>
      <c r="C43" s="705"/>
      <c r="D43" s="705"/>
      <c r="E43" s="705"/>
      <c r="F43" s="706"/>
      <c r="G43" s="844"/>
      <c r="H43" s="844"/>
      <c r="I43" s="844"/>
      <c r="J43" s="844"/>
      <c r="K43" s="844"/>
      <c r="L43" s="844"/>
      <c r="M43" s="844"/>
    </row>
    <row r="44" spans="1:13" ht="11.1" customHeight="1" x14ac:dyDescent="0.4">
      <c r="A44" s="768"/>
      <c r="B44" s="769"/>
      <c r="C44" s="769"/>
      <c r="D44" s="769"/>
      <c r="E44" s="769"/>
      <c r="F44" s="770"/>
      <c r="G44" s="879"/>
      <c r="H44" s="879"/>
      <c r="I44" s="879"/>
      <c r="J44" s="879"/>
      <c r="K44" s="879"/>
      <c r="L44" s="879"/>
      <c r="M44" s="879"/>
    </row>
    <row r="45" spans="1:13" s="863" customFormat="1" ht="29.25" x14ac:dyDescent="0.4">
      <c r="A45" s="771" t="s">
        <v>292</v>
      </c>
      <c r="B45" s="764"/>
      <c r="C45" s="764"/>
      <c r="D45" s="764"/>
      <c r="E45" s="764"/>
      <c r="F45" s="765"/>
      <c r="G45" s="868"/>
      <c r="H45" s="868"/>
      <c r="I45" s="868"/>
      <c r="J45" s="868"/>
      <c r="K45" s="868"/>
      <c r="L45" s="868"/>
      <c r="M45" s="868"/>
    </row>
    <row r="46" spans="1:13" ht="11.25" customHeight="1" x14ac:dyDescent="0.4">
      <c r="A46" s="762"/>
      <c r="B46" s="739"/>
      <c r="C46" s="739"/>
      <c r="D46" s="739"/>
      <c r="E46" s="739"/>
      <c r="F46" s="740"/>
      <c r="G46" s="844"/>
      <c r="H46" s="844"/>
      <c r="I46" s="844"/>
      <c r="J46" s="844"/>
      <c r="K46" s="844"/>
      <c r="L46" s="844"/>
      <c r="M46" s="844"/>
    </row>
    <row r="47" spans="1:13" s="863" customFormat="1" ht="29.25" x14ac:dyDescent="0.4">
      <c r="A47" s="763" t="s">
        <v>293</v>
      </c>
      <c r="B47" s="764"/>
      <c r="C47" s="764"/>
      <c r="D47" s="764"/>
      <c r="E47" s="764"/>
      <c r="F47" s="765"/>
      <c r="G47" s="868">
        <v>114612</v>
      </c>
      <c r="H47" s="868">
        <v>57004</v>
      </c>
      <c r="I47" s="868">
        <v>57608</v>
      </c>
      <c r="J47" s="868">
        <v>11494</v>
      </c>
      <c r="K47" s="868">
        <v>754</v>
      </c>
      <c r="L47" s="868">
        <v>0</v>
      </c>
      <c r="M47" s="868">
        <v>45360</v>
      </c>
    </row>
    <row r="48" spans="1:13" s="866" customFormat="1" ht="29.25" x14ac:dyDescent="0.4">
      <c r="A48" s="774" t="s">
        <v>294</v>
      </c>
      <c r="B48" s="766"/>
      <c r="C48" s="766"/>
      <c r="D48" s="766"/>
      <c r="E48" s="766"/>
      <c r="F48" s="767"/>
      <c r="G48" s="844"/>
      <c r="H48" s="844"/>
      <c r="I48" s="844"/>
      <c r="J48" s="844"/>
      <c r="K48" s="844"/>
      <c r="L48" s="844"/>
      <c r="M48" s="844"/>
    </row>
    <row r="49" spans="1:13" ht="11.1" customHeight="1" x14ac:dyDescent="0.4">
      <c r="A49" s="768"/>
      <c r="B49" s="769"/>
      <c r="C49" s="769"/>
      <c r="D49" s="769"/>
      <c r="E49" s="769"/>
      <c r="F49" s="770"/>
      <c r="G49" s="879"/>
      <c r="H49" s="879"/>
      <c r="I49" s="879"/>
      <c r="J49" s="879"/>
      <c r="K49" s="879"/>
      <c r="L49" s="879"/>
      <c r="M49" s="879"/>
    </row>
    <row r="50" spans="1:13" s="863" customFormat="1" ht="29.25" x14ac:dyDescent="0.4">
      <c r="A50" s="771" t="s">
        <v>295</v>
      </c>
      <c r="B50" s="764"/>
      <c r="C50" s="764"/>
      <c r="D50" s="764"/>
      <c r="E50" s="764"/>
      <c r="F50" s="765"/>
      <c r="G50" s="868"/>
      <c r="H50" s="868"/>
      <c r="I50" s="868"/>
      <c r="J50" s="868"/>
      <c r="K50" s="868"/>
      <c r="L50" s="868"/>
      <c r="M50" s="868"/>
    </row>
    <row r="51" spans="1:13" ht="11.25" customHeight="1" x14ac:dyDescent="0.4">
      <c r="A51" s="762"/>
      <c r="B51" s="739"/>
      <c r="C51" s="739"/>
      <c r="D51" s="739"/>
      <c r="E51" s="739"/>
      <c r="F51" s="740"/>
      <c r="G51" s="844"/>
      <c r="H51" s="844"/>
      <c r="I51" s="844"/>
      <c r="J51" s="844"/>
      <c r="K51" s="844"/>
      <c r="L51" s="844"/>
      <c r="M51" s="844"/>
    </row>
    <row r="52" spans="1:13" s="863" customFormat="1" ht="29.25" x14ac:dyDescent="0.4">
      <c r="A52" s="763" t="s">
        <v>389</v>
      </c>
      <c r="B52" s="764"/>
      <c r="C52" s="764"/>
      <c r="D52" s="764"/>
      <c r="E52" s="764"/>
      <c r="F52" s="765"/>
      <c r="G52" s="868">
        <v>173001</v>
      </c>
      <c r="H52" s="868">
        <v>38866</v>
      </c>
      <c r="I52" s="868">
        <v>134135</v>
      </c>
      <c r="J52" s="868">
        <v>13845</v>
      </c>
      <c r="K52" s="868">
        <v>1578</v>
      </c>
      <c r="L52" s="868">
        <v>0</v>
      </c>
      <c r="M52" s="868">
        <v>118712</v>
      </c>
    </row>
    <row r="53" spans="1:13" s="866" customFormat="1" ht="29.25" x14ac:dyDescent="0.4">
      <c r="A53" s="774" t="s">
        <v>390</v>
      </c>
      <c r="B53" s="766"/>
      <c r="C53" s="766"/>
      <c r="D53" s="766"/>
      <c r="E53" s="766"/>
      <c r="F53" s="767"/>
      <c r="G53" s="844"/>
      <c r="H53" s="844"/>
      <c r="I53" s="844"/>
      <c r="J53" s="844"/>
      <c r="K53" s="844"/>
      <c r="L53" s="844"/>
      <c r="M53" s="844"/>
    </row>
    <row r="54" spans="1:13" ht="11.1" customHeight="1" x14ac:dyDescent="0.4">
      <c r="A54" s="768"/>
      <c r="B54" s="769"/>
      <c r="C54" s="769"/>
      <c r="D54" s="769"/>
      <c r="E54" s="769"/>
      <c r="F54" s="770"/>
      <c r="G54" s="879"/>
      <c r="H54" s="879"/>
      <c r="I54" s="879"/>
      <c r="J54" s="879"/>
      <c r="K54" s="879"/>
      <c r="L54" s="879"/>
      <c r="M54" s="879"/>
    </row>
    <row r="55" spans="1:13" s="863" customFormat="1" ht="29.25" x14ac:dyDescent="0.4">
      <c r="A55" s="771" t="s">
        <v>298</v>
      </c>
      <c r="B55" s="764"/>
      <c r="C55" s="764"/>
      <c r="D55" s="764"/>
      <c r="E55" s="764"/>
      <c r="F55" s="765"/>
      <c r="G55" s="868"/>
      <c r="H55" s="868"/>
      <c r="I55" s="868"/>
      <c r="J55" s="868"/>
      <c r="K55" s="868"/>
      <c r="L55" s="868"/>
      <c r="M55" s="868"/>
    </row>
    <row r="56" spans="1:13" ht="11.25" customHeight="1" x14ac:dyDescent="0.4">
      <c r="A56" s="775"/>
      <c r="B56" s="739"/>
      <c r="C56" s="739"/>
      <c r="D56" s="739"/>
      <c r="E56" s="739"/>
      <c r="F56" s="740"/>
      <c r="G56" s="844"/>
      <c r="H56" s="844"/>
      <c r="I56" s="844"/>
      <c r="J56" s="844"/>
      <c r="K56" s="844"/>
      <c r="L56" s="844"/>
      <c r="M56" s="844"/>
    </row>
    <row r="57" spans="1:13" s="863" customFormat="1" ht="29.25" x14ac:dyDescent="0.4">
      <c r="A57" s="763" t="s">
        <v>391</v>
      </c>
      <c r="B57" s="764"/>
      <c r="C57" s="764"/>
      <c r="D57" s="764"/>
      <c r="E57" s="764"/>
      <c r="F57" s="765"/>
      <c r="G57" s="868">
        <v>51662</v>
      </c>
      <c r="H57" s="868">
        <v>24675</v>
      </c>
      <c r="I57" s="868">
        <v>26987</v>
      </c>
      <c r="J57" s="868">
        <v>3972</v>
      </c>
      <c r="K57" s="868">
        <v>1530</v>
      </c>
      <c r="L57" s="868">
        <v>0</v>
      </c>
      <c r="M57" s="868">
        <v>21485</v>
      </c>
    </row>
    <row r="58" spans="1:13" s="866" customFormat="1" ht="29.25" x14ac:dyDescent="0.4">
      <c r="A58" s="774" t="s">
        <v>392</v>
      </c>
      <c r="B58" s="766"/>
      <c r="C58" s="766"/>
      <c r="D58" s="766"/>
      <c r="E58" s="766"/>
      <c r="F58" s="767"/>
      <c r="G58" s="844"/>
      <c r="H58" s="844"/>
      <c r="I58" s="844"/>
      <c r="J58" s="844"/>
      <c r="K58" s="844"/>
      <c r="L58" s="844"/>
      <c r="M58" s="844"/>
    </row>
    <row r="59" spans="1:13" ht="11.1" customHeight="1" x14ac:dyDescent="0.4">
      <c r="A59" s="768"/>
      <c r="B59" s="769"/>
      <c r="C59" s="769"/>
      <c r="D59" s="769"/>
      <c r="E59" s="769"/>
      <c r="F59" s="770"/>
      <c r="G59" s="879"/>
      <c r="H59" s="879"/>
      <c r="I59" s="879"/>
      <c r="J59" s="879"/>
      <c r="K59" s="879"/>
      <c r="L59" s="879"/>
      <c r="M59" s="879"/>
    </row>
    <row r="60" spans="1:13" s="863" customFormat="1" ht="29.25" x14ac:dyDescent="0.4">
      <c r="A60" s="771" t="s">
        <v>301</v>
      </c>
      <c r="B60" s="764"/>
      <c r="C60" s="764"/>
      <c r="D60" s="764"/>
      <c r="E60" s="764"/>
      <c r="F60" s="765"/>
      <c r="G60" s="868"/>
      <c r="H60" s="868"/>
      <c r="I60" s="868"/>
      <c r="J60" s="868"/>
      <c r="K60" s="868"/>
      <c r="L60" s="868"/>
      <c r="M60" s="868"/>
    </row>
    <row r="61" spans="1:13" ht="11.25" customHeight="1" x14ac:dyDescent="0.4">
      <c r="A61" s="775"/>
      <c r="B61" s="739"/>
      <c r="C61" s="739"/>
      <c r="D61" s="739"/>
      <c r="E61" s="739"/>
      <c r="F61" s="740"/>
      <c r="G61" s="844"/>
      <c r="H61" s="844"/>
      <c r="I61" s="844"/>
      <c r="J61" s="844"/>
      <c r="K61" s="844"/>
      <c r="L61" s="844"/>
      <c r="M61" s="844"/>
    </row>
    <row r="62" spans="1:13" s="863" customFormat="1" ht="29.25" x14ac:dyDescent="0.4">
      <c r="A62" s="763" t="s">
        <v>393</v>
      </c>
      <c r="B62" s="764"/>
      <c r="C62" s="764"/>
      <c r="D62" s="764"/>
      <c r="E62" s="764"/>
      <c r="F62" s="765"/>
      <c r="G62" s="868">
        <v>17877</v>
      </c>
      <c r="H62" s="868">
        <v>9475</v>
      </c>
      <c r="I62" s="868">
        <v>8402</v>
      </c>
      <c r="J62" s="868">
        <v>1695</v>
      </c>
      <c r="K62" s="868">
        <v>241</v>
      </c>
      <c r="L62" s="868">
        <v>0</v>
      </c>
      <c r="M62" s="868">
        <v>6466</v>
      </c>
    </row>
    <row r="63" spans="1:13" s="866" customFormat="1" ht="29.25" x14ac:dyDescent="0.4">
      <c r="A63" s="774" t="s">
        <v>394</v>
      </c>
      <c r="B63" s="766"/>
      <c r="C63" s="766"/>
      <c r="D63" s="766"/>
      <c r="E63" s="766"/>
      <c r="F63" s="767"/>
      <c r="G63" s="844"/>
      <c r="H63" s="844"/>
      <c r="I63" s="844"/>
      <c r="J63" s="844"/>
      <c r="K63" s="844"/>
      <c r="L63" s="844"/>
      <c r="M63" s="844"/>
    </row>
    <row r="64" spans="1:13" ht="11.1" customHeight="1" x14ac:dyDescent="0.4">
      <c r="A64" s="768"/>
      <c r="B64" s="769"/>
      <c r="C64" s="769"/>
      <c r="D64" s="769"/>
      <c r="E64" s="769"/>
      <c r="F64" s="770"/>
      <c r="G64" s="879"/>
      <c r="H64" s="879"/>
      <c r="I64" s="879"/>
      <c r="J64" s="879"/>
      <c r="K64" s="879"/>
      <c r="L64" s="879"/>
      <c r="M64" s="879"/>
    </row>
    <row r="65" spans="1:13" ht="30" x14ac:dyDescent="0.4">
      <c r="A65" s="776" t="s">
        <v>304</v>
      </c>
      <c r="B65" s="739"/>
      <c r="C65" s="739"/>
      <c r="D65" s="739"/>
      <c r="E65" s="739"/>
      <c r="F65" s="740"/>
      <c r="G65" s="868"/>
      <c r="H65" s="868"/>
      <c r="I65" s="868"/>
      <c r="J65" s="868"/>
      <c r="K65" s="868"/>
      <c r="L65" s="868"/>
      <c r="M65" s="868"/>
    </row>
    <row r="66" spans="1:13" ht="11.25" customHeight="1" x14ac:dyDescent="0.4">
      <c r="A66" s="775"/>
      <c r="B66" s="739"/>
      <c r="C66" s="739"/>
      <c r="D66" s="739"/>
      <c r="E66" s="739"/>
      <c r="F66" s="740"/>
      <c r="G66" s="844"/>
      <c r="H66" s="844"/>
      <c r="I66" s="844"/>
      <c r="J66" s="844"/>
      <c r="K66" s="844"/>
      <c r="L66" s="844"/>
      <c r="M66" s="844"/>
    </row>
    <row r="67" spans="1:13" s="863" customFormat="1" ht="29.25" x14ac:dyDescent="0.4">
      <c r="A67" s="763" t="s">
        <v>395</v>
      </c>
      <c r="B67" s="764"/>
      <c r="C67" s="764"/>
      <c r="D67" s="764"/>
      <c r="E67" s="764"/>
      <c r="F67" s="765"/>
      <c r="G67" s="868">
        <v>16100</v>
      </c>
      <c r="H67" s="868">
        <v>4749</v>
      </c>
      <c r="I67" s="868">
        <v>11351</v>
      </c>
      <c r="J67" s="868">
        <v>778</v>
      </c>
      <c r="K67" s="868">
        <v>42</v>
      </c>
      <c r="L67" s="868">
        <v>0</v>
      </c>
      <c r="M67" s="868">
        <v>10531</v>
      </c>
    </row>
    <row r="68" spans="1:13" s="866" customFormat="1" ht="29.25" x14ac:dyDescent="0.4">
      <c r="A68" s="774" t="s">
        <v>396</v>
      </c>
      <c r="B68" s="766"/>
      <c r="C68" s="766"/>
      <c r="D68" s="766"/>
      <c r="E68" s="766"/>
      <c r="F68" s="767"/>
      <c r="G68" s="844"/>
      <c r="H68" s="844"/>
      <c r="I68" s="844"/>
      <c r="J68" s="844"/>
      <c r="K68" s="844"/>
      <c r="L68" s="844"/>
      <c r="M68" s="844"/>
    </row>
    <row r="69" spans="1:13" ht="11.1" customHeight="1" x14ac:dyDescent="0.4">
      <c r="A69" s="768"/>
      <c r="B69" s="769"/>
      <c r="C69" s="769"/>
      <c r="D69" s="769"/>
      <c r="E69" s="769"/>
      <c r="F69" s="770"/>
      <c r="G69" s="879"/>
      <c r="H69" s="879"/>
      <c r="I69" s="879"/>
      <c r="J69" s="879"/>
      <c r="K69" s="879"/>
      <c r="L69" s="879"/>
      <c r="M69" s="879"/>
    </row>
    <row r="70" spans="1:13" s="863" customFormat="1" ht="29.25" x14ac:dyDescent="0.4">
      <c r="A70" s="771" t="s">
        <v>307</v>
      </c>
      <c r="B70" s="778"/>
      <c r="C70" s="764"/>
      <c r="D70" s="764"/>
      <c r="E70" s="764"/>
      <c r="F70" s="765"/>
      <c r="G70" s="844"/>
      <c r="H70" s="844"/>
      <c r="I70" s="844"/>
      <c r="J70" s="844"/>
      <c r="K70" s="844"/>
      <c r="L70" s="844"/>
      <c r="M70" s="844"/>
    </row>
    <row r="71" spans="1:13" ht="11.25" customHeight="1" x14ac:dyDescent="0.4">
      <c r="A71" s="775"/>
      <c r="B71" s="739"/>
      <c r="C71" s="739"/>
      <c r="D71" s="739"/>
      <c r="E71" s="739"/>
      <c r="F71" s="740"/>
      <c r="G71" s="844"/>
      <c r="H71" s="844"/>
      <c r="I71" s="844"/>
      <c r="J71" s="844"/>
      <c r="K71" s="844"/>
      <c r="L71" s="844"/>
      <c r="M71" s="844"/>
    </row>
    <row r="72" spans="1:13" s="863" customFormat="1" ht="29.25" x14ac:dyDescent="0.4">
      <c r="A72" s="763" t="s">
        <v>397</v>
      </c>
      <c r="B72" s="764"/>
      <c r="C72" s="764"/>
      <c r="D72" s="764"/>
      <c r="E72" s="764"/>
      <c r="F72" s="765"/>
      <c r="G72" s="844">
        <v>0</v>
      </c>
      <c r="H72" s="844">
        <v>0</v>
      </c>
      <c r="I72" s="844">
        <v>0</v>
      </c>
      <c r="J72" s="844">
        <v>0</v>
      </c>
      <c r="K72" s="844">
        <v>0</v>
      </c>
      <c r="L72" s="844">
        <v>0</v>
      </c>
      <c r="M72" s="844">
        <v>0</v>
      </c>
    </row>
    <row r="73" spans="1:13" s="866" customFormat="1" ht="29.25" x14ac:dyDescent="0.4">
      <c r="A73" s="774" t="s">
        <v>398</v>
      </c>
      <c r="B73" s="766"/>
      <c r="C73" s="766"/>
      <c r="D73" s="766"/>
      <c r="E73" s="766"/>
      <c r="F73" s="767"/>
      <c r="G73" s="844"/>
      <c r="H73" s="844"/>
      <c r="I73" s="844"/>
      <c r="J73" s="844"/>
      <c r="K73" s="844"/>
      <c r="L73" s="844"/>
      <c r="M73" s="844"/>
    </row>
    <row r="74" spans="1:13" ht="11.1" customHeight="1" x14ac:dyDescent="0.4">
      <c r="A74" s="768"/>
      <c r="B74" s="769"/>
      <c r="C74" s="769"/>
      <c r="D74" s="769"/>
      <c r="E74" s="769"/>
      <c r="F74" s="770"/>
      <c r="G74" s="879"/>
      <c r="H74" s="879"/>
      <c r="I74" s="879"/>
      <c r="J74" s="879"/>
      <c r="K74" s="879"/>
      <c r="L74" s="879"/>
      <c r="M74" s="879"/>
    </row>
    <row r="75" spans="1:13" s="863" customFormat="1" ht="29.25" x14ac:dyDescent="0.4">
      <c r="A75" s="771" t="s">
        <v>310</v>
      </c>
      <c r="B75" s="764"/>
      <c r="C75" s="764"/>
      <c r="D75" s="764"/>
      <c r="E75" s="764"/>
      <c r="F75" s="765"/>
      <c r="G75" s="844"/>
      <c r="H75" s="844"/>
      <c r="I75" s="844"/>
      <c r="J75" s="844"/>
      <c r="K75" s="844"/>
      <c r="L75" s="844"/>
      <c r="M75" s="844"/>
    </row>
    <row r="76" spans="1:13" ht="11.25" customHeight="1" x14ac:dyDescent="0.4">
      <c r="A76" s="775"/>
      <c r="B76" s="739"/>
      <c r="C76" s="739"/>
      <c r="D76" s="739"/>
      <c r="E76" s="739"/>
      <c r="F76" s="740"/>
      <c r="G76" s="868"/>
      <c r="H76" s="868"/>
      <c r="I76" s="868"/>
      <c r="J76" s="868"/>
      <c r="K76" s="868"/>
      <c r="L76" s="868"/>
      <c r="M76" s="868"/>
    </row>
    <row r="77" spans="1:13" s="863" customFormat="1" ht="29.25" x14ac:dyDescent="0.4">
      <c r="A77" s="763" t="s">
        <v>399</v>
      </c>
      <c r="B77" s="764"/>
      <c r="C77" s="764"/>
      <c r="D77" s="764"/>
      <c r="E77" s="764"/>
      <c r="F77" s="765"/>
      <c r="G77" s="868">
        <v>80898</v>
      </c>
      <c r="H77" s="868">
        <v>22384</v>
      </c>
      <c r="I77" s="868">
        <v>58514</v>
      </c>
      <c r="J77" s="868">
        <v>339</v>
      </c>
      <c r="K77" s="868">
        <v>474</v>
      </c>
      <c r="L77" s="868">
        <v>0</v>
      </c>
      <c r="M77" s="868">
        <v>57701</v>
      </c>
    </row>
    <row r="78" spans="1:13" s="866" customFormat="1" ht="29.25" x14ac:dyDescent="0.4">
      <c r="A78" s="774" t="s">
        <v>400</v>
      </c>
      <c r="B78" s="766"/>
      <c r="C78" s="766"/>
      <c r="D78" s="766"/>
      <c r="E78" s="766"/>
      <c r="F78" s="767"/>
      <c r="G78" s="844"/>
      <c r="H78" s="880"/>
      <c r="I78" s="844"/>
      <c r="J78" s="844"/>
      <c r="K78" s="844"/>
      <c r="L78" s="844"/>
      <c r="M78" s="844"/>
    </row>
    <row r="79" spans="1:13" ht="11.1" customHeight="1" x14ac:dyDescent="0.4">
      <c r="A79" s="768"/>
      <c r="B79" s="769"/>
      <c r="C79" s="769"/>
      <c r="D79" s="769"/>
      <c r="E79" s="769"/>
      <c r="F79" s="770"/>
      <c r="G79" s="879"/>
      <c r="H79" s="879"/>
      <c r="I79" s="879"/>
      <c r="J79" s="879"/>
      <c r="K79" s="879"/>
      <c r="L79" s="879"/>
      <c r="M79" s="879"/>
    </row>
    <row r="80" spans="1:13" s="863" customFormat="1" ht="29.25" x14ac:dyDescent="0.4">
      <c r="A80" s="771" t="s">
        <v>315</v>
      </c>
      <c r="B80" s="764"/>
      <c r="C80" s="764"/>
      <c r="D80" s="764"/>
      <c r="E80" s="764"/>
      <c r="F80" s="765"/>
      <c r="G80" s="844"/>
      <c r="H80" s="844"/>
      <c r="I80" s="844"/>
      <c r="J80" s="844"/>
      <c r="K80" s="844"/>
      <c r="L80" s="844"/>
      <c r="M80" s="844"/>
    </row>
    <row r="81" spans="1:13" ht="11.25" customHeight="1" x14ac:dyDescent="0.4">
      <c r="A81" s="775"/>
      <c r="B81" s="739"/>
      <c r="C81" s="739"/>
      <c r="D81" s="739"/>
      <c r="E81" s="739"/>
      <c r="F81" s="740"/>
      <c r="G81" s="844"/>
      <c r="H81" s="844"/>
      <c r="I81" s="844"/>
      <c r="J81" s="844"/>
      <c r="K81" s="844"/>
      <c r="L81" s="844"/>
      <c r="M81" s="844"/>
    </row>
    <row r="82" spans="1:13" s="863" customFormat="1" ht="29.25" x14ac:dyDescent="0.4">
      <c r="A82" s="763" t="s">
        <v>401</v>
      </c>
      <c r="B82" s="764"/>
      <c r="C82" s="764"/>
      <c r="D82" s="764"/>
      <c r="E82" s="764"/>
      <c r="F82" s="765"/>
      <c r="G82" s="871">
        <v>62251</v>
      </c>
      <c r="H82" s="871">
        <v>19459</v>
      </c>
      <c r="I82" s="871">
        <v>42792</v>
      </c>
      <c r="J82" s="871">
        <v>3527</v>
      </c>
      <c r="K82" s="871">
        <v>200</v>
      </c>
      <c r="L82" s="871">
        <v>0</v>
      </c>
      <c r="M82" s="871">
        <v>39065</v>
      </c>
    </row>
    <row r="83" spans="1:13" s="866" customFormat="1" ht="29.25" x14ac:dyDescent="0.4">
      <c r="A83" s="774" t="s">
        <v>402</v>
      </c>
      <c r="B83" s="766"/>
      <c r="C83" s="766"/>
      <c r="D83" s="766"/>
      <c r="E83" s="766"/>
      <c r="F83" s="767"/>
      <c r="G83" s="844"/>
      <c r="H83" s="844"/>
      <c r="I83" s="844"/>
      <c r="J83" s="844"/>
      <c r="K83" s="844"/>
      <c r="L83" s="844"/>
      <c r="M83" s="844"/>
    </row>
    <row r="84" spans="1:13" ht="11.1" customHeight="1" x14ac:dyDescent="0.4">
      <c r="A84" s="768"/>
      <c r="B84" s="769"/>
      <c r="C84" s="769"/>
      <c r="D84" s="769"/>
      <c r="E84" s="769"/>
      <c r="F84" s="770"/>
      <c r="G84" s="879"/>
      <c r="H84" s="879"/>
      <c r="I84" s="879"/>
      <c r="J84" s="879"/>
      <c r="K84" s="879"/>
      <c r="L84" s="879"/>
      <c r="M84" s="879"/>
    </row>
    <row r="85" spans="1:13" s="863" customFormat="1" ht="29.25" x14ac:dyDescent="0.4">
      <c r="A85" s="771" t="s">
        <v>318</v>
      </c>
      <c r="B85" s="764"/>
      <c r="C85" s="764"/>
      <c r="D85" s="764"/>
      <c r="E85" s="764"/>
      <c r="F85" s="765"/>
      <c r="G85" s="844"/>
      <c r="H85" s="844"/>
      <c r="I85" s="844"/>
      <c r="J85" s="844"/>
      <c r="K85" s="844"/>
      <c r="L85" s="844"/>
      <c r="M85" s="844"/>
    </row>
    <row r="86" spans="1:13" ht="11.25" customHeight="1" x14ac:dyDescent="0.4">
      <c r="A86" s="775"/>
      <c r="B86" s="739"/>
      <c r="C86" s="739"/>
      <c r="D86" s="739"/>
      <c r="E86" s="739"/>
      <c r="F86" s="740"/>
      <c r="G86" s="844"/>
      <c r="H86" s="844"/>
      <c r="I86" s="844"/>
      <c r="J86" s="844"/>
      <c r="K86" s="844"/>
      <c r="L86" s="844"/>
      <c r="M86" s="844"/>
    </row>
    <row r="87" spans="1:13" s="863" customFormat="1" ht="29.25" x14ac:dyDescent="0.4">
      <c r="A87" s="763" t="s">
        <v>403</v>
      </c>
      <c r="B87" s="764"/>
      <c r="C87" s="764"/>
      <c r="D87" s="764"/>
      <c r="E87" s="764"/>
      <c r="F87" s="765"/>
      <c r="G87" s="871">
        <v>11331</v>
      </c>
      <c r="H87" s="871">
        <v>3948</v>
      </c>
      <c r="I87" s="871">
        <v>7383</v>
      </c>
      <c r="J87" s="871">
        <v>746</v>
      </c>
      <c r="K87" s="871">
        <v>63</v>
      </c>
      <c r="L87" s="871">
        <v>0</v>
      </c>
      <c r="M87" s="871">
        <v>6574</v>
      </c>
    </row>
    <row r="88" spans="1:13" s="866" customFormat="1" ht="29.25" x14ac:dyDescent="0.4">
      <c r="A88" s="774" t="s">
        <v>404</v>
      </c>
      <c r="B88" s="766"/>
      <c r="C88" s="766"/>
      <c r="D88" s="766"/>
      <c r="E88" s="766"/>
      <c r="F88" s="767"/>
      <c r="G88" s="844"/>
      <c r="H88" s="844"/>
      <c r="I88" s="844"/>
      <c r="J88" s="844"/>
      <c r="K88" s="844"/>
      <c r="L88" s="844"/>
      <c r="M88" s="844"/>
    </row>
    <row r="89" spans="1:13" ht="11.1" customHeight="1" x14ac:dyDescent="0.4">
      <c r="A89" s="768"/>
      <c r="B89" s="769"/>
      <c r="C89" s="769"/>
      <c r="D89" s="769"/>
      <c r="E89" s="769"/>
      <c r="F89" s="770"/>
      <c r="G89" s="879"/>
      <c r="H89" s="879"/>
      <c r="I89" s="879"/>
      <c r="J89" s="879"/>
      <c r="K89" s="879"/>
      <c r="L89" s="879"/>
      <c r="M89" s="879"/>
    </row>
    <row r="90" spans="1:13" s="863" customFormat="1" ht="29.25" x14ac:dyDescent="0.4">
      <c r="A90" s="771" t="s">
        <v>321</v>
      </c>
      <c r="B90" s="764"/>
      <c r="C90" s="764"/>
      <c r="D90" s="764"/>
      <c r="E90" s="764"/>
      <c r="F90" s="765"/>
      <c r="G90" s="844"/>
      <c r="H90" s="844"/>
      <c r="I90" s="844"/>
      <c r="J90" s="844"/>
      <c r="K90" s="844"/>
      <c r="L90" s="844"/>
      <c r="M90" s="844"/>
    </row>
    <row r="91" spans="1:13" ht="11.25" customHeight="1" x14ac:dyDescent="0.4">
      <c r="A91" s="775"/>
      <c r="B91" s="739"/>
      <c r="C91" s="739"/>
      <c r="D91" s="739"/>
      <c r="E91" s="739"/>
      <c r="F91" s="740"/>
      <c r="G91" s="844"/>
      <c r="H91" s="844"/>
      <c r="I91" s="844"/>
      <c r="J91" s="844"/>
      <c r="K91" s="844"/>
      <c r="L91" s="844"/>
      <c r="M91" s="844"/>
    </row>
    <row r="92" spans="1:13" s="863" customFormat="1" ht="29.25" x14ac:dyDescent="0.4">
      <c r="A92" s="763" t="s">
        <v>405</v>
      </c>
      <c r="B92" s="764"/>
      <c r="C92" s="764"/>
      <c r="D92" s="764"/>
      <c r="E92" s="764"/>
      <c r="F92" s="765"/>
      <c r="G92" s="871">
        <v>0</v>
      </c>
      <c r="H92" s="844">
        <v>0</v>
      </c>
      <c r="I92" s="844">
        <v>0</v>
      </c>
      <c r="J92" s="844">
        <v>0</v>
      </c>
      <c r="K92" s="844">
        <v>0</v>
      </c>
      <c r="L92" s="844">
        <v>0</v>
      </c>
      <c r="M92" s="844">
        <v>0</v>
      </c>
    </row>
    <row r="93" spans="1:13" s="764" customFormat="1" ht="29.25" x14ac:dyDescent="0.4">
      <c r="A93" s="763" t="s">
        <v>406</v>
      </c>
      <c r="F93" s="765"/>
      <c r="G93" s="844"/>
      <c r="H93" s="844"/>
      <c r="I93" s="844"/>
      <c r="J93" s="844"/>
      <c r="K93" s="844"/>
      <c r="L93" s="844"/>
      <c r="M93" s="844"/>
    </row>
    <row r="94" spans="1:13" s="866" customFormat="1" ht="29.25" x14ac:dyDescent="0.4">
      <c r="A94" s="774" t="s">
        <v>314</v>
      </c>
      <c r="B94" s="766"/>
      <c r="C94" s="766"/>
      <c r="D94" s="766"/>
      <c r="E94" s="766"/>
      <c r="F94" s="767"/>
      <c r="G94" s="844"/>
      <c r="H94" s="844"/>
      <c r="I94" s="844"/>
      <c r="J94" s="844"/>
      <c r="K94" s="844"/>
      <c r="L94" s="844"/>
      <c r="M94" s="844"/>
    </row>
    <row r="95" spans="1:13" ht="11.1" customHeight="1" x14ac:dyDescent="0.4">
      <c r="A95" s="768"/>
      <c r="B95" s="769"/>
      <c r="C95" s="769"/>
      <c r="D95" s="769"/>
      <c r="E95" s="769"/>
      <c r="F95" s="770"/>
      <c r="G95" s="879"/>
      <c r="H95" s="879"/>
      <c r="I95" s="879"/>
      <c r="J95" s="879"/>
      <c r="K95" s="879"/>
      <c r="L95" s="879"/>
      <c r="M95" s="879"/>
    </row>
    <row r="96" spans="1:13" s="863" customFormat="1" ht="29.25" x14ac:dyDescent="0.4">
      <c r="A96" s="771" t="s">
        <v>325</v>
      </c>
      <c r="B96" s="764"/>
      <c r="C96" s="764"/>
      <c r="D96" s="764"/>
      <c r="E96" s="764"/>
      <c r="F96" s="765"/>
      <c r="G96" s="844"/>
      <c r="H96" s="844"/>
      <c r="I96" s="844"/>
      <c r="J96" s="844"/>
      <c r="K96" s="844"/>
      <c r="L96" s="844"/>
      <c r="M96" s="844"/>
    </row>
    <row r="97" spans="1:13" ht="11.25" customHeight="1" x14ac:dyDescent="0.4">
      <c r="A97" s="775"/>
      <c r="B97" s="739"/>
      <c r="C97" s="739"/>
      <c r="D97" s="739"/>
      <c r="E97" s="739"/>
      <c r="F97" s="740"/>
      <c r="G97" s="844"/>
      <c r="H97" s="844"/>
      <c r="I97" s="844"/>
      <c r="J97" s="844"/>
      <c r="K97" s="844"/>
      <c r="L97" s="844"/>
      <c r="M97" s="844"/>
    </row>
    <row r="98" spans="1:13" s="863" customFormat="1" ht="29.25" x14ac:dyDescent="0.4">
      <c r="A98" s="763" t="s">
        <v>316</v>
      </c>
      <c r="B98" s="764"/>
      <c r="C98" s="764"/>
      <c r="D98" s="764"/>
      <c r="E98" s="764"/>
      <c r="F98" s="765"/>
      <c r="G98" s="868">
        <v>9428</v>
      </c>
      <c r="H98" s="868">
        <v>4599</v>
      </c>
      <c r="I98" s="868">
        <v>4829</v>
      </c>
      <c r="J98" s="868">
        <v>584</v>
      </c>
      <c r="K98" s="868">
        <v>52</v>
      </c>
      <c r="L98" s="868">
        <v>0</v>
      </c>
      <c r="M98" s="868">
        <v>4193</v>
      </c>
    </row>
    <row r="99" spans="1:13" s="866" customFormat="1" ht="29.25" x14ac:dyDescent="0.4">
      <c r="A99" s="774" t="s">
        <v>317</v>
      </c>
      <c r="B99" s="779"/>
      <c r="C99" s="779"/>
      <c r="D99" s="766"/>
      <c r="E99" s="766"/>
      <c r="F99" s="767"/>
      <c r="G99" s="868"/>
      <c r="H99" s="868"/>
      <c r="I99" s="868"/>
      <c r="J99" s="868"/>
      <c r="K99" s="868"/>
      <c r="L99" s="868"/>
      <c r="M99" s="868"/>
    </row>
    <row r="100" spans="1:13" ht="11.1" customHeight="1" x14ac:dyDescent="0.4">
      <c r="A100" s="768"/>
      <c r="B100" s="769"/>
      <c r="C100" s="769"/>
      <c r="D100" s="769"/>
      <c r="E100" s="769"/>
      <c r="F100" s="770"/>
      <c r="G100" s="879"/>
      <c r="H100" s="879"/>
      <c r="I100" s="879"/>
      <c r="J100" s="879"/>
      <c r="K100" s="879"/>
      <c r="L100" s="879"/>
      <c r="M100" s="879"/>
    </row>
    <row r="101" spans="1:13" s="863" customFormat="1" ht="29.25" x14ac:dyDescent="0.4">
      <c r="A101" s="771" t="s">
        <v>407</v>
      </c>
      <c r="B101" s="764"/>
      <c r="C101" s="764"/>
      <c r="D101" s="764"/>
      <c r="E101" s="764"/>
      <c r="F101" s="765"/>
      <c r="G101" s="844"/>
      <c r="H101" s="844"/>
      <c r="I101" s="844"/>
      <c r="J101" s="844"/>
      <c r="K101" s="844"/>
      <c r="L101" s="844"/>
      <c r="M101" s="844"/>
    </row>
    <row r="102" spans="1:13" ht="11.25" customHeight="1" x14ac:dyDescent="0.4">
      <c r="A102" s="775"/>
      <c r="B102" s="739"/>
      <c r="C102" s="739"/>
      <c r="D102" s="739"/>
      <c r="E102" s="739"/>
      <c r="F102" s="740"/>
      <c r="G102" s="844"/>
      <c r="H102" s="844"/>
      <c r="I102" s="844"/>
      <c r="J102" s="844"/>
      <c r="K102" s="844"/>
      <c r="L102" s="844"/>
      <c r="M102" s="844"/>
    </row>
    <row r="103" spans="1:13" s="863" customFormat="1" ht="29.25" x14ac:dyDescent="0.4">
      <c r="A103" s="763" t="s">
        <v>408</v>
      </c>
      <c r="B103" s="764"/>
      <c r="C103" s="764"/>
      <c r="D103" s="764"/>
      <c r="E103" s="764"/>
      <c r="F103" s="765"/>
      <c r="G103" s="881">
        <v>37063</v>
      </c>
      <c r="H103" s="881">
        <v>12359</v>
      </c>
      <c r="I103" s="881">
        <v>24704</v>
      </c>
      <c r="J103" s="881">
        <v>2334</v>
      </c>
      <c r="K103" s="881">
        <v>132</v>
      </c>
      <c r="L103" s="881">
        <v>0</v>
      </c>
      <c r="M103" s="881">
        <v>22238</v>
      </c>
    </row>
    <row r="104" spans="1:13" s="866" customFormat="1" ht="29.25" x14ac:dyDescent="0.4">
      <c r="A104" s="774" t="s">
        <v>409</v>
      </c>
      <c r="B104" s="766"/>
      <c r="C104" s="766"/>
      <c r="D104" s="766"/>
      <c r="E104" s="766"/>
      <c r="F104" s="767"/>
      <c r="G104" s="844"/>
      <c r="H104" s="844"/>
      <c r="I104" s="844"/>
      <c r="J104" s="844"/>
      <c r="K104" s="844"/>
      <c r="L104" s="844"/>
      <c r="M104" s="844"/>
    </row>
    <row r="105" spans="1:13" ht="11.1" customHeight="1" x14ac:dyDescent="0.4">
      <c r="A105" s="768"/>
      <c r="B105" s="769"/>
      <c r="C105" s="769"/>
      <c r="D105" s="769"/>
      <c r="E105" s="769"/>
      <c r="F105" s="770"/>
      <c r="G105" s="879"/>
      <c r="H105" s="879"/>
      <c r="I105" s="879"/>
      <c r="J105" s="879"/>
      <c r="K105" s="879"/>
      <c r="L105" s="879"/>
      <c r="M105" s="879"/>
    </row>
    <row r="106" spans="1:13" s="863" customFormat="1" ht="29.25" x14ac:dyDescent="0.4">
      <c r="A106" s="771" t="s">
        <v>410</v>
      </c>
      <c r="B106" s="764"/>
      <c r="C106" s="764"/>
      <c r="D106" s="764"/>
      <c r="E106" s="764"/>
      <c r="F106" s="765"/>
      <c r="G106" s="844"/>
      <c r="H106" s="844"/>
      <c r="I106" s="844"/>
      <c r="J106" s="844"/>
      <c r="K106" s="844"/>
      <c r="L106" s="844"/>
      <c r="M106" s="844"/>
    </row>
    <row r="107" spans="1:13" ht="11.25" customHeight="1" x14ac:dyDescent="0.4">
      <c r="A107" s="775"/>
      <c r="B107" s="739"/>
      <c r="C107" s="739"/>
      <c r="D107" s="739"/>
      <c r="E107" s="739"/>
      <c r="F107" s="740"/>
      <c r="G107" s="844"/>
      <c r="H107" s="844"/>
      <c r="I107" s="844"/>
      <c r="J107" s="844"/>
      <c r="K107" s="844"/>
      <c r="L107" s="844"/>
      <c r="M107" s="844"/>
    </row>
    <row r="108" spans="1:13" s="863" customFormat="1" ht="29.25" x14ac:dyDescent="0.4">
      <c r="A108" s="763" t="s">
        <v>411</v>
      </c>
      <c r="B108" s="764"/>
      <c r="C108" s="764"/>
      <c r="D108" s="764"/>
      <c r="E108" s="764"/>
      <c r="F108" s="765"/>
      <c r="G108" s="868">
        <v>3395</v>
      </c>
      <c r="H108" s="868">
        <v>1616</v>
      </c>
      <c r="I108" s="868">
        <v>1779</v>
      </c>
      <c r="J108" s="868">
        <v>130</v>
      </c>
      <c r="K108" s="868">
        <v>58</v>
      </c>
      <c r="L108" s="868">
        <v>0</v>
      </c>
      <c r="M108" s="868">
        <v>1591</v>
      </c>
    </row>
    <row r="109" spans="1:13" s="866" customFormat="1" ht="29.25" x14ac:dyDescent="0.4">
      <c r="A109" s="774" t="s">
        <v>412</v>
      </c>
      <c r="B109" s="779"/>
      <c r="C109" s="779"/>
      <c r="D109" s="766"/>
      <c r="E109" s="766"/>
      <c r="F109" s="767"/>
      <c r="G109" s="844"/>
      <c r="H109" s="844"/>
      <c r="I109" s="844"/>
      <c r="J109" s="844"/>
      <c r="K109" s="844"/>
      <c r="L109" s="844"/>
      <c r="M109" s="844"/>
    </row>
    <row r="110" spans="1:13" ht="11.1" customHeight="1" x14ac:dyDescent="0.4">
      <c r="A110" s="768"/>
      <c r="B110" s="769"/>
      <c r="C110" s="769"/>
      <c r="D110" s="769"/>
      <c r="E110" s="769"/>
      <c r="F110" s="770"/>
      <c r="G110" s="879"/>
      <c r="H110" s="879"/>
      <c r="I110" s="879"/>
      <c r="J110" s="879"/>
      <c r="K110" s="879"/>
      <c r="L110" s="879"/>
      <c r="M110" s="879"/>
    </row>
    <row r="111" spans="1:13" s="863" customFormat="1" ht="29.25" x14ac:dyDescent="0.4">
      <c r="A111" s="771" t="s">
        <v>413</v>
      </c>
      <c r="B111" s="764"/>
      <c r="C111" s="764"/>
      <c r="D111" s="764"/>
      <c r="E111" s="764"/>
      <c r="F111" s="765"/>
      <c r="G111" s="868"/>
      <c r="H111" s="868"/>
      <c r="I111" s="868"/>
      <c r="J111" s="868"/>
      <c r="K111" s="868"/>
      <c r="L111" s="868"/>
      <c r="M111" s="868"/>
    </row>
    <row r="112" spans="1:13" ht="11.25" customHeight="1" x14ac:dyDescent="0.4">
      <c r="A112" s="780"/>
      <c r="B112" s="739"/>
      <c r="C112" s="739"/>
      <c r="D112" s="739"/>
      <c r="E112" s="739"/>
      <c r="F112" s="740"/>
      <c r="G112" s="844"/>
      <c r="H112" s="844"/>
      <c r="I112" s="844"/>
      <c r="J112" s="844"/>
      <c r="K112" s="844"/>
      <c r="L112" s="844"/>
      <c r="M112" s="844"/>
    </row>
    <row r="113" spans="1:13" s="863" customFormat="1" ht="29.25" x14ac:dyDescent="0.4">
      <c r="A113" s="763" t="s">
        <v>414</v>
      </c>
      <c r="B113" s="764"/>
      <c r="C113" s="764"/>
      <c r="D113" s="764"/>
      <c r="E113" s="764"/>
      <c r="F113" s="765"/>
      <c r="G113" s="868">
        <v>19978</v>
      </c>
      <c r="H113" s="868">
        <v>5480</v>
      </c>
      <c r="I113" s="868">
        <v>14498</v>
      </c>
      <c r="J113" s="868">
        <v>2239</v>
      </c>
      <c r="K113" s="868">
        <v>33</v>
      </c>
      <c r="L113" s="868">
        <v>0</v>
      </c>
      <c r="M113" s="868">
        <v>12226</v>
      </c>
    </row>
    <row r="114" spans="1:13" s="866" customFormat="1" ht="29.25" x14ac:dyDescent="0.4">
      <c r="A114" s="774" t="s">
        <v>415</v>
      </c>
      <c r="B114" s="766"/>
      <c r="C114" s="766"/>
      <c r="D114" s="766"/>
      <c r="E114" s="766"/>
      <c r="F114" s="767"/>
      <c r="G114" s="844"/>
      <c r="H114" s="844"/>
      <c r="I114" s="844"/>
      <c r="J114" s="844"/>
      <c r="K114" s="844"/>
      <c r="L114" s="844"/>
      <c r="M114" s="844"/>
    </row>
    <row r="115" spans="1:13" ht="11.1" customHeight="1" x14ac:dyDescent="0.4">
      <c r="A115" s="768"/>
      <c r="B115" s="769"/>
      <c r="C115" s="769"/>
      <c r="D115" s="769"/>
      <c r="E115" s="769"/>
      <c r="F115" s="770"/>
      <c r="G115" s="879"/>
      <c r="H115" s="879"/>
      <c r="I115" s="879"/>
      <c r="J115" s="879"/>
      <c r="K115" s="879"/>
      <c r="L115" s="879"/>
      <c r="M115" s="879"/>
    </row>
    <row r="116" spans="1:13" s="863" customFormat="1" ht="29.25" x14ac:dyDescent="0.4">
      <c r="A116" s="771" t="s">
        <v>416</v>
      </c>
      <c r="B116" s="764"/>
      <c r="C116" s="764"/>
      <c r="D116" s="764"/>
      <c r="E116" s="764"/>
      <c r="F116" s="765"/>
      <c r="G116" s="844"/>
      <c r="H116" s="844"/>
      <c r="I116" s="844"/>
      <c r="J116" s="844"/>
      <c r="K116" s="844"/>
      <c r="L116" s="844"/>
      <c r="M116" s="844"/>
    </row>
    <row r="117" spans="1:13" ht="11.25" customHeight="1" x14ac:dyDescent="0.4">
      <c r="A117" s="775"/>
      <c r="B117" s="739"/>
      <c r="C117" s="739"/>
      <c r="D117" s="739"/>
      <c r="E117" s="739"/>
      <c r="F117" s="740"/>
      <c r="G117" s="868"/>
      <c r="H117" s="868"/>
      <c r="I117" s="868"/>
      <c r="J117" s="868"/>
      <c r="K117" s="868"/>
      <c r="L117" s="868"/>
      <c r="M117" s="868"/>
    </row>
    <row r="118" spans="1:13" s="863" customFormat="1" ht="29.25" x14ac:dyDescent="0.4">
      <c r="A118" s="763" t="s">
        <v>417</v>
      </c>
      <c r="B118" s="764"/>
      <c r="C118" s="764"/>
      <c r="D118" s="764"/>
      <c r="E118" s="764"/>
      <c r="F118" s="765"/>
      <c r="G118" s="868"/>
      <c r="H118" s="868"/>
      <c r="I118" s="868"/>
      <c r="J118" s="868"/>
      <c r="K118" s="868"/>
      <c r="L118" s="868"/>
      <c r="M118" s="868"/>
    </row>
    <row r="119" spans="1:13" s="863" customFormat="1" ht="29.25" x14ac:dyDescent="0.4">
      <c r="A119" s="763" t="s">
        <v>418</v>
      </c>
      <c r="B119" s="781"/>
      <c r="C119" s="781"/>
      <c r="D119" s="764"/>
      <c r="E119" s="764"/>
      <c r="F119" s="765"/>
      <c r="G119" s="868">
        <v>2210</v>
      </c>
      <c r="H119" s="868">
        <v>0</v>
      </c>
      <c r="I119" s="868">
        <v>2210</v>
      </c>
      <c r="J119" s="868">
        <v>195</v>
      </c>
      <c r="K119" s="868">
        <v>0</v>
      </c>
      <c r="L119" s="868">
        <v>0</v>
      </c>
      <c r="M119" s="868">
        <v>2015</v>
      </c>
    </row>
    <row r="120" spans="1:13" s="866" customFormat="1" ht="29.25" x14ac:dyDescent="0.4">
      <c r="A120" s="774" t="s">
        <v>419</v>
      </c>
      <c r="B120" s="779"/>
      <c r="C120" s="779"/>
      <c r="D120" s="766"/>
      <c r="E120" s="766"/>
      <c r="F120" s="767"/>
      <c r="G120" s="844"/>
      <c r="H120" s="844"/>
      <c r="I120" s="844"/>
      <c r="J120" s="844"/>
      <c r="K120" s="844"/>
      <c r="L120" s="844"/>
      <c r="M120" s="844"/>
    </row>
    <row r="121" spans="1:13" s="866" customFormat="1" ht="29.25" x14ac:dyDescent="0.4">
      <c r="A121" s="774" t="s">
        <v>420</v>
      </c>
      <c r="B121" s="779"/>
      <c r="C121" s="779"/>
      <c r="D121" s="779"/>
      <c r="E121" s="766"/>
      <c r="F121" s="767"/>
      <c r="G121" s="844"/>
      <c r="H121" s="844"/>
      <c r="I121" s="844"/>
      <c r="J121" s="844"/>
      <c r="K121" s="844"/>
      <c r="L121" s="844"/>
      <c r="M121" s="844"/>
    </row>
    <row r="122" spans="1:13" ht="11.1" customHeight="1" x14ac:dyDescent="0.4">
      <c r="A122" s="768"/>
      <c r="B122" s="769"/>
      <c r="C122" s="769"/>
      <c r="D122" s="769"/>
      <c r="E122" s="769"/>
      <c r="F122" s="770"/>
      <c r="G122" s="879"/>
      <c r="H122" s="879"/>
      <c r="I122" s="879"/>
      <c r="J122" s="879"/>
      <c r="K122" s="879"/>
      <c r="L122" s="879"/>
      <c r="M122" s="879"/>
    </row>
    <row r="123" spans="1:13" s="863" customFormat="1" ht="29.25" x14ac:dyDescent="0.4">
      <c r="A123" s="771" t="s">
        <v>421</v>
      </c>
      <c r="B123" s="764"/>
      <c r="C123" s="764"/>
      <c r="D123" s="764"/>
      <c r="E123" s="764"/>
      <c r="F123" s="765"/>
      <c r="G123" s="868"/>
      <c r="H123" s="868"/>
      <c r="I123" s="868"/>
      <c r="J123" s="868"/>
      <c r="K123" s="868"/>
      <c r="L123" s="868"/>
      <c r="M123" s="868"/>
    </row>
    <row r="124" spans="1:13" ht="11.25" customHeight="1" x14ac:dyDescent="0.4">
      <c r="A124" s="775"/>
      <c r="B124" s="739"/>
      <c r="C124" s="739"/>
      <c r="D124" s="739"/>
      <c r="E124" s="739"/>
      <c r="F124" s="740"/>
      <c r="G124" s="844"/>
      <c r="H124" s="844"/>
      <c r="I124" s="844"/>
      <c r="J124" s="844"/>
      <c r="K124" s="844"/>
      <c r="L124" s="844"/>
      <c r="M124" s="844"/>
    </row>
    <row r="125" spans="1:13" s="863" customFormat="1" ht="29.25" x14ac:dyDescent="0.4">
      <c r="A125" s="763" t="s">
        <v>422</v>
      </c>
      <c r="B125" s="764"/>
      <c r="C125" s="764"/>
      <c r="D125" s="764"/>
      <c r="E125" s="764"/>
      <c r="F125" s="765"/>
      <c r="G125" s="868"/>
      <c r="H125" s="868"/>
      <c r="I125" s="868"/>
      <c r="J125" s="868"/>
      <c r="K125" s="868"/>
      <c r="L125" s="868"/>
      <c r="M125" s="868"/>
    </row>
    <row r="126" spans="1:13" s="866" customFormat="1" ht="29.25" x14ac:dyDescent="0.4">
      <c r="A126" s="782" t="s">
        <v>423</v>
      </c>
      <c r="B126" s="766"/>
      <c r="C126" s="766"/>
      <c r="D126" s="766"/>
      <c r="E126" s="766"/>
      <c r="F126" s="767"/>
      <c r="G126" s="844"/>
      <c r="H126" s="844"/>
      <c r="I126" s="844"/>
      <c r="J126" s="844"/>
      <c r="K126" s="844"/>
      <c r="L126" s="844"/>
      <c r="M126" s="844"/>
    </row>
    <row r="127" spans="1:13" ht="11.1" customHeight="1" x14ac:dyDescent="0.4">
      <c r="A127" s="911"/>
      <c r="B127" s="784"/>
      <c r="C127" s="784"/>
      <c r="D127" s="784"/>
      <c r="E127" s="784"/>
      <c r="F127" s="785"/>
      <c r="G127" s="786"/>
      <c r="H127" s="786"/>
      <c r="I127" s="786"/>
      <c r="J127" s="786"/>
      <c r="K127" s="786"/>
      <c r="L127" s="786"/>
      <c r="M127" s="786"/>
    </row>
  </sheetData>
  <mergeCells count="4">
    <mergeCell ref="A9:F10"/>
    <mergeCell ref="A11:F11"/>
    <mergeCell ref="E2:M2"/>
    <mergeCell ref="F3:N3"/>
  </mergeCells>
  <conditionalFormatting sqref="A14:F14">
    <cfRule type="cellIs" dxfId="37" priority="1" stopIfTrue="1" operator="lessThan">
      <formula>0</formula>
    </cfRule>
    <cfRule type="cellIs" dxfId="36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8"/>
  <sheetViews>
    <sheetView showGridLines="0" zoomScale="30" zoomScaleNormal="30" zoomScaleSheetLayoutView="50" workbookViewId="0">
      <selection activeCell="I16" sqref="I16"/>
    </sheetView>
  </sheetViews>
  <sheetFormatPr defaultColWidth="9.140625" defaultRowHeight="12.75" x14ac:dyDescent="0.2"/>
  <cols>
    <col min="1" max="4" width="9.140625" style="714"/>
    <col min="5" max="5" width="6" style="714" customWidth="1"/>
    <col min="6" max="6" width="2" style="714" customWidth="1"/>
    <col min="7" max="7" width="3.42578125" style="714" hidden="1" customWidth="1"/>
    <col min="8" max="8" width="75.42578125" style="714" customWidth="1"/>
    <col min="9" max="15" width="30.7109375" style="714" customWidth="1"/>
    <col min="16" max="16384" width="9.140625" style="714"/>
  </cols>
  <sheetData>
    <row r="1" spans="2:17" ht="12" customHeight="1" x14ac:dyDescent="0.2"/>
    <row r="2" spans="2:17" ht="45" customHeight="1" x14ac:dyDescent="0.6">
      <c r="B2" s="696" t="s">
        <v>466</v>
      </c>
      <c r="C2" s="693"/>
      <c r="D2" s="693"/>
      <c r="F2" s="695"/>
      <c r="G2" s="695"/>
      <c r="H2" s="696" t="s">
        <v>229</v>
      </c>
      <c r="I2" s="695"/>
      <c r="J2" s="695"/>
      <c r="K2" s="695"/>
      <c r="L2" s="695"/>
    </row>
    <row r="3" spans="2:17" ht="45" customHeight="1" x14ac:dyDescent="0.6">
      <c r="B3" s="694"/>
      <c r="C3" s="693"/>
      <c r="D3" s="693"/>
      <c r="E3" s="696"/>
      <c r="F3" s="695"/>
      <c r="G3" s="695"/>
      <c r="H3" s="733" t="s">
        <v>467</v>
      </c>
      <c r="I3" s="695"/>
      <c r="J3" s="695"/>
      <c r="K3" s="695"/>
      <c r="L3" s="695"/>
    </row>
    <row r="4" spans="2:17" ht="24" customHeight="1" x14ac:dyDescent="0.6">
      <c r="B4" s="694"/>
      <c r="C4" s="693"/>
      <c r="D4" s="693"/>
      <c r="E4" s="696"/>
      <c r="F4" s="695"/>
      <c r="G4" s="695"/>
      <c r="H4" s="733"/>
      <c r="I4" s="695"/>
      <c r="J4" s="695"/>
      <c r="K4" s="695"/>
      <c r="L4" s="695"/>
    </row>
    <row r="5" spans="2:17" s="693" customFormat="1" ht="27.75" customHeight="1" x14ac:dyDescent="0.4">
      <c r="B5" s="694"/>
      <c r="F5" s="697"/>
      <c r="G5" s="697"/>
      <c r="H5" s="730" t="s">
        <v>468</v>
      </c>
      <c r="I5" s="697"/>
      <c r="J5" s="697"/>
      <c r="K5" s="697"/>
      <c r="L5" s="697"/>
    </row>
    <row r="6" spans="2:17" ht="27" customHeight="1" x14ac:dyDescent="0.35">
      <c r="B6" s="689"/>
      <c r="F6" s="697"/>
      <c r="G6" s="697"/>
      <c r="H6" s="702" t="s">
        <v>100</v>
      </c>
      <c r="I6" s="689"/>
      <c r="J6" s="689"/>
      <c r="K6" s="689"/>
      <c r="L6" s="703"/>
      <c r="M6" s="703"/>
    </row>
    <row r="7" spans="2:17" ht="26.25" x14ac:dyDescent="0.4">
      <c r="B7" s="690"/>
      <c r="C7" s="715"/>
      <c r="D7" s="691"/>
      <c r="E7" s="715"/>
      <c r="F7" s="715"/>
      <c r="G7" s="715"/>
      <c r="N7" s="715"/>
      <c r="O7" s="715"/>
    </row>
    <row r="8" spans="2:17" s="716" customFormat="1" ht="15" x14ac:dyDescent="0.2">
      <c r="B8" s="734"/>
      <c r="C8" s="735"/>
      <c r="D8" s="735"/>
      <c r="E8" s="735"/>
      <c r="F8" s="735"/>
      <c r="G8" s="735"/>
      <c r="H8" s="736"/>
      <c r="I8" s="737"/>
      <c r="J8" s="737"/>
      <c r="K8" s="737"/>
      <c r="L8" s="737"/>
      <c r="M8" s="737"/>
      <c r="N8" s="737"/>
      <c r="O8" s="737"/>
    </row>
    <row r="9" spans="2:17" ht="23.25" x14ac:dyDescent="0.35">
      <c r="B9" s="738"/>
      <c r="C9" s="739"/>
      <c r="D9" s="739"/>
      <c r="E9" s="739"/>
      <c r="F9" s="739"/>
      <c r="G9" s="740"/>
      <c r="H9" s="740"/>
      <c r="I9" s="741" t="s">
        <v>240</v>
      </c>
      <c r="J9" s="741" t="s">
        <v>241</v>
      </c>
      <c r="K9" s="741" t="s">
        <v>242</v>
      </c>
      <c r="L9" s="741" t="s">
        <v>365</v>
      </c>
      <c r="M9" s="741" t="s">
        <v>366</v>
      </c>
      <c r="N9" s="741" t="s">
        <v>366</v>
      </c>
      <c r="O9" s="741" t="s">
        <v>239</v>
      </c>
    </row>
    <row r="10" spans="2:17" ht="23.25" customHeight="1" x14ac:dyDescent="0.35">
      <c r="B10" s="945" t="s">
        <v>248</v>
      </c>
      <c r="C10" s="946"/>
      <c r="D10" s="946"/>
      <c r="E10" s="946"/>
      <c r="F10" s="946"/>
      <c r="G10" s="946"/>
      <c r="H10" s="947"/>
      <c r="I10" s="741" t="s">
        <v>249</v>
      </c>
      <c r="J10" s="741" t="s">
        <v>250</v>
      </c>
      <c r="K10" s="741" t="s">
        <v>367</v>
      </c>
      <c r="L10" s="741" t="s">
        <v>368</v>
      </c>
      <c r="M10" s="741" t="s">
        <v>369</v>
      </c>
      <c r="N10" s="741" t="s">
        <v>370</v>
      </c>
      <c r="O10" s="741" t="s">
        <v>247</v>
      </c>
    </row>
    <row r="11" spans="2:17" ht="23.25" customHeight="1" x14ac:dyDescent="0.35">
      <c r="B11" s="945"/>
      <c r="C11" s="946"/>
      <c r="D11" s="946"/>
      <c r="E11" s="946"/>
      <c r="F11" s="946"/>
      <c r="G11" s="946"/>
      <c r="H11" s="947"/>
      <c r="I11" s="742"/>
      <c r="J11" s="742"/>
      <c r="K11" s="741" t="s">
        <v>258</v>
      </c>
      <c r="L11" s="741" t="s">
        <v>371</v>
      </c>
      <c r="M11" s="741" t="s">
        <v>372</v>
      </c>
      <c r="N11" s="741" t="s">
        <v>372</v>
      </c>
      <c r="O11" s="741" t="s">
        <v>255</v>
      </c>
    </row>
    <row r="12" spans="2:17" ht="23.25" customHeight="1" x14ac:dyDescent="0.3">
      <c r="B12" s="948" t="s">
        <v>373</v>
      </c>
      <c r="C12" s="949"/>
      <c r="D12" s="949"/>
      <c r="E12" s="949"/>
      <c r="F12" s="949"/>
      <c r="G12" s="949"/>
      <c r="H12" s="950"/>
      <c r="I12" s="743" t="s">
        <v>256</v>
      </c>
      <c r="J12" s="744" t="s">
        <v>257</v>
      </c>
      <c r="K12" s="743" t="s">
        <v>266</v>
      </c>
      <c r="L12" s="743" t="s">
        <v>374</v>
      </c>
      <c r="M12" s="743" t="s">
        <v>375</v>
      </c>
      <c r="N12" s="743" t="s">
        <v>376</v>
      </c>
      <c r="O12" s="743" t="s">
        <v>263</v>
      </c>
    </row>
    <row r="13" spans="2:17" ht="18.75" x14ac:dyDescent="0.3">
      <c r="B13" s="745"/>
      <c r="C13" s="739"/>
      <c r="D13" s="739"/>
      <c r="E13" s="739"/>
      <c r="F13" s="739"/>
      <c r="G13" s="739"/>
      <c r="H13" s="740"/>
      <c r="I13" s="743" t="s">
        <v>264</v>
      </c>
      <c r="J13" s="743" t="s">
        <v>265</v>
      </c>
      <c r="K13" s="743" t="s">
        <v>272</v>
      </c>
      <c r="L13" s="743" t="s">
        <v>377</v>
      </c>
      <c r="M13" s="743" t="s">
        <v>269</v>
      </c>
      <c r="N13" s="743" t="s">
        <v>269</v>
      </c>
      <c r="O13" s="743" t="s">
        <v>378</v>
      </c>
    </row>
    <row r="14" spans="2:17" ht="15.75" thickBot="1" x14ac:dyDescent="0.25">
      <c r="B14" s="746"/>
      <c r="C14" s="747"/>
      <c r="D14" s="747"/>
      <c r="E14" s="747"/>
      <c r="F14" s="747"/>
      <c r="G14" s="748"/>
      <c r="H14" s="748"/>
      <c r="I14" s="749"/>
      <c r="J14" s="749"/>
      <c r="K14" s="750"/>
      <c r="L14" s="750"/>
      <c r="M14" s="731"/>
      <c r="N14" s="750"/>
      <c r="O14" s="750"/>
    </row>
    <row r="15" spans="2:17" ht="11.25" customHeight="1" thickTop="1" x14ac:dyDescent="0.4">
      <c r="B15" s="738"/>
      <c r="C15" s="739"/>
      <c r="D15" s="739"/>
      <c r="E15" s="739"/>
      <c r="F15" s="739"/>
      <c r="G15" s="740"/>
      <c r="H15" s="740"/>
      <c r="I15" s="723"/>
      <c r="J15" s="723"/>
      <c r="K15" s="723"/>
      <c r="L15" s="723"/>
      <c r="M15" s="723"/>
      <c r="N15" s="723"/>
      <c r="O15" s="723"/>
      <c r="P15" s="716"/>
      <c r="Q15" s="716"/>
    </row>
    <row r="16" spans="2:17" s="692" customFormat="1" ht="33" x14ac:dyDescent="0.45">
      <c r="B16" s="751" t="s">
        <v>45</v>
      </c>
      <c r="C16" s="752"/>
      <c r="D16" s="752"/>
      <c r="E16" s="752"/>
      <c r="F16" s="752"/>
      <c r="G16" s="753"/>
      <c r="H16" s="753"/>
      <c r="I16" s="708">
        <v>3996318</v>
      </c>
      <c r="J16" s="708">
        <v>2249274</v>
      </c>
      <c r="K16" s="708">
        <v>1747044</v>
      </c>
      <c r="L16" s="708">
        <v>765519</v>
      </c>
      <c r="M16" s="708">
        <v>34286</v>
      </c>
      <c r="N16" s="708">
        <v>24772</v>
      </c>
      <c r="O16" s="708">
        <v>972011</v>
      </c>
      <c r="P16" s="754"/>
      <c r="Q16" s="754"/>
    </row>
    <row r="17" spans="2:17" s="692" customFormat="1" ht="29.25" x14ac:dyDescent="0.4">
      <c r="B17" s="755" t="s">
        <v>55</v>
      </c>
      <c r="C17" s="756"/>
      <c r="D17" s="756"/>
      <c r="E17" s="756"/>
      <c r="F17" s="756"/>
      <c r="G17" s="757"/>
      <c r="H17" s="757"/>
      <c r="I17" s="724"/>
      <c r="J17" s="724"/>
      <c r="K17" s="724"/>
      <c r="L17" s="724"/>
      <c r="M17" s="724"/>
      <c r="N17" s="724"/>
      <c r="O17" s="724"/>
      <c r="P17" s="758"/>
      <c r="Q17" s="754"/>
    </row>
    <row r="18" spans="2:17" s="698" customFormat="1" ht="29.25" x14ac:dyDescent="0.4">
      <c r="B18" s="759" t="s">
        <v>276</v>
      </c>
      <c r="C18" s="760"/>
      <c r="D18" s="760"/>
      <c r="E18" s="760"/>
      <c r="F18" s="760"/>
      <c r="G18" s="761"/>
      <c r="H18" s="761"/>
      <c r="I18" s="709"/>
      <c r="J18" s="709"/>
      <c r="K18" s="709"/>
      <c r="L18" s="709"/>
      <c r="M18" s="709"/>
      <c r="N18" s="709"/>
      <c r="O18" s="709"/>
      <c r="P18" s="699"/>
      <c r="Q18" s="699"/>
    </row>
    <row r="19" spans="2:17" ht="11.25" customHeight="1" x14ac:dyDescent="0.4">
      <c r="B19" s="762"/>
      <c r="C19" s="739"/>
      <c r="D19" s="739"/>
      <c r="E19" s="739"/>
      <c r="F19" s="739"/>
      <c r="G19" s="740"/>
      <c r="H19" s="740"/>
      <c r="I19" s="707"/>
      <c r="J19" s="707"/>
      <c r="K19" s="707"/>
      <c r="L19" s="707"/>
      <c r="M19" s="707"/>
      <c r="N19" s="707"/>
      <c r="O19" s="707"/>
    </row>
    <row r="20" spans="2:17" s="698" customFormat="1" ht="29.25" x14ac:dyDescent="0.4">
      <c r="B20" s="763" t="s">
        <v>379</v>
      </c>
      <c r="C20" s="764"/>
      <c r="D20" s="764"/>
      <c r="E20" s="764"/>
      <c r="F20" s="764"/>
      <c r="G20" s="765"/>
      <c r="H20" s="765"/>
      <c r="I20" s="707">
        <v>135100</v>
      </c>
      <c r="J20" s="707">
        <v>80341</v>
      </c>
      <c r="K20" s="707">
        <v>54759</v>
      </c>
      <c r="L20" s="707">
        <v>11937</v>
      </c>
      <c r="M20" s="707">
        <v>1749</v>
      </c>
      <c r="N20" s="707">
        <v>15421</v>
      </c>
      <c r="O20" s="707">
        <v>56494</v>
      </c>
    </row>
    <row r="21" spans="2:17" s="700" customFormat="1" ht="29.25" x14ac:dyDescent="0.4">
      <c r="B21" s="732" t="s">
        <v>380</v>
      </c>
      <c r="C21" s="766"/>
      <c r="D21" s="766"/>
      <c r="E21" s="766"/>
      <c r="F21" s="766"/>
      <c r="G21" s="767"/>
      <c r="H21" s="767"/>
      <c r="I21" s="710"/>
      <c r="J21" s="710"/>
      <c r="K21" s="710"/>
      <c r="L21" s="710"/>
      <c r="M21" s="710"/>
      <c r="N21" s="710"/>
      <c r="O21" s="710"/>
    </row>
    <row r="22" spans="2:17" ht="11.1" customHeight="1" x14ac:dyDescent="0.4">
      <c r="B22" s="768"/>
      <c r="C22" s="769"/>
      <c r="D22" s="769"/>
      <c r="E22" s="769"/>
      <c r="F22" s="769"/>
      <c r="G22" s="770"/>
      <c r="H22" s="770"/>
      <c r="I22" s="711"/>
      <c r="J22" s="711"/>
      <c r="K22" s="711"/>
      <c r="L22" s="711"/>
      <c r="M22" s="711"/>
      <c r="N22" s="711"/>
      <c r="O22" s="711"/>
    </row>
    <row r="23" spans="2:17" s="698" customFormat="1" ht="29.25" x14ac:dyDescent="0.4">
      <c r="B23" s="771" t="s">
        <v>279</v>
      </c>
      <c r="C23" s="764"/>
      <c r="D23" s="764"/>
      <c r="E23" s="764"/>
      <c r="F23" s="764"/>
      <c r="G23" s="765"/>
      <c r="H23" s="765"/>
      <c r="I23" s="707"/>
      <c r="J23" s="707"/>
      <c r="K23" s="707"/>
      <c r="L23" s="707"/>
      <c r="M23" s="707"/>
      <c r="N23" s="707"/>
      <c r="O23" s="707"/>
    </row>
    <row r="24" spans="2:17" ht="11.25" customHeight="1" x14ac:dyDescent="0.4">
      <c r="B24" s="762"/>
      <c r="C24" s="739"/>
      <c r="D24" s="739"/>
      <c r="E24" s="739"/>
      <c r="F24" s="739"/>
      <c r="G24" s="740"/>
      <c r="H24" s="740"/>
      <c r="I24" s="707"/>
      <c r="J24" s="707"/>
      <c r="K24" s="707"/>
      <c r="L24" s="707"/>
      <c r="M24" s="707"/>
      <c r="N24" s="707"/>
      <c r="O24" s="707"/>
    </row>
    <row r="25" spans="2:17" s="698" customFormat="1" ht="29.25" x14ac:dyDescent="0.4">
      <c r="B25" s="763" t="s">
        <v>381</v>
      </c>
      <c r="C25" s="764"/>
      <c r="D25" s="764"/>
      <c r="E25" s="764"/>
      <c r="F25" s="764"/>
      <c r="G25" s="765"/>
      <c r="H25" s="765"/>
      <c r="I25" s="707">
        <v>55779</v>
      </c>
      <c r="J25" s="707">
        <v>23413</v>
      </c>
      <c r="K25" s="707">
        <v>32366</v>
      </c>
      <c r="L25" s="707">
        <v>15844</v>
      </c>
      <c r="M25" s="707">
        <v>1680</v>
      </c>
      <c r="N25" s="707">
        <v>55</v>
      </c>
      <c r="O25" s="707">
        <v>14897</v>
      </c>
    </row>
    <row r="26" spans="2:17" s="700" customFormat="1" ht="29.25" x14ac:dyDescent="0.4">
      <c r="B26" s="732" t="s">
        <v>284</v>
      </c>
      <c r="C26" s="766"/>
      <c r="D26" s="766"/>
      <c r="E26" s="766"/>
      <c r="F26" s="766"/>
      <c r="G26" s="767"/>
      <c r="H26" s="767"/>
      <c r="I26" s="710"/>
      <c r="J26" s="710"/>
      <c r="K26" s="710"/>
      <c r="L26" s="710"/>
      <c r="M26" s="710"/>
      <c r="N26" s="710"/>
      <c r="O26" s="710"/>
    </row>
    <row r="27" spans="2:17" ht="11.1" customHeight="1" x14ac:dyDescent="0.4">
      <c r="B27" s="768"/>
      <c r="C27" s="769"/>
      <c r="D27" s="769"/>
      <c r="E27" s="769"/>
      <c r="F27" s="769"/>
      <c r="G27" s="770"/>
      <c r="H27" s="770"/>
      <c r="I27" s="711"/>
      <c r="J27" s="711"/>
      <c r="K27" s="711"/>
      <c r="L27" s="711"/>
      <c r="M27" s="711"/>
      <c r="N27" s="711"/>
      <c r="O27" s="711"/>
    </row>
    <row r="28" spans="2:17" s="698" customFormat="1" ht="29.25" x14ac:dyDescent="0.4">
      <c r="B28" s="771" t="s">
        <v>282</v>
      </c>
      <c r="C28" s="764"/>
      <c r="D28" s="764"/>
      <c r="E28" s="764"/>
      <c r="F28" s="764"/>
      <c r="G28" s="765"/>
      <c r="H28" s="765"/>
      <c r="I28" s="707"/>
      <c r="J28" s="707"/>
      <c r="K28" s="707"/>
      <c r="L28" s="707"/>
      <c r="M28" s="707"/>
      <c r="N28" s="707"/>
      <c r="O28" s="707"/>
    </row>
    <row r="29" spans="2:17" ht="11.25" customHeight="1" x14ac:dyDescent="0.4">
      <c r="B29" s="762"/>
      <c r="C29" s="739"/>
      <c r="D29" s="739"/>
      <c r="E29" s="739"/>
      <c r="F29" s="739"/>
      <c r="G29" s="740"/>
      <c r="H29" s="740"/>
      <c r="I29" s="707"/>
      <c r="J29" s="707"/>
      <c r="K29" s="707"/>
      <c r="L29" s="707"/>
      <c r="M29" s="707"/>
      <c r="N29" s="707"/>
      <c r="O29" s="707"/>
    </row>
    <row r="30" spans="2:17" s="698" customFormat="1" ht="29.25" x14ac:dyDescent="0.4">
      <c r="B30" s="763" t="s">
        <v>286</v>
      </c>
      <c r="C30" s="764"/>
      <c r="D30" s="764"/>
      <c r="E30" s="764"/>
      <c r="F30" s="764"/>
      <c r="G30" s="765"/>
      <c r="H30" s="765"/>
      <c r="I30" s="707">
        <v>1294697</v>
      </c>
      <c r="J30" s="707">
        <v>957894</v>
      </c>
      <c r="K30" s="707">
        <v>336803</v>
      </c>
      <c r="L30" s="707">
        <v>165482</v>
      </c>
      <c r="M30" s="707">
        <v>3647</v>
      </c>
      <c r="N30" s="707">
        <v>3608</v>
      </c>
      <c r="O30" s="707">
        <v>171282</v>
      </c>
    </row>
    <row r="31" spans="2:17" s="700" customFormat="1" ht="29.25" x14ac:dyDescent="0.4">
      <c r="B31" s="732" t="s">
        <v>287</v>
      </c>
      <c r="C31" s="766"/>
      <c r="D31" s="766"/>
      <c r="E31" s="766"/>
      <c r="F31" s="766"/>
      <c r="G31" s="767"/>
      <c r="H31" s="767"/>
      <c r="I31" s="710"/>
      <c r="J31" s="710"/>
      <c r="K31" s="710"/>
      <c r="L31" s="710"/>
      <c r="M31" s="710"/>
      <c r="N31" s="710"/>
      <c r="O31" s="710"/>
    </row>
    <row r="32" spans="2:17" ht="11.1" customHeight="1" x14ac:dyDescent="0.4">
      <c r="B32" s="772"/>
      <c r="C32" s="769"/>
      <c r="D32" s="769"/>
      <c r="E32" s="769"/>
      <c r="F32" s="769"/>
      <c r="G32" s="770"/>
      <c r="H32" s="770"/>
      <c r="I32" s="711"/>
      <c r="J32" s="711"/>
      <c r="K32" s="711"/>
      <c r="L32" s="711"/>
      <c r="M32" s="711"/>
      <c r="N32" s="711"/>
      <c r="O32" s="711"/>
    </row>
    <row r="33" spans="2:15" s="698" customFormat="1" ht="29.25" x14ac:dyDescent="0.4">
      <c r="B33" s="771" t="s">
        <v>285</v>
      </c>
      <c r="C33" s="764"/>
      <c r="D33" s="764"/>
      <c r="E33" s="764"/>
      <c r="F33" s="764"/>
      <c r="G33" s="765"/>
      <c r="H33" s="765"/>
      <c r="I33" s="707"/>
      <c r="J33" s="707"/>
      <c r="K33" s="707"/>
      <c r="L33" s="707"/>
      <c r="M33" s="707"/>
      <c r="N33" s="707"/>
      <c r="O33" s="707"/>
    </row>
    <row r="34" spans="2:15" ht="11.25" customHeight="1" x14ac:dyDescent="0.4">
      <c r="B34" s="762"/>
      <c r="C34" s="739"/>
      <c r="D34" s="739"/>
      <c r="E34" s="739"/>
      <c r="F34" s="739"/>
      <c r="G34" s="740"/>
      <c r="H34" s="740"/>
      <c r="I34" s="707"/>
      <c r="J34" s="707"/>
      <c r="K34" s="707"/>
      <c r="L34" s="707"/>
      <c r="M34" s="707"/>
      <c r="N34" s="707"/>
      <c r="O34" s="707"/>
    </row>
    <row r="35" spans="2:15" s="698" customFormat="1" ht="29.25" x14ac:dyDescent="0.4">
      <c r="B35" s="763" t="s">
        <v>382</v>
      </c>
      <c r="C35" s="764"/>
      <c r="D35" s="764"/>
      <c r="E35" s="764"/>
      <c r="F35" s="764"/>
      <c r="G35" s="765"/>
      <c r="H35" s="765"/>
      <c r="I35" s="707">
        <v>112072</v>
      </c>
      <c r="J35" s="707">
        <v>61430</v>
      </c>
      <c r="K35" s="707">
        <v>50642</v>
      </c>
      <c r="L35" s="707">
        <v>13373</v>
      </c>
      <c r="M35" s="707">
        <v>3618</v>
      </c>
      <c r="N35" s="707">
        <v>259</v>
      </c>
      <c r="O35" s="707">
        <v>33910</v>
      </c>
    </row>
    <row r="36" spans="2:15" s="698" customFormat="1" ht="29.25" x14ac:dyDescent="0.4">
      <c r="B36" s="763" t="s">
        <v>383</v>
      </c>
      <c r="C36" s="764"/>
      <c r="D36" s="764"/>
      <c r="E36" s="764"/>
      <c r="F36" s="764"/>
      <c r="G36" s="765"/>
      <c r="H36" s="765"/>
      <c r="I36" s="707"/>
      <c r="J36" s="707"/>
      <c r="K36" s="707"/>
      <c r="L36" s="707"/>
      <c r="M36" s="707"/>
      <c r="N36" s="707"/>
      <c r="O36" s="707"/>
    </row>
    <row r="37" spans="2:15" s="700" customFormat="1" ht="29.25" x14ac:dyDescent="0.4">
      <c r="B37" s="732" t="s">
        <v>384</v>
      </c>
      <c r="C37" s="766"/>
      <c r="D37" s="766"/>
      <c r="E37" s="766"/>
      <c r="F37" s="766"/>
      <c r="G37" s="767"/>
      <c r="H37" s="767"/>
      <c r="I37" s="710"/>
      <c r="J37" s="710"/>
      <c r="K37" s="710"/>
      <c r="L37" s="710"/>
      <c r="M37" s="710"/>
      <c r="N37" s="710"/>
      <c r="O37" s="710"/>
    </row>
    <row r="38" spans="2:15" ht="11.1" customHeight="1" x14ac:dyDescent="0.4">
      <c r="B38" s="768"/>
      <c r="C38" s="769"/>
      <c r="D38" s="769"/>
      <c r="E38" s="769"/>
      <c r="F38" s="769"/>
      <c r="G38" s="770"/>
      <c r="H38" s="770"/>
      <c r="I38" s="711"/>
      <c r="J38" s="711"/>
      <c r="K38" s="711"/>
      <c r="L38" s="711"/>
      <c r="M38" s="711"/>
      <c r="N38" s="711"/>
      <c r="O38" s="711"/>
    </row>
    <row r="39" spans="2:15" s="698" customFormat="1" ht="29.25" x14ac:dyDescent="0.4">
      <c r="B39" s="771" t="s">
        <v>288</v>
      </c>
      <c r="C39" s="764"/>
      <c r="D39" s="764"/>
      <c r="E39" s="764"/>
      <c r="F39" s="764"/>
      <c r="G39" s="765"/>
      <c r="H39" s="765"/>
      <c r="I39" s="707"/>
      <c r="J39" s="707"/>
      <c r="K39" s="707"/>
      <c r="L39" s="707"/>
      <c r="M39" s="707"/>
      <c r="N39" s="707"/>
      <c r="O39" s="707"/>
    </row>
    <row r="40" spans="2:15" ht="11.25" customHeight="1" x14ac:dyDescent="0.3">
      <c r="B40" s="773"/>
      <c r="C40" s="739"/>
      <c r="D40" s="739"/>
      <c r="E40" s="739"/>
      <c r="F40" s="739"/>
      <c r="G40" s="740"/>
      <c r="H40" s="740"/>
      <c r="I40" s="726"/>
      <c r="J40" s="726"/>
      <c r="K40" s="726"/>
      <c r="L40" s="726"/>
      <c r="M40" s="726"/>
      <c r="N40" s="726"/>
      <c r="O40" s="726"/>
    </row>
    <row r="41" spans="2:15" s="698" customFormat="1" ht="29.25" x14ac:dyDescent="0.4">
      <c r="B41" s="763" t="s">
        <v>385</v>
      </c>
      <c r="C41" s="764"/>
      <c r="D41" s="764"/>
      <c r="E41" s="764"/>
      <c r="F41" s="764"/>
      <c r="G41" s="765"/>
      <c r="H41" s="765"/>
      <c r="I41" s="707"/>
      <c r="J41" s="707"/>
      <c r="K41" s="707"/>
      <c r="L41" s="707"/>
      <c r="M41" s="707"/>
      <c r="N41" s="707"/>
      <c r="O41" s="707"/>
    </row>
    <row r="42" spans="2:15" s="698" customFormat="1" ht="29.25" x14ac:dyDescent="0.4">
      <c r="B42" s="763" t="s">
        <v>386</v>
      </c>
      <c r="C42" s="764"/>
      <c r="D42" s="764"/>
      <c r="E42" s="764"/>
      <c r="F42" s="764"/>
      <c r="G42" s="764"/>
      <c r="H42" s="765"/>
      <c r="I42" s="707">
        <v>45678</v>
      </c>
      <c r="J42" s="707">
        <v>22474</v>
      </c>
      <c r="K42" s="707">
        <v>23204</v>
      </c>
      <c r="L42" s="707">
        <v>9791</v>
      </c>
      <c r="M42" s="707">
        <v>1084</v>
      </c>
      <c r="N42" s="707">
        <v>621</v>
      </c>
      <c r="O42" s="707">
        <v>12950</v>
      </c>
    </row>
    <row r="43" spans="2:15" s="700" customFormat="1" ht="29.25" x14ac:dyDescent="0.4">
      <c r="B43" s="732" t="s">
        <v>387</v>
      </c>
      <c r="C43" s="766"/>
      <c r="D43" s="766"/>
      <c r="E43" s="766"/>
      <c r="F43" s="766"/>
      <c r="G43" s="766"/>
      <c r="H43" s="767"/>
      <c r="I43" s="710"/>
      <c r="J43" s="710"/>
      <c r="K43" s="710"/>
      <c r="L43" s="710"/>
      <c r="M43" s="710"/>
      <c r="N43" s="710"/>
      <c r="O43" s="710"/>
    </row>
    <row r="44" spans="2:15" s="700" customFormat="1" ht="29.25" x14ac:dyDescent="0.4">
      <c r="B44" s="732" t="s">
        <v>388</v>
      </c>
      <c r="C44" s="705"/>
      <c r="D44" s="705"/>
      <c r="E44" s="705"/>
      <c r="F44" s="705"/>
      <c r="G44" s="705"/>
      <c r="H44" s="706"/>
      <c r="I44" s="710"/>
      <c r="J44" s="710"/>
      <c r="K44" s="710"/>
      <c r="L44" s="710"/>
      <c r="M44" s="710"/>
      <c r="N44" s="710"/>
      <c r="O44" s="710"/>
    </row>
    <row r="45" spans="2:15" ht="11.1" customHeight="1" x14ac:dyDescent="0.4">
      <c r="B45" s="768"/>
      <c r="C45" s="769"/>
      <c r="D45" s="769"/>
      <c r="E45" s="769"/>
      <c r="F45" s="769"/>
      <c r="G45" s="770"/>
      <c r="H45" s="770"/>
      <c r="I45" s="711"/>
      <c r="J45" s="711"/>
      <c r="K45" s="711"/>
      <c r="L45" s="711"/>
      <c r="M45" s="711"/>
      <c r="N45" s="711"/>
      <c r="O45" s="711"/>
    </row>
    <row r="46" spans="2:15" s="698" customFormat="1" ht="29.25" x14ac:dyDescent="0.4">
      <c r="B46" s="771" t="s">
        <v>292</v>
      </c>
      <c r="C46" s="764"/>
      <c r="D46" s="764"/>
      <c r="E46" s="764"/>
      <c r="F46" s="764"/>
      <c r="G46" s="765"/>
      <c r="H46" s="765"/>
      <c r="I46" s="727"/>
      <c r="J46" s="727"/>
      <c r="K46" s="727"/>
      <c r="L46" s="727"/>
      <c r="M46" s="727"/>
      <c r="N46" s="727"/>
      <c r="O46" s="727"/>
    </row>
    <row r="47" spans="2:15" ht="11.25" customHeight="1" x14ac:dyDescent="0.4">
      <c r="B47" s="762"/>
      <c r="C47" s="739"/>
      <c r="D47" s="739"/>
      <c r="E47" s="739"/>
      <c r="F47" s="739"/>
      <c r="G47" s="740"/>
      <c r="H47" s="740"/>
      <c r="I47" s="707"/>
      <c r="J47" s="707"/>
      <c r="K47" s="707"/>
      <c r="L47" s="707"/>
      <c r="M47" s="707"/>
      <c r="N47" s="707"/>
      <c r="O47" s="707"/>
    </row>
    <row r="48" spans="2:15" s="698" customFormat="1" ht="29.25" x14ac:dyDescent="0.4">
      <c r="B48" s="763" t="s">
        <v>293</v>
      </c>
      <c r="C48" s="764"/>
      <c r="D48" s="764"/>
      <c r="E48" s="764"/>
      <c r="F48" s="764"/>
      <c r="G48" s="765"/>
      <c r="H48" s="765"/>
      <c r="I48" s="727">
        <v>341187</v>
      </c>
      <c r="J48" s="727">
        <v>218582</v>
      </c>
      <c r="K48" s="727">
        <v>122605</v>
      </c>
      <c r="L48" s="727">
        <v>47856</v>
      </c>
      <c r="M48" s="727">
        <v>1007</v>
      </c>
      <c r="N48" s="727">
        <v>60</v>
      </c>
      <c r="O48" s="727">
        <v>73802</v>
      </c>
    </row>
    <row r="49" spans="2:15" s="700" customFormat="1" ht="29.25" x14ac:dyDescent="0.4">
      <c r="B49" s="774" t="s">
        <v>294</v>
      </c>
      <c r="C49" s="766"/>
      <c r="D49" s="766"/>
      <c r="E49" s="766"/>
      <c r="F49" s="766"/>
      <c r="G49" s="767"/>
      <c r="H49" s="767"/>
      <c r="I49" s="710"/>
      <c r="J49" s="710"/>
      <c r="K49" s="710"/>
      <c r="L49" s="710"/>
      <c r="M49" s="710"/>
      <c r="N49" s="710"/>
      <c r="O49" s="710"/>
    </row>
    <row r="50" spans="2:15" ht="11.1" customHeight="1" x14ac:dyDescent="0.4">
      <c r="B50" s="768"/>
      <c r="C50" s="769"/>
      <c r="D50" s="769"/>
      <c r="E50" s="769"/>
      <c r="F50" s="769"/>
      <c r="G50" s="770"/>
      <c r="H50" s="770"/>
      <c r="I50" s="711"/>
      <c r="J50" s="711"/>
      <c r="K50" s="711"/>
      <c r="L50" s="711"/>
      <c r="M50" s="711"/>
      <c r="N50" s="711"/>
      <c r="O50" s="711"/>
    </row>
    <row r="51" spans="2:15" s="698" customFormat="1" ht="29.25" x14ac:dyDescent="0.4">
      <c r="B51" s="771" t="s">
        <v>295</v>
      </c>
      <c r="C51" s="764"/>
      <c r="D51" s="764"/>
      <c r="E51" s="764"/>
      <c r="F51" s="764"/>
      <c r="G51" s="765"/>
      <c r="H51" s="765"/>
      <c r="I51" s="727"/>
      <c r="J51" s="727"/>
      <c r="K51" s="727"/>
      <c r="L51" s="727"/>
      <c r="M51" s="727"/>
      <c r="N51" s="727"/>
      <c r="O51" s="727"/>
    </row>
    <row r="52" spans="2:15" ht="11.25" customHeight="1" x14ac:dyDescent="0.4">
      <c r="B52" s="762"/>
      <c r="C52" s="739"/>
      <c r="D52" s="739"/>
      <c r="E52" s="739"/>
      <c r="F52" s="739"/>
      <c r="G52" s="740"/>
      <c r="H52" s="740"/>
      <c r="I52" s="707"/>
      <c r="J52" s="707"/>
      <c r="K52" s="707"/>
      <c r="L52" s="707"/>
      <c r="M52" s="707"/>
      <c r="N52" s="707"/>
      <c r="O52" s="707"/>
    </row>
    <row r="53" spans="2:15" s="698" customFormat="1" ht="29.25" x14ac:dyDescent="0.4">
      <c r="B53" s="763" t="s">
        <v>389</v>
      </c>
      <c r="C53" s="764"/>
      <c r="D53" s="764"/>
      <c r="E53" s="764"/>
      <c r="F53" s="764"/>
      <c r="G53" s="765"/>
      <c r="H53" s="765"/>
      <c r="I53" s="727">
        <v>511968</v>
      </c>
      <c r="J53" s="727">
        <v>205359</v>
      </c>
      <c r="K53" s="727">
        <v>306609</v>
      </c>
      <c r="L53" s="727">
        <v>97834</v>
      </c>
      <c r="M53" s="727">
        <v>3661</v>
      </c>
      <c r="N53" s="727">
        <v>541</v>
      </c>
      <c r="O53" s="727">
        <v>205655</v>
      </c>
    </row>
    <row r="54" spans="2:15" s="700" customFormat="1" ht="29.25" x14ac:dyDescent="0.4">
      <c r="B54" s="774" t="s">
        <v>390</v>
      </c>
      <c r="C54" s="766"/>
      <c r="D54" s="766"/>
      <c r="E54" s="766"/>
      <c r="F54" s="766"/>
      <c r="G54" s="767"/>
      <c r="H54" s="767"/>
      <c r="I54" s="710"/>
      <c r="J54" s="710"/>
      <c r="K54" s="710"/>
      <c r="L54" s="710"/>
      <c r="M54" s="710"/>
      <c r="N54" s="710"/>
      <c r="O54" s="710"/>
    </row>
    <row r="55" spans="2:15" ht="11.1" customHeight="1" x14ac:dyDescent="0.4">
      <c r="B55" s="768"/>
      <c r="C55" s="769"/>
      <c r="D55" s="769"/>
      <c r="E55" s="769"/>
      <c r="F55" s="769"/>
      <c r="G55" s="770"/>
      <c r="H55" s="770"/>
      <c r="I55" s="711"/>
      <c r="J55" s="711"/>
      <c r="K55" s="711"/>
      <c r="L55" s="711"/>
      <c r="M55" s="711"/>
      <c r="N55" s="711"/>
      <c r="O55" s="711"/>
    </row>
    <row r="56" spans="2:15" s="698" customFormat="1" ht="29.25" x14ac:dyDescent="0.4">
      <c r="B56" s="771" t="s">
        <v>298</v>
      </c>
      <c r="C56" s="764"/>
      <c r="D56" s="764"/>
      <c r="E56" s="764"/>
      <c r="F56" s="764"/>
      <c r="G56" s="765"/>
      <c r="H56" s="765"/>
      <c r="I56" s="727"/>
      <c r="J56" s="727"/>
      <c r="K56" s="727"/>
      <c r="L56" s="727"/>
      <c r="M56" s="727"/>
      <c r="N56" s="727"/>
      <c r="O56" s="727"/>
    </row>
    <row r="57" spans="2:15" ht="11.25" customHeight="1" x14ac:dyDescent="0.4">
      <c r="B57" s="775"/>
      <c r="C57" s="739"/>
      <c r="D57" s="739"/>
      <c r="E57" s="739"/>
      <c r="F57" s="739"/>
      <c r="G57" s="740"/>
      <c r="H57" s="740"/>
      <c r="I57" s="707"/>
      <c r="J57" s="707"/>
      <c r="K57" s="707"/>
      <c r="L57" s="707"/>
      <c r="M57" s="707"/>
      <c r="N57" s="707"/>
      <c r="O57" s="707"/>
    </row>
    <row r="58" spans="2:15" s="698" customFormat="1" ht="29.25" x14ac:dyDescent="0.4">
      <c r="B58" s="763" t="s">
        <v>391</v>
      </c>
      <c r="C58" s="764"/>
      <c r="D58" s="764"/>
      <c r="E58" s="764"/>
      <c r="F58" s="764"/>
      <c r="G58" s="765"/>
      <c r="H58" s="765"/>
      <c r="I58" s="727">
        <v>287505</v>
      </c>
      <c r="J58" s="727">
        <v>167994</v>
      </c>
      <c r="K58" s="727">
        <v>119511</v>
      </c>
      <c r="L58" s="727">
        <v>45305</v>
      </c>
      <c r="M58" s="727">
        <v>3393</v>
      </c>
      <c r="N58" s="727">
        <v>1041</v>
      </c>
      <c r="O58" s="727">
        <v>71854</v>
      </c>
    </row>
    <row r="59" spans="2:15" s="700" customFormat="1" ht="29.25" x14ac:dyDescent="0.4">
      <c r="B59" s="774" t="s">
        <v>392</v>
      </c>
      <c r="C59" s="766"/>
      <c r="D59" s="766"/>
      <c r="E59" s="766"/>
      <c r="F59" s="766"/>
      <c r="G59" s="767"/>
      <c r="H59" s="767"/>
      <c r="I59" s="710"/>
      <c r="J59" s="710"/>
      <c r="K59" s="710"/>
      <c r="L59" s="710"/>
      <c r="M59" s="710"/>
      <c r="N59" s="710"/>
      <c r="O59" s="710"/>
    </row>
    <row r="60" spans="2:15" ht="11.1" customHeight="1" x14ac:dyDescent="0.4">
      <c r="B60" s="768"/>
      <c r="C60" s="769"/>
      <c r="D60" s="769"/>
      <c r="E60" s="769"/>
      <c r="F60" s="769"/>
      <c r="G60" s="770"/>
      <c r="H60" s="770"/>
      <c r="I60" s="711"/>
      <c r="J60" s="711"/>
      <c r="K60" s="711"/>
      <c r="L60" s="711"/>
      <c r="M60" s="711"/>
      <c r="N60" s="711"/>
      <c r="O60" s="711"/>
    </row>
    <row r="61" spans="2:15" s="698" customFormat="1" ht="29.25" x14ac:dyDescent="0.4">
      <c r="B61" s="771" t="s">
        <v>301</v>
      </c>
      <c r="C61" s="764"/>
      <c r="D61" s="764"/>
      <c r="E61" s="764"/>
      <c r="F61" s="764"/>
      <c r="G61" s="765"/>
      <c r="H61" s="765"/>
      <c r="I61" s="727"/>
      <c r="J61" s="727"/>
      <c r="K61" s="727"/>
      <c r="L61" s="727"/>
      <c r="M61" s="727"/>
      <c r="N61" s="727"/>
      <c r="O61" s="727"/>
    </row>
    <row r="62" spans="2:15" ht="11.25" customHeight="1" x14ac:dyDescent="0.4">
      <c r="B62" s="775"/>
      <c r="C62" s="739"/>
      <c r="D62" s="739"/>
      <c r="E62" s="739"/>
      <c r="F62" s="739"/>
      <c r="G62" s="740"/>
      <c r="H62" s="740"/>
      <c r="I62" s="707"/>
      <c r="J62" s="707"/>
      <c r="K62" s="707"/>
      <c r="L62" s="707"/>
      <c r="M62" s="707"/>
      <c r="N62" s="707"/>
      <c r="O62" s="707"/>
    </row>
    <row r="63" spans="2:15" s="698" customFormat="1" ht="29.25" x14ac:dyDescent="0.4">
      <c r="B63" s="763" t="s">
        <v>393</v>
      </c>
      <c r="C63" s="764"/>
      <c r="D63" s="764"/>
      <c r="E63" s="764"/>
      <c r="F63" s="764"/>
      <c r="G63" s="765"/>
      <c r="H63" s="765"/>
      <c r="I63" s="727">
        <v>52010</v>
      </c>
      <c r="J63" s="727">
        <v>29261</v>
      </c>
      <c r="K63" s="727">
        <v>22749</v>
      </c>
      <c r="L63" s="727">
        <v>9940</v>
      </c>
      <c r="M63" s="727">
        <v>523</v>
      </c>
      <c r="N63" s="727">
        <v>45</v>
      </c>
      <c r="O63" s="727">
        <v>12331</v>
      </c>
    </row>
    <row r="64" spans="2:15" s="700" customFormat="1" ht="29.25" x14ac:dyDescent="0.4">
      <c r="B64" s="774" t="s">
        <v>394</v>
      </c>
      <c r="C64" s="766"/>
      <c r="D64" s="766"/>
      <c r="E64" s="766"/>
      <c r="F64" s="766"/>
      <c r="G64" s="767"/>
      <c r="H64" s="767"/>
      <c r="I64" s="710"/>
      <c r="J64" s="710"/>
      <c r="K64" s="710"/>
      <c r="L64" s="710"/>
      <c r="M64" s="710"/>
      <c r="N64" s="710"/>
      <c r="O64" s="710"/>
    </row>
    <row r="65" spans="2:17" ht="11.1" customHeight="1" x14ac:dyDescent="0.4">
      <c r="B65" s="768"/>
      <c r="C65" s="769"/>
      <c r="D65" s="769"/>
      <c r="E65" s="769"/>
      <c r="F65" s="769"/>
      <c r="G65" s="770"/>
      <c r="H65" s="770"/>
      <c r="I65" s="711"/>
      <c r="J65" s="711"/>
      <c r="K65" s="711"/>
      <c r="L65" s="711"/>
      <c r="M65" s="711"/>
      <c r="N65" s="711"/>
      <c r="O65" s="711"/>
    </row>
    <row r="66" spans="2:17" ht="30" x14ac:dyDescent="0.4">
      <c r="B66" s="776" t="s">
        <v>304</v>
      </c>
      <c r="C66" s="739"/>
      <c r="D66" s="739"/>
      <c r="E66" s="739"/>
      <c r="F66" s="739"/>
      <c r="G66" s="740"/>
      <c r="H66" s="740"/>
      <c r="I66" s="726"/>
      <c r="J66" s="726"/>
      <c r="K66" s="726"/>
      <c r="L66" s="726"/>
      <c r="M66" s="726"/>
      <c r="N66" s="726"/>
      <c r="O66" s="726"/>
      <c r="Q66" s="714" t="s">
        <v>100</v>
      </c>
    </row>
    <row r="67" spans="2:17" ht="11.25" customHeight="1" x14ac:dyDescent="0.4">
      <c r="B67" s="775"/>
      <c r="C67" s="739"/>
      <c r="D67" s="739"/>
      <c r="E67" s="739"/>
      <c r="F67" s="739"/>
      <c r="G67" s="740"/>
      <c r="H67" s="740"/>
      <c r="I67" s="707"/>
      <c r="J67" s="707"/>
      <c r="K67" s="707"/>
      <c r="L67" s="707"/>
      <c r="M67" s="707"/>
      <c r="N67" s="707"/>
      <c r="O67" s="707"/>
    </row>
    <row r="68" spans="2:17" s="698" customFormat="1" ht="32.1" customHeight="1" x14ac:dyDescent="0.4">
      <c r="B68" s="763" t="s">
        <v>395</v>
      </c>
      <c r="C68" s="764"/>
      <c r="D68" s="764"/>
      <c r="E68" s="764"/>
      <c r="F68" s="764"/>
      <c r="G68" s="765"/>
      <c r="H68" s="765"/>
      <c r="I68" s="727">
        <v>150074</v>
      </c>
      <c r="J68" s="727">
        <v>77757</v>
      </c>
      <c r="K68" s="727">
        <v>72317</v>
      </c>
      <c r="L68" s="727">
        <v>29962</v>
      </c>
      <c r="M68" s="727">
        <v>773</v>
      </c>
      <c r="N68" s="727">
        <v>217</v>
      </c>
      <c r="O68" s="727">
        <v>41799</v>
      </c>
    </row>
    <row r="69" spans="2:17" s="700" customFormat="1" ht="27" customHeight="1" x14ac:dyDescent="0.4">
      <c r="B69" s="774" t="s">
        <v>396</v>
      </c>
      <c r="C69" s="766"/>
      <c r="D69" s="766"/>
      <c r="E69" s="766"/>
      <c r="F69" s="766"/>
      <c r="G69" s="767"/>
      <c r="H69" s="767"/>
      <c r="I69" s="710"/>
      <c r="J69" s="710"/>
      <c r="K69" s="710"/>
      <c r="L69" s="710"/>
      <c r="M69" s="710"/>
      <c r="N69" s="710"/>
      <c r="O69" s="710"/>
    </row>
    <row r="70" spans="2:17" ht="11.1" customHeight="1" x14ac:dyDescent="0.4">
      <c r="B70" s="777"/>
      <c r="C70" s="769"/>
      <c r="D70" s="769"/>
      <c r="E70" s="769"/>
      <c r="F70" s="769"/>
      <c r="G70" s="770"/>
      <c r="H70" s="770"/>
      <c r="I70" s="711"/>
      <c r="J70" s="711"/>
      <c r="K70" s="711"/>
      <c r="L70" s="711"/>
      <c r="M70" s="711"/>
      <c r="N70" s="711"/>
      <c r="O70" s="711"/>
    </row>
    <row r="71" spans="2:17" s="698" customFormat="1" ht="29.25" x14ac:dyDescent="0.4">
      <c r="B71" s="771" t="s">
        <v>307</v>
      </c>
      <c r="C71" s="778"/>
      <c r="D71" s="764"/>
      <c r="E71" s="764"/>
      <c r="F71" s="764"/>
      <c r="G71" s="765"/>
      <c r="H71" s="765"/>
      <c r="I71" s="727"/>
      <c r="J71" s="727"/>
      <c r="K71" s="727"/>
      <c r="L71" s="727"/>
      <c r="M71" s="727"/>
      <c r="N71" s="727"/>
      <c r="O71" s="727"/>
    </row>
    <row r="72" spans="2:17" ht="11.25" customHeight="1" x14ac:dyDescent="0.4">
      <c r="B72" s="775"/>
      <c r="C72" s="739"/>
      <c r="D72" s="739"/>
      <c r="E72" s="739"/>
      <c r="F72" s="739"/>
      <c r="G72" s="740"/>
      <c r="H72" s="740"/>
      <c r="I72" s="707"/>
      <c r="J72" s="707"/>
      <c r="K72" s="707"/>
      <c r="L72" s="707"/>
      <c r="M72" s="707"/>
      <c r="N72" s="707"/>
      <c r="O72" s="707"/>
    </row>
    <row r="73" spans="2:17" s="698" customFormat="1" ht="32.1" customHeight="1" x14ac:dyDescent="0.4">
      <c r="B73" s="763" t="s">
        <v>397</v>
      </c>
      <c r="C73" s="764"/>
      <c r="D73" s="764"/>
      <c r="E73" s="764"/>
      <c r="F73" s="764"/>
      <c r="G73" s="765"/>
      <c r="H73" s="765"/>
      <c r="I73" s="727">
        <v>135645</v>
      </c>
      <c r="J73" s="727">
        <v>57990</v>
      </c>
      <c r="K73" s="727">
        <v>77655</v>
      </c>
      <c r="L73" s="727">
        <v>28749</v>
      </c>
      <c r="M73" s="727">
        <v>7479</v>
      </c>
      <c r="N73" s="727">
        <v>23</v>
      </c>
      <c r="O73" s="727">
        <v>41450</v>
      </c>
    </row>
    <row r="74" spans="2:17" s="700" customFormat="1" ht="27" customHeight="1" x14ac:dyDescent="0.4">
      <c r="B74" s="774" t="s">
        <v>398</v>
      </c>
      <c r="C74" s="766"/>
      <c r="D74" s="766"/>
      <c r="E74" s="766"/>
      <c r="F74" s="766"/>
      <c r="G74" s="767"/>
      <c r="H74" s="767"/>
      <c r="I74" s="710"/>
      <c r="J74" s="710"/>
      <c r="K74" s="710"/>
      <c r="L74" s="710"/>
      <c r="M74" s="710"/>
      <c r="N74" s="710"/>
      <c r="O74" s="710"/>
    </row>
    <row r="75" spans="2:17" ht="11.1" customHeight="1" x14ac:dyDescent="0.4">
      <c r="B75" s="768"/>
      <c r="C75" s="769"/>
      <c r="D75" s="769"/>
      <c r="E75" s="769"/>
      <c r="F75" s="769"/>
      <c r="G75" s="770"/>
      <c r="H75" s="770"/>
      <c r="I75" s="711"/>
      <c r="J75" s="711"/>
      <c r="K75" s="711"/>
      <c r="L75" s="711"/>
      <c r="M75" s="711"/>
      <c r="N75" s="711"/>
      <c r="O75" s="711"/>
    </row>
    <row r="76" spans="2:17" s="698" customFormat="1" ht="29.25" x14ac:dyDescent="0.4">
      <c r="B76" s="771" t="s">
        <v>310</v>
      </c>
      <c r="C76" s="764"/>
      <c r="D76" s="764"/>
      <c r="E76" s="764"/>
      <c r="F76" s="764"/>
      <c r="G76" s="765"/>
      <c r="H76" s="765"/>
      <c r="I76" s="707"/>
      <c r="J76" s="707"/>
      <c r="K76" s="707"/>
      <c r="L76" s="707"/>
      <c r="M76" s="707"/>
      <c r="N76" s="707"/>
      <c r="O76" s="707"/>
    </row>
    <row r="77" spans="2:17" ht="11.25" customHeight="1" x14ac:dyDescent="0.2">
      <c r="B77" s="775"/>
      <c r="C77" s="739"/>
      <c r="D77" s="739"/>
      <c r="E77" s="739"/>
      <c r="F77" s="739"/>
      <c r="G77" s="740"/>
      <c r="H77" s="740"/>
      <c r="I77" s="726"/>
      <c r="J77" s="726"/>
      <c r="K77" s="726"/>
      <c r="L77" s="726"/>
      <c r="M77" s="726"/>
      <c r="N77" s="726"/>
      <c r="O77" s="726"/>
    </row>
    <row r="78" spans="2:17" s="698" customFormat="1" ht="32.1" customHeight="1" x14ac:dyDescent="0.4">
      <c r="B78" s="763" t="s">
        <v>399</v>
      </c>
      <c r="C78" s="764"/>
      <c r="D78" s="764"/>
      <c r="E78" s="764"/>
      <c r="F78" s="764"/>
      <c r="G78" s="765"/>
      <c r="H78" s="765"/>
      <c r="I78" s="727">
        <v>164708</v>
      </c>
      <c r="J78" s="727">
        <v>78938</v>
      </c>
      <c r="K78" s="727">
        <v>85770</v>
      </c>
      <c r="L78" s="727">
        <v>10935</v>
      </c>
      <c r="M78" s="727">
        <v>2000</v>
      </c>
      <c r="N78" s="727">
        <v>95</v>
      </c>
      <c r="O78" s="727">
        <v>72930</v>
      </c>
    </row>
    <row r="79" spans="2:17" s="700" customFormat="1" ht="27" customHeight="1" x14ac:dyDescent="0.4">
      <c r="B79" s="774" t="s">
        <v>400</v>
      </c>
      <c r="C79" s="766"/>
      <c r="D79" s="766"/>
      <c r="E79" s="766"/>
      <c r="F79" s="766"/>
      <c r="G79" s="767"/>
      <c r="H79" s="767"/>
      <c r="I79" s="712"/>
      <c r="J79" s="712"/>
      <c r="K79" s="710"/>
      <c r="L79" s="712"/>
      <c r="M79" s="710"/>
      <c r="N79" s="712"/>
      <c r="O79" s="712"/>
    </row>
    <row r="80" spans="2:17" ht="11.1" customHeight="1" x14ac:dyDescent="0.4">
      <c r="B80" s="768"/>
      <c r="C80" s="769"/>
      <c r="D80" s="769"/>
      <c r="E80" s="769"/>
      <c r="F80" s="769"/>
      <c r="G80" s="770"/>
      <c r="H80" s="770"/>
      <c r="I80" s="711"/>
      <c r="J80" s="711"/>
      <c r="K80" s="711"/>
      <c r="L80" s="711"/>
      <c r="M80" s="711"/>
      <c r="N80" s="711"/>
      <c r="O80" s="711"/>
    </row>
    <row r="81" spans="2:15" s="698" customFormat="1" ht="29.25" x14ac:dyDescent="0.4">
      <c r="B81" s="771" t="s">
        <v>315</v>
      </c>
      <c r="C81" s="764"/>
      <c r="D81" s="764"/>
      <c r="E81" s="764"/>
      <c r="F81" s="764"/>
      <c r="G81" s="765"/>
      <c r="H81" s="765"/>
      <c r="I81" s="707"/>
      <c r="J81" s="707"/>
      <c r="K81" s="707"/>
      <c r="L81" s="707"/>
      <c r="M81" s="707"/>
      <c r="N81" s="707"/>
      <c r="O81" s="707"/>
    </row>
    <row r="82" spans="2:15" ht="11.25" customHeight="1" x14ac:dyDescent="0.4">
      <c r="B82" s="775"/>
      <c r="C82" s="739"/>
      <c r="D82" s="739"/>
      <c r="E82" s="739"/>
      <c r="F82" s="739"/>
      <c r="G82" s="740"/>
      <c r="H82" s="740"/>
      <c r="I82" s="707"/>
      <c r="J82" s="707"/>
      <c r="K82" s="707"/>
      <c r="L82" s="707"/>
      <c r="M82" s="707"/>
      <c r="N82" s="707"/>
      <c r="O82" s="707"/>
    </row>
    <row r="83" spans="2:15" s="698" customFormat="1" ht="29.25" x14ac:dyDescent="0.4">
      <c r="B83" s="763" t="s">
        <v>401</v>
      </c>
      <c r="C83" s="764"/>
      <c r="D83" s="764"/>
      <c r="E83" s="764"/>
      <c r="F83" s="764"/>
      <c r="G83" s="765"/>
      <c r="H83" s="765"/>
      <c r="I83" s="707">
        <v>182832</v>
      </c>
      <c r="J83" s="707">
        <v>79345</v>
      </c>
      <c r="K83" s="707">
        <v>103487</v>
      </c>
      <c r="L83" s="707">
        <v>34368</v>
      </c>
      <c r="M83" s="707">
        <v>631</v>
      </c>
      <c r="N83" s="707">
        <v>476</v>
      </c>
      <c r="O83" s="707">
        <v>68964</v>
      </c>
    </row>
    <row r="84" spans="2:15" s="700" customFormat="1" ht="29.25" x14ac:dyDescent="0.4">
      <c r="B84" s="774" t="s">
        <v>402</v>
      </c>
      <c r="C84" s="766"/>
      <c r="D84" s="766"/>
      <c r="E84" s="766"/>
      <c r="F84" s="766"/>
      <c r="G84" s="767"/>
      <c r="H84" s="767"/>
      <c r="I84" s="710"/>
      <c r="J84" s="710"/>
      <c r="K84" s="710"/>
      <c r="L84" s="710"/>
      <c r="M84" s="710"/>
      <c r="N84" s="710"/>
      <c r="O84" s="710"/>
    </row>
    <row r="85" spans="2:15" ht="11.1" customHeight="1" x14ac:dyDescent="0.4">
      <c r="B85" s="768"/>
      <c r="C85" s="769"/>
      <c r="D85" s="769"/>
      <c r="E85" s="769"/>
      <c r="F85" s="769"/>
      <c r="G85" s="770"/>
      <c r="H85" s="770"/>
      <c r="I85" s="711"/>
      <c r="J85" s="711"/>
      <c r="K85" s="711"/>
      <c r="L85" s="711"/>
      <c r="M85" s="711"/>
      <c r="N85" s="711"/>
      <c r="O85" s="711"/>
    </row>
    <row r="86" spans="2:15" s="698" customFormat="1" ht="29.25" x14ac:dyDescent="0.4">
      <c r="B86" s="771" t="s">
        <v>318</v>
      </c>
      <c r="C86" s="764"/>
      <c r="D86" s="764"/>
      <c r="E86" s="764"/>
      <c r="F86" s="764"/>
      <c r="G86" s="765"/>
      <c r="H86" s="765"/>
      <c r="I86" s="707"/>
      <c r="J86" s="707"/>
      <c r="K86" s="707"/>
      <c r="L86" s="707"/>
      <c r="M86" s="707"/>
      <c r="N86" s="707"/>
      <c r="O86" s="707"/>
    </row>
    <row r="87" spans="2:15" ht="11.25" customHeight="1" x14ac:dyDescent="0.4">
      <c r="B87" s="775"/>
      <c r="C87" s="739"/>
      <c r="D87" s="739"/>
      <c r="E87" s="739"/>
      <c r="F87" s="739"/>
      <c r="G87" s="740"/>
      <c r="H87" s="740"/>
      <c r="I87" s="707"/>
      <c r="J87" s="707"/>
      <c r="K87" s="707"/>
      <c r="L87" s="707"/>
      <c r="M87" s="707"/>
      <c r="N87" s="707"/>
      <c r="O87" s="707"/>
    </row>
    <row r="88" spans="2:15" s="698" customFormat="1" ht="29.25" x14ac:dyDescent="0.4">
      <c r="B88" s="763" t="s">
        <v>403</v>
      </c>
      <c r="C88" s="764"/>
      <c r="D88" s="764"/>
      <c r="E88" s="764"/>
      <c r="F88" s="764"/>
      <c r="G88" s="765"/>
      <c r="H88" s="765"/>
      <c r="I88" s="707">
        <v>87983</v>
      </c>
      <c r="J88" s="707">
        <v>43003</v>
      </c>
      <c r="K88" s="707">
        <v>44980</v>
      </c>
      <c r="L88" s="707">
        <v>28522</v>
      </c>
      <c r="M88" s="707">
        <v>313</v>
      </c>
      <c r="N88" s="707">
        <v>1242</v>
      </c>
      <c r="O88" s="707">
        <v>17387</v>
      </c>
    </row>
    <row r="89" spans="2:15" s="700" customFormat="1" ht="29.25" x14ac:dyDescent="0.4">
      <c r="B89" s="774" t="s">
        <v>404</v>
      </c>
      <c r="C89" s="766"/>
      <c r="D89" s="766"/>
      <c r="E89" s="766"/>
      <c r="F89" s="766"/>
      <c r="G89" s="767"/>
      <c r="H89" s="767"/>
      <c r="I89" s="710"/>
      <c r="J89" s="710"/>
      <c r="K89" s="710"/>
      <c r="L89" s="710"/>
      <c r="M89" s="710"/>
      <c r="N89" s="710"/>
      <c r="O89" s="710"/>
    </row>
    <row r="90" spans="2:15" ht="11.1" customHeight="1" x14ac:dyDescent="0.4">
      <c r="B90" s="768"/>
      <c r="C90" s="769"/>
      <c r="D90" s="769"/>
      <c r="E90" s="769"/>
      <c r="F90" s="769"/>
      <c r="G90" s="770"/>
      <c r="H90" s="770"/>
      <c r="I90" s="711"/>
      <c r="J90" s="711"/>
      <c r="K90" s="711"/>
      <c r="L90" s="711"/>
      <c r="M90" s="711"/>
      <c r="N90" s="711"/>
      <c r="O90" s="711"/>
    </row>
    <row r="91" spans="2:15" s="698" customFormat="1" ht="29.25" x14ac:dyDescent="0.4">
      <c r="B91" s="771" t="s">
        <v>321</v>
      </c>
      <c r="C91" s="764"/>
      <c r="D91" s="764"/>
      <c r="E91" s="764"/>
      <c r="F91" s="764"/>
      <c r="G91" s="765"/>
      <c r="H91" s="765"/>
      <c r="I91" s="707"/>
      <c r="J91" s="707"/>
      <c r="K91" s="707"/>
      <c r="L91" s="707"/>
      <c r="M91" s="707"/>
      <c r="N91" s="707"/>
      <c r="O91" s="707"/>
    </row>
    <row r="92" spans="2:15" ht="11.25" customHeight="1" x14ac:dyDescent="0.4">
      <c r="B92" s="775"/>
      <c r="C92" s="739"/>
      <c r="D92" s="739"/>
      <c r="E92" s="739"/>
      <c r="F92" s="739"/>
      <c r="G92" s="740"/>
      <c r="H92" s="740"/>
      <c r="I92" s="707"/>
      <c r="J92" s="707"/>
      <c r="K92" s="707"/>
      <c r="L92" s="707"/>
      <c r="M92" s="707"/>
      <c r="N92" s="707"/>
      <c r="O92" s="707"/>
    </row>
    <row r="93" spans="2:15" s="698" customFormat="1" ht="29.25" x14ac:dyDescent="0.4">
      <c r="B93" s="763" t="s">
        <v>405</v>
      </c>
      <c r="C93" s="764"/>
      <c r="D93" s="764"/>
      <c r="E93" s="764"/>
      <c r="F93" s="764"/>
      <c r="G93" s="765"/>
      <c r="H93" s="765"/>
      <c r="I93" s="707">
        <v>125467</v>
      </c>
      <c r="J93" s="707">
        <v>28123</v>
      </c>
      <c r="K93" s="707">
        <v>97344</v>
      </c>
      <c r="L93" s="707">
        <v>85642</v>
      </c>
      <c r="M93" s="707">
        <v>482</v>
      </c>
      <c r="N93" s="707">
        <v>0</v>
      </c>
      <c r="O93" s="707">
        <v>11220</v>
      </c>
    </row>
    <row r="94" spans="2:15" s="699" customFormat="1" ht="29.25" x14ac:dyDescent="0.4">
      <c r="B94" s="763" t="s">
        <v>406</v>
      </c>
      <c r="C94" s="764"/>
      <c r="D94" s="764"/>
      <c r="E94" s="764"/>
      <c r="F94" s="764"/>
      <c r="G94" s="765"/>
      <c r="H94" s="765"/>
      <c r="I94" s="727"/>
      <c r="J94" s="727"/>
      <c r="K94" s="727"/>
      <c r="L94" s="727"/>
      <c r="M94" s="727"/>
      <c r="N94" s="727"/>
      <c r="O94" s="727"/>
    </row>
    <row r="95" spans="2:15" s="700" customFormat="1" ht="29.25" x14ac:dyDescent="0.4">
      <c r="B95" s="774" t="s">
        <v>314</v>
      </c>
      <c r="C95" s="766"/>
      <c r="D95" s="766"/>
      <c r="E95" s="766"/>
      <c r="F95" s="766"/>
      <c r="G95" s="767"/>
      <c r="H95" s="767"/>
      <c r="I95" s="710"/>
      <c r="J95" s="710"/>
      <c r="K95" s="710"/>
      <c r="L95" s="710"/>
      <c r="M95" s="710"/>
      <c r="N95" s="710"/>
      <c r="O95" s="710"/>
    </row>
    <row r="96" spans="2:15" ht="11.1" customHeight="1" x14ac:dyDescent="0.4">
      <c r="B96" s="768"/>
      <c r="C96" s="769"/>
      <c r="D96" s="769"/>
      <c r="E96" s="769"/>
      <c r="F96" s="769"/>
      <c r="G96" s="770"/>
      <c r="H96" s="770"/>
      <c r="I96" s="711"/>
      <c r="J96" s="711"/>
      <c r="K96" s="711"/>
      <c r="L96" s="711"/>
      <c r="M96" s="711"/>
      <c r="N96" s="711"/>
      <c r="O96" s="711"/>
    </row>
    <row r="97" spans="2:15" s="698" customFormat="1" ht="29.25" x14ac:dyDescent="0.4">
      <c r="B97" s="771" t="s">
        <v>325</v>
      </c>
      <c r="C97" s="764"/>
      <c r="D97" s="764"/>
      <c r="E97" s="764"/>
      <c r="F97" s="764"/>
      <c r="G97" s="765"/>
      <c r="H97" s="765"/>
      <c r="I97" s="707"/>
      <c r="J97" s="707"/>
      <c r="K97" s="707"/>
      <c r="L97" s="707"/>
      <c r="M97" s="707"/>
      <c r="N97" s="707"/>
      <c r="O97" s="707"/>
    </row>
    <row r="98" spans="2:15" ht="11.25" customHeight="1" x14ac:dyDescent="0.4">
      <c r="B98" s="775"/>
      <c r="C98" s="739"/>
      <c r="D98" s="739"/>
      <c r="E98" s="739"/>
      <c r="F98" s="739"/>
      <c r="G98" s="740"/>
      <c r="H98" s="740"/>
      <c r="I98" s="707"/>
      <c r="J98" s="707"/>
      <c r="K98" s="707"/>
      <c r="L98" s="707"/>
      <c r="M98" s="707"/>
      <c r="N98" s="707"/>
      <c r="O98" s="707"/>
    </row>
    <row r="99" spans="2:15" s="698" customFormat="1" ht="29.25" x14ac:dyDescent="0.4">
      <c r="B99" s="763" t="s">
        <v>316</v>
      </c>
      <c r="C99" s="764"/>
      <c r="D99" s="764"/>
      <c r="E99" s="764"/>
      <c r="F99" s="764"/>
      <c r="G99" s="765"/>
      <c r="H99" s="765"/>
      <c r="I99" s="727">
        <v>103665</v>
      </c>
      <c r="J99" s="727">
        <v>24077</v>
      </c>
      <c r="K99" s="727">
        <v>79588</v>
      </c>
      <c r="L99" s="727">
        <v>67537</v>
      </c>
      <c r="M99" s="727">
        <v>523</v>
      </c>
      <c r="N99" s="727">
        <v>352</v>
      </c>
      <c r="O99" s="727">
        <v>11880</v>
      </c>
    </row>
    <row r="100" spans="2:15" s="700" customFormat="1" ht="23.25" x14ac:dyDescent="0.35">
      <c r="B100" s="774" t="s">
        <v>317</v>
      </c>
      <c r="C100" s="779"/>
      <c r="D100" s="779"/>
      <c r="E100" s="766"/>
      <c r="F100" s="766"/>
      <c r="G100" s="767"/>
      <c r="H100" s="767"/>
      <c r="I100" s="729"/>
      <c r="J100" s="729"/>
      <c r="K100" s="729"/>
      <c r="L100" s="729"/>
      <c r="M100" s="729"/>
      <c r="N100" s="729"/>
      <c r="O100" s="729"/>
    </row>
    <row r="101" spans="2:15" ht="11.1" customHeight="1" x14ac:dyDescent="0.4">
      <c r="B101" s="768"/>
      <c r="C101" s="769"/>
      <c r="D101" s="769"/>
      <c r="E101" s="769"/>
      <c r="F101" s="769"/>
      <c r="G101" s="770"/>
      <c r="H101" s="770"/>
      <c r="I101" s="711"/>
      <c r="J101" s="711"/>
      <c r="K101" s="711"/>
      <c r="L101" s="711"/>
      <c r="M101" s="711"/>
      <c r="N101" s="711"/>
      <c r="O101" s="711"/>
    </row>
    <row r="102" spans="2:15" s="698" customFormat="1" ht="29.25" x14ac:dyDescent="0.4">
      <c r="B102" s="771" t="s">
        <v>407</v>
      </c>
      <c r="C102" s="764"/>
      <c r="D102" s="764"/>
      <c r="E102" s="764"/>
      <c r="F102" s="764"/>
      <c r="G102" s="765"/>
      <c r="H102" s="765"/>
      <c r="I102" s="707"/>
      <c r="J102" s="707"/>
      <c r="K102" s="707"/>
      <c r="L102" s="707"/>
      <c r="M102" s="707"/>
      <c r="N102" s="707"/>
      <c r="O102" s="707"/>
    </row>
    <row r="103" spans="2:15" ht="11.25" customHeight="1" x14ac:dyDescent="0.4">
      <c r="B103" s="775"/>
      <c r="C103" s="739"/>
      <c r="D103" s="739"/>
      <c r="E103" s="739"/>
      <c r="F103" s="739"/>
      <c r="G103" s="740"/>
      <c r="H103" s="740"/>
      <c r="I103" s="707"/>
      <c r="J103" s="707"/>
      <c r="K103" s="707"/>
      <c r="L103" s="707"/>
      <c r="M103" s="707"/>
      <c r="N103" s="707"/>
      <c r="O103" s="707"/>
    </row>
    <row r="104" spans="2:15" s="698" customFormat="1" ht="29.25" x14ac:dyDescent="0.4">
      <c r="B104" s="763" t="s">
        <v>408</v>
      </c>
      <c r="C104" s="764"/>
      <c r="D104" s="764"/>
      <c r="E104" s="764"/>
      <c r="F104" s="764"/>
      <c r="G104" s="765"/>
      <c r="H104" s="765"/>
      <c r="I104" s="713">
        <v>139999</v>
      </c>
      <c r="J104" s="713">
        <v>62083</v>
      </c>
      <c r="K104" s="713">
        <v>77916</v>
      </c>
      <c r="L104" s="713">
        <v>44487</v>
      </c>
      <c r="M104" s="713">
        <v>633</v>
      </c>
      <c r="N104" s="713">
        <v>129</v>
      </c>
      <c r="O104" s="713">
        <v>32925</v>
      </c>
    </row>
    <row r="105" spans="2:15" s="701" customFormat="1" ht="29.25" x14ac:dyDescent="0.4">
      <c r="B105" s="774" t="s">
        <v>409</v>
      </c>
      <c r="C105" s="766"/>
      <c r="D105" s="766"/>
      <c r="E105" s="766"/>
      <c r="F105" s="766"/>
      <c r="G105" s="767"/>
      <c r="H105" s="767"/>
      <c r="I105" s="710"/>
      <c r="J105" s="710"/>
      <c r="K105" s="710"/>
      <c r="L105" s="710"/>
      <c r="M105" s="710"/>
      <c r="N105" s="710"/>
      <c r="O105" s="710"/>
    </row>
    <row r="106" spans="2:15" ht="11.1" customHeight="1" x14ac:dyDescent="0.4">
      <c r="B106" s="768"/>
      <c r="C106" s="769"/>
      <c r="D106" s="769"/>
      <c r="E106" s="769"/>
      <c r="F106" s="769"/>
      <c r="G106" s="770"/>
      <c r="H106" s="770"/>
      <c r="I106" s="711"/>
      <c r="J106" s="711"/>
      <c r="K106" s="711"/>
      <c r="L106" s="711"/>
      <c r="M106" s="711"/>
      <c r="N106" s="711"/>
      <c r="O106" s="711"/>
    </row>
    <row r="107" spans="2:15" s="698" customFormat="1" ht="29.25" x14ac:dyDescent="0.4">
      <c r="B107" s="771" t="s">
        <v>410</v>
      </c>
      <c r="C107" s="764"/>
      <c r="D107" s="764"/>
      <c r="E107" s="764"/>
      <c r="F107" s="764"/>
      <c r="G107" s="765"/>
      <c r="H107" s="765"/>
      <c r="I107" s="707"/>
      <c r="J107" s="707"/>
      <c r="K107" s="707"/>
      <c r="L107" s="707"/>
      <c r="M107" s="707"/>
      <c r="N107" s="707"/>
      <c r="O107" s="707"/>
    </row>
    <row r="108" spans="2:15" ht="11.25" customHeight="1" x14ac:dyDescent="0.4">
      <c r="B108" s="775"/>
      <c r="C108" s="739"/>
      <c r="D108" s="739"/>
      <c r="E108" s="739"/>
      <c r="F108" s="739"/>
      <c r="G108" s="740"/>
      <c r="H108" s="740"/>
      <c r="I108" s="707"/>
      <c r="J108" s="707"/>
      <c r="K108" s="707"/>
      <c r="L108" s="707"/>
      <c r="M108" s="707"/>
      <c r="N108" s="707"/>
      <c r="O108" s="707"/>
    </row>
    <row r="109" spans="2:15" s="698" customFormat="1" ht="29.25" x14ac:dyDescent="0.4">
      <c r="B109" s="763" t="s">
        <v>411</v>
      </c>
      <c r="C109" s="764"/>
      <c r="D109" s="764"/>
      <c r="E109" s="764"/>
      <c r="F109" s="764"/>
      <c r="G109" s="765"/>
      <c r="H109" s="765"/>
      <c r="I109" s="727">
        <v>28566</v>
      </c>
      <c r="J109" s="727">
        <v>15748</v>
      </c>
      <c r="K109" s="727">
        <v>12818</v>
      </c>
      <c r="L109" s="727">
        <v>8584</v>
      </c>
      <c r="M109" s="727">
        <v>1020</v>
      </c>
      <c r="N109" s="727">
        <v>88</v>
      </c>
      <c r="O109" s="727">
        <v>3302</v>
      </c>
    </row>
    <row r="110" spans="2:15" s="700" customFormat="1" ht="29.25" x14ac:dyDescent="0.4">
      <c r="B110" s="774" t="s">
        <v>412</v>
      </c>
      <c r="C110" s="779"/>
      <c r="D110" s="779"/>
      <c r="E110" s="766"/>
      <c r="F110" s="766"/>
      <c r="G110" s="767"/>
      <c r="H110" s="767"/>
      <c r="I110" s="710"/>
      <c r="J110" s="710"/>
      <c r="K110" s="710"/>
      <c r="L110" s="710"/>
      <c r="M110" s="710"/>
      <c r="N110" s="710"/>
      <c r="O110" s="710"/>
    </row>
    <row r="111" spans="2:15" ht="11.1" customHeight="1" x14ac:dyDescent="0.4">
      <c r="B111" s="768"/>
      <c r="C111" s="769"/>
      <c r="D111" s="769"/>
      <c r="E111" s="769"/>
      <c r="F111" s="769"/>
      <c r="G111" s="770"/>
      <c r="H111" s="770"/>
      <c r="I111" s="711"/>
      <c r="J111" s="711"/>
      <c r="K111" s="711"/>
      <c r="L111" s="711"/>
      <c r="M111" s="711"/>
      <c r="N111" s="711"/>
      <c r="O111" s="711"/>
    </row>
    <row r="112" spans="2:15" s="698" customFormat="1" ht="29.25" x14ac:dyDescent="0.4">
      <c r="B112" s="771" t="s">
        <v>413</v>
      </c>
      <c r="C112" s="764"/>
      <c r="D112" s="764"/>
      <c r="E112" s="764"/>
      <c r="F112" s="764"/>
      <c r="G112" s="765"/>
      <c r="H112" s="765"/>
      <c r="I112" s="727"/>
      <c r="J112" s="727"/>
      <c r="K112" s="727"/>
      <c r="L112" s="727"/>
      <c r="M112" s="727"/>
      <c r="N112" s="727"/>
      <c r="O112" s="727"/>
    </row>
    <row r="113" spans="2:15" ht="11.25" customHeight="1" x14ac:dyDescent="0.4">
      <c r="B113" s="780"/>
      <c r="C113" s="739"/>
      <c r="D113" s="739"/>
      <c r="E113" s="739"/>
      <c r="F113" s="739"/>
      <c r="G113" s="740"/>
      <c r="H113" s="740"/>
      <c r="I113" s="707"/>
      <c r="J113" s="707"/>
      <c r="K113" s="707"/>
      <c r="L113" s="707"/>
      <c r="M113" s="707"/>
      <c r="N113" s="707"/>
      <c r="O113" s="707"/>
    </row>
    <row r="114" spans="2:15" s="698" customFormat="1" ht="29.25" x14ac:dyDescent="0.4">
      <c r="B114" s="763" t="s">
        <v>414</v>
      </c>
      <c r="C114" s="764"/>
      <c r="D114" s="764"/>
      <c r="E114" s="764"/>
      <c r="F114" s="764"/>
      <c r="G114" s="765"/>
      <c r="H114" s="765"/>
      <c r="I114" s="727">
        <v>39442</v>
      </c>
      <c r="J114" s="727">
        <v>15462</v>
      </c>
      <c r="K114" s="727">
        <v>23980</v>
      </c>
      <c r="L114" s="727">
        <v>9213</v>
      </c>
      <c r="M114" s="727">
        <v>70</v>
      </c>
      <c r="N114" s="727">
        <v>499</v>
      </c>
      <c r="O114" s="727">
        <v>15196</v>
      </c>
    </row>
    <row r="115" spans="2:15" s="700" customFormat="1" ht="29.25" x14ac:dyDescent="0.4">
      <c r="B115" s="774" t="s">
        <v>415</v>
      </c>
      <c r="C115" s="766"/>
      <c r="D115" s="766"/>
      <c r="E115" s="766"/>
      <c r="F115" s="766"/>
      <c r="G115" s="767"/>
      <c r="H115" s="767"/>
      <c r="I115" s="710"/>
      <c r="J115" s="710"/>
      <c r="K115" s="710"/>
      <c r="L115" s="710"/>
      <c r="M115" s="710"/>
      <c r="N115" s="710"/>
      <c r="O115" s="710"/>
    </row>
    <row r="116" spans="2:15" ht="11.1" customHeight="1" x14ac:dyDescent="0.4">
      <c r="B116" s="768"/>
      <c r="C116" s="769"/>
      <c r="D116" s="769"/>
      <c r="E116" s="769"/>
      <c r="F116" s="769"/>
      <c r="G116" s="770"/>
      <c r="H116" s="770"/>
      <c r="I116" s="711"/>
      <c r="J116" s="711"/>
      <c r="K116" s="711"/>
      <c r="L116" s="711"/>
      <c r="M116" s="711"/>
      <c r="N116" s="711"/>
      <c r="O116" s="711"/>
    </row>
    <row r="117" spans="2:15" s="698" customFormat="1" ht="29.25" x14ac:dyDescent="0.4">
      <c r="B117" s="771" t="s">
        <v>416</v>
      </c>
      <c r="C117" s="764"/>
      <c r="D117" s="764"/>
      <c r="E117" s="764"/>
      <c r="F117" s="764"/>
      <c r="G117" s="765"/>
      <c r="H117" s="765"/>
      <c r="I117" s="707"/>
      <c r="J117" s="707"/>
      <c r="K117" s="707"/>
      <c r="L117" s="707"/>
      <c r="M117" s="707"/>
      <c r="N117" s="707"/>
      <c r="O117" s="707"/>
    </row>
    <row r="118" spans="2:15" ht="11.25" customHeight="1" x14ac:dyDescent="0.2">
      <c r="B118" s="775"/>
      <c r="C118" s="739"/>
      <c r="D118" s="739"/>
      <c r="E118" s="739"/>
      <c r="F118" s="739"/>
      <c r="G118" s="740"/>
      <c r="H118" s="740"/>
      <c r="I118" s="726"/>
      <c r="J118" s="726"/>
      <c r="K118" s="726"/>
      <c r="L118" s="726"/>
      <c r="M118" s="726"/>
      <c r="N118" s="726"/>
      <c r="O118" s="726"/>
    </row>
    <row r="119" spans="2:15" s="698" customFormat="1" ht="29.25" x14ac:dyDescent="0.4">
      <c r="B119" s="763" t="s">
        <v>417</v>
      </c>
      <c r="C119" s="764"/>
      <c r="D119" s="764"/>
      <c r="E119" s="764"/>
      <c r="F119" s="764"/>
      <c r="G119" s="765"/>
      <c r="H119" s="765"/>
      <c r="I119" s="727"/>
      <c r="J119" s="727"/>
      <c r="K119" s="727"/>
      <c r="L119" s="727"/>
      <c r="M119" s="727"/>
      <c r="N119" s="727"/>
      <c r="O119" s="727"/>
    </row>
    <row r="120" spans="2:15" s="698" customFormat="1" ht="29.25" x14ac:dyDescent="0.4">
      <c r="B120" s="763" t="s">
        <v>418</v>
      </c>
      <c r="C120" s="781"/>
      <c r="D120" s="781"/>
      <c r="E120" s="764"/>
      <c r="F120" s="764"/>
      <c r="G120" s="765"/>
      <c r="H120" s="765"/>
      <c r="I120" s="707">
        <v>1941</v>
      </c>
      <c r="J120" s="707">
        <v>0</v>
      </c>
      <c r="K120" s="707">
        <v>1941</v>
      </c>
      <c r="L120" s="707">
        <v>158</v>
      </c>
      <c r="M120" s="707">
        <v>0</v>
      </c>
      <c r="N120" s="707">
        <v>0</v>
      </c>
      <c r="O120" s="707">
        <v>1783</v>
      </c>
    </row>
    <row r="121" spans="2:15" s="700" customFormat="1" ht="29.25" x14ac:dyDescent="0.4">
      <c r="B121" s="774" t="s">
        <v>419</v>
      </c>
      <c r="C121" s="779"/>
      <c r="D121" s="779"/>
      <c r="E121" s="766"/>
      <c r="F121" s="766"/>
      <c r="G121" s="767"/>
      <c r="H121" s="767"/>
      <c r="I121" s="710"/>
      <c r="J121" s="710"/>
      <c r="K121" s="710"/>
      <c r="L121" s="710"/>
      <c r="M121" s="710"/>
      <c r="N121" s="710"/>
      <c r="O121" s="710"/>
    </row>
    <row r="122" spans="2:15" s="700" customFormat="1" ht="29.25" x14ac:dyDescent="0.4">
      <c r="B122" s="774" t="s">
        <v>420</v>
      </c>
      <c r="C122" s="779"/>
      <c r="D122" s="779"/>
      <c r="E122" s="779"/>
      <c r="F122" s="766"/>
      <c r="G122" s="767"/>
      <c r="H122" s="767"/>
      <c r="I122" s="710"/>
      <c r="J122" s="710"/>
      <c r="K122" s="710"/>
      <c r="L122" s="710"/>
      <c r="M122" s="710"/>
      <c r="N122" s="710"/>
      <c r="O122" s="710"/>
    </row>
    <row r="123" spans="2:15" ht="11.1" customHeight="1" x14ac:dyDescent="0.4">
      <c r="B123" s="768"/>
      <c r="C123" s="769"/>
      <c r="D123" s="769"/>
      <c r="E123" s="769"/>
      <c r="F123" s="769"/>
      <c r="G123" s="770"/>
      <c r="H123" s="770"/>
      <c r="I123" s="711"/>
      <c r="J123" s="711"/>
      <c r="K123" s="711"/>
      <c r="L123" s="711"/>
      <c r="M123" s="711"/>
      <c r="N123" s="711"/>
      <c r="O123" s="711"/>
    </row>
    <row r="124" spans="2:15" s="698" customFormat="1" ht="29.25" x14ac:dyDescent="0.4">
      <c r="B124" s="771" t="s">
        <v>421</v>
      </c>
      <c r="C124" s="764"/>
      <c r="D124" s="764"/>
      <c r="E124" s="764"/>
      <c r="F124" s="764"/>
      <c r="G124" s="765"/>
      <c r="H124" s="765"/>
      <c r="I124" s="727"/>
      <c r="J124" s="727"/>
      <c r="K124" s="727"/>
      <c r="L124" s="727"/>
      <c r="M124" s="727"/>
      <c r="N124" s="727"/>
      <c r="O124" s="727"/>
    </row>
    <row r="125" spans="2:15" ht="11.25" customHeight="1" x14ac:dyDescent="0.4">
      <c r="B125" s="775"/>
      <c r="C125" s="739"/>
      <c r="D125" s="739"/>
      <c r="E125" s="739"/>
      <c r="F125" s="739"/>
      <c r="G125" s="740"/>
      <c r="H125" s="740"/>
      <c r="I125" s="707"/>
      <c r="J125" s="707"/>
      <c r="K125" s="707"/>
      <c r="L125" s="707"/>
      <c r="M125" s="707"/>
      <c r="N125" s="707"/>
      <c r="O125" s="707"/>
    </row>
    <row r="126" spans="2:15" s="698" customFormat="1" ht="29.25" x14ac:dyDescent="0.4">
      <c r="B126" s="763" t="s">
        <v>422</v>
      </c>
      <c r="C126" s="764"/>
      <c r="D126" s="764"/>
      <c r="E126" s="764"/>
      <c r="F126" s="764"/>
      <c r="G126" s="765"/>
      <c r="H126" s="765"/>
      <c r="I126" s="713"/>
      <c r="J126" s="707"/>
      <c r="K126" s="707"/>
      <c r="L126" s="707"/>
      <c r="M126" s="707"/>
      <c r="N126" s="707"/>
      <c r="O126" s="707"/>
    </row>
    <row r="127" spans="2:15" s="700" customFormat="1" ht="29.25" x14ac:dyDescent="0.4">
      <c r="B127" s="782" t="s">
        <v>423</v>
      </c>
      <c r="C127" s="766"/>
      <c r="D127" s="766"/>
      <c r="E127" s="766"/>
      <c r="F127" s="766"/>
      <c r="G127" s="767"/>
      <c r="H127" s="767"/>
      <c r="I127" s="710"/>
      <c r="J127" s="710"/>
      <c r="K127" s="710"/>
      <c r="L127" s="710"/>
      <c r="M127" s="710"/>
      <c r="N127" s="710"/>
      <c r="O127" s="710"/>
    </row>
    <row r="128" spans="2:15" s="787" customFormat="1" ht="11.1" customHeight="1" x14ac:dyDescent="0.4">
      <c r="B128" s="783"/>
      <c r="C128" s="784"/>
      <c r="D128" s="784"/>
      <c r="E128" s="784"/>
      <c r="F128" s="784"/>
      <c r="G128" s="784"/>
      <c r="H128" s="785"/>
      <c r="I128" s="786"/>
      <c r="J128" s="786"/>
      <c r="K128" s="786"/>
      <c r="L128" s="786"/>
      <c r="M128" s="786"/>
      <c r="N128" s="786"/>
      <c r="O128" s="786"/>
    </row>
  </sheetData>
  <mergeCells count="2">
    <mergeCell ref="B10:H11"/>
    <mergeCell ref="B12:H12"/>
  </mergeCells>
  <conditionalFormatting sqref="B15:H15">
    <cfRule type="cellIs" dxfId="35" priority="1" stopIfTrue="1" operator="lessThan">
      <formula>0</formula>
    </cfRule>
    <cfRule type="cellIs" dxfId="3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74</v>
      </c>
      <c r="K1" s="2"/>
    </row>
    <row r="2" spans="1:38" s="2" customFormat="1" ht="15" customHeight="1" x14ac:dyDescent="0.2">
      <c r="A2" s="516" t="s">
        <v>75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2</v>
      </c>
      <c r="B4" s="3"/>
      <c r="C4" s="499" t="s">
        <v>4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5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0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0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1" t="s">
        <v>15</v>
      </c>
      <c r="E9" s="503" t="s">
        <v>50</v>
      </c>
      <c r="F9" s="501" t="s">
        <v>51</v>
      </c>
      <c r="G9" s="501" t="s">
        <v>52</v>
      </c>
      <c r="H9" s="501" t="s">
        <v>53</v>
      </c>
      <c r="I9" s="505" t="s">
        <v>54</v>
      </c>
      <c r="J9" s="507" t="s">
        <v>16</v>
      </c>
      <c r="K9" s="507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2" t="s">
        <v>18</v>
      </c>
      <c r="E10" s="504" t="s">
        <v>56</v>
      </c>
      <c r="F10" s="502" t="s">
        <v>57</v>
      </c>
      <c r="G10" s="502" t="s">
        <v>58</v>
      </c>
      <c r="H10" s="502" t="s">
        <v>59</v>
      </c>
      <c r="I10" s="506" t="s">
        <v>59</v>
      </c>
      <c r="J10" s="508" t="s">
        <v>19</v>
      </c>
      <c r="K10" s="50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76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77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78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79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80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81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82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83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84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85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86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87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88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89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90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66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91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92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93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94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17" t="s">
        <v>95</v>
      </c>
      <c r="B32" s="518"/>
      <c r="C32" s="518"/>
      <c r="D32" s="518"/>
      <c r="E32" s="518"/>
      <c r="F32" s="518"/>
      <c r="G32" s="518"/>
      <c r="H32" s="518"/>
      <c r="I32" s="518"/>
      <c r="J32" s="518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17" t="s">
        <v>96</v>
      </c>
      <c r="B33" s="518"/>
      <c r="C33" s="518"/>
      <c r="D33" s="518"/>
      <c r="E33" s="518"/>
      <c r="F33" s="518"/>
      <c r="G33" s="518"/>
      <c r="H33" s="518"/>
      <c r="I33" s="518"/>
      <c r="J33" s="518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17" t="s">
        <v>97</v>
      </c>
      <c r="B34" s="518"/>
      <c r="C34" s="518"/>
      <c r="D34" s="518"/>
      <c r="E34" s="518"/>
      <c r="F34" s="518"/>
      <c r="G34" s="518"/>
      <c r="H34" s="518"/>
      <c r="I34" s="518"/>
      <c r="J34" s="518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98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19" t="s">
        <v>99</v>
      </c>
      <c r="B36" s="513"/>
      <c r="C36" s="513"/>
      <c r="D36" s="513"/>
      <c r="E36" s="513"/>
      <c r="F36" s="513"/>
      <c r="G36" s="3"/>
      <c r="H36" s="3"/>
      <c r="I36" s="3"/>
      <c r="J36" s="3"/>
      <c r="K36" s="3"/>
      <c r="L36" s="2"/>
      <c r="M36" s="2"/>
      <c r="N36" s="2"/>
      <c r="O36" s="33" t="s">
        <v>100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3</v>
      </c>
      <c r="B38" s="3"/>
      <c r="C38" s="499" t="s">
        <v>5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33</v>
      </c>
      <c r="G39" s="118"/>
      <c r="H39" s="515" t="s">
        <v>34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6</v>
      </c>
      <c r="C40" s="12"/>
      <c r="D40" s="179" t="s">
        <v>7</v>
      </c>
      <c r="E40" s="180" t="s">
        <v>35</v>
      </c>
      <c r="F40" s="179" t="s">
        <v>36</v>
      </c>
      <c r="G40" s="179" t="s">
        <v>37</v>
      </c>
      <c r="H40" s="179" t="s">
        <v>35</v>
      </c>
      <c r="I40" s="177" t="s">
        <v>38</v>
      </c>
      <c r="J40" s="181" t="s">
        <v>101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0" t="s">
        <v>12</v>
      </c>
      <c r="C41" s="12"/>
      <c r="D41" s="179"/>
      <c r="E41" s="180" t="s">
        <v>40</v>
      </c>
      <c r="F41" s="179" t="s">
        <v>41</v>
      </c>
      <c r="G41" s="179" t="s">
        <v>42</v>
      </c>
      <c r="H41" s="179" t="s">
        <v>43</v>
      </c>
      <c r="I41" s="177" t="s">
        <v>44</v>
      </c>
      <c r="J41" s="181" t="s">
        <v>39</v>
      </c>
      <c r="K41" s="178" t="s">
        <v>45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0" t="s">
        <v>14</v>
      </c>
      <c r="C42" s="12"/>
      <c r="D42" s="179"/>
      <c r="E42" s="180" t="s">
        <v>46</v>
      </c>
      <c r="F42" s="179"/>
      <c r="G42" s="179" t="s">
        <v>47</v>
      </c>
      <c r="H42" s="179" t="s">
        <v>48</v>
      </c>
      <c r="I42" s="177"/>
      <c r="J42" s="181" t="s">
        <v>13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09" t="s">
        <v>15</v>
      </c>
      <c r="E43" s="510" t="s">
        <v>50</v>
      </c>
      <c r="F43" s="509" t="s">
        <v>51</v>
      </c>
      <c r="G43" s="509" t="s">
        <v>52</v>
      </c>
      <c r="H43" s="509" t="s">
        <v>53</v>
      </c>
      <c r="I43" s="505" t="s">
        <v>54</v>
      </c>
      <c r="J43" s="520" t="s">
        <v>16</v>
      </c>
      <c r="K43" s="507" t="s">
        <v>55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2" t="s">
        <v>18</v>
      </c>
      <c r="E44" s="511" t="s">
        <v>56</v>
      </c>
      <c r="F44" s="512" t="s">
        <v>57</v>
      </c>
      <c r="G44" s="512" t="s">
        <v>58</v>
      </c>
      <c r="H44" s="512" t="s">
        <v>59</v>
      </c>
      <c r="I44" s="506" t="s">
        <v>59</v>
      </c>
      <c r="J44" s="521" t="s">
        <v>19</v>
      </c>
      <c r="K44" s="50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76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77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78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79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80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81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82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83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84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85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86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87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88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89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90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66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91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92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100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102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103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104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105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17" t="s">
        <v>95</v>
      </c>
      <c r="B68" s="518"/>
      <c r="C68" s="518"/>
      <c r="D68" s="518"/>
      <c r="E68" s="518"/>
      <c r="F68" s="518"/>
      <c r="G68" s="518"/>
      <c r="H68" s="518"/>
      <c r="I68" s="518"/>
      <c r="J68" s="518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17" t="s">
        <v>96</v>
      </c>
      <c r="B69" s="518"/>
      <c r="C69" s="518"/>
      <c r="D69" s="518"/>
      <c r="E69" s="518"/>
      <c r="F69" s="518"/>
      <c r="G69" s="518"/>
      <c r="H69" s="518"/>
      <c r="I69" s="518"/>
      <c r="J69" s="518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17" t="s">
        <v>106</v>
      </c>
      <c r="B70" s="518"/>
      <c r="C70" s="518"/>
      <c r="D70" s="518"/>
      <c r="E70" s="518"/>
      <c r="F70" s="518"/>
      <c r="G70" s="518"/>
      <c r="H70" s="518"/>
      <c r="I70" s="518"/>
      <c r="J70" s="518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4"/>
      <c r="B71" s="514"/>
      <c r="C71" s="514"/>
      <c r="D71" s="514"/>
      <c r="E71" s="545"/>
      <c r="F71" s="546"/>
      <c r="G71" s="545"/>
      <c r="H71" s="545"/>
      <c r="I71" s="545"/>
      <c r="J71" s="545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8"/>
  <sheetViews>
    <sheetView showGridLines="0" topLeftCell="A4" zoomScale="30" zoomScaleNormal="30" zoomScaleSheetLayoutView="50" workbookViewId="0">
      <pane xSplit="7" ySplit="14" topLeftCell="H18" activePane="bottomRight" state="frozen"/>
      <selection activeCell="I16" sqref="I16"/>
      <selection pane="topRight" activeCell="I16" sqref="I16"/>
      <selection pane="bottomLeft" activeCell="I16" sqref="I16"/>
      <selection pane="bottomRight" activeCell="H16" sqref="H16"/>
    </sheetView>
  </sheetViews>
  <sheetFormatPr defaultColWidth="9.140625" defaultRowHeight="12.75" x14ac:dyDescent="0.2"/>
  <cols>
    <col min="1" max="1" width="9.140625" style="787"/>
    <col min="2" max="2" width="7.7109375" style="787" customWidth="1"/>
    <col min="3" max="3" width="8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5.42578125" style="787" customWidth="1"/>
    <col min="8" max="14" width="32.7109375" style="787" customWidth="1"/>
    <col min="15" max="16384" width="9.140625" style="787"/>
  </cols>
  <sheetData>
    <row r="2" spans="1:14" ht="45" x14ac:dyDescent="0.6">
      <c r="A2" s="733" t="s">
        <v>469</v>
      </c>
      <c r="B2" s="788"/>
      <c r="C2" s="788"/>
      <c r="E2" s="789"/>
      <c r="F2" s="789"/>
      <c r="G2" s="733" t="s">
        <v>425</v>
      </c>
      <c r="H2" s="789"/>
      <c r="I2" s="789"/>
      <c r="J2" s="789"/>
      <c r="K2" s="789"/>
    </row>
    <row r="3" spans="1:14" ht="45" x14ac:dyDescent="0.6">
      <c r="A3" s="790"/>
      <c r="B3" s="788"/>
      <c r="C3" s="788"/>
      <c r="D3" s="733"/>
      <c r="E3" s="789"/>
      <c r="F3" s="789"/>
      <c r="G3" s="733" t="s">
        <v>467</v>
      </c>
      <c r="H3" s="789"/>
      <c r="I3" s="789"/>
      <c r="J3" s="789"/>
      <c r="K3" s="789"/>
    </row>
    <row r="4" spans="1:14" ht="27" customHeight="1" x14ac:dyDescent="0.6">
      <c r="A4" s="790"/>
      <c r="B4" s="788"/>
      <c r="C4" s="788"/>
      <c r="D4" s="733"/>
      <c r="E4" s="789"/>
      <c r="F4" s="789"/>
      <c r="G4" s="733"/>
      <c r="H4" s="789"/>
      <c r="I4" s="789"/>
      <c r="J4" s="789"/>
      <c r="K4" s="789"/>
    </row>
    <row r="5" spans="1:14" ht="27.75" x14ac:dyDescent="0.4">
      <c r="A5" s="791"/>
      <c r="E5" s="792"/>
      <c r="F5" s="792"/>
      <c r="G5" s="793" t="s">
        <v>470</v>
      </c>
      <c r="H5" s="792"/>
      <c r="I5" s="792"/>
      <c r="J5" s="792"/>
      <c r="K5" s="792"/>
      <c r="L5" s="794"/>
    </row>
    <row r="6" spans="1:14" ht="27" x14ac:dyDescent="0.35">
      <c r="A6" s="791"/>
      <c r="E6" s="792"/>
      <c r="F6" s="792"/>
      <c r="G6" s="795"/>
      <c r="H6" s="791"/>
      <c r="I6" s="791"/>
      <c r="J6" s="791"/>
      <c r="K6" s="796"/>
      <c r="L6" s="795"/>
      <c r="M6" s="796"/>
    </row>
    <row r="7" spans="1:14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4" s="716" customFormat="1" ht="15" x14ac:dyDescent="0.2">
      <c r="A8" s="734"/>
      <c r="B8" s="735"/>
      <c r="C8" s="735"/>
      <c r="D8" s="735"/>
      <c r="E8" s="735"/>
      <c r="F8" s="735"/>
      <c r="G8" s="736"/>
      <c r="H8" s="737"/>
      <c r="I8" s="737"/>
      <c r="J8" s="737"/>
      <c r="K8" s="737"/>
      <c r="L8" s="737"/>
      <c r="M8" s="737"/>
      <c r="N8" s="737"/>
    </row>
    <row r="9" spans="1:14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4" s="714" customFormat="1" ht="23.25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741" t="s">
        <v>370</v>
      </c>
      <c r="N10" s="741" t="s">
        <v>247</v>
      </c>
    </row>
    <row r="11" spans="1:14" s="714" customFormat="1" ht="23.25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741" t="s">
        <v>372</v>
      </c>
      <c r="N11" s="741" t="s">
        <v>255</v>
      </c>
    </row>
    <row r="12" spans="1:14" s="714" customFormat="1" ht="23.25" x14ac:dyDescent="0.3">
      <c r="A12" s="953" t="s">
        <v>373</v>
      </c>
      <c r="B12" s="954"/>
      <c r="C12" s="954"/>
      <c r="D12" s="954"/>
      <c r="E12" s="954"/>
      <c r="F12" s="954"/>
      <c r="G12" s="955"/>
      <c r="H12" s="921" t="s">
        <v>256</v>
      </c>
      <c r="I12" s="922" t="s">
        <v>257</v>
      </c>
      <c r="J12" s="921" t="s">
        <v>266</v>
      </c>
      <c r="K12" s="921" t="s">
        <v>374</v>
      </c>
      <c r="L12" s="921" t="s">
        <v>375</v>
      </c>
      <c r="M12" s="921" t="s">
        <v>376</v>
      </c>
      <c r="N12" s="921" t="s">
        <v>263</v>
      </c>
    </row>
    <row r="13" spans="1:14" s="714" customFormat="1" ht="18.75" x14ac:dyDescent="0.3">
      <c r="A13" s="745"/>
      <c r="B13" s="739"/>
      <c r="C13" s="739"/>
      <c r="D13" s="739"/>
      <c r="E13" s="739"/>
      <c r="F13" s="739"/>
      <c r="G13" s="740"/>
      <c r="H13" s="921" t="s">
        <v>264</v>
      </c>
      <c r="I13" s="921" t="s">
        <v>265</v>
      </c>
      <c r="J13" s="921" t="s">
        <v>272</v>
      </c>
      <c r="K13" s="921" t="s">
        <v>377</v>
      </c>
      <c r="L13" s="921" t="s">
        <v>269</v>
      </c>
      <c r="M13" s="921" t="s">
        <v>269</v>
      </c>
      <c r="N13" s="921" t="s">
        <v>378</v>
      </c>
    </row>
    <row r="14" spans="1:14" s="714" customFormat="1" ht="15.75" thickBot="1" x14ac:dyDescent="0.25">
      <c r="A14" s="746"/>
      <c r="B14" s="747"/>
      <c r="C14" s="747"/>
      <c r="D14" s="747"/>
      <c r="E14" s="747"/>
      <c r="F14" s="748"/>
      <c r="G14" s="748"/>
      <c r="H14" s="800"/>
      <c r="I14" s="800"/>
      <c r="J14" s="801"/>
      <c r="K14" s="801"/>
      <c r="L14" s="704"/>
      <c r="M14" s="801"/>
      <c r="N14" s="801"/>
    </row>
    <row r="15" spans="1:14" s="714" customFormat="1" ht="11.25" customHeight="1" thickTop="1" x14ac:dyDescent="0.3">
      <c r="A15" s="738"/>
      <c r="B15" s="739"/>
      <c r="C15" s="739"/>
      <c r="D15" s="739"/>
      <c r="E15" s="739"/>
      <c r="F15" s="740"/>
      <c r="G15" s="740"/>
      <c r="H15" s="722"/>
      <c r="I15" s="722"/>
      <c r="J15" s="722"/>
      <c r="K15" s="722"/>
      <c r="L15" s="722"/>
      <c r="M15" s="722"/>
      <c r="N15" s="722"/>
    </row>
    <row r="16" spans="1:14" s="692" customFormat="1" ht="33" x14ac:dyDescent="0.45">
      <c r="A16" s="751" t="s">
        <v>45</v>
      </c>
      <c r="B16" s="752"/>
      <c r="C16" s="752"/>
      <c r="D16" s="752"/>
      <c r="E16" s="752"/>
      <c r="F16" s="753"/>
      <c r="G16" s="753"/>
      <c r="H16" s="708">
        <v>2667382</v>
      </c>
      <c r="I16" s="708">
        <v>1760815</v>
      </c>
      <c r="J16" s="708">
        <v>906567</v>
      </c>
      <c r="K16" s="708">
        <v>465042</v>
      </c>
      <c r="L16" s="708">
        <v>18195</v>
      </c>
      <c r="M16" s="708">
        <v>8867</v>
      </c>
      <c r="N16" s="708">
        <v>432197</v>
      </c>
    </row>
    <row r="17" spans="1:14" s="692" customFormat="1" ht="30" x14ac:dyDescent="0.4">
      <c r="A17" s="755" t="s">
        <v>55</v>
      </c>
      <c r="B17" s="756"/>
      <c r="C17" s="756"/>
      <c r="D17" s="756"/>
      <c r="E17" s="756"/>
      <c r="F17" s="757"/>
      <c r="G17" s="757"/>
      <c r="H17" s="919"/>
      <c r="I17" s="919"/>
      <c r="J17" s="919"/>
      <c r="K17" s="919"/>
      <c r="L17" s="919"/>
      <c r="M17" s="919"/>
      <c r="N17" s="919"/>
    </row>
    <row r="18" spans="1:14" s="698" customFormat="1" ht="29.25" x14ac:dyDescent="0.4">
      <c r="A18" s="802" t="s">
        <v>276</v>
      </c>
      <c r="B18" s="764"/>
      <c r="C18" s="764"/>
      <c r="D18" s="764"/>
      <c r="E18" s="764"/>
      <c r="F18" s="765"/>
      <c r="G18" s="765"/>
      <c r="H18" s="709"/>
      <c r="I18" s="709"/>
      <c r="J18" s="709"/>
      <c r="K18" s="709"/>
      <c r="L18" s="709"/>
      <c r="M18" s="709"/>
      <c r="N18" s="709"/>
    </row>
    <row r="19" spans="1:14" s="714" customFormat="1" ht="11.25" customHeight="1" x14ac:dyDescent="0.4">
      <c r="A19" s="762"/>
      <c r="B19" s="739"/>
      <c r="C19" s="739"/>
      <c r="D19" s="739"/>
      <c r="E19" s="739"/>
      <c r="F19" s="740"/>
      <c r="G19" s="740"/>
      <c r="H19" s="707"/>
      <c r="I19" s="707"/>
      <c r="J19" s="707"/>
      <c r="K19" s="707"/>
      <c r="L19" s="707"/>
      <c r="M19" s="707"/>
      <c r="N19" s="707"/>
    </row>
    <row r="20" spans="1:14" s="698" customFormat="1" ht="29.25" x14ac:dyDescent="0.4">
      <c r="A20" s="763" t="s">
        <v>379</v>
      </c>
      <c r="B20" s="764"/>
      <c r="C20" s="764"/>
      <c r="D20" s="764"/>
      <c r="E20" s="764"/>
      <c r="F20" s="765"/>
      <c r="G20" s="765"/>
      <c r="H20" s="707">
        <v>25566</v>
      </c>
      <c r="I20" s="707">
        <v>17499</v>
      </c>
      <c r="J20" s="707">
        <v>8067</v>
      </c>
      <c r="K20" s="707">
        <v>5582</v>
      </c>
      <c r="L20" s="707">
        <v>691</v>
      </c>
      <c r="M20" s="707">
        <v>1503</v>
      </c>
      <c r="N20" s="707">
        <v>3297</v>
      </c>
    </row>
    <row r="21" spans="1:14" s="700" customFormat="1" ht="29.25" x14ac:dyDescent="0.4">
      <c r="A21" s="923" t="s">
        <v>380</v>
      </c>
      <c r="B21" s="766"/>
      <c r="C21" s="766"/>
      <c r="D21" s="766"/>
      <c r="E21" s="766"/>
      <c r="F21" s="767"/>
      <c r="G21" s="767"/>
      <c r="H21" s="710"/>
      <c r="I21" s="710"/>
      <c r="J21" s="710"/>
      <c r="K21" s="710"/>
      <c r="L21" s="710"/>
      <c r="M21" s="710"/>
      <c r="N21" s="710"/>
    </row>
    <row r="22" spans="1:14" s="714" customFormat="1" ht="11.1" customHeight="1" x14ac:dyDescent="0.4">
      <c r="A22" s="768"/>
      <c r="B22" s="769"/>
      <c r="C22" s="769"/>
      <c r="D22" s="769"/>
      <c r="E22" s="769"/>
      <c r="F22" s="770"/>
      <c r="G22" s="770"/>
      <c r="H22" s="711"/>
      <c r="I22" s="711"/>
      <c r="J22" s="711"/>
      <c r="K22" s="711"/>
      <c r="L22" s="711"/>
      <c r="M22" s="711"/>
      <c r="N22" s="711"/>
    </row>
    <row r="23" spans="1:14" s="698" customFormat="1" ht="29.25" x14ac:dyDescent="0.4">
      <c r="A23" s="771" t="s">
        <v>279</v>
      </c>
      <c r="B23" s="764"/>
      <c r="C23" s="764"/>
      <c r="D23" s="764"/>
      <c r="E23" s="764"/>
      <c r="F23" s="765"/>
      <c r="G23" s="765"/>
      <c r="H23" s="707"/>
      <c r="I23" s="707"/>
      <c r="J23" s="707"/>
      <c r="K23" s="707"/>
      <c r="L23" s="707"/>
      <c r="M23" s="707"/>
      <c r="N23" s="707"/>
    </row>
    <row r="24" spans="1:14" s="714" customFormat="1" ht="11.25" customHeight="1" x14ac:dyDescent="0.4">
      <c r="A24" s="762"/>
      <c r="B24" s="739"/>
      <c r="C24" s="739"/>
      <c r="D24" s="739"/>
      <c r="E24" s="739"/>
      <c r="F24" s="740"/>
      <c r="G24" s="740"/>
      <c r="H24" s="707"/>
      <c r="I24" s="707"/>
      <c r="J24" s="707"/>
      <c r="K24" s="707"/>
      <c r="L24" s="707"/>
      <c r="M24" s="707"/>
      <c r="N24" s="707"/>
    </row>
    <row r="25" spans="1:14" s="698" customFormat="1" ht="29.25" x14ac:dyDescent="0.4">
      <c r="A25" s="763" t="s">
        <v>381</v>
      </c>
      <c r="B25" s="764"/>
      <c r="C25" s="764"/>
      <c r="D25" s="764"/>
      <c r="E25" s="764"/>
      <c r="F25" s="765"/>
      <c r="G25" s="765"/>
      <c r="H25" s="707">
        <v>53412</v>
      </c>
      <c r="I25" s="707">
        <v>22670</v>
      </c>
      <c r="J25" s="707">
        <v>30742</v>
      </c>
      <c r="K25" s="707">
        <v>15322</v>
      </c>
      <c r="L25" s="707">
        <v>1527</v>
      </c>
      <c r="M25" s="707">
        <v>55</v>
      </c>
      <c r="N25" s="707">
        <v>13948</v>
      </c>
    </row>
    <row r="26" spans="1:14" s="700" customFormat="1" ht="29.25" x14ac:dyDescent="0.4">
      <c r="A26" s="923" t="s">
        <v>284</v>
      </c>
      <c r="B26" s="766"/>
      <c r="C26" s="766"/>
      <c r="D26" s="766"/>
      <c r="E26" s="766"/>
      <c r="F26" s="767"/>
      <c r="G26" s="767"/>
      <c r="H26" s="710"/>
      <c r="I26" s="710"/>
      <c r="J26" s="710"/>
      <c r="K26" s="710"/>
      <c r="L26" s="710"/>
      <c r="M26" s="710"/>
      <c r="N26" s="710"/>
    </row>
    <row r="27" spans="1:14" s="714" customFormat="1" ht="11.1" customHeight="1" x14ac:dyDescent="0.4">
      <c r="A27" s="768"/>
      <c r="B27" s="769"/>
      <c r="C27" s="769"/>
      <c r="D27" s="769"/>
      <c r="E27" s="769"/>
      <c r="F27" s="770"/>
      <c r="G27" s="770"/>
      <c r="H27" s="711"/>
      <c r="I27" s="711"/>
      <c r="J27" s="711"/>
      <c r="K27" s="711"/>
      <c r="L27" s="711"/>
      <c r="M27" s="711"/>
      <c r="N27" s="711"/>
    </row>
    <row r="28" spans="1:14" s="698" customFormat="1" ht="29.25" x14ac:dyDescent="0.4">
      <c r="A28" s="771" t="s">
        <v>282</v>
      </c>
      <c r="B28" s="764"/>
      <c r="C28" s="764"/>
      <c r="D28" s="764"/>
      <c r="E28" s="764"/>
      <c r="F28" s="765"/>
      <c r="G28" s="765"/>
      <c r="H28" s="707"/>
      <c r="I28" s="707"/>
      <c r="J28" s="707"/>
      <c r="K28" s="707"/>
      <c r="L28" s="707"/>
      <c r="M28" s="707"/>
      <c r="N28" s="707"/>
    </row>
    <row r="29" spans="1:14" s="714" customFormat="1" ht="11.25" customHeight="1" x14ac:dyDescent="0.4">
      <c r="A29" s="762"/>
      <c r="B29" s="739"/>
      <c r="C29" s="739"/>
      <c r="D29" s="739"/>
      <c r="E29" s="739"/>
      <c r="F29" s="740"/>
      <c r="G29" s="740"/>
      <c r="H29" s="707"/>
      <c r="I29" s="707"/>
      <c r="J29" s="707"/>
      <c r="K29" s="707"/>
      <c r="L29" s="707"/>
      <c r="M29" s="707"/>
      <c r="N29" s="707"/>
    </row>
    <row r="30" spans="1:14" s="698" customFormat="1" ht="29.25" x14ac:dyDescent="0.4">
      <c r="A30" s="763" t="s">
        <v>286</v>
      </c>
      <c r="B30" s="764"/>
      <c r="C30" s="764"/>
      <c r="D30" s="764"/>
      <c r="E30" s="764"/>
      <c r="F30" s="765"/>
      <c r="G30" s="765"/>
      <c r="H30" s="707">
        <v>1216435</v>
      </c>
      <c r="I30" s="707">
        <v>917201</v>
      </c>
      <c r="J30" s="707">
        <v>299234</v>
      </c>
      <c r="K30" s="707">
        <v>156715</v>
      </c>
      <c r="L30" s="707">
        <v>3042</v>
      </c>
      <c r="M30" s="707">
        <v>1956</v>
      </c>
      <c r="N30" s="707">
        <v>141433</v>
      </c>
    </row>
    <row r="31" spans="1:14" s="700" customFormat="1" ht="29.25" x14ac:dyDescent="0.4">
      <c r="A31" s="923" t="s">
        <v>287</v>
      </c>
      <c r="B31" s="766"/>
      <c r="C31" s="766"/>
      <c r="D31" s="766"/>
      <c r="E31" s="766"/>
      <c r="F31" s="767"/>
      <c r="G31" s="767"/>
      <c r="H31" s="710"/>
      <c r="I31" s="710"/>
      <c r="J31" s="710"/>
      <c r="K31" s="710"/>
      <c r="L31" s="710"/>
      <c r="M31" s="710"/>
      <c r="N31" s="710"/>
    </row>
    <row r="32" spans="1:14" s="714" customFormat="1" ht="11.1" customHeight="1" x14ac:dyDescent="0.4">
      <c r="A32" s="768"/>
      <c r="B32" s="769"/>
      <c r="C32" s="769"/>
      <c r="D32" s="769"/>
      <c r="E32" s="769"/>
      <c r="F32" s="770"/>
      <c r="G32" s="770"/>
      <c r="H32" s="711"/>
      <c r="I32" s="711"/>
      <c r="J32" s="711"/>
      <c r="K32" s="711"/>
      <c r="L32" s="711"/>
      <c r="M32" s="711"/>
      <c r="N32" s="711"/>
    </row>
    <row r="33" spans="1:14" s="698" customFormat="1" ht="29.25" x14ac:dyDescent="0.4">
      <c r="A33" s="771" t="s">
        <v>285</v>
      </c>
      <c r="B33" s="764"/>
      <c r="C33" s="764"/>
      <c r="D33" s="764"/>
      <c r="E33" s="764"/>
      <c r="F33" s="765"/>
      <c r="G33" s="765"/>
      <c r="H33" s="707"/>
      <c r="I33" s="707"/>
      <c r="J33" s="707"/>
      <c r="K33" s="707"/>
      <c r="L33" s="707"/>
      <c r="M33" s="707"/>
      <c r="N33" s="707"/>
    </row>
    <row r="34" spans="1:14" s="714" customFormat="1" ht="11.25" customHeight="1" x14ac:dyDescent="0.4">
      <c r="A34" s="762"/>
      <c r="B34" s="739"/>
      <c r="C34" s="739"/>
      <c r="D34" s="739"/>
      <c r="E34" s="739"/>
      <c r="F34" s="740"/>
      <c r="G34" s="740"/>
      <c r="H34" s="707"/>
      <c r="I34" s="707"/>
      <c r="J34" s="707"/>
      <c r="K34" s="707"/>
      <c r="L34" s="707"/>
      <c r="M34" s="707"/>
      <c r="N34" s="707"/>
    </row>
    <row r="35" spans="1:14" s="698" customFormat="1" ht="29.25" x14ac:dyDescent="0.4">
      <c r="A35" s="763" t="s">
        <v>382</v>
      </c>
      <c r="B35" s="764"/>
      <c r="C35" s="764"/>
      <c r="D35" s="764"/>
      <c r="E35" s="764"/>
      <c r="F35" s="765"/>
      <c r="G35" s="765"/>
      <c r="H35" s="707">
        <v>110900</v>
      </c>
      <c r="I35" s="707">
        <v>60875</v>
      </c>
      <c r="J35" s="707">
        <v>50025</v>
      </c>
      <c r="K35" s="707">
        <v>13016</v>
      </c>
      <c r="L35" s="707">
        <v>3519</v>
      </c>
      <c r="M35" s="707">
        <v>259</v>
      </c>
      <c r="N35" s="707">
        <v>33749</v>
      </c>
    </row>
    <row r="36" spans="1:14" s="698" customFormat="1" ht="29.25" x14ac:dyDescent="0.4">
      <c r="A36" s="763" t="s">
        <v>383</v>
      </c>
      <c r="B36" s="764"/>
      <c r="C36" s="764"/>
      <c r="D36" s="764"/>
      <c r="E36" s="764"/>
      <c r="F36" s="765"/>
      <c r="G36" s="765"/>
      <c r="H36" s="707"/>
      <c r="I36" s="707"/>
      <c r="J36" s="707"/>
      <c r="K36" s="707"/>
      <c r="L36" s="707"/>
      <c r="M36" s="707"/>
      <c r="N36" s="707"/>
    </row>
    <row r="37" spans="1:14" s="700" customFormat="1" ht="29.25" x14ac:dyDescent="0.4">
      <c r="A37" s="923" t="s">
        <v>384</v>
      </c>
      <c r="B37" s="766"/>
      <c r="C37" s="766"/>
      <c r="D37" s="766"/>
      <c r="E37" s="766"/>
      <c r="F37" s="767"/>
      <c r="G37" s="767"/>
      <c r="H37" s="710"/>
      <c r="I37" s="710"/>
      <c r="J37" s="710"/>
      <c r="K37" s="710"/>
      <c r="L37" s="710"/>
      <c r="M37" s="710"/>
      <c r="N37" s="710"/>
    </row>
    <row r="38" spans="1:14" s="714" customFormat="1" ht="11.1" customHeight="1" x14ac:dyDescent="0.4">
      <c r="A38" s="768"/>
      <c r="B38" s="769"/>
      <c r="C38" s="769"/>
      <c r="D38" s="769"/>
      <c r="E38" s="769"/>
      <c r="F38" s="770"/>
      <c r="G38" s="770"/>
      <c r="H38" s="711"/>
      <c r="I38" s="711"/>
      <c r="J38" s="711"/>
      <c r="K38" s="711"/>
      <c r="L38" s="711"/>
      <c r="M38" s="711"/>
      <c r="N38" s="711"/>
    </row>
    <row r="39" spans="1:14" s="698" customFormat="1" ht="29.25" x14ac:dyDescent="0.4">
      <c r="A39" s="771" t="s">
        <v>288</v>
      </c>
      <c r="B39" s="764"/>
      <c r="C39" s="764"/>
      <c r="D39" s="764"/>
      <c r="E39" s="764"/>
      <c r="F39" s="765"/>
      <c r="G39" s="765"/>
      <c r="H39" s="707"/>
      <c r="I39" s="707"/>
      <c r="J39" s="707"/>
      <c r="K39" s="707"/>
      <c r="L39" s="707"/>
      <c r="M39" s="707"/>
      <c r="N39" s="707"/>
    </row>
    <row r="40" spans="1:14" s="714" customFormat="1" ht="11.25" customHeight="1" x14ac:dyDescent="0.3">
      <c r="A40" s="773"/>
      <c r="B40" s="739"/>
      <c r="C40" s="739"/>
      <c r="D40" s="739"/>
      <c r="E40" s="739"/>
      <c r="F40" s="740"/>
      <c r="G40" s="740"/>
      <c r="H40" s="726"/>
      <c r="I40" s="726"/>
      <c r="J40" s="726"/>
      <c r="K40" s="726"/>
      <c r="L40" s="726"/>
      <c r="M40" s="726"/>
      <c r="N40" s="726"/>
    </row>
    <row r="41" spans="1:14" s="698" customFormat="1" ht="29.25" x14ac:dyDescent="0.4">
      <c r="A41" s="763" t="s">
        <v>385</v>
      </c>
      <c r="B41" s="764"/>
      <c r="C41" s="764"/>
      <c r="D41" s="764"/>
      <c r="E41" s="764"/>
      <c r="F41" s="765"/>
      <c r="G41" s="765"/>
      <c r="H41" s="707"/>
      <c r="I41" s="707"/>
      <c r="J41" s="707"/>
      <c r="K41" s="707"/>
      <c r="L41" s="707"/>
      <c r="M41" s="707"/>
      <c r="N41" s="707"/>
    </row>
    <row r="42" spans="1:14" s="698" customFormat="1" ht="29.25" x14ac:dyDescent="0.4">
      <c r="A42" s="763" t="s">
        <v>386</v>
      </c>
      <c r="B42" s="764"/>
      <c r="C42" s="764"/>
      <c r="D42" s="764"/>
      <c r="E42" s="764"/>
      <c r="F42" s="764"/>
      <c r="G42" s="765"/>
      <c r="H42" s="707">
        <v>37338</v>
      </c>
      <c r="I42" s="707">
        <v>19434</v>
      </c>
      <c r="J42" s="707">
        <v>17904</v>
      </c>
      <c r="K42" s="707">
        <v>8509</v>
      </c>
      <c r="L42" s="707">
        <v>966</v>
      </c>
      <c r="M42" s="707">
        <v>621</v>
      </c>
      <c r="N42" s="707">
        <v>9050</v>
      </c>
    </row>
    <row r="43" spans="1:14" s="700" customFormat="1" ht="29.25" x14ac:dyDescent="0.4">
      <c r="A43" s="923" t="s">
        <v>387</v>
      </c>
      <c r="B43" s="766"/>
      <c r="C43" s="766"/>
      <c r="D43" s="766"/>
      <c r="E43" s="766"/>
      <c r="F43" s="766"/>
      <c r="G43" s="767"/>
      <c r="H43" s="710"/>
      <c r="I43" s="710"/>
      <c r="J43" s="710"/>
      <c r="K43" s="710"/>
      <c r="L43" s="710"/>
      <c r="M43" s="710"/>
      <c r="N43" s="710"/>
    </row>
    <row r="44" spans="1:14" s="700" customFormat="1" ht="29.25" x14ac:dyDescent="0.4">
      <c r="A44" s="923" t="s">
        <v>388</v>
      </c>
      <c r="B44" s="705"/>
      <c r="C44" s="705"/>
      <c r="D44" s="705"/>
      <c r="E44" s="705"/>
      <c r="F44" s="705"/>
      <c r="G44" s="706"/>
      <c r="H44" s="710"/>
      <c r="I44" s="710"/>
      <c r="J44" s="710"/>
      <c r="K44" s="710"/>
      <c r="L44" s="710"/>
      <c r="M44" s="710"/>
      <c r="N44" s="710"/>
    </row>
    <row r="45" spans="1:14" s="714" customFormat="1" ht="11.1" customHeight="1" x14ac:dyDescent="0.4">
      <c r="A45" s="768"/>
      <c r="B45" s="769"/>
      <c r="C45" s="769"/>
      <c r="D45" s="769"/>
      <c r="E45" s="769"/>
      <c r="F45" s="770"/>
      <c r="G45" s="770"/>
      <c r="H45" s="711"/>
      <c r="I45" s="711"/>
      <c r="J45" s="711"/>
      <c r="K45" s="711"/>
      <c r="L45" s="711"/>
      <c r="M45" s="711"/>
      <c r="N45" s="711"/>
    </row>
    <row r="46" spans="1:14" s="698" customFormat="1" ht="29.25" x14ac:dyDescent="0.4">
      <c r="A46" s="771" t="s">
        <v>292</v>
      </c>
      <c r="B46" s="764"/>
      <c r="C46" s="764"/>
      <c r="D46" s="764"/>
      <c r="E46" s="764"/>
      <c r="F46" s="765"/>
      <c r="G46" s="765"/>
      <c r="H46" s="727"/>
      <c r="I46" s="727"/>
      <c r="J46" s="727"/>
      <c r="K46" s="727"/>
      <c r="L46" s="727"/>
      <c r="M46" s="727"/>
      <c r="N46" s="727"/>
    </row>
    <row r="47" spans="1:14" s="714" customFormat="1" ht="11.25" customHeight="1" x14ac:dyDescent="0.4">
      <c r="A47" s="762"/>
      <c r="B47" s="739"/>
      <c r="C47" s="739"/>
      <c r="D47" s="739"/>
      <c r="E47" s="739"/>
      <c r="F47" s="740"/>
      <c r="G47" s="740"/>
      <c r="H47" s="707"/>
      <c r="I47" s="707"/>
      <c r="J47" s="707"/>
      <c r="K47" s="707"/>
      <c r="L47" s="707"/>
      <c r="M47" s="707"/>
      <c r="N47" s="707"/>
    </row>
    <row r="48" spans="1:14" s="698" customFormat="1" ht="29.25" x14ac:dyDescent="0.4">
      <c r="A48" s="763" t="s">
        <v>293</v>
      </c>
      <c r="B48" s="764"/>
      <c r="C48" s="764"/>
      <c r="D48" s="764"/>
      <c r="E48" s="764"/>
      <c r="F48" s="765"/>
      <c r="G48" s="765"/>
      <c r="H48" s="727">
        <v>232894</v>
      </c>
      <c r="I48" s="727">
        <v>172999</v>
      </c>
      <c r="J48" s="707">
        <v>59895</v>
      </c>
      <c r="K48" s="727">
        <v>34606</v>
      </c>
      <c r="L48" s="727">
        <v>590</v>
      </c>
      <c r="M48" s="727">
        <v>60</v>
      </c>
      <c r="N48" s="707">
        <v>24759</v>
      </c>
    </row>
    <row r="49" spans="1:14" s="700" customFormat="1" ht="29.25" x14ac:dyDescent="0.4">
      <c r="A49" s="924" t="s">
        <v>294</v>
      </c>
      <c r="B49" s="766"/>
      <c r="C49" s="766"/>
      <c r="D49" s="766"/>
      <c r="E49" s="766"/>
      <c r="F49" s="767"/>
      <c r="G49" s="767"/>
      <c r="H49" s="710"/>
      <c r="I49" s="710"/>
      <c r="J49" s="710"/>
      <c r="K49" s="710"/>
      <c r="L49" s="710"/>
      <c r="M49" s="710"/>
      <c r="N49" s="710"/>
    </row>
    <row r="50" spans="1:14" s="714" customFormat="1" ht="11.1" customHeight="1" x14ac:dyDescent="0.4">
      <c r="A50" s="768"/>
      <c r="B50" s="769"/>
      <c r="C50" s="769"/>
      <c r="D50" s="769"/>
      <c r="E50" s="769"/>
      <c r="F50" s="770"/>
      <c r="G50" s="770"/>
      <c r="H50" s="711"/>
      <c r="I50" s="711"/>
      <c r="J50" s="711"/>
      <c r="K50" s="711"/>
      <c r="L50" s="711"/>
      <c r="M50" s="711"/>
      <c r="N50" s="711"/>
    </row>
    <row r="51" spans="1:14" s="698" customFormat="1" ht="29.25" x14ac:dyDescent="0.4">
      <c r="A51" s="771" t="s">
        <v>295</v>
      </c>
      <c r="B51" s="764"/>
      <c r="C51" s="764"/>
      <c r="D51" s="764"/>
      <c r="E51" s="764"/>
      <c r="F51" s="765"/>
      <c r="G51" s="765"/>
      <c r="H51" s="727"/>
      <c r="I51" s="727"/>
      <c r="J51" s="727"/>
      <c r="K51" s="727"/>
      <c r="L51" s="727"/>
      <c r="M51" s="727"/>
      <c r="N51" s="727"/>
    </row>
    <row r="52" spans="1:14" s="714" customFormat="1" ht="11.25" customHeight="1" x14ac:dyDescent="0.4">
      <c r="A52" s="762"/>
      <c r="B52" s="739"/>
      <c r="C52" s="739"/>
      <c r="D52" s="739"/>
      <c r="E52" s="739"/>
      <c r="F52" s="740"/>
      <c r="G52" s="740"/>
      <c r="H52" s="707"/>
      <c r="I52" s="707"/>
      <c r="J52" s="707"/>
      <c r="K52" s="707"/>
      <c r="L52" s="707"/>
      <c r="M52" s="707"/>
      <c r="N52" s="707"/>
    </row>
    <row r="53" spans="1:14" s="698" customFormat="1" ht="29.25" x14ac:dyDescent="0.4">
      <c r="A53" s="763" t="s">
        <v>389</v>
      </c>
      <c r="B53" s="764"/>
      <c r="C53" s="764"/>
      <c r="D53" s="764"/>
      <c r="E53" s="764"/>
      <c r="F53" s="765"/>
      <c r="G53" s="765"/>
      <c r="H53" s="727">
        <v>333489</v>
      </c>
      <c r="I53" s="727">
        <v>166337</v>
      </c>
      <c r="J53" s="707">
        <v>167152</v>
      </c>
      <c r="K53" s="727">
        <v>82981</v>
      </c>
      <c r="L53" s="727">
        <v>2307</v>
      </c>
      <c r="M53" s="727">
        <v>541</v>
      </c>
      <c r="N53" s="707">
        <v>82405</v>
      </c>
    </row>
    <row r="54" spans="1:14" s="700" customFormat="1" ht="29.25" x14ac:dyDescent="0.4">
      <c r="A54" s="924" t="s">
        <v>390</v>
      </c>
      <c r="B54" s="766"/>
      <c r="C54" s="766"/>
      <c r="D54" s="766"/>
      <c r="E54" s="766"/>
      <c r="F54" s="767"/>
      <c r="G54" s="767"/>
      <c r="H54" s="710"/>
      <c r="I54" s="710"/>
      <c r="J54" s="710"/>
      <c r="K54" s="710"/>
      <c r="L54" s="710"/>
      <c r="M54" s="710"/>
      <c r="N54" s="710"/>
    </row>
    <row r="55" spans="1:14" s="714" customFormat="1" ht="11.1" customHeight="1" x14ac:dyDescent="0.4">
      <c r="A55" s="768"/>
      <c r="B55" s="769"/>
      <c r="C55" s="769"/>
      <c r="D55" s="769"/>
      <c r="E55" s="769"/>
      <c r="F55" s="770"/>
      <c r="G55" s="770"/>
      <c r="H55" s="711"/>
      <c r="I55" s="711"/>
      <c r="J55" s="711"/>
      <c r="K55" s="711"/>
      <c r="L55" s="711"/>
      <c r="M55" s="711"/>
      <c r="N55" s="711"/>
    </row>
    <row r="56" spans="1:14" s="698" customFormat="1" ht="29.25" x14ac:dyDescent="0.4">
      <c r="A56" s="771" t="s">
        <v>298</v>
      </c>
      <c r="B56" s="764"/>
      <c r="C56" s="764"/>
      <c r="D56" s="764"/>
      <c r="E56" s="764"/>
      <c r="F56" s="765"/>
      <c r="G56" s="765"/>
      <c r="H56" s="727"/>
      <c r="I56" s="727"/>
      <c r="J56" s="727"/>
      <c r="K56" s="727"/>
      <c r="L56" s="727"/>
      <c r="M56" s="727"/>
      <c r="N56" s="727"/>
    </row>
    <row r="57" spans="1:14" s="714" customFormat="1" ht="11.25" customHeight="1" x14ac:dyDescent="0.4">
      <c r="A57" s="775"/>
      <c r="B57" s="739"/>
      <c r="C57" s="739"/>
      <c r="D57" s="739"/>
      <c r="E57" s="739"/>
      <c r="F57" s="740"/>
      <c r="G57" s="740"/>
      <c r="H57" s="707"/>
      <c r="I57" s="707"/>
      <c r="J57" s="707"/>
      <c r="K57" s="707"/>
      <c r="L57" s="707"/>
      <c r="M57" s="707"/>
      <c r="N57" s="707"/>
    </row>
    <row r="58" spans="1:14" s="698" customFormat="1" ht="29.25" x14ac:dyDescent="0.4">
      <c r="A58" s="763" t="s">
        <v>391</v>
      </c>
      <c r="B58" s="764"/>
      <c r="C58" s="764"/>
      <c r="D58" s="764"/>
      <c r="E58" s="764"/>
      <c r="F58" s="765"/>
      <c r="G58" s="765"/>
      <c r="H58" s="727">
        <v>193681</v>
      </c>
      <c r="I58" s="727">
        <v>125489</v>
      </c>
      <c r="J58" s="707">
        <v>68192</v>
      </c>
      <c r="K58" s="727">
        <v>33479</v>
      </c>
      <c r="L58" s="727">
        <v>1701</v>
      </c>
      <c r="M58" s="727">
        <v>1041</v>
      </c>
      <c r="N58" s="707">
        <v>34053</v>
      </c>
    </row>
    <row r="59" spans="1:14" s="700" customFormat="1" ht="29.25" x14ac:dyDescent="0.4">
      <c r="A59" s="924" t="s">
        <v>392</v>
      </c>
      <c r="B59" s="766"/>
      <c r="C59" s="766"/>
      <c r="D59" s="766"/>
      <c r="E59" s="766"/>
      <c r="F59" s="767"/>
      <c r="G59" s="767"/>
      <c r="H59" s="710"/>
      <c r="I59" s="710"/>
      <c r="J59" s="710"/>
      <c r="K59" s="710"/>
      <c r="L59" s="710"/>
      <c r="M59" s="710"/>
      <c r="N59" s="710"/>
    </row>
    <row r="60" spans="1:14" s="714" customFormat="1" ht="11.1" customHeight="1" x14ac:dyDescent="0.4">
      <c r="A60" s="768"/>
      <c r="B60" s="769"/>
      <c r="C60" s="769"/>
      <c r="D60" s="769"/>
      <c r="E60" s="769"/>
      <c r="F60" s="770"/>
      <c r="G60" s="770"/>
      <c r="H60" s="711"/>
      <c r="I60" s="711"/>
      <c r="J60" s="711"/>
      <c r="K60" s="711"/>
      <c r="L60" s="711"/>
      <c r="M60" s="711"/>
      <c r="N60" s="711"/>
    </row>
    <row r="61" spans="1:14" s="698" customFormat="1" ht="29.25" x14ac:dyDescent="0.4">
      <c r="A61" s="771" t="s">
        <v>301</v>
      </c>
      <c r="B61" s="764"/>
      <c r="C61" s="764"/>
      <c r="D61" s="764"/>
      <c r="E61" s="764"/>
      <c r="F61" s="765"/>
      <c r="G61" s="765"/>
      <c r="H61" s="727"/>
      <c r="I61" s="727"/>
      <c r="J61" s="727"/>
      <c r="K61" s="727"/>
      <c r="L61" s="727"/>
      <c r="M61" s="727"/>
      <c r="N61" s="727"/>
    </row>
    <row r="62" spans="1:14" s="714" customFormat="1" ht="11.25" customHeight="1" x14ac:dyDescent="0.4">
      <c r="A62" s="775"/>
      <c r="B62" s="739"/>
      <c r="C62" s="739"/>
      <c r="D62" s="739"/>
      <c r="E62" s="739"/>
      <c r="F62" s="740"/>
      <c r="G62" s="740"/>
      <c r="H62" s="707"/>
      <c r="I62" s="707"/>
      <c r="J62" s="707"/>
      <c r="K62" s="707"/>
      <c r="L62" s="707"/>
      <c r="M62" s="707"/>
      <c r="N62" s="707"/>
    </row>
    <row r="63" spans="1:14" s="698" customFormat="1" ht="29.25" x14ac:dyDescent="0.4">
      <c r="A63" s="763" t="s">
        <v>393</v>
      </c>
      <c r="B63" s="764"/>
      <c r="C63" s="764"/>
      <c r="D63" s="764"/>
      <c r="E63" s="764"/>
      <c r="F63" s="765"/>
      <c r="G63" s="765"/>
      <c r="H63" s="727">
        <v>29004</v>
      </c>
      <c r="I63" s="727">
        <v>17689</v>
      </c>
      <c r="J63" s="707">
        <v>11315</v>
      </c>
      <c r="K63" s="727">
        <v>6213</v>
      </c>
      <c r="L63" s="727">
        <v>246</v>
      </c>
      <c r="M63" s="727">
        <v>45</v>
      </c>
      <c r="N63" s="707">
        <v>4901</v>
      </c>
    </row>
    <row r="64" spans="1:14" s="700" customFormat="1" ht="29.25" x14ac:dyDescent="0.4">
      <c r="A64" s="924" t="s">
        <v>394</v>
      </c>
      <c r="B64" s="766"/>
      <c r="C64" s="766"/>
      <c r="D64" s="766"/>
      <c r="E64" s="766"/>
      <c r="F64" s="767"/>
      <c r="G64" s="767"/>
      <c r="H64" s="710"/>
      <c r="I64" s="710"/>
      <c r="J64" s="710"/>
      <c r="K64" s="710"/>
      <c r="L64" s="710"/>
      <c r="M64" s="710"/>
      <c r="N64" s="710"/>
    </row>
    <row r="65" spans="1:15" s="714" customFormat="1" ht="11.1" customHeight="1" x14ac:dyDescent="0.4">
      <c r="A65" s="768"/>
      <c r="B65" s="769"/>
      <c r="C65" s="769"/>
      <c r="D65" s="769"/>
      <c r="E65" s="769"/>
      <c r="F65" s="770"/>
      <c r="G65" s="770"/>
      <c r="H65" s="711"/>
      <c r="I65" s="711"/>
      <c r="J65" s="711"/>
      <c r="K65" s="711"/>
      <c r="L65" s="711"/>
      <c r="M65" s="711"/>
      <c r="N65" s="711"/>
    </row>
    <row r="66" spans="1:15" s="714" customFormat="1" ht="30" x14ac:dyDescent="0.4">
      <c r="A66" s="776" t="s">
        <v>304</v>
      </c>
      <c r="B66" s="739"/>
      <c r="C66" s="739"/>
      <c r="D66" s="739"/>
      <c r="E66" s="739"/>
      <c r="F66" s="740"/>
      <c r="G66" s="740"/>
      <c r="H66" s="726"/>
      <c r="I66" s="726"/>
      <c r="J66" s="726"/>
      <c r="K66" s="726"/>
      <c r="L66" s="726"/>
      <c r="M66" s="726"/>
      <c r="N66" s="726"/>
      <c r="O66" s="714" t="s">
        <v>100</v>
      </c>
    </row>
    <row r="67" spans="1:15" s="714" customFormat="1" ht="11.25" customHeight="1" x14ac:dyDescent="0.4">
      <c r="A67" s="775"/>
      <c r="B67" s="739"/>
      <c r="C67" s="739"/>
      <c r="D67" s="739"/>
      <c r="E67" s="739"/>
      <c r="F67" s="740"/>
      <c r="G67" s="740"/>
      <c r="H67" s="707"/>
      <c r="I67" s="707"/>
      <c r="J67" s="707"/>
      <c r="K67" s="707"/>
      <c r="L67" s="707"/>
      <c r="M67" s="707"/>
      <c r="N67" s="707"/>
    </row>
    <row r="68" spans="1:15" s="698" customFormat="1" ht="32.1" customHeight="1" x14ac:dyDescent="0.4">
      <c r="A68" s="763" t="s">
        <v>395</v>
      </c>
      <c r="B68" s="764"/>
      <c r="C68" s="764"/>
      <c r="D68" s="764"/>
      <c r="E68" s="764"/>
      <c r="F68" s="765"/>
      <c r="G68" s="765"/>
      <c r="H68" s="727">
        <v>129770</v>
      </c>
      <c r="I68" s="727">
        <v>71022</v>
      </c>
      <c r="J68" s="707">
        <v>58748</v>
      </c>
      <c r="K68" s="727">
        <v>28482</v>
      </c>
      <c r="L68" s="727">
        <v>699</v>
      </c>
      <c r="M68" s="727">
        <v>217</v>
      </c>
      <c r="N68" s="707">
        <v>29784</v>
      </c>
    </row>
    <row r="69" spans="1:15" s="700" customFormat="1" ht="27" customHeight="1" x14ac:dyDescent="0.4">
      <c r="A69" s="924" t="s">
        <v>396</v>
      </c>
      <c r="B69" s="766"/>
      <c r="C69" s="766"/>
      <c r="D69" s="766"/>
      <c r="E69" s="766"/>
      <c r="F69" s="767"/>
      <c r="G69" s="767"/>
      <c r="H69" s="710"/>
      <c r="I69" s="710"/>
      <c r="J69" s="710"/>
      <c r="K69" s="710"/>
      <c r="L69" s="710"/>
      <c r="M69" s="710"/>
      <c r="N69" s="710"/>
    </row>
    <row r="70" spans="1:15" s="714" customFormat="1" ht="11.1" customHeight="1" x14ac:dyDescent="0.4">
      <c r="A70" s="777"/>
      <c r="B70" s="769"/>
      <c r="C70" s="769"/>
      <c r="D70" s="769"/>
      <c r="E70" s="769"/>
      <c r="F70" s="770"/>
      <c r="G70" s="770"/>
      <c r="H70" s="711"/>
      <c r="I70" s="711"/>
      <c r="J70" s="711"/>
      <c r="K70" s="711"/>
      <c r="L70" s="711"/>
      <c r="M70" s="711"/>
      <c r="N70" s="711"/>
    </row>
    <row r="71" spans="1:15" s="698" customFormat="1" ht="29.25" x14ac:dyDescent="0.4">
      <c r="A71" s="771" t="s">
        <v>307</v>
      </c>
      <c r="B71" s="778"/>
      <c r="C71" s="764"/>
      <c r="D71" s="764"/>
      <c r="E71" s="764"/>
      <c r="F71" s="765"/>
      <c r="G71" s="765"/>
      <c r="H71" s="727"/>
      <c r="I71" s="727"/>
      <c r="J71" s="727"/>
      <c r="K71" s="727"/>
      <c r="L71" s="727"/>
      <c r="M71" s="727"/>
      <c r="N71" s="727"/>
    </row>
    <row r="72" spans="1:15" s="714" customFormat="1" ht="11.25" customHeight="1" x14ac:dyDescent="0.4">
      <c r="A72" s="775"/>
      <c r="B72" s="739"/>
      <c r="C72" s="739"/>
      <c r="D72" s="739"/>
      <c r="E72" s="739"/>
      <c r="F72" s="740"/>
      <c r="G72" s="740"/>
      <c r="H72" s="707"/>
      <c r="I72" s="707"/>
      <c r="J72" s="707"/>
      <c r="K72" s="707"/>
      <c r="L72" s="707"/>
      <c r="M72" s="707"/>
      <c r="N72" s="707"/>
    </row>
    <row r="73" spans="1:15" s="698" customFormat="1" ht="32.1" customHeight="1" x14ac:dyDescent="0.4">
      <c r="A73" s="763" t="s">
        <v>397</v>
      </c>
      <c r="B73" s="764"/>
      <c r="C73" s="764"/>
      <c r="D73" s="764"/>
      <c r="E73" s="764"/>
      <c r="F73" s="765"/>
      <c r="G73" s="765"/>
      <c r="H73" s="727">
        <v>0</v>
      </c>
      <c r="I73" s="727">
        <v>0</v>
      </c>
      <c r="J73" s="727">
        <v>0</v>
      </c>
      <c r="K73" s="727">
        <v>0</v>
      </c>
      <c r="L73" s="727">
        <v>0</v>
      </c>
      <c r="M73" s="727">
        <v>0</v>
      </c>
      <c r="N73" s="727">
        <v>0</v>
      </c>
    </row>
    <row r="74" spans="1:15" s="700" customFormat="1" ht="27" customHeight="1" x14ac:dyDescent="0.4">
      <c r="A74" s="924" t="s">
        <v>398</v>
      </c>
      <c r="B74" s="766"/>
      <c r="C74" s="766"/>
      <c r="D74" s="766"/>
      <c r="E74" s="766"/>
      <c r="F74" s="767"/>
      <c r="G74" s="767"/>
      <c r="H74" s="710"/>
      <c r="I74" s="710"/>
      <c r="J74" s="710"/>
      <c r="K74" s="710"/>
      <c r="L74" s="710"/>
      <c r="M74" s="710"/>
      <c r="N74" s="710"/>
    </row>
    <row r="75" spans="1:15" s="714" customFormat="1" ht="11.1" customHeight="1" x14ac:dyDescent="0.4">
      <c r="A75" s="768"/>
      <c r="B75" s="769"/>
      <c r="C75" s="769"/>
      <c r="D75" s="769"/>
      <c r="E75" s="769"/>
      <c r="F75" s="770"/>
      <c r="G75" s="770"/>
      <c r="H75" s="711"/>
      <c r="I75" s="711"/>
      <c r="J75" s="711"/>
      <c r="K75" s="711"/>
      <c r="L75" s="711"/>
      <c r="M75" s="711"/>
      <c r="N75" s="711"/>
    </row>
    <row r="76" spans="1:15" s="698" customFormat="1" ht="29.25" x14ac:dyDescent="0.4">
      <c r="A76" s="771" t="s">
        <v>310</v>
      </c>
      <c r="B76" s="764"/>
      <c r="C76" s="764"/>
      <c r="D76" s="764"/>
      <c r="E76" s="764"/>
      <c r="F76" s="765"/>
      <c r="G76" s="765"/>
      <c r="H76" s="707"/>
      <c r="I76" s="707"/>
      <c r="J76" s="707"/>
      <c r="K76" s="707"/>
      <c r="L76" s="707"/>
      <c r="M76" s="707"/>
      <c r="N76" s="707"/>
    </row>
    <row r="77" spans="1:15" s="714" customFormat="1" ht="11.25" customHeight="1" x14ac:dyDescent="0.2">
      <c r="A77" s="775"/>
      <c r="B77" s="739"/>
      <c r="C77" s="739"/>
      <c r="D77" s="739"/>
      <c r="E77" s="739"/>
      <c r="F77" s="740"/>
      <c r="G77" s="740"/>
      <c r="H77" s="726"/>
      <c r="I77" s="726"/>
      <c r="J77" s="726"/>
      <c r="K77" s="726"/>
      <c r="L77" s="726"/>
      <c r="M77" s="726"/>
      <c r="N77" s="726"/>
    </row>
    <row r="78" spans="1:15" s="698" customFormat="1" ht="32.1" customHeight="1" x14ac:dyDescent="0.4">
      <c r="A78" s="763" t="s">
        <v>399</v>
      </c>
      <c r="B78" s="764"/>
      <c r="C78" s="764"/>
      <c r="D78" s="764"/>
      <c r="E78" s="764"/>
      <c r="F78" s="765"/>
      <c r="G78" s="765"/>
      <c r="H78" s="727">
        <v>74045</v>
      </c>
      <c r="I78" s="727">
        <v>50946</v>
      </c>
      <c r="J78" s="707">
        <v>23099</v>
      </c>
      <c r="K78" s="727">
        <v>9093</v>
      </c>
      <c r="L78" s="727">
        <v>1382</v>
      </c>
      <c r="M78" s="727">
        <v>95</v>
      </c>
      <c r="N78" s="707">
        <v>12719</v>
      </c>
    </row>
    <row r="79" spans="1:15" s="700" customFormat="1" ht="27" customHeight="1" x14ac:dyDescent="0.4">
      <c r="A79" s="924" t="s">
        <v>400</v>
      </c>
      <c r="B79" s="766"/>
      <c r="C79" s="766"/>
      <c r="D79" s="766"/>
      <c r="E79" s="766"/>
      <c r="F79" s="767"/>
      <c r="G79" s="767"/>
      <c r="H79" s="712"/>
      <c r="I79" s="712"/>
      <c r="J79" s="710"/>
      <c r="K79" s="712"/>
      <c r="L79" s="710"/>
      <c r="M79" s="712"/>
      <c r="N79" s="712"/>
    </row>
    <row r="80" spans="1:15" s="714" customFormat="1" ht="11.1" customHeight="1" x14ac:dyDescent="0.4">
      <c r="A80" s="768"/>
      <c r="B80" s="769"/>
      <c r="C80" s="769"/>
      <c r="D80" s="769"/>
      <c r="E80" s="769"/>
      <c r="F80" s="770"/>
      <c r="G80" s="770"/>
      <c r="H80" s="711"/>
      <c r="I80" s="711"/>
      <c r="J80" s="711"/>
      <c r="K80" s="711"/>
      <c r="L80" s="711"/>
      <c r="M80" s="711"/>
      <c r="N80" s="711"/>
    </row>
    <row r="81" spans="1:14" s="698" customFormat="1" ht="29.25" x14ac:dyDescent="0.4">
      <c r="A81" s="771" t="s">
        <v>315</v>
      </c>
      <c r="B81" s="764"/>
      <c r="C81" s="764"/>
      <c r="D81" s="764"/>
      <c r="E81" s="764"/>
      <c r="F81" s="765"/>
      <c r="G81" s="765"/>
      <c r="H81" s="707"/>
      <c r="I81" s="707"/>
      <c r="J81" s="707"/>
      <c r="K81" s="707"/>
      <c r="L81" s="707"/>
      <c r="M81" s="707"/>
      <c r="N81" s="707"/>
    </row>
    <row r="82" spans="1:14" s="714" customFormat="1" ht="11.25" customHeight="1" x14ac:dyDescent="0.4">
      <c r="A82" s="775"/>
      <c r="B82" s="739"/>
      <c r="C82" s="739"/>
      <c r="D82" s="739"/>
      <c r="E82" s="739"/>
      <c r="F82" s="740"/>
      <c r="G82" s="740"/>
      <c r="H82" s="707"/>
      <c r="I82" s="707"/>
      <c r="J82" s="707"/>
      <c r="K82" s="707"/>
      <c r="L82" s="707"/>
      <c r="M82" s="707"/>
      <c r="N82" s="707"/>
    </row>
    <row r="83" spans="1:14" s="698" customFormat="1" ht="29.25" x14ac:dyDescent="0.4">
      <c r="A83" s="763" t="s">
        <v>401</v>
      </c>
      <c r="B83" s="764"/>
      <c r="C83" s="764"/>
      <c r="D83" s="764"/>
      <c r="E83" s="764"/>
      <c r="F83" s="765"/>
      <c r="G83" s="765"/>
      <c r="H83" s="707">
        <v>102034</v>
      </c>
      <c r="I83" s="707">
        <v>52200</v>
      </c>
      <c r="J83" s="707">
        <v>49834</v>
      </c>
      <c r="K83" s="707">
        <v>27804</v>
      </c>
      <c r="L83" s="707">
        <v>364</v>
      </c>
      <c r="M83" s="707">
        <v>476</v>
      </c>
      <c r="N83" s="707">
        <v>22142</v>
      </c>
    </row>
    <row r="84" spans="1:14" s="700" customFormat="1" ht="29.25" x14ac:dyDescent="0.4">
      <c r="A84" s="924" t="s">
        <v>402</v>
      </c>
      <c r="B84" s="766"/>
      <c r="C84" s="766"/>
      <c r="D84" s="766"/>
      <c r="E84" s="766"/>
      <c r="F84" s="767"/>
      <c r="G84" s="767"/>
      <c r="H84" s="710"/>
      <c r="I84" s="710"/>
      <c r="J84" s="710"/>
      <c r="K84" s="710"/>
      <c r="L84" s="710"/>
      <c r="M84" s="710"/>
      <c r="N84" s="710"/>
    </row>
    <row r="85" spans="1:14" s="714" customFormat="1" ht="11.1" customHeight="1" x14ac:dyDescent="0.4">
      <c r="A85" s="768"/>
      <c r="B85" s="769"/>
      <c r="C85" s="769"/>
      <c r="D85" s="769"/>
      <c r="E85" s="769"/>
      <c r="F85" s="770"/>
      <c r="G85" s="770"/>
      <c r="H85" s="711"/>
      <c r="I85" s="711"/>
      <c r="J85" s="711"/>
      <c r="K85" s="711"/>
      <c r="L85" s="711"/>
      <c r="M85" s="711"/>
      <c r="N85" s="711"/>
    </row>
    <row r="86" spans="1:14" s="698" customFormat="1" ht="29.25" x14ac:dyDescent="0.4">
      <c r="A86" s="771" t="s">
        <v>318</v>
      </c>
      <c r="B86" s="764"/>
      <c r="C86" s="764"/>
      <c r="D86" s="764"/>
      <c r="E86" s="764"/>
      <c r="F86" s="765"/>
      <c r="G86" s="765"/>
      <c r="H86" s="707"/>
      <c r="I86" s="707"/>
      <c r="J86" s="707"/>
      <c r="K86" s="707"/>
      <c r="L86" s="707"/>
      <c r="M86" s="707"/>
      <c r="N86" s="707"/>
    </row>
    <row r="87" spans="1:14" s="714" customFormat="1" ht="11.25" customHeight="1" x14ac:dyDescent="0.4">
      <c r="A87" s="775"/>
      <c r="B87" s="739"/>
      <c r="C87" s="739"/>
      <c r="D87" s="739"/>
      <c r="E87" s="739"/>
      <c r="F87" s="740"/>
      <c r="G87" s="740"/>
      <c r="H87" s="707"/>
      <c r="I87" s="707"/>
      <c r="J87" s="707"/>
      <c r="K87" s="707"/>
      <c r="L87" s="707"/>
      <c r="M87" s="707"/>
      <c r="N87" s="707"/>
    </row>
    <row r="88" spans="1:14" s="698" customFormat="1" ht="29.25" x14ac:dyDescent="0.4">
      <c r="A88" s="763" t="s">
        <v>403</v>
      </c>
      <c r="B88" s="764"/>
      <c r="C88" s="764"/>
      <c r="D88" s="764"/>
      <c r="E88" s="764"/>
      <c r="F88" s="765"/>
      <c r="G88" s="765"/>
      <c r="H88" s="707">
        <v>71195</v>
      </c>
      <c r="I88" s="707">
        <v>35279</v>
      </c>
      <c r="J88" s="707">
        <v>35916</v>
      </c>
      <c r="K88" s="707">
        <v>27258</v>
      </c>
      <c r="L88" s="707">
        <v>233</v>
      </c>
      <c r="M88" s="707">
        <v>1242</v>
      </c>
      <c r="N88" s="707">
        <v>9667</v>
      </c>
    </row>
    <row r="89" spans="1:14" s="700" customFormat="1" ht="29.25" x14ac:dyDescent="0.4">
      <c r="A89" s="924" t="s">
        <v>404</v>
      </c>
      <c r="B89" s="766"/>
      <c r="C89" s="766"/>
      <c r="D89" s="766"/>
      <c r="E89" s="766"/>
      <c r="F89" s="767"/>
      <c r="G89" s="767"/>
      <c r="H89" s="710"/>
      <c r="I89" s="710"/>
      <c r="J89" s="710"/>
      <c r="K89" s="710"/>
      <c r="L89" s="710"/>
      <c r="M89" s="710"/>
      <c r="N89" s="710"/>
    </row>
    <row r="90" spans="1:14" s="714" customFormat="1" ht="11.1" customHeight="1" x14ac:dyDescent="0.4">
      <c r="A90" s="768"/>
      <c r="B90" s="769"/>
      <c r="C90" s="769"/>
      <c r="D90" s="769"/>
      <c r="E90" s="769"/>
      <c r="F90" s="770"/>
      <c r="G90" s="770"/>
      <c r="H90" s="711"/>
      <c r="I90" s="711"/>
      <c r="J90" s="711"/>
      <c r="K90" s="711"/>
      <c r="L90" s="711"/>
      <c r="M90" s="711"/>
      <c r="N90" s="711"/>
    </row>
    <row r="91" spans="1:14" s="698" customFormat="1" ht="29.25" x14ac:dyDescent="0.4">
      <c r="A91" s="771" t="s">
        <v>321</v>
      </c>
      <c r="B91" s="764"/>
      <c r="C91" s="764"/>
      <c r="D91" s="764"/>
      <c r="E91" s="764"/>
      <c r="F91" s="765"/>
      <c r="G91" s="765"/>
      <c r="H91" s="707"/>
      <c r="I91" s="707"/>
      <c r="J91" s="707"/>
      <c r="K91" s="707"/>
      <c r="L91" s="707"/>
      <c r="M91" s="707"/>
      <c r="N91" s="707"/>
    </row>
    <row r="92" spans="1:14" s="714" customFormat="1" ht="11.25" customHeight="1" x14ac:dyDescent="0.4">
      <c r="A92" s="775"/>
      <c r="B92" s="739"/>
      <c r="C92" s="739"/>
      <c r="D92" s="739"/>
      <c r="E92" s="739"/>
      <c r="F92" s="740"/>
      <c r="G92" s="740"/>
      <c r="H92" s="707"/>
      <c r="I92" s="707"/>
      <c r="J92" s="707"/>
      <c r="K92" s="707"/>
      <c r="L92" s="707"/>
      <c r="M92" s="707"/>
      <c r="N92" s="707"/>
    </row>
    <row r="93" spans="1:14" s="698" customFormat="1" ht="29.25" x14ac:dyDescent="0.4">
      <c r="A93" s="763" t="s">
        <v>405</v>
      </c>
      <c r="B93" s="764"/>
      <c r="C93" s="764"/>
      <c r="D93" s="764"/>
      <c r="E93" s="764"/>
      <c r="F93" s="765"/>
      <c r="G93" s="765"/>
      <c r="H93" s="707">
        <v>0</v>
      </c>
      <c r="I93" s="707">
        <v>0</v>
      </c>
      <c r="J93" s="707">
        <v>0</v>
      </c>
      <c r="K93" s="707">
        <v>0</v>
      </c>
      <c r="L93" s="707">
        <v>0</v>
      </c>
      <c r="M93" s="707">
        <v>0</v>
      </c>
      <c r="N93" s="707">
        <v>0</v>
      </c>
    </row>
    <row r="94" spans="1:14" s="699" customFormat="1" ht="29.25" x14ac:dyDescent="0.4">
      <c r="A94" s="763" t="s">
        <v>406</v>
      </c>
      <c r="B94" s="764"/>
      <c r="C94" s="764"/>
      <c r="D94" s="764"/>
      <c r="E94" s="764"/>
      <c r="F94" s="765"/>
      <c r="G94" s="765"/>
      <c r="H94" s="727"/>
      <c r="I94" s="727"/>
      <c r="J94" s="727"/>
      <c r="K94" s="727"/>
      <c r="L94" s="727"/>
      <c r="M94" s="727"/>
      <c r="N94" s="727"/>
    </row>
    <row r="95" spans="1:14" s="700" customFormat="1" ht="29.25" x14ac:dyDescent="0.4">
      <c r="A95" s="924" t="s">
        <v>314</v>
      </c>
      <c r="B95" s="766"/>
      <c r="C95" s="766"/>
      <c r="D95" s="766"/>
      <c r="E95" s="766"/>
      <c r="F95" s="767"/>
      <c r="G95" s="767"/>
      <c r="H95" s="710"/>
      <c r="I95" s="710"/>
      <c r="J95" s="710"/>
      <c r="K95" s="710"/>
      <c r="L95" s="710"/>
      <c r="M95" s="710"/>
      <c r="N95" s="710"/>
    </row>
    <row r="96" spans="1:14" s="714" customFormat="1" ht="11.1" customHeight="1" x14ac:dyDescent="0.4">
      <c r="A96" s="768"/>
      <c r="B96" s="769"/>
      <c r="C96" s="769"/>
      <c r="D96" s="769"/>
      <c r="E96" s="769"/>
      <c r="F96" s="770"/>
      <c r="G96" s="770"/>
      <c r="H96" s="711"/>
      <c r="I96" s="711"/>
      <c r="J96" s="711"/>
      <c r="K96" s="711"/>
      <c r="L96" s="711"/>
      <c r="M96" s="711"/>
      <c r="N96" s="711"/>
    </row>
    <row r="97" spans="1:14" s="698" customFormat="1" ht="29.25" x14ac:dyDescent="0.4">
      <c r="A97" s="771" t="s">
        <v>325</v>
      </c>
      <c r="B97" s="764"/>
      <c r="C97" s="764"/>
      <c r="D97" s="764"/>
      <c r="E97" s="764"/>
      <c r="F97" s="765"/>
      <c r="G97" s="765"/>
      <c r="H97" s="707"/>
      <c r="I97" s="707"/>
      <c r="J97" s="707"/>
      <c r="K97" s="707"/>
      <c r="L97" s="707"/>
      <c r="M97" s="707"/>
      <c r="N97" s="707"/>
    </row>
    <row r="98" spans="1:14" s="714" customFormat="1" ht="11.25" customHeight="1" x14ac:dyDescent="0.4">
      <c r="A98" s="775"/>
      <c r="B98" s="739"/>
      <c r="C98" s="739"/>
      <c r="D98" s="739"/>
      <c r="E98" s="739"/>
      <c r="F98" s="740"/>
      <c r="G98" s="740"/>
      <c r="H98" s="707"/>
      <c r="I98" s="707"/>
      <c r="J98" s="707"/>
      <c r="K98" s="707"/>
      <c r="L98" s="707"/>
      <c r="M98" s="707"/>
      <c r="N98" s="707"/>
    </row>
    <row r="99" spans="1:14" s="698" customFormat="1" ht="29.25" x14ac:dyDescent="0.4">
      <c r="A99" s="763" t="s">
        <v>316</v>
      </c>
      <c r="B99" s="764"/>
      <c r="C99" s="764"/>
      <c r="D99" s="764"/>
      <c r="E99" s="764"/>
      <c r="F99" s="765"/>
      <c r="G99" s="765"/>
      <c r="H99" s="727">
        <v>6821</v>
      </c>
      <c r="I99" s="727">
        <v>3629</v>
      </c>
      <c r="J99" s="707">
        <v>3192</v>
      </c>
      <c r="K99" s="727">
        <v>2473</v>
      </c>
      <c r="L99" s="727">
        <v>44</v>
      </c>
      <c r="M99" s="727">
        <v>352</v>
      </c>
      <c r="N99" s="707">
        <v>1027</v>
      </c>
    </row>
    <row r="100" spans="1:14" s="700" customFormat="1" ht="23.25" x14ac:dyDescent="0.35">
      <c r="A100" s="924" t="s">
        <v>317</v>
      </c>
      <c r="B100" s="779"/>
      <c r="C100" s="779"/>
      <c r="D100" s="766"/>
      <c r="E100" s="766"/>
      <c r="F100" s="767"/>
      <c r="G100" s="767"/>
      <c r="H100" s="729"/>
      <c r="I100" s="729"/>
      <c r="J100" s="729"/>
      <c r="K100" s="729"/>
      <c r="L100" s="729"/>
      <c r="M100" s="729"/>
      <c r="N100" s="729"/>
    </row>
    <row r="101" spans="1:14" s="714" customFormat="1" ht="11.1" customHeight="1" x14ac:dyDescent="0.4">
      <c r="A101" s="768"/>
      <c r="B101" s="769"/>
      <c r="C101" s="769"/>
      <c r="D101" s="769"/>
      <c r="E101" s="769"/>
      <c r="F101" s="770"/>
      <c r="G101" s="770"/>
      <c r="H101" s="711"/>
      <c r="I101" s="711"/>
      <c r="J101" s="711"/>
      <c r="K101" s="711"/>
      <c r="L101" s="711"/>
      <c r="M101" s="711"/>
      <c r="N101" s="711"/>
    </row>
    <row r="102" spans="1:14" s="698" customFormat="1" ht="29.25" x14ac:dyDescent="0.4">
      <c r="A102" s="771" t="s">
        <v>407</v>
      </c>
      <c r="B102" s="764"/>
      <c r="C102" s="764"/>
      <c r="D102" s="764"/>
      <c r="E102" s="764"/>
      <c r="F102" s="765"/>
      <c r="G102" s="765"/>
      <c r="H102" s="707"/>
      <c r="I102" s="707"/>
      <c r="J102" s="707"/>
      <c r="K102" s="707"/>
      <c r="L102" s="707"/>
      <c r="M102" s="707"/>
      <c r="N102" s="707"/>
    </row>
    <row r="103" spans="1:14" s="714" customFormat="1" ht="11.25" customHeight="1" x14ac:dyDescent="0.4">
      <c r="A103" s="775"/>
      <c r="B103" s="739"/>
      <c r="C103" s="739"/>
      <c r="D103" s="739"/>
      <c r="E103" s="739"/>
      <c r="F103" s="740"/>
      <c r="G103" s="740"/>
      <c r="H103" s="707"/>
      <c r="I103" s="707"/>
      <c r="J103" s="707"/>
      <c r="K103" s="707"/>
      <c r="L103" s="707"/>
      <c r="M103" s="707"/>
      <c r="N103" s="707"/>
    </row>
    <row r="104" spans="1:14" s="698" customFormat="1" ht="29.25" x14ac:dyDescent="0.4">
      <c r="A104" s="763" t="s">
        <v>408</v>
      </c>
      <c r="B104" s="764"/>
      <c r="C104" s="764"/>
      <c r="D104" s="764"/>
      <c r="E104" s="764"/>
      <c r="F104" s="765"/>
      <c r="G104" s="765"/>
      <c r="H104" s="713">
        <v>32142</v>
      </c>
      <c r="I104" s="713">
        <v>17027</v>
      </c>
      <c r="J104" s="707">
        <v>15115</v>
      </c>
      <c r="K104" s="713">
        <v>7854</v>
      </c>
      <c r="L104" s="713">
        <v>129</v>
      </c>
      <c r="M104" s="713">
        <v>129</v>
      </c>
      <c r="N104" s="707">
        <v>7261</v>
      </c>
    </row>
    <row r="105" spans="1:14" s="701" customFormat="1" ht="29.25" x14ac:dyDescent="0.4">
      <c r="A105" s="924" t="s">
        <v>409</v>
      </c>
      <c r="B105" s="766"/>
      <c r="C105" s="766"/>
      <c r="D105" s="766"/>
      <c r="E105" s="766"/>
      <c r="F105" s="767"/>
      <c r="G105" s="767"/>
      <c r="H105" s="728"/>
      <c r="I105" s="728"/>
      <c r="J105" s="728"/>
      <c r="K105" s="728"/>
      <c r="L105" s="728"/>
      <c r="M105" s="728"/>
      <c r="N105" s="728"/>
    </row>
    <row r="106" spans="1:14" s="714" customFormat="1" ht="11.1" customHeight="1" x14ac:dyDescent="0.4">
      <c r="A106" s="768"/>
      <c r="B106" s="769"/>
      <c r="C106" s="769"/>
      <c r="D106" s="769"/>
      <c r="E106" s="769"/>
      <c r="F106" s="770"/>
      <c r="G106" s="770"/>
      <c r="H106" s="711"/>
      <c r="I106" s="711"/>
      <c r="J106" s="711"/>
      <c r="K106" s="711"/>
      <c r="L106" s="711"/>
      <c r="M106" s="711"/>
      <c r="N106" s="711"/>
    </row>
    <row r="107" spans="1:14" s="698" customFormat="1" ht="29.25" x14ac:dyDescent="0.4">
      <c r="A107" s="771" t="s">
        <v>410</v>
      </c>
      <c r="B107" s="764"/>
      <c r="C107" s="764"/>
      <c r="D107" s="764"/>
      <c r="E107" s="764"/>
      <c r="F107" s="765"/>
      <c r="G107" s="765"/>
      <c r="H107" s="707"/>
      <c r="I107" s="707"/>
      <c r="J107" s="707"/>
      <c r="K107" s="707"/>
      <c r="L107" s="707"/>
      <c r="M107" s="707"/>
      <c r="N107" s="707"/>
    </row>
    <row r="108" spans="1:14" s="714" customFormat="1" ht="11.25" customHeight="1" x14ac:dyDescent="0.4">
      <c r="A108" s="775"/>
      <c r="B108" s="739"/>
      <c r="C108" s="739"/>
      <c r="D108" s="739"/>
      <c r="E108" s="739"/>
      <c r="F108" s="740"/>
      <c r="G108" s="740"/>
      <c r="H108" s="707"/>
      <c r="I108" s="707"/>
      <c r="J108" s="707"/>
      <c r="K108" s="707"/>
      <c r="L108" s="707"/>
      <c r="M108" s="707"/>
      <c r="N108" s="707"/>
    </row>
    <row r="109" spans="1:14" s="698" customFormat="1" ht="29.25" x14ac:dyDescent="0.4">
      <c r="A109" s="763" t="s">
        <v>411</v>
      </c>
      <c r="B109" s="764"/>
      <c r="C109" s="764"/>
      <c r="D109" s="764"/>
      <c r="E109" s="764"/>
      <c r="F109" s="765"/>
      <c r="G109" s="765"/>
      <c r="H109" s="727">
        <v>7913</v>
      </c>
      <c r="I109" s="727">
        <v>5533</v>
      </c>
      <c r="J109" s="707">
        <v>2380</v>
      </c>
      <c r="K109" s="727">
        <v>1556</v>
      </c>
      <c r="L109" s="727">
        <v>727</v>
      </c>
      <c r="M109" s="727">
        <v>88</v>
      </c>
      <c r="N109" s="707">
        <v>185</v>
      </c>
    </row>
    <row r="110" spans="1:14" s="700" customFormat="1" ht="29.25" x14ac:dyDescent="0.4">
      <c r="A110" s="924" t="s">
        <v>412</v>
      </c>
      <c r="B110" s="779"/>
      <c r="C110" s="779"/>
      <c r="D110" s="766"/>
      <c r="E110" s="766"/>
      <c r="F110" s="767"/>
      <c r="G110" s="767"/>
      <c r="H110" s="710"/>
      <c r="I110" s="710"/>
      <c r="J110" s="710"/>
      <c r="K110" s="710"/>
      <c r="L110" s="710"/>
      <c r="M110" s="710"/>
      <c r="N110" s="710"/>
    </row>
    <row r="111" spans="1:14" s="714" customFormat="1" ht="11.1" customHeight="1" x14ac:dyDescent="0.4">
      <c r="A111" s="768"/>
      <c r="B111" s="769"/>
      <c r="C111" s="769"/>
      <c r="D111" s="769"/>
      <c r="E111" s="769"/>
      <c r="F111" s="770"/>
      <c r="G111" s="770"/>
      <c r="H111" s="711"/>
      <c r="I111" s="711"/>
      <c r="J111" s="711"/>
      <c r="K111" s="711"/>
      <c r="L111" s="711"/>
      <c r="M111" s="711"/>
      <c r="N111" s="711"/>
    </row>
    <row r="112" spans="1:14" s="698" customFormat="1" ht="29.25" x14ac:dyDescent="0.4">
      <c r="A112" s="771" t="s">
        <v>413</v>
      </c>
      <c r="B112" s="764"/>
      <c r="C112" s="764"/>
      <c r="D112" s="764"/>
      <c r="E112" s="764"/>
      <c r="F112" s="765"/>
      <c r="G112" s="765"/>
      <c r="H112" s="727"/>
      <c r="I112" s="727"/>
      <c r="J112" s="727"/>
      <c r="K112" s="727"/>
      <c r="L112" s="727"/>
      <c r="M112" s="727"/>
      <c r="N112" s="727"/>
    </row>
    <row r="113" spans="1:15" s="714" customFormat="1" ht="11.25" customHeight="1" x14ac:dyDescent="0.4">
      <c r="A113" s="780"/>
      <c r="B113" s="739"/>
      <c r="C113" s="739"/>
      <c r="D113" s="739"/>
      <c r="E113" s="739"/>
      <c r="F113" s="740"/>
      <c r="G113" s="740"/>
      <c r="H113" s="707"/>
      <c r="I113" s="707"/>
      <c r="J113" s="707"/>
      <c r="K113" s="707"/>
      <c r="L113" s="707"/>
      <c r="M113" s="707"/>
      <c r="N113" s="707"/>
    </row>
    <row r="114" spans="1:15" s="698" customFormat="1" ht="32.1" customHeight="1" x14ac:dyDescent="0.4">
      <c r="A114" s="763" t="s">
        <v>414</v>
      </c>
      <c r="B114" s="764"/>
      <c r="C114" s="764"/>
      <c r="D114" s="764"/>
      <c r="E114" s="764"/>
      <c r="F114" s="765"/>
      <c r="G114" s="765"/>
      <c r="H114" s="727">
        <v>10743</v>
      </c>
      <c r="I114" s="727">
        <v>4986</v>
      </c>
      <c r="J114" s="707">
        <v>5757</v>
      </c>
      <c r="K114" s="727">
        <v>4099</v>
      </c>
      <c r="L114" s="727">
        <v>28</v>
      </c>
      <c r="M114" s="727">
        <v>187</v>
      </c>
      <c r="N114" s="707">
        <v>1817</v>
      </c>
    </row>
    <row r="115" spans="1:15" s="700" customFormat="1" ht="27" customHeight="1" x14ac:dyDescent="0.4">
      <c r="A115" s="924" t="s">
        <v>415</v>
      </c>
      <c r="B115" s="766"/>
      <c r="C115" s="766"/>
      <c r="D115" s="766"/>
      <c r="E115" s="766"/>
      <c r="F115" s="767"/>
      <c r="G115" s="767"/>
      <c r="H115" s="710"/>
      <c r="I115" s="710"/>
      <c r="J115" s="710"/>
      <c r="K115" s="710"/>
      <c r="L115" s="710"/>
      <c r="M115" s="710"/>
      <c r="N115" s="710"/>
    </row>
    <row r="116" spans="1:15" s="714" customFormat="1" ht="11.1" customHeight="1" x14ac:dyDescent="0.4">
      <c r="A116" s="803"/>
      <c r="B116" s="769"/>
      <c r="C116" s="769"/>
      <c r="D116" s="769"/>
      <c r="E116" s="769"/>
      <c r="F116" s="769"/>
      <c r="G116" s="770"/>
      <c r="H116" s="711"/>
      <c r="I116" s="711"/>
      <c r="J116" s="711"/>
      <c r="K116" s="711"/>
      <c r="L116" s="711"/>
      <c r="M116" s="711"/>
      <c r="N116" s="711"/>
    </row>
    <row r="117" spans="1:15" s="698" customFormat="1" ht="29.25" x14ac:dyDescent="0.4">
      <c r="A117" s="771" t="s">
        <v>416</v>
      </c>
      <c r="B117" s="764"/>
      <c r="C117" s="764"/>
      <c r="D117" s="764"/>
      <c r="E117" s="764"/>
      <c r="F117" s="765"/>
      <c r="G117" s="765"/>
      <c r="H117" s="707"/>
      <c r="I117" s="707"/>
      <c r="J117" s="707"/>
      <c r="K117" s="707"/>
      <c r="L117" s="707"/>
      <c r="M117" s="707"/>
      <c r="N117" s="707"/>
    </row>
    <row r="118" spans="1:15" s="714" customFormat="1" ht="11.25" customHeight="1" x14ac:dyDescent="0.2">
      <c r="A118" s="775"/>
      <c r="B118" s="739"/>
      <c r="C118" s="739"/>
      <c r="D118" s="739"/>
      <c r="E118" s="739"/>
      <c r="F118" s="740"/>
      <c r="G118" s="740"/>
      <c r="H118" s="726"/>
      <c r="I118" s="726"/>
      <c r="J118" s="726"/>
      <c r="K118" s="726"/>
      <c r="L118" s="726"/>
      <c r="M118" s="726"/>
      <c r="N118" s="726"/>
    </row>
    <row r="119" spans="1:15" s="698" customFormat="1" ht="32.1" customHeight="1" x14ac:dyDescent="0.4">
      <c r="A119" s="763" t="s">
        <v>417</v>
      </c>
      <c r="B119" s="764"/>
      <c r="C119" s="764"/>
      <c r="D119" s="764"/>
      <c r="E119" s="764"/>
      <c r="F119" s="765"/>
      <c r="G119" s="765"/>
      <c r="H119" s="727"/>
      <c r="I119" s="727"/>
      <c r="J119" s="727"/>
      <c r="K119" s="727"/>
      <c r="L119" s="727"/>
      <c r="M119" s="727"/>
      <c r="N119" s="727"/>
    </row>
    <row r="120" spans="1:15" s="698" customFormat="1" ht="32.1" customHeight="1" x14ac:dyDescent="0.4">
      <c r="A120" s="763" t="s">
        <v>418</v>
      </c>
      <c r="B120" s="781"/>
      <c r="C120" s="781"/>
      <c r="D120" s="764"/>
      <c r="E120" s="764"/>
      <c r="F120" s="765"/>
      <c r="G120" s="765"/>
      <c r="H120" s="727">
        <v>0</v>
      </c>
      <c r="I120" s="727">
        <v>0</v>
      </c>
      <c r="J120" s="727">
        <v>0</v>
      </c>
      <c r="K120" s="727">
        <v>0</v>
      </c>
      <c r="L120" s="727">
        <v>0</v>
      </c>
      <c r="M120" s="727">
        <v>0</v>
      </c>
      <c r="N120" s="727">
        <v>0</v>
      </c>
    </row>
    <row r="121" spans="1:15" s="700" customFormat="1" ht="27" customHeight="1" x14ac:dyDescent="0.4">
      <c r="A121" s="924" t="s">
        <v>419</v>
      </c>
      <c r="B121" s="779"/>
      <c r="C121" s="779"/>
      <c r="D121" s="766"/>
      <c r="E121" s="766"/>
      <c r="F121" s="767"/>
      <c r="G121" s="767"/>
      <c r="H121" s="710"/>
      <c r="I121" s="710"/>
      <c r="J121" s="710"/>
      <c r="K121" s="710"/>
      <c r="L121" s="710"/>
      <c r="M121" s="710"/>
      <c r="N121" s="710"/>
    </row>
    <row r="122" spans="1:15" s="700" customFormat="1" ht="27" customHeight="1" x14ac:dyDescent="0.4">
      <c r="A122" s="924" t="s">
        <v>420</v>
      </c>
      <c r="B122" s="779"/>
      <c r="C122" s="779"/>
      <c r="D122" s="779"/>
      <c r="E122" s="766"/>
      <c r="F122" s="767"/>
      <c r="G122" s="767"/>
      <c r="H122" s="710"/>
      <c r="I122" s="710"/>
      <c r="J122" s="710"/>
      <c r="K122" s="710"/>
      <c r="L122" s="710"/>
      <c r="M122" s="710"/>
      <c r="N122" s="710"/>
    </row>
    <row r="123" spans="1:15" s="714" customFormat="1" ht="11.1" customHeight="1" x14ac:dyDescent="0.4">
      <c r="A123" s="768"/>
      <c r="B123" s="769"/>
      <c r="C123" s="769"/>
      <c r="D123" s="769"/>
      <c r="E123" s="769"/>
      <c r="F123" s="770"/>
      <c r="G123" s="770"/>
      <c r="H123" s="711"/>
      <c r="I123" s="711"/>
      <c r="J123" s="711"/>
      <c r="K123" s="711"/>
      <c r="L123" s="711"/>
      <c r="M123" s="711"/>
      <c r="N123" s="711"/>
    </row>
    <row r="124" spans="1:15" s="698" customFormat="1" ht="29.25" x14ac:dyDescent="0.4">
      <c r="A124" s="771" t="s">
        <v>421</v>
      </c>
      <c r="B124" s="764"/>
      <c r="C124" s="764"/>
      <c r="D124" s="764"/>
      <c r="E124" s="764"/>
      <c r="F124" s="765"/>
      <c r="G124" s="765"/>
      <c r="H124" s="727"/>
      <c r="I124" s="727"/>
      <c r="J124" s="727"/>
      <c r="K124" s="727"/>
      <c r="L124" s="727"/>
      <c r="M124" s="727"/>
      <c r="N124" s="727"/>
    </row>
    <row r="125" spans="1:15" s="714" customFormat="1" ht="11.25" customHeight="1" x14ac:dyDescent="0.2">
      <c r="A125" s="775"/>
      <c r="B125" s="739"/>
      <c r="C125" s="739"/>
      <c r="D125" s="739"/>
      <c r="E125" s="739"/>
      <c r="F125" s="740"/>
      <c r="G125" s="740"/>
      <c r="H125" s="726"/>
      <c r="I125" s="726"/>
      <c r="J125" s="726"/>
      <c r="K125" s="726"/>
      <c r="L125" s="726"/>
      <c r="M125" s="726"/>
      <c r="N125" s="726"/>
    </row>
    <row r="126" spans="1:15" s="698" customFormat="1" ht="32.1" customHeight="1" x14ac:dyDescent="0.4">
      <c r="A126" s="763" t="s">
        <v>422</v>
      </c>
      <c r="B126" s="764"/>
      <c r="C126" s="764"/>
      <c r="D126" s="764"/>
      <c r="E126" s="764"/>
      <c r="F126" s="765"/>
      <c r="G126" s="765"/>
      <c r="H126" s="727"/>
      <c r="I126" s="727"/>
      <c r="J126" s="727"/>
      <c r="K126" s="727"/>
      <c r="L126" s="727"/>
      <c r="M126" s="727"/>
      <c r="N126" s="727"/>
      <c r="O126" s="787"/>
    </row>
    <row r="127" spans="1:15" s="700" customFormat="1" ht="27" customHeight="1" x14ac:dyDescent="0.4">
      <c r="A127" s="925" t="s">
        <v>423</v>
      </c>
      <c r="B127" s="766"/>
      <c r="C127" s="766"/>
      <c r="D127" s="766"/>
      <c r="E127" s="766"/>
      <c r="F127" s="767"/>
      <c r="G127" s="767"/>
      <c r="H127" s="710"/>
      <c r="I127" s="710"/>
      <c r="J127" s="710"/>
      <c r="K127" s="710"/>
      <c r="L127" s="710"/>
      <c r="M127" s="710"/>
      <c r="N127" s="710"/>
    </row>
    <row r="128" spans="1:15" s="714" customFormat="1" ht="11.1" customHeight="1" x14ac:dyDescent="0.4">
      <c r="A128" s="783"/>
      <c r="B128" s="784"/>
      <c r="C128" s="784"/>
      <c r="D128" s="784"/>
      <c r="E128" s="784"/>
      <c r="F128" s="784"/>
      <c r="G128" s="785"/>
      <c r="H128" s="725"/>
      <c r="I128" s="725"/>
      <c r="J128" s="725"/>
      <c r="K128" s="725"/>
      <c r="L128" s="725"/>
      <c r="M128" s="725"/>
      <c r="N128" s="725"/>
    </row>
  </sheetData>
  <mergeCells count="2">
    <mergeCell ref="A10:G11"/>
    <mergeCell ref="A12:G12"/>
  </mergeCells>
  <conditionalFormatting sqref="P130:P65531 J129 P1:P21 A15:O15 Q15:XFD15 P112:P128 P107:P110 P102:P105 P97:P100 P91:P95 P86:P89 P61:P84 P56:P59 P51:P54 P46:P49 P39:P44 P33:P37 P28:P31 P23:P26">
    <cfRule type="cellIs" dxfId="33" priority="29" stopIfTrue="1" operator="lessThan">
      <formula>0</formula>
    </cfRule>
    <cfRule type="cellIs" dxfId="32" priority="30" stopIfTrue="1" operator="greaterThan">
      <formula>0</formula>
    </cfRule>
  </conditionalFormatting>
  <conditionalFormatting sqref="P111">
    <cfRule type="cellIs" dxfId="31" priority="27" stopIfTrue="1" operator="lessThan">
      <formula>0</formula>
    </cfRule>
    <cfRule type="cellIs" dxfId="30" priority="28" stopIfTrue="1" operator="greaterThan">
      <formula>0</formula>
    </cfRule>
  </conditionalFormatting>
  <conditionalFormatting sqref="P106">
    <cfRule type="cellIs" dxfId="29" priority="25" stopIfTrue="1" operator="lessThan">
      <formula>0</formula>
    </cfRule>
    <cfRule type="cellIs" dxfId="28" priority="26" stopIfTrue="1" operator="greaterThan">
      <formula>0</formula>
    </cfRule>
  </conditionalFormatting>
  <conditionalFormatting sqref="P101">
    <cfRule type="cellIs" dxfId="27" priority="23" stopIfTrue="1" operator="lessThan">
      <formula>0</formula>
    </cfRule>
    <cfRule type="cellIs" dxfId="26" priority="24" stopIfTrue="1" operator="greaterThan">
      <formula>0</formula>
    </cfRule>
  </conditionalFormatting>
  <conditionalFormatting sqref="P96">
    <cfRule type="cellIs" dxfId="25" priority="21" stopIfTrue="1" operator="lessThan">
      <formula>0</formula>
    </cfRule>
    <cfRule type="cellIs" dxfId="24" priority="22" stopIfTrue="1" operator="greaterThan">
      <formula>0</formula>
    </cfRule>
  </conditionalFormatting>
  <conditionalFormatting sqref="P90">
    <cfRule type="cellIs" dxfId="23" priority="19" stopIfTrue="1" operator="lessThan">
      <formula>0</formula>
    </cfRule>
    <cfRule type="cellIs" dxfId="22" priority="20" stopIfTrue="1" operator="greaterThan">
      <formula>0</formula>
    </cfRule>
  </conditionalFormatting>
  <conditionalFormatting sqref="P85">
    <cfRule type="cellIs" dxfId="21" priority="17" stopIfTrue="1" operator="lessThan">
      <formula>0</formula>
    </cfRule>
    <cfRule type="cellIs" dxfId="20" priority="18" stopIfTrue="1" operator="greaterThan">
      <formula>0</formula>
    </cfRule>
  </conditionalFormatting>
  <conditionalFormatting sqref="P60">
    <cfRule type="cellIs" dxfId="19" priority="15" stopIfTrue="1" operator="lessThan">
      <formula>0</formula>
    </cfRule>
    <cfRule type="cellIs" dxfId="18" priority="16" stopIfTrue="1" operator="greaterThan">
      <formula>0</formula>
    </cfRule>
  </conditionalFormatting>
  <conditionalFormatting sqref="P55">
    <cfRule type="cellIs" dxfId="17" priority="13" stopIfTrue="1" operator="lessThan">
      <formula>0</formula>
    </cfRule>
    <cfRule type="cellIs" dxfId="16" priority="14" stopIfTrue="1" operator="greaterThan">
      <formula>0</formula>
    </cfRule>
  </conditionalFormatting>
  <conditionalFormatting sqref="P50">
    <cfRule type="cellIs" dxfId="15" priority="11" stopIfTrue="1" operator="lessThan">
      <formula>0</formula>
    </cfRule>
    <cfRule type="cellIs" dxfId="14" priority="12" stopIfTrue="1" operator="greaterThan">
      <formula>0</formula>
    </cfRule>
  </conditionalFormatting>
  <conditionalFormatting sqref="P45">
    <cfRule type="cellIs" dxfId="13" priority="9" stopIfTrue="1" operator="lessThan">
      <formula>0</formula>
    </cfRule>
    <cfRule type="cellIs" dxfId="12" priority="10" stopIfTrue="1" operator="greaterThan">
      <formula>0</formula>
    </cfRule>
  </conditionalFormatting>
  <conditionalFormatting sqref="P38">
    <cfRule type="cellIs" dxfId="11" priority="7" stopIfTrue="1" operator="lessThan">
      <formula>0</formula>
    </cfRule>
    <cfRule type="cellIs" dxfId="10" priority="8" stopIfTrue="1" operator="greaterThan">
      <formula>0</formula>
    </cfRule>
  </conditionalFormatting>
  <conditionalFormatting sqref="P32">
    <cfRule type="cellIs" dxfId="9" priority="5" stopIfTrue="1" operator="lessThan">
      <formula>0</formula>
    </cfRule>
    <cfRule type="cellIs" dxfId="8" priority="6" stopIfTrue="1" operator="greaterThan">
      <formula>0</formula>
    </cfRule>
  </conditionalFormatting>
  <conditionalFormatting sqref="P27">
    <cfRule type="cellIs" dxfId="7" priority="3" stopIfTrue="1" operator="lessThan">
      <formula>0</formula>
    </cfRule>
    <cfRule type="cellIs" dxfId="6" priority="4" stopIfTrue="1" operator="greaterThan">
      <formula>0</formula>
    </cfRule>
  </conditionalFormatting>
  <conditionalFormatting sqref="P22">
    <cfRule type="cellIs" dxfId="5" priority="1" stopIfTrue="1" operator="lessThan">
      <formula>0</formula>
    </cfRule>
    <cfRule type="cellIs" dxfId="4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1" orientation="portrait" r:id="rId1"/>
  <rowBreaks count="1" manualBreakCount="1">
    <brk id="128" max="13" man="1"/>
  </rowBreaks>
  <colBreaks count="1" manualBreakCount="1">
    <brk id="14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5"/>
  <sheetViews>
    <sheetView showGridLines="0" zoomScale="30" zoomScaleNormal="30" zoomScaleSheetLayoutView="40" workbookViewId="0">
      <selection activeCell="H16" sqref="H16"/>
    </sheetView>
  </sheetViews>
  <sheetFormatPr defaultColWidth="9.140625" defaultRowHeight="12.75" x14ac:dyDescent="0.2"/>
  <cols>
    <col min="1" max="2" width="9.140625" style="787"/>
    <col min="3" max="3" width="17.140625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4.5703125" style="787" customWidth="1"/>
    <col min="8" max="14" width="35.7109375" style="787" customWidth="1"/>
    <col min="15" max="16384" width="9.140625" style="787"/>
  </cols>
  <sheetData>
    <row r="2" spans="1:15" ht="100.5" customHeight="1" x14ac:dyDescent="0.4">
      <c r="A2" s="913" t="s">
        <v>471</v>
      </c>
      <c r="B2" s="804"/>
      <c r="C2" s="804"/>
      <c r="D2" s="951" t="s">
        <v>472</v>
      </c>
      <c r="E2" s="951"/>
      <c r="F2" s="951"/>
      <c r="G2" s="951"/>
      <c r="H2" s="951"/>
      <c r="I2" s="951"/>
      <c r="J2" s="951"/>
      <c r="K2" s="951"/>
      <c r="L2" s="951"/>
      <c r="M2" s="951"/>
      <c r="N2" s="951"/>
      <c r="O2" s="951"/>
    </row>
    <row r="3" spans="1:15" ht="45" x14ac:dyDescent="0.6">
      <c r="A3" s="805"/>
      <c r="B3" s="804"/>
      <c r="C3" s="804"/>
      <c r="D3" s="882" t="s">
        <v>473</v>
      </c>
      <c r="E3" s="806"/>
      <c r="F3" s="806"/>
      <c r="G3" s="733"/>
      <c r="H3" s="806"/>
      <c r="I3" s="806"/>
      <c r="J3" s="806"/>
      <c r="K3" s="806"/>
      <c r="L3" s="806"/>
      <c r="M3" s="806"/>
      <c r="N3" s="806"/>
      <c r="O3" s="806"/>
    </row>
    <row r="4" spans="1:15" ht="26.25" x14ac:dyDescent="0.4">
      <c r="A4" s="791"/>
      <c r="B4" s="807"/>
      <c r="C4" s="807"/>
      <c r="D4" s="808"/>
      <c r="G4" s="809"/>
    </row>
    <row r="5" spans="1:15" ht="26.25" x14ac:dyDescent="0.4">
      <c r="A5" s="791"/>
      <c r="G5" s="810"/>
      <c r="H5" s="811"/>
      <c r="I5" s="811"/>
      <c r="J5" s="811"/>
      <c r="K5" s="812"/>
      <c r="L5" s="813"/>
      <c r="M5" s="814"/>
    </row>
    <row r="6" spans="1:15" ht="20.25" x14ac:dyDescent="0.3">
      <c r="A6" s="791"/>
      <c r="G6" s="809"/>
    </row>
    <row r="7" spans="1:15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5" s="716" customFormat="1" ht="15" x14ac:dyDescent="0.2">
      <c r="A8" s="734"/>
      <c r="B8" s="735"/>
      <c r="C8" s="735"/>
      <c r="D8" s="735"/>
      <c r="E8" s="735"/>
      <c r="F8" s="735"/>
      <c r="G8" s="736"/>
      <c r="H8" s="815"/>
      <c r="I8" s="815"/>
      <c r="J8" s="815"/>
      <c r="K8" s="737"/>
      <c r="L8" s="737"/>
      <c r="M8" s="815"/>
      <c r="N8" s="815"/>
    </row>
    <row r="9" spans="1:15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5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816" t="s">
        <v>370</v>
      </c>
      <c r="N10" s="816" t="s">
        <v>247</v>
      </c>
    </row>
    <row r="11" spans="1:15" s="714" customFormat="1" ht="23.25" customHeight="1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816" t="s">
        <v>372</v>
      </c>
      <c r="N11" s="816" t="s">
        <v>255</v>
      </c>
    </row>
    <row r="12" spans="1:15" s="714" customFormat="1" ht="23.25" customHeight="1" x14ac:dyDescent="0.3">
      <c r="A12" s="948" t="s">
        <v>373</v>
      </c>
      <c r="B12" s="949"/>
      <c r="C12" s="949"/>
      <c r="D12" s="949"/>
      <c r="E12" s="949"/>
      <c r="F12" s="949"/>
      <c r="G12" s="950"/>
      <c r="H12" s="743" t="s">
        <v>256</v>
      </c>
      <c r="I12" s="744" t="s">
        <v>257</v>
      </c>
      <c r="J12" s="743" t="s">
        <v>266</v>
      </c>
      <c r="K12" s="743" t="s">
        <v>374</v>
      </c>
      <c r="L12" s="743" t="s">
        <v>375</v>
      </c>
      <c r="M12" s="883" t="s">
        <v>376</v>
      </c>
      <c r="N12" s="883" t="s">
        <v>263</v>
      </c>
    </row>
    <row r="13" spans="1:15" s="714" customFormat="1" ht="18.75" x14ac:dyDescent="0.3">
      <c r="A13" s="884"/>
      <c r="B13" s="885"/>
      <c r="C13" s="885"/>
      <c r="D13" s="885"/>
      <c r="E13" s="885"/>
      <c r="F13" s="885"/>
      <c r="G13" s="886"/>
      <c r="H13" s="743" t="s">
        <v>264</v>
      </c>
      <c r="I13" s="743" t="s">
        <v>265</v>
      </c>
      <c r="J13" s="743" t="s">
        <v>272</v>
      </c>
      <c r="K13" s="743" t="s">
        <v>377</v>
      </c>
      <c r="L13" s="743" t="s">
        <v>269</v>
      </c>
      <c r="M13" s="883" t="s">
        <v>269</v>
      </c>
      <c r="N13" s="883" t="s">
        <v>378</v>
      </c>
    </row>
    <row r="14" spans="1:15" s="714" customFormat="1" ht="15.75" thickBot="1" x14ac:dyDescent="0.25">
      <c r="A14" s="746"/>
      <c r="B14" s="747"/>
      <c r="C14" s="747"/>
      <c r="D14" s="747"/>
      <c r="E14" s="747"/>
      <c r="F14" s="748"/>
      <c r="G14" s="748"/>
      <c r="H14" s="800"/>
      <c r="I14" s="817"/>
      <c r="J14" s="801"/>
      <c r="K14" s="801"/>
      <c r="L14" s="704"/>
      <c r="M14" s="818"/>
      <c r="N14" s="818"/>
    </row>
    <row r="15" spans="1:15" ht="26.25" thickTop="1" x14ac:dyDescent="0.35">
      <c r="A15" s="819"/>
      <c r="B15" s="820"/>
      <c r="C15" s="820"/>
      <c r="D15" s="820"/>
      <c r="E15" s="820"/>
      <c r="F15" s="820"/>
      <c r="G15" s="821"/>
      <c r="H15" s="822"/>
      <c r="I15" s="822"/>
      <c r="J15" s="822"/>
      <c r="K15" s="822"/>
      <c r="L15" s="822"/>
      <c r="M15" s="822"/>
      <c r="N15" s="822"/>
    </row>
    <row r="16" spans="1:15" s="717" customFormat="1" ht="33" x14ac:dyDescent="0.45">
      <c r="A16" s="751" t="s">
        <v>429</v>
      </c>
      <c r="B16" s="823"/>
      <c r="C16" s="823"/>
      <c r="D16" s="823"/>
      <c r="E16" s="823"/>
      <c r="F16" s="823"/>
      <c r="G16" s="824"/>
      <c r="H16" s="825">
        <v>135084</v>
      </c>
      <c r="I16" s="825">
        <v>57765</v>
      </c>
      <c r="J16" s="825">
        <v>77319</v>
      </c>
      <c r="K16" s="825">
        <v>28469</v>
      </c>
      <c r="L16" s="825">
        <v>7452</v>
      </c>
      <c r="M16" s="825">
        <v>23</v>
      </c>
      <c r="N16" s="825">
        <v>41421</v>
      </c>
    </row>
    <row r="17" spans="1:16" s="717" customFormat="1" ht="27.75" x14ac:dyDescent="0.4">
      <c r="A17" s="841" t="s">
        <v>346</v>
      </c>
      <c r="B17" s="898"/>
      <c r="C17" s="898"/>
      <c r="D17" s="898"/>
      <c r="E17" s="898"/>
      <c r="F17" s="898"/>
      <c r="G17" s="899"/>
      <c r="H17" s="897"/>
      <c r="I17" s="897"/>
      <c r="J17" s="897"/>
      <c r="K17" s="897"/>
      <c r="L17" s="897"/>
      <c r="M17" s="897"/>
      <c r="N17" s="897"/>
    </row>
    <row r="18" spans="1:16" s="717" customFormat="1" ht="27.75" x14ac:dyDescent="0.4">
      <c r="A18" s="826"/>
      <c r="B18" s="827"/>
      <c r="C18" s="827"/>
      <c r="D18" s="827"/>
      <c r="E18" s="827"/>
      <c r="F18" s="827"/>
      <c r="G18" s="828"/>
      <c r="H18" s="829"/>
      <c r="I18" s="829"/>
      <c r="J18" s="829"/>
      <c r="K18" s="829"/>
      <c r="L18" s="829"/>
      <c r="M18" s="829"/>
      <c r="N18" s="829"/>
    </row>
    <row r="19" spans="1:16" s="717" customFormat="1" ht="11.1" customHeight="1" x14ac:dyDescent="0.4">
      <c r="A19" s="772"/>
      <c r="B19" s="769"/>
      <c r="C19" s="769"/>
      <c r="D19" s="769"/>
      <c r="E19" s="769"/>
      <c r="F19" s="769"/>
      <c r="G19" s="770"/>
      <c r="H19" s="830"/>
      <c r="I19" s="830"/>
      <c r="J19" s="830"/>
      <c r="K19" s="831"/>
      <c r="L19" s="831"/>
      <c r="M19" s="831"/>
      <c r="N19" s="831"/>
      <c r="O19" s="718"/>
      <c r="P19" s="719"/>
    </row>
    <row r="20" spans="1:16" s="717" customFormat="1" x14ac:dyDescent="0.2">
      <c r="A20" s="745"/>
      <c r="B20" s="739"/>
      <c r="C20" s="739"/>
      <c r="D20" s="739"/>
      <c r="E20" s="739"/>
      <c r="F20" s="739"/>
      <c r="G20" s="740"/>
      <c r="H20" s="832"/>
      <c r="I20" s="832"/>
      <c r="J20" s="832"/>
      <c r="K20" s="832"/>
      <c r="L20" s="832"/>
      <c r="M20" s="832"/>
      <c r="N20" s="832"/>
    </row>
    <row r="21" spans="1:16" s="717" customFormat="1" ht="30" x14ac:dyDescent="0.4">
      <c r="A21" s="776" t="s">
        <v>307</v>
      </c>
      <c r="B21" s="833"/>
      <c r="C21" s="812"/>
      <c r="D21" s="812"/>
      <c r="E21" s="812"/>
      <c r="F21" s="812"/>
      <c r="G21" s="834"/>
      <c r="H21" s="829"/>
      <c r="I21" s="829"/>
      <c r="J21" s="829"/>
      <c r="K21" s="829"/>
      <c r="L21" s="829"/>
      <c r="M21" s="829"/>
      <c r="N21" s="829"/>
    </row>
    <row r="22" spans="1:16" s="717" customFormat="1" ht="25.5" x14ac:dyDescent="0.35">
      <c r="A22" s="835"/>
      <c r="B22" s="812"/>
      <c r="C22" s="812"/>
      <c r="D22" s="812"/>
      <c r="E22" s="812"/>
      <c r="F22" s="812"/>
      <c r="G22" s="834"/>
      <c r="H22" s="829"/>
      <c r="I22" s="829"/>
      <c r="J22" s="829"/>
      <c r="K22" s="829"/>
      <c r="L22" s="829"/>
      <c r="M22" s="829"/>
      <c r="N22" s="829"/>
    </row>
    <row r="23" spans="1:16" s="717" customFormat="1" ht="29.25" x14ac:dyDescent="0.4">
      <c r="A23" s="763" t="s">
        <v>397</v>
      </c>
      <c r="B23" s="812"/>
      <c r="C23" s="812"/>
      <c r="D23" s="812"/>
      <c r="E23" s="812"/>
      <c r="F23" s="812"/>
      <c r="G23" s="834"/>
      <c r="H23" s="707">
        <v>135084</v>
      </c>
      <c r="I23" s="707">
        <v>57765</v>
      </c>
      <c r="J23" s="707">
        <v>77319</v>
      </c>
      <c r="K23" s="707">
        <v>28469</v>
      </c>
      <c r="L23" s="707">
        <v>7452</v>
      </c>
      <c r="M23" s="707">
        <v>23</v>
      </c>
      <c r="N23" s="707">
        <v>41421</v>
      </c>
      <c r="O23" s="718"/>
      <c r="P23" s="719"/>
    </row>
    <row r="24" spans="1:16" s="717" customFormat="1" ht="25.5" x14ac:dyDescent="0.35">
      <c r="A24" s="774" t="s">
        <v>398</v>
      </c>
      <c r="B24" s="898"/>
      <c r="C24" s="898"/>
      <c r="D24" s="898"/>
      <c r="E24" s="898"/>
      <c r="F24" s="898"/>
      <c r="G24" s="899"/>
      <c r="H24" s="897"/>
      <c r="I24" s="897"/>
      <c r="J24" s="896"/>
      <c r="K24" s="896"/>
      <c r="L24" s="896"/>
      <c r="M24" s="896"/>
      <c r="N24" s="896"/>
      <c r="O24" s="718"/>
      <c r="P24" s="719"/>
    </row>
    <row r="25" spans="1:16" s="717" customFormat="1" ht="11.1" customHeight="1" x14ac:dyDescent="0.4">
      <c r="A25" s="768"/>
      <c r="B25" s="769"/>
      <c r="C25" s="769"/>
      <c r="D25" s="769"/>
      <c r="E25" s="769"/>
      <c r="F25" s="769"/>
      <c r="G25" s="770"/>
      <c r="H25" s="830"/>
      <c r="I25" s="830"/>
      <c r="J25" s="830"/>
      <c r="K25" s="831"/>
      <c r="L25" s="831"/>
      <c r="M25" s="831"/>
      <c r="N25" s="831"/>
      <c r="O25" s="718"/>
      <c r="P25" s="719"/>
    </row>
    <row r="26" spans="1:16" s="717" customFormat="1" ht="25.5" x14ac:dyDescent="0.35">
      <c r="A26" s="837"/>
      <c r="B26" s="823"/>
      <c r="C26" s="823"/>
      <c r="D26" s="823"/>
      <c r="E26" s="823"/>
      <c r="F26" s="823"/>
      <c r="G26" s="824"/>
      <c r="H26" s="829"/>
      <c r="I26" s="829"/>
      <c r="J26" s="829"/>
      <c r="K26" s="829"/>
      <c r="L26" s="829"/>
      <c r="M26" s="829"/>
      <c r="N26" s="829"/>
      <c r="O26" s="718"/>
      <c r="P26" s="719"/>
    </row>
    <row r="27" spans="1:16" s="720" customFormat="1" ht="33" x14ac:dyDescent="0.45">
      <c r="A27" s="751" t="s">
        <v>430</v>
      </c>
      <c r="B27" s="833"/>
      <c r="C27" s="812"/>
      <c r="D27" s="812"/>
      <c r="E27" s="812"/>
      <c r="F27" s="812"/>
      <c r="G27" s="834"/>
      <c r="H27" s="825">
        <v>23566</v>
      </c>
      <c r="I27" s="825">
        <v>14139</v>
      </c>
      <c r="J27" s="825">
        <v>9427</v>
      </c>
      <c r="K27" s="825">
        <v>9111</v>
      </c>
      <c r="L27" s="825">
        <v>111</v>
      </c>
      <c r="M27" s="825">
        <v>312</v>
      </c>
      <c r="N27" s="825">
        <v>517</v>
      </c>
      <c r="O27" s="718"/>
      <c r="P27" s="719"/>
    </row>
    <row r="28" spans="1:16" s="720" customFormat="1" ht="27.75" x14ac:dyDescent="0.4">
      <c r="A28" s="841" t="s">
        <v>349</v>
      </c>
      <c r="B28" s="893"/>
      <c r="C28" s="893"/>
      <c r="D28" s="893"/>
      <c r="E28" s="893"/>
      <c r="F28" s="893"/>
      <c r="G28" s="894"/>
      <c r="H28" s="895"/>
      <c r="I28" s="895"/>
      <c r="J28" s="895"/>
      <c r="K28" s="895"/>
      <c r="L28" s="895"/>
      <c r="M28" s="895"/>
      <c r="N28" s="895"/>
      <c r="O28" s="718"/>
      <c r="P28" s="719"/>
    </row>
    <row r="29" spans="1:16" s="720" customFormat="1" ht="27.75" x14ac:dyDescent="0.4">
      <c r="A29" s="841"/>
      <c r="B29" s="838"/>
      <c r="C29" s="838"/>
      <c r="D29" s="838"/>
      <c r="E29" s="838"/>
      <c r="F29" s="838"/>
      <c r="G29" s="839"/>
      <c r="H29" s="840"/>
      <c r="I29" s="840"/>
      <c r="J29" s="836"/>
      <c r="K29" s="829"/>
      <c r="L29" s="829"/>
      <c r="M29" s="829"/>
      <c r="N29" s="829"/>
      <c r="O29" s="718"/>
      <c r="P29" s="719"/>
    </row>
    <row r="30" spans="1:16" s="717" customFormat="1" ht="11.1" customHeight="1" x14ac:dyDescent="0.4">
      <c r="A30" s="772"/>
      <c r="B30" s="769"/>
      <c r="C30" s="769"/>
      <c r="D30" s="769"/>
      <c r="E30" s="769"/>
      <c r="F30" s="769"/>
      <c r="G30" s="770"/>
      <c r="H30" s="830"/>
      <c r="I30" s="830"/>
      <c r="J30" s="830"/>
      <c r="K30" s="831"/>
      <c r="L30" s="831"/>
      <c r="M30" s="831"/>
      <c r="N30" s="831"/>
      <c r="O30" s="718"/>
      <c r="P30" s="719"/>
    </row>
    <row r="31" spans="1:16" s="717" customFormat="1" ht="25.5" x14ac:dyDescent="0.35">
      <c r="A31" s="842"/>
      <c r="B31" s="812"/>
      <c r="C31" s="812"/>
      <c r="D31" s="812"/>
      <c r="E31" s="812"/>
      <c r="F31" s="812"/>
      <c r="G31" s="834"/>
      <c r="H31" s="829"/>
      <c r="I31" s="829"/>
      <c r="J31" s="829"/>
      <c r="K31" s="829"/>
      <c r="L31" s="829"/>
      <c r="M31" s="829"/>
      <c r="N31" s="829"/>
      <c r="O31" s="718"/>
      <c r="P31" s="719"/>
    </row>
    <row r="32" spans="1:16" s="717" customFormat="1" ht="30" x14ac:dyDescent="0.4">
      <c r="A32" s="776" t="s">
        <v>304</v>
      </c>
      <c r="B32" s="739"/>
      <c r="C32" s="739"/>
      <c r="D32" s="739"/>
      <c r="E32" s="739"/>
      <c r="F32" s="739"/>
      <c r="G32" s="740"/>
      <c r="H32" s="825"/>
      <c r="I32" s="825"/>
      <c r="J32" s="825"/>
      <c r="K32" s="825"/>
      <c r="L32" s="825"/>
      <c r="M32" s="825"/>
      <c r="N32" s="825"/>
      <c r="O32" s="718"/>
      <c r="P32" s="719"/>
    </row>
    <row r="33" spans="1:19" s="717" customFormat="1" ht="19.5" customHeight="1" x14ac:dyDescent="0.4">
      <c r="A33" s="775"/>
      <c r="B33" s="739"/>
      <c r="C33" s="739"/>
      <c r="D33" s="739"/>
      <c r="E33" s="739"/>
      <c r="F33" s="739"/>
      <c r="G33" s="740"/>
      <c r="H33" s="825"/>
      <c r="I33" s="825"/>
      <c r="J33" s="825"/>
      <c r="K33" s="825"/>
      <c r="L33" s="825"/>
      <c r="M33" s="825"/>
      <c r="N33" s="825"/>
      <c r="O33" s="718"/>
      <c r="P33" s="719"/>
    </row>
    <row r="34" spans="1:19" s="717" customFormat="1" ht="32.1" customHeight="1" x14ac:dyDescent="0.4">
      <c r="A34" s="763" t="s">
        <v>395</v>
      </c>
      <c r="B34" s="764"/>
      <c r="C34" s="764"/>
      <c r="D34" s="764"/>
      <c r="E34" s="764"/>
      <c r="F34" s="764"/>
      <c r="G34" s="765"/>
      <c r="H34" s="707">
        <v>235</v>
      </c>
      <c r="I34" s="707">
        <v>139</v>
      </c>
      <c r="J34" s="707">
        <v>96</v>
      </c>
      <c r="K34" s="707">
        <v>78</v>
      </c>
      <c r="L34" s="707">
        <v>0</v>
      </c>
      <c r="M34" s="707">
        <v>0</v>
      </c>
      <c r="N34" s="707">
        <v>18</v>
      </c>
      <c r="O34" s="718"/>
      <c r="P34" s="719"/>
    </row>
    <row r="35" spans="1:19" s="717" customFormat="1" ht="27" customHeight="1" x14ac:dyDescent="0.35">
      <c r="A35" s="774" t="s">
        <v>396</v>
      </c>
      <c r="B35" s="887"/>
      <c r="C35" s="887"/>
      <c r="D35" s="887"/>
      <c r="E35" s="887"/>
      <c r="F35" s="887"/>
      <c r="G35" s="888"/>
      <c r="H35" s="889"/>
      <c r="I35" s="889"/>
      <c r="J35" s="889"/>
      <c r="K35" s="890"/>
      <c r="L35" s="890"/>
      <c r="M35" s="890"/>
      <c r="N35" s="890"/>
      <c r="O35" s="718"/>
      <c r="P35" s="719"/>
    </row>
    <row r="36" spans="1:19" s="717" customFormat="1" ht="11.1" customHeight="1" x14ac:dyDescent="0.4">
      <c r="A36" s="768"/>
      <c r="B36" s="769"/>
      <c r="C36" s="769"/>
      <c r="D36" s="769"/>
      <c r="E36" s="769"/>
      <c r="F36" s="769"/>
      <c r="G36" s="770"/>
      <c r="H36" s="830"/>
      <c r="I36" s="830"/>
      <c r="J36" s="830"/>
      <c r="K36" s="831"/>
      <c r="L36" s="831"/>
      <c r="M36" s="831"/>
      <c r="N36" s="831"/>
      <c r="O36" s="718"/>
      <c r="P36" s="719"/>
    </row>
    <row r="37" spans="1:19" s="717" customFormat="1" ht="29.25" x14ac:dyDescent="0.4">
      <c r="A37" s="771" t="s">
        <v>318</v>
      </c>
      <c r="B37" s="764"/>
      <c r="C37" s="764"/>
      <c r="D37" s="764"/>
      <c r="E37" s="764"/>
      <c r="F37" s="764"/>
      <c r="G37" s="765"/>
      <c r="H37" s="844"/>
      <c r="I37" s="844"/>
      <c r="J37" s="844"/>
      <c r="K37" s="845"/>
      <c r="L37" s="845"/>
      <c r="M37" s="845"/>
      <c r="N37" s="845"/>
      <c r="O37" s="718"/>
      <c r="P37" s="719"/>
    </row>
    <row r="38" spans="1:19" s="717" customFormat="1" ht="30" x14ac:dyDescent="0.4">
      <c r="A38" s="775"/>
      <c r="B38" s="739"/>
      <c r="C38" s="739"/>
      <c r="D38" s="739"/>
      <c r="E38" s="739"/>
      <c r="F38" s="739"/>
      <c r="G38" s="740"/>
      <c r="H38" s="825"/>
      <c r="I38" s="825"/>
      <c r="J38" s="825"/>
      <c r="K38" s="845"/>
      <c r="L38" s="845"/>
      <c r="M38" s="845"/>
      <c r="N38" s="845"/>
      <c r="O38" s="718"/>
      <c r="P38" s="719"/>
    </row>
    <row r="39" spans="1:19" s="721" customFormat="1" ht="32.1" customHeight="1" x14ac:dyDescent="0.4">
      <c r="A39" s="763" t="s">
        <v>403</v>
      </c>
      <c r="B39" s="764"/>
      <c r="C39" s="764"/>
      <c r="D39" s="764"/>
      <c r="E39" s="764"/>
      <c r="F39" s="764"/>
      <c r="G39" s="765"/>
      <c r="H39" s="707">
        <v>285</v>
      </c>
      <c r="I39" s="707">
        <v>224</v>
      </c>
      <c r="J39" s="707">
        <v>61</v>
      </c>
      <c r="K39" s="707">
        <v>54</v>
      </c>
      <c r="L39" s="707">
        <v>0</v>
      </c>
      <c r="M39" s="707">
        <v>0</v>
      </c>
      <c r="N39" s="707">
        <v>7</v>
      </c>
      <c r="O39" s="718"/>
      <c r="P39" s="719"/>
    </row>
    <row r="40" spans="1:19" s="717" customFormat="1" ht="27" customHeight="1" x14ac:dyDescent="0.35">
      <c r="A40" s="774" t="s">
        <v>404</v>
      </c>
      <c r="B40" s="887"/>
      <c r="C40" s="887"/>
      <c r="D40" s="887"/>
      <c r="E40" s="887"/>
      <c r="F40" s="887"/>
      <c r="G40" s="888"/>
      <c r="H40" s="889"/>
      <c r="I40" s="889"/>
      <c r="J40" s="889"/>
      <c r="K40" s="890"/>
      <c r="L40" s="890"/>
      <c r="M40" s="890"/>
      <c r="N40" s="890"/>
      <c r="O40" s="718"/>
      <c r="P40" s="719"/>
    </row>
    <row r="41" spans="1:19" s="717" customFormat="1" ht="11.1" customHeight="1" x14ac:dyDescent="0.4">
      <c r="A41" s="772"/>
      <c r="B41" s="769"/>
      <c r="C41" s="769"/>
      <c r="D41" s="769"/>
      <c r="E41" s="769"/>
      <c r="F41" s="769"/>
      <c r="G41" s="770"/>
      <c r="H41" s="830"/>
      <c r="I41" s="830"/>
      <c r="J41" s="830"/>
      <c r="K41" s="831"/>
      <c r="L41" s="831"/>
      <c r="M41" s="831"/>
      <c r="N41" s="831"/>
      <c r="O41" s="718"/>
      <c r="P41" s="719"/>
    </row>
    <row r="42" spans="1:19" s="717" customFormat="1" ht="29.25" x14ac:dyDescent="0.4">
      <c r="A42" s="846" t="s">
        <v>325</v>
      </c>
      <c r="B42" s="764"/>
      <c r="C42" s="764"/>
      <c r="D42" s="764"/>
      <c r="E42" s="764"/>
      <c r="F42" s="764"/>
      <c r="G42" s="765"/>
      <c r="H42" s="844"/>
      <c r="I42" s="844"/>
      <c r="J42" s="844"/>
      <c r="K42" s="845"/>
      <c r="L42" s="845"/>
      <c r="M42" s="845"/>
      <c r="N42" s="845"/>
      <c r="O42" s="718"/>
      <c r="P42" s="719"/>
      <c r="Q42" s="721"/>
      <c r="R42" s="721"/>
      <c r="S42" s="721"/>
    </row>
    <row r="43" spans="1:19" s="717" customFormat="1" ht="30" x14ac:dyDescent="0.4">
      <c r="A43" s="775"/>
      <c r="B43" s="739"/>
      <c r="C43" s="739"/>
      <c r="D43" s="739"/>
      <c r="E43" s="739"/>
      <c r="F43" s="739"/>
      <c r="G43" s="740"/>
      <c r="H43" s="825"/>
      <c r="I43" s="825"/>
      <c r="J43" s="825"/>
      <c r="K43" s="845"/>
      <c r="L43" s="845"/>
      <c r="M43" s="845"/>
      <c r="N43" s="845"/>
      <c r="O43" s="718"/>
      <c r="P43" s="719"/>
      <c r="Q43" s="721"/>
      <c r="R43" s="721"/>
      <c r="S43" s="721"/>
    </row>
    <row r="44" spans="1:19" s="717" customFormat="1" ht="32.1" customHeight="1" x14ac:dyDescent="0.4">
      <c r="A44" s="763" t="s">
        <v>316</v>
      </c>
      <c r="B44" s="764"/>
      <c r="C44" s="764"/>
      <c r="D44" s="764"/>
      <c r="E44" s="764"/>
      <c r="F44" s="764"/>
      <c r="G44" s="765"/>
      <c r="H44" s="707">
        <v>5659</v>
      </c>
      <c r="I44" s="707">
        <v>2430</v>
      </c>
      <c r="J44" s="707">
        <v>3229</v>
      </c>
      <c r="K44" s="707">
        <v>3060</v>
      </c>
      <c r="L44" s="707">
        <v>25</v>
      </c>
      <c r="M44" s="707">
        <v>0</v>
      </c>
      <c r="N44" s="707">
        <v>144</v>
      </c>
      <c r="O44" s="718"/>
      <c r="P44" s="719"/>
      <c r="Q44" s="721"/>
      <c r="R44" s="721"/>
      <c r="S44" s="721"/>
    </row>
    <row r="45" spans="1:19" s="717" customFormat="1" ht="27" customHeight="1" x14ac:dyDescent="0.35">
      <c r="A45" s="774" t="s">
        <v>317</v>
      </c>
      <c r="B45" s="892"/>
      <c r="C45" s="892"/>
      <c r="D45" s="887"/>
      <c r="E45" s="887"/>
      <c r="F45" s="887"/>
      <c r="G45" s="888"/>
      <c r="H45" s="889"/>
      <c r="I45" s="889"/>
      <c r="J45" s="889"/>
      <c r="K45" s="890"/>
      <c r="L45" s="890"/>
      <c r="M45" s="890"/>
      <c r="N45" s="890"/>
      <c r="O45" s="718"/>
      <c r="P45" s="719"/>
      <c r="Q45" s="721"/>
      <c r="R45" s="721"/>
      <c r="S45" s="721"/>
    </row>
    <row r="46" spans="1:19" s="717" customFormat="1" ht="11.1" customHeight="1" x14ac:dyDescent="0.4">
      <c r="A46" s="768"/>
      <c r="B46" s="769"/>
      <c r="C46" s="769"/>
      <c r="D46" s="769"/>
      <c r="E46" s="769"/>
      <c r="F46" s="769"/>
      <c r="G46" s="770"/>
      <c r="H46" s="830"/>
      <c r="I46" s="830"/>
      <c r="J46" s="830"/>
      <c r="K46" s="831"/>
      <c r="L46" s="831"/>
      <c r="M46" s="831"/>
      <c r="N46" s="831"/>
      <c r="O46" s="718"/>
      <c r="P46" s="719"/>
      <c r="Q46" s="721"/>
      <c r="R46" s="721"/>
      <c r="S46" s="721"/>
    </row>
    <row r="47" spans="1:19" s="717" customFormat="1" ht="29.25" x14ac:dyDescent="0.4">
      <c r="A47" s="846" t="s">
        <v>407</v>
      </c>
      <c r="B47" s="764"/>
      <c r="C47" s="764"/>
      <c r="D47" s="764"/>
      <c r="E47" s="764"/>
      <c r="F47" s="764"/>
      <c r="G47" s="765"/>
      <c r="H47" s="844"/>
      <c r="I47" s="844"/>
      <c r="J47" s="844"/>
      <c r="K47" s="845"/>
      <c r="L47" s="845"/>
      <c r="M47" s="845"/>
      <c r="N47" s="845"/>
      <c r="O47" s="718"/>
      <c r="P47" s="719"/>
      <c r="Q47" s="721"/>
      <c r="R47" s="721"/>
      <c r="S47" s="721"/>
    </row>
    <row r="48" spans="1:19" s="717" customFormat="1" ht="30" x14ac:dyDescent="0.4">
      <c r="A48" s="775"/>
      <c r="B48" s="739"/>
      <c r="C48" s="739"/>
      <c r="D48" s="739"/>
      <c r="E48" s="739"/>
      <c r="F48" s="739"/>
      <c r="G48" s="740"/>
      <c r="H48" s="825"/>
      <c r="I48" s="825"/>
      <c r="J48" s="825"/>
      <c r="K48" s="845"/>
      <c r="L48" s="845"/>
      <c r="M48" s="845"/>
      <c r="N48" s="845"/>
      <c r="O48" s="718"/>
      <c r="P48" s="719"/>
      <c r="Q48" s="721"/>
      <c r="R48" s="721"/>
      <c r="S48" s="721"/>
    </row>
    <row r="49" spans="1:19" s="717" customFormat="1" ht="32.1" customHeight="1" x14ac:dyDescent="0.4">
      <c r="A49" s="763" t="s">
        <v>408</v>
      </c>
      <c r="B49" s="764"/>
      <c r="C49" s="764"/>
      <c r="D49" s="764"/>
      <c r="E49" s="764"/>
      <c r="F49" s="764"/>
      <c r="G49" s="765"/>
      <c r="H49" s="707">
        <v>5627</v>
      </c>
      <c r="I49" s="707">
        <v>3222</v>
      </c>
      <c r="J49" s="707">
        <v>2405</v>
      </c>
      <c r="K49" s="707">
        <v>2278</v>
      </c>
      <c r="L49" s="707">
        <v>21</v>
      </c>
      <c r="M49" s="707">
        <v>0</v>
      </c>
      <c r="N49" s="707">
        <v>106</v>
      </c>
      <c r="O49" s="718"/>
      <c r="P49" s="719"/>
      <c r="Q49" s="721"/>
      <c r="R49" s="721"/>
      <c r="S49" s="721"/>
    </row>
    <row r="50" spans="1:19" s="717" customFormat="1" ht="27" customHeight="1" x14ac:dyDescent="0.35">
      <c r="A50" s="774" t="s">
        <v>409</v>
      </c>
      <c r="B50" s="887"/>
      <c r="C50" s="887"/>
      <c r="D50" s="887"/>
      <c r="E50" s="887"/>
      <c r="F50" s="887"/>
      <c r="G50" s="888"/>
      <c r="H50" s="889"/>
      <c r="I50" s="889"/>
      <c r="J50" s="889"/>
      <c r="K50" s="890"/>
      <c r="L50" s="890"/>
      <c r="M50" s="890"/>
      <c r="N50" s="890"/>
      <c r="O50" s="718"/>
      <c r="P50" s="719"/>
      <c r="Q50" s="721"/>
      <c r="R50" s="721"/>
      <c r="S50" s="721"/>
    </row>
    <row r="51" spans="1:19" s="717" customFormat="1" ht="11.1" customHeight="1" x14ac:dyDescent="0.4">
      <c r="A51" s="803"/>
      <c r="B51" s="769"/>
      <c r="C51" s="769"/>
      <c r="D51" s="769"/>
      <c r="E51" s="769"/>
      <c r="F51" s="769"/>
      <c r="G51" s="770"/>
      <c r="H51" s="830"/>
      <c r="I51" s="830"/>
      <c r="J51" s="830"/>
      <c r="K51" s="831"/>
      <c r="L51" s="831"/>
      <c r="M51" s="831"/>
      <c r="N51" s="831"/>
      <c r="O51" s="718"/>
      <c r="P51" s="719"/>
      <c r="Q51" s="721"/>
      <c r="R51" s="721"/>
      <c r="S51" s="721"/>
    </row>
    <row r="52" spans="1:19" s="717" customFormat="1" ht="29.25" x14ac:dyDescent="0.4">
      <c r="A52" s="846" t="s">
        <v>410</v>
      </c>
      <c r="B52" s="764"/>
      <c r="C52" s="764"/>
      <c r="D52" s="764"/>
      <c r="E52" s="764"/>
      <c r="F52" s="764"/>
      <c r="G52" s="765"/>
      <c r="H52" s="844"/>
      <c r="I52" s="844"/>
      <c r="J52" s="844"/>
      <c r="K52" s="845"/>
      <c r="L52" s="845"/>
      <c r="M52" s="845"/>
      <c r="N52" s="845"/>
      <c r="O52" s="718"/>
      <c r="P52" s="719"/>
      <c r="Q52" s="721"/>
      <c r="R52" s="721"/>
      <c r="S52" s="721"/>
    </row>
    <row r="53" spans="1:19" s="717" customFormat="1" ht="30" x14ac:dyDescent="0.4">
      <c r="A53" s="775"/>
      <c r="B53" s="739"/>
      <c r="C53" s="739"/>
      <c r="D53" s="739"/>
      <c r="E53" s="739"/>
      <c r="F53" s="739"/>
      <c r="G53" s="740"/>
      <c r="H53" s="825"/>
      <c r="I53" s="825"/>
      <c r="J53" s="825"/>
      <c r="K53" s="845"/>
      <c r="L53" s="845"/>
      <c r="M53" s="845"/>
      <c r="N53" s="845"/>
      <c r="O53" s="718"/>
      <c r="P53" s="719"/>
      <c r="Q53" s="721"/>
      <c r="R53" s="721"/>
      <c r="S53" s="721"/>
    </row>
    <row r="54" spans="1:19" s="717" customFormat="1" ht="32.1" customHeight="1" x14ac:dyDescent="0.4">
      <c r="A54" s="763" t="s">
        <v>411</v>
      </c>
      <c r="B54" s="764"/>
      <c r="C54" s="764"/>
      <c r="D54" s="764"/>
      <c r="E54" s="764"/>
      <c r="F54" s="764"/>
      <c r="G54" s="765"/>
      <c r="H54" s="707">
        <v>4800</v>
      </c>
      <c r="I54" s="707">
        <v>3467</v>
      </c>
      <c r="J54" s="707">
        <v>1333</v>
      </c>
      <c r="K54" s="707">
        <v>1193</v>
      </c>
      <c r="L54" s="707">
        <v>61</v>
      </c>
      <c r="M54" s="707">
        <v>0</v>
      </c>
      <c r="N54" s="707">
        <v>79</v>
      </c>
      <c r="O54" s="718"/>
      <c r="P54" s="719"/>
      <c r="Q54" s="721"/>
      <c r="R54" s="721"/>
      <c r="S54" s="721"/>
    </row>
    <row r="55" spans="1:19" s="717" customFormat="1" ht="27" customHeight="1" x14ac:dyDescent="0.35">
      <c r="A55" s="774" t="s">
        <v>412</v>
      </c>
      <c r="B55" s="892"/>
      <c r="C55" s="892"/>
      <c r="D55" s="887"/>
      <c r="E55" s="887"/>
      <c r="F55" s="887"/>
      <c r="G55" s="888"/>
      <c r="H55" s="889"/>
      <c r="I55" s="889"/>
      <c r="J55" s="889"/>
      <c r="K55" s="890"/>
      <c r="L55" s="890"/>
      <c r="M55" s="890"/>
      <c r="N55" s="890"/>
      <c r="O55" s="718"/>
      <c r="P55" s="719"/>
      <c r="Q55" s="721"/>
      <c r="R55" s="721"/>
      <c r="S55" s="721"/>
    </row>
    <row r="56" spans="1:19" s="717" customFormat="1" ht="11.1" customHeight="1" x14ac:dyDescent="0.4">
      <c r="A56" s="768"/>
      <c r="B56" s="769"/>
      <c r="C56" s="769"/>
      <c r="D56" s="769"/>
      <c r="E56" s="769"/>
      <c r="F56" s="769"/>
      <c r="G56" s="770"/>
      <c r="H56" s="830"/>
      <c r="I56" s="830"/>
      <c r="J56" s="830"/>
      <c r="K56" s="831"/>
      <c r="L56" s="831"/>
      <c r="M56" s="831"/>
      <c r="N56" s="831"/>
      <c r="O56" s="718"/>
      <c r="P56" s="719"/>
      <c r="Q56" s="721"/>
      <c r="R56" s="721"/>
      <c r="S56" s="721"/>
    </row>
    <row r="57" spans="1:19" s="717" customFormat="1" ht="29.25" x14ac:dyDescent="0.4">
      <c r="A57" s="846" t="s">
        <v>413</v>
      </c>
      <c r="B57" s="764"/>
      <c r="C57" s="764"/>
      <c r="D57" s="764"/>
      <c r="E57" s="764"/>
      <c r="F57" s="764"/>
      <c r="G57" s="765"/>
      <c r="H57" s="844"/>
      <c r="I57" s="844"/>
      <c r="J57" s="844"/>
      <c r="K57" s="845"/>
      <c r="L57" s="845"/>
      <c r="M57" s="845"/>
      <c r="N57" s="845"/>
      <c r="O57" s="718"/>
      <c r="P57" s="719"/>
      <c r="Q57" s="721"/>
      <c r="R57" s="721"/>
      <c r="S57" s="721"/>
    </row>
    <row r="58" spans="1:19" s="717" customFormat="1" ht="30" x14ac:dyDescent="0.4">
      <c r="A58" s="780"/>
      <c r="B58" s="739"/>
      <c r="C58" s="739"/>
      <c r="D58" s="739"/>
      <c r="E58" s="739"/>
      <c r="F58" s="739"/>
      <c r="G58" s="740"/>
      <c r="H58" s="825"/>
      <c r="I58" s="825"/>
      <c r="J58" s="825"/>
      <c r="K58" s="845"/>
      <c r="L58" s="845"/>
      <c r="M58" s="845"/>
      <c r="N58" s="845"/>
      <c r="O58" s="718"/>
      <c r="P58" s="719"/>
      <c r="Q58" s="721"/>
      <c r="R58" s="721"/>
      <c r="S58" s="721"/>
    </row>
    <row r="59" spans="1:19" s="717" customFormat="1" ht="32.1" customHeight="1" x14ac:dyDescent="0.4">
      <c r="A59" s="763" t="s">
        <v>414</v>
      </c>
      <c r="B59" s="764"/>
      <c r="C59" s="764"/>
      <c r="D59" s="764"/>
      <c r="E59" s="764"/>
      <c r="F59" s="764"/>
      <c r="G59" s="765"/>
      <c r="H59" s="707">
        <v>6960</v>
      </c>
      <c r="I59" s="707">
        <v>4657</v>
      </c>
      <c r="J59" s="707">
        <v>2303</v>
      </c>
      <c r="K59" s="707">
        <v>2448</v>
      </c>
      <c r="L59" s="707">
        <v>4</v>
      </c>
      <c r="M59" s="707">
        <v>312</v>
      </c>
      <c r="N59" s="707">
        <v>163</v>
      </c>
      <c r="O59" s="718"/>
      <c r="P59" s="719"/>
      <c r="Q59" s="721"/>
      <c r="R59" s="721"/>
      <c r="S59" s="721"/>
    </row>
    <row r="60" spans="1:19" s="717" customFormat="1" ht="27" customHeight="1" x14ac:dyDescent="0.35">
      <c r="A60" s="774" t="s">
        <v>415</v>
      </c>
      <c r="B60" s="887"/>
      <c r="C60" s="887"/>
      <c r="D60" s="887"/>
      <c r="E60" s="887"/>
      <c r="F60" s="887"/>
      <c r="G60" s="888"/>
      <c r="H60" s="889"/>
      <c r="I60" s="889"/>
      <c r="J60" s="889"/>
      <c r="K60" s="890"/>
      <c r="L60" s="890"/>
      <c r="M60" s="890"/>
      <c r="N60" s="890"/>
      <c r="O60" s="721"/>
      <c r="P60" s="721"/>
      <c r="Q60" s="721"/>
      <c r="R60" s="721"/>
      <c r="S60" s="721"/>
    </row>
    <row r="61" spans="1:19" s="717" customFormat="1" ht="11.1" customHeight="1" x14ac:dyDescent="0.4">
      <c r="A61" s="783"/>
      <c r="B61" s="784"/>
      <c r="C61" s="784"/>
      <c r="D61" s="784"/>
      <c r="E61" s="784"/>
      <c r="F61" s="784"/>
      <c r="G61" s="785"/>
      <c r="H61" s="847"/>
      <c r="I61" s="847"/>
      <c r="J61" s="847"/>
      <c r="K61" s="848"/>
      <c r="L61" s="848"/>
      <c r="M61" s="848"/>
      <c r="N61" s="848"/>
      <c r="O61" s="721"/>
      <c r="P61" s="721"/>
      <c r="Q61" s="721"/>
      <c r="R61" s="721"/>
      <c r="S61" s="721"/>
    </row>
    <row r="62" spans="1:19" ht="18" x14ac:dyDescent="0.25">
      <c r="A62" s="849"/>
      <c r="H62" s="850"/>
      <c r="I62" s="850"/>
      <c r="J62" s="850"/>
      <c r="K62" s="850"/>
      <c r="L62" s="850"/>
      <c r="M62" s="850"/>
      <c r="N62" s="850"/>
      <c r="O62" s="739"/>
      <c r="P62" s="739"/>
      <c r="Q62" s="739"/>
      <c r="R62" s="739"/>
      <c r="S62" s="739"/>
    </row>
    <row r="63" spans="1:19" ht="18" x14ac:dyDescent="0.25">
      <c r="H63" s="850"/>
      <c r="I63" s="850"/>
      <c r="J63" s="850"/>
      <c r="K63" s="850"/>
      <c r="L63" s="850"/>
      <c r="M63" s="850"/>
      <c r="N63" s="850"/>
      <c r="O63" s="739"/>
      <c r="P63" s="739"/>
      <c r="Q63" s="739"/>
      <c r="R63" s="739"/>
      <c r="S63" s="739"/>
    </row>
    <row r="64" spans="1:19" ht="18" x14ac:dyDescent="0.25">
      <c r="H64" s="850"/>
      <c r="I64" s="850"/>
      <c r="J64" s="850"/>
      <c r="K64" s="850"/>
      <c r="L64" s="850"/>
      <c r="M64" s="850"/>
      <c r="N64" s="850"/>
      <c r="O64" s="739"/>
      <c r="P64" s="739"/>
      <c r="Q64" s="739"/>
      <c r="R64" s="739"/>
      <c r="S64" s="739"/>
    </row>
    <row r="65" spans="1:19" ht="18" x14ac:dyDescent="0.25">
      <c r="H65" s="850"/>
      <c r="I65" s="850"/>
      <c r="J65" s="850"/>
      <c r="K65" s="850"/>
      <c r="L65" s="850"/>
      <c r="M65" s="850"/>
      <c r="N65" s="850"/>
      <c r="O65" s="739"/>
      <c r="P65" s="739"/>
      <c r="Q65" s="739"/>
      <c r="R65" s="739"/>
      <c r="S65" s="739"/>
    </row>
    <row r="66" spans="1:19" ht="18" x14ac:dyDescent="0.25">
      <c r="H66" s="850"/>
      <c r="I66" s="850"/>
      <c r="J66" s="850"/>
      <c r="K66" s="850"/>
      <c r="L66" s="850"/>
      <c r="M66" s="850"/>
      <c r="N66" s="850"/>
      <c r="O66" s="739"/>
      <c r="P66" s="739"/>
      <c r="Q66" s="739"/>
      <c r="R66" s="739"/>
      <c r="S66" s="739"/>
    </row>
    <row r="67" spans="1:19" ht="18" x14ac:dyDescent="0.25">
      <c r="A67" s="849"/>
      <c r="H67" s="850"/>
      <c r="I67" s="850"/>
      <c r="J67" s="850"/>
      <c r="K67" s="850"/>
      <c r="L67" s="850"/>
      <c r="M67" s="850"/>
      <c r="N67" s="850"/>
      <c r="O67" s="739"/>
      <c r="P67" s="739"/>
      <c r="Q67" s="739"/>
      <c r="R67" s="739"/>
      <c r="S67" s="739"/>
    </row>
    <row r="68" spans="1:19" ht="18" x14ac:dyDescent="0.25">
      <c r="H68" s="850"/>
      <c r="I68" s="850"/>
      <c r="J68" s="850"/>
      <c r="K68" s="850"/>
      <c r="L68" s="850"/>
      <c r="M68" s="850"/>
      <c r="N68" s="850"/>
      <c r="O68" s="739"/>
      <c r="P68" s="739"/>
      <c r="Q68" s="739"/>
      <c r="R68" s="739"/>
      <c r="S68" s="739"/>
    </row>
    <row r="69" spans="1:19" ht="18" x14ac:dyDescent="0.25">
      <c r="H69" s="850"/>
      <c r="I69" s="850"/>
      <c r="J69" s="850"/>
      <c r="K69" s="850"/>
      <c r="L69" s="850"/>
      <c r="M69" s="850"/>
      <c r="N69" s="850"/>
      <c r="O69" s="739"/>
      <c r="P69" s="739"/>
      <c r="Q69" s="739"/>
      <c r="R69" s="739"/>
      <c r="S69" s="739"/>
    </row>
    <row r="70" spans="1:19" ht="18" x14ac:dyDescent="0.25">
      <c r="H70" s="850"/>
      <c r="I70" s="850"/>
      <c r="J70" s="850"/>
      <c r="K70" s="850"/>
      <c r="L70" s="850"/>
      <c r="M70" s="850"/>
      <c r="N70" s="850"/>
      <c r="O70" s="739"/>
      <c r="P70" s="739"/>
      <c r="Q70" s="739"/>
      <c r="R70" s="739"/>
      <c r="S70" s="739"/>
    </row>
    <row r="71" spans="1:19" ht="18" x14ac:dyDescent="0.25">
      <c r="H71" s="850"/>
      <c r="I71" s="850"/>
      <c r="J71" s="850"/>
      <c r="K71" s="850"/>
      <c r="L71" s="850"/>
      <c r="M71" s="850"/>
      <c r="N71" s="850"/>
      <c r="O71" s="739"/>
      <c r="P71" s="739"/>
      <c r="Q71" s="739"/>
      <c r="R71" s="739"/>
      <c r="S71" s="739"/>
    </row>
    <row r="72" spans="1:19" ht="18" x14ac:dyDescent="0.25">
      <c r="A72" s="849"/>
      <c r="H72" s="850"/>
      <c r="I72" s="850"/>
      <c r="J72" s="850"/>
      <c r="K72" s="850"/>
      <c r="L72" s="850"/>
      <c r="M72" s="850"/>
      <c r="N72" s="850"/>
      <c r="O72" s="739"/>
      <c r="P72" s="739"/>
      <c r="Q72" s="739"/>
      <c r="R72" s="739"/>
      <c r="S72" s="739"/>
    </row>
    <row r="73" spans="1:19" ht="18" x14ac:dyDescent="0.25">
      <c r="H73" s="850"/>
      <c r="I73" s="850"/>
      <c r="J73" s="850"/>
      <c r="K73" s="850"/>
      <c r="L73" s="850"/>
      <c r="M73" s="850"/>
      <c r="N73" s="850"/>
      <c r="O73" s="739"/>
      <c r="P73" s="739"/>
      <c r="Q73" s="739"/>
      <c r="R73" s="739"/>
      <c r="S73" s="739"/>
    </row>
    <row r="74" spans="1:19" ht="18" x14ac:dyDescent="0.25">
      <c r="H74" s="850"/>
      <c r="I74" s="850"/>
      <c r="J74" s="850"/>
      <c r="K74" s="850"/>
      <c r="L74" s="850"/>
      <c r="M74" s="850"/>
      <c r="N74" s="850"/>
      <c r="O74" s="739"/>
      <c r="P74" s="739"/>
      <c r="Q74" s="739"/>
      <c r="R74" s="739"/>
      <c r="S74" s="739"/>
    </row>
    <row r="75" spans="1:19" ht="18" x14ac:dyDescent="0.25">
      <c r="H75" s="850"/>
      <c r="I75" s="850"/>
      <c r="J75" s="850"/>
      <c r="K75" s="850"/>
      <c r="L75" s="850"/>
      <c r="M75" s="850"/>
      <c r="N75" s="850"/>
      <c r="O75" s="739"/>
      <c r="P75" s="739"/>
      <c r="Q75" s="739"/>
      <c r="R75" s="739"/>
      <c r="S75" s="739"/>
    </row>
    <row r="76" spans="1:19" ht="18" x14ac:dyDescent="0.25">
      <c r="H76" s="850"/>
      <c r="I76" s="850"/>
      <c r="J76" s="850"/>
      <c r="K76" s="850"/>
      <c r="L76" s="850"/>
      <c r="M76" s="850"/>
      <c r="N76" s="850"/>
      <c r="O76" s="739"/>
      <c r="P76" s="739"/>
      <c r="Q76" s="739"/>
      <c r="R76" s="739"/>
      <c r="S76" s="739"/>
    </row>
    <row r="77" spans="1:19" ht="18" x14ac:dyDescent="0.25">
      <c r="A77" s="849"/>
      <c r="H77" s="850"/>
      <c r="I77" s="850"/>
      <c r="J77" s="850"/>
      <c r="K77" s="850"/>
      <c r="L77" s="850"/>
      <c r="M77" s="850"/>
      <c r="N77" s="850"/>
      <c r="O77" s="739"/>
      <c r="P77" s="739"/>
      <c r="Q77" s="739"/>
      <c r="R77" s="739"/>
      <c r="S77" s="739"/>
    </row>
    <row r="78" spans="1:19" ht="18" x14ac:dyDescent="0.25">
      <c r="H78" s="850"/>
      <c r="I78" s="850"/>
      <c r="J78" s="850"/>
      <c r="K78" s="850"/>
      <c r="L78" s="850"/>
      <c r="M78" s="850"/>
      <c r="N78" s="850"/>
      <c r="O78" s="739"/>
      <c r="P78" s="739"/>
      <c r="Q78" s="739"/>
      <c r="R78" s="739"/>
      <c r="S78" s="739"/>
    </row>
    <row r="79" spans="1:19" ht="18" x14ac:dyDescent="0.25">
      <c r="H79" s="850"/>
      <c r="I79" s="850"/>
      <c r="J79" s="850"/>
      <c r="K79" s="850"/>
      <c r="L79" s="850"/>
      <c r="M79" s="850"/>
      <c r="N79" s="850"/>
      <c r="O79" s="739"/>
      <c r="P79" s="739"/>
      <c r="Q79" s="739"/>
      <c r="R79" s="739"/>
      <c r="S79" s="739"/>
    </row>
    <row r="80" spans="1:19" ht="18" x14ac:dyDescent="0.25">
      <c r="H80" s="850"/>
      <c r="I80" s="850"/>
      <c r="J80" s="850"/>
      <c r="K80" s="850"/>
      <c r="L80" s="850"/>
      <c r="M80" s="850"/>
      <c r="N80" s="850"/>
      <c r="O80" s="739"/>
      <c r="P80" s="739"/>
      <c r="Q80" s="739"/>
      <c r="R80" s="739"/>
      <c r="S80" s="739"/>
    </row>
    <row r="81" spans="1:19" ht="18" x14ac:dyDescent="0.25">
      <c r="H81" s="850"/>
      <c r="I81" s="850"/>
      <c r="J81" s="850"/>
      <c r="K81" s="850"/>
      <c r="L81" s="850"/>
      <c r="M81" s="850"/>
      <c r="N81" s="850"/>
      <c r="O81" s="739"/>
      <c r="P81" s="739"/>
      <c r="Q81" s="739"/>
      <c r="R81" s="739"/>
      <c r="S81" s="739"/>
    </row>
    <row r="82" spans="1:19" ht="18" x14ac:dyDescent="0.25">
      <c r="A82" s="849"/>
      <c r="H82" s="850"/>
      <c r="I82" s="850"/>
      <c r="J82" s="850"/>
      <c r="K82" s="850"/>
      <c r="L82" s="850"/>
      <c r="M82" s="850"/>
      <c r="N82" s="850"/>
      <c r="O82" s="739"/>
      <c r="P82" s="739"/>
      <c r="Q82" s="739"/>
      <c r="R82" s="739"/>
      <c r="S82" s="739"/>
    </row>
    <row r="83" spans="1:19" ht="18" x14ac:dyDescent="0.25">
      <c r="H83" s="850"/>
      <c r="I83" s="850"/>
      <c r="J83" s="850"/>
      <c r="K83" s="850"/>
      <c r="L83" s="850"/>
      <c r="M83" s="850"/>
      <c r="N83" s="850"/>
      <c r="O83" s="739"/>
      <c r="P83" s="739"/>
      <c r="Q83" s="739"/>
      <c r="R83" s="739"/>
      <c r="S83" s="739"/>
    </row>
    <row r="84" spans="1:19" ht="18" x14ac:dyDescent="0.25">
      <c r="H84" s="850"/>
      <c r="I84" s="850"/>
      <c r="J84" s="850"/>
      <c r="K84" s="850"/>
      <c r="L84" s="850"/>
      <c r="M84" s="850"/>
      <c r="N84" s="850"/>
      <c r="O84" s="739"/>
      <c r="P84" s="739"/>
      <c r="Q84" s="739"/>
      <c r="R84" s="739"/>
      <c r="S84" s="739"/>
    </row>
    <row r="85" spans="1:19" ht="18" x14ac:dyDescent="0.25">
      <c r="H85" s="850"/>
      <c r="I85" s="850"/>
      <c r="J85" s="850"/>
      <c r="K85" s="850"/>
      <c r="L85" s="850"/>
      <c r="M85" s="850"/>
      <c r="N85" s="850"/>
      <c r="O85" s="739"/>
      <c r="P85" s="739"/>
      <c r="Q85" s="739"/>
      <c r="R85" s="739"/>
      <c r="S85" s="739"/>
    </row>
    <row r="86" spans="1:19" ht="18" x14ac:dyDescent="0.25">
      <c r="H86" s="850"/>
      <c r="I86" s="850"/>
      <c r="J86" s="850"/>
      <c r="K86" s="850"/>
      <c r="L86" s="850"/>
      <c r="M86" s="850"/>
      <c r="N86" s="850"/>
      <c r="O86" s="739"/>
      <c r="P86" s="739"/>
      <c r="Q86" s="739"/>
      <c r="R86" s="739"/>
      <c r="S86" s="739"/>
    </row>
    <row r="87" spans="1:19" ht="18" x14ac:dyDescent="0.25">
      <c r="A87" s="849"/>
      <c r="H87" s="850"/>
      <c r="I87" s="850"/>
      <c r="J87" s="850"/>
      <c r="K87" s="850"/>
      <c r="L87" s="850"/>
      <c r="M87" s="850"/>
      <c r="N87" s="850"/>
      <c r="O87" s="739"/>
      <c r="P87" s="739"/>
      <c r="Q87" s="739"/>
      <c r="R87" s="739"/>
      <c r="S87" s="739"/>
    </row>
    <row r="88" spans="1:19" ht="18" x14ac:dyDescent="0.25">
      <c r="H88" s="850"/>
      <c r="I88" s="850"/>
      <c r="J88" s="850"/>
      <c r="K88" s="850"/>
      <c r="L88" s="850"/>
      <c r="M88" s="850"/>
      <c r="N88" s="850"/>
      <c r="O88" s="739"/>
      <c r="P88" s="739"/>
      <c r="Q88" s="739"/>
      <c r="R88" s="739"/>
      <c r="S88" s="739"/>
    </row>
    <row r="89" spans="1:19" ht="18" x14ac:dyDescent="0.25">
      <c r="H89" s="850"/>
      <c r="I89" s="850"/>
      <c r="J89" s="850"/>
      <c r="K89" s="850"/>
      <c r="L89" s="850"/>
      <c r="M89" s="850"/>
      <c r="N89" s="850"/>
      <c r="O89" s="739"/>
      <c r="P89" s="739"/>
      <c r="Q89" s="739"/>
      <c r="R89" s="739"/>
      <c r="S89" s="739"/>
    </row>
    <row r="90" spans="1:19" ht="18" x14ac:dyDescent="0.25">
      <c r="H90" s="850"/>
      <c r="I90" s="850"/>
      <c r="J90" s="850"/>
      <c r="K90" s="850"/>
      <c r="L90" s="850"/>
      <c r="M90" s="850"/>
      <c r="N90" s="850"/>
      <c r="O90" s="739"/>
      <c r="P90" s="739"/>
      <c r="Q90" s="739"/>
      <c r="R90" s="739"/>
      <c r="S90" s="739"/>
    </row>
    <row r="91" spans="1:19" ht="18" x14ac:dyDescent="0.25">
      <c r="H91" s="850"/>
      <c r="I91" s="850"/>
      <c r="J91" s="850"/>
      <c r="K91" s="850"/>
      <c r="L91" s="850"/>
      <c r="M91" s="850"/>
      <c r="N91" s="850"/>
      <c r="O91" s="739"/>
      <c r="P91" s="739"/>
      <c r="Q91" s="739"/>
      <c r="R91" s="739"/>
      <c r="S91" s="739"/>
    </row>
    <row r="92" spans="1:19" ht="18" x14ac:dyDescent="0.25">
      <c r="H92" s="851"/>
      <c r="I92" s="851"/>
      <c r="J92" s="851"/>
      <c r="K92" s="851"/>
      <c r="L92" s="851"/>
      <c r="M92" s="851"/>
      <c r="N92" s="851"/>
      <c r="O92" s="739"/>
      <c r="P92" s="739"/>
      <c r="Q92" s="739"/>
      <c r="R92" s="739"/>
      <c r="S92" s="739"/>
    </row>
    <row r="93" spans="1:19" ht="18" x14ac:dyDescent="0.25">
      <c r="A93" s="849"/>
      <c r="H93" s="851"/>
      <c r="I93" s="851"/>
      <c r="J93" s="851"/>
      <c r="K93" s="851"/>
      <c r="L93" s="851"/>
      <c r="M93" s="851"/>
      <c r="N93" s="851"/>
      <c r="O93" s="739"/>
      <c r="P93" s="739"/>
      <c r="Q93" s="739"/>
      <c r="R93" s="739"/>
      <c r="S93" s="739"/>
    </row>
    <row r="94" spans="1:19" ht="18" x14ac:dyDescent="0.25">
      <c r="H94" s="851"/>
      <c r="I94" s="851"/>
      <c r="J94" s="851"/>
      <c r="K94" s="851"/>
      <c r="L94" s="851"/>
      <c r="M94" s="851"/>
      <c r="N94" s="851"/>
      <c r="O94" s="739"/>
      <c r="P94" s="739"/>
      <c r="Q94" s="739"/>
      <c r="R94" s="739"/>
      <c r="S94" s="739"/>
    </row>
    <row r="95" spans="1:19" ht="16.5" x14ac:dyDescent="0.25">
      <c r="H95" s="852"/>
      <c r="I95" s="852"/>
      <c r="J95" s="852"/>
      <c r="K95" s="852"/>
      <c r="L95" s="852"/>
      <c r="M95" s="852"/>
      <c r="N95" s="852"/>
      <c r="O95" s="739"/>
      <c r="P95" s="739"/>
      <c r="Q95" s="739"/>
      <c r="R95" s="739"/>
      <c r="S95" s="739"/>
    </row>
    <row r="96" spans="1:19" x14ac:dyDescent="0.2">
      <c r="H96" s="739"/>
      <c r="I96" s="739"/>
      <c r="J96" s="739"/>
      <c r="K96" s="739"/>
      <c r="L96" s="739"/>
      <c r="M96" s="739"/>
      <c r="N96" s="739"/>
      <c r="O96" s="739"/>
      <c r="P96" s="739"/>
      <c r="Q96" s="739"/>
      <c r="R96" s="739"/>
      <c r="S96" s="739"/>
    </row>
    <row r="97" spans="1:19" x14ac:dyDescent="0.2">
      <c r="H97" s="739"/>
      <c r="I97" s="739"/>
      <c r="J97" s="739"/>
      <c r="K97" s="739"/>
      <c r="L97" s="739"/>
      <c r="M97" s="739"/>
      <c r="N97" s="739"/>
      <c r="O97" s="739"/>
      <c r="P97" s="739"/>
      <c r="Q97" s="739"/>
      <c r="R97" s="739"/>
      <c r="S97" s="739"/>
    </row>
    <row r="98" spans="1:19" x14ac:dyDescent="0.2">
      <c r="A98" s="849"/>
      <c r="H98" s="739"/>
      <c r="I98" s="739"/>
      <c r="J98" s="739"/>
      <c r="K98" s="739"/>
      <c r="L98" s="739"/>
      <c r="M98" s="739"/>
      <c r="N98" s="739"/>
      <c r="O98" s="739"/>
      <c r="P98" s="739"/>
      <c r="Q98" s="739"/>
      <c r="R98" s="739"/>
      <c r="S98" s="739"/>
    </row>
    <row r="99" spans="1:19" x14ac:dyDescent="0.2">
      <c r="H99" s="739"/>
      <c r="I99" s="739"/>
      <c r="J99" s="739"/>
      <c r="K99" s="739"/>
      <c r="L99" s="739"/>
      <c r="M99" s="739"/>
      <c r="N99" s="739"/>
      <c r="O99" s="739"/>
      <c r="P99" s="739"/>
      <c r="Q99" s="739"/>
      <c r="R99" s="739"/>
      <c r="S99" s="739"/>
    </row>
    <row r="103" spans="1:19" x14ac:dyDescent="0.2">
      <c r="A103" s="849"/>
    </row>
    <row r="108" spans="1:19" x14ac:dyDescent="0.2">
      <c r="A108" s="849"/>
    </row>
    <row r="113" spans="1:1" x14ac:dyDescent="0.2">
      <c r="A113" s="849"/>
    </row>
    <row r="119" spans="1:1" x14ac:dyDescent="0.2">
      <c r="A119" s="849"/>
    </row>
    <row r="120" spans="1:1" x14ac:dyDescent="0.2">
      <c r="A120" s="849"/>
    </row>
    <row r="125" spans="1:1" x14ac:dyDescent="0.2">
      <c r="A125" s="849"/>
    </row>
  </sheetData>
  <mergeCells count="3">
    <mergeCell ref="D2:O2"/>
    <mergeCell ref="A10:G11"/>
    <mergeCell ref="A12:G12"/>
  </mergeCells>
  <pageMargins left="0.78740157480314965" right="0.78740157480314965" top="0.98425196850393704" bottom="2.0472440944881889" header="0.31496062992125984" footer="0.31496062992125984"/>
  <pageSetup paperSize="9" scale="2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35"/>
  <sheetViews>
    <sheetView showGridLines="0" zoomScale="30" zoomScaleNormal="30" zoomScaleSheetLayoutView="30" workbookViewId="0">
      <selection activeCell="H16" sqref="H16"/>
    </sheetView>
  </sheetViews>
  <sheetFormatPr defaultColWidth="9.140625" defaultRowHeight="12.75" x14ac:dyDescent="0.2"/>
  <cols>
    <col min="1" max="1" width="9.140625" style="787"/>
    <col min="2" max="2" width="7" style="787" customWidth="1"/>
    <col min="3" max="3" width="8" style="787" customWidth="1"/>
    <col min="4" max="4" width="6" style="787" customWidth="1"/>
    <col min="5" max="5" width="2" style="787" customWidth="1"/>
    <col min="6" max="6" width="3.42578125" style="787" hidden="1" customWidth="1"/>
    <col min="7" max="7" width="75.42578125" style="787" customWidth="1"/>
    <col min="8" max="14" width="35.7109375" style="787" customWidth="1"/>
    <col min="15" max="15" width="9.85546875" style="787" customWidth="1"/>
    <col min="16" max="16" width="9.140625" style="787"/>
    <col min="17" max="17" width="12.28515625" style="787" customWidth="1"/>
    <col min="18" max="16384" width="9.140625" style="787"/>
  </cols>
  <sheetData>
    <row r="2" spans="1:16" ht="45" x14ac:dyDescent="0.6">
      <c r="A2" s="733" t="s">
        <v>474</v>
      </c>
      <c r="B2" s="853"/>
      <c r="C2" s="853"/>
      <c r="E2" s="854"/>
      <c r="F2" s="854"/>
      <c r="G2" s="733" t="s">
        <v>431</v>
      </c>
      <c r="H2" s="854"/>
      <c r="I2" s="854"/>
      <c r="J2" s="854"/>
      <c r="K2" s="854"/>
      <c r="L2" s="855"/>
      <c r="M2" s="855"/>
    </row>
    <row r="3" spans="1:16" ht="45" x14ac:dyDescent="0.6">
      <c r="A3" s="790"/>
      <c r="B3" s="853"/>
      <c r="C3" s="853"/>
      <c r="D3" s="733"/>
      <c r="E3" s="854"/>
      <c r="F3" s="854"/>
      <c r="G3" s="733" t="s">
        <v>475</v>
      </c>
      <c r="H3" s="854"/>
      <c r="I3" s="854"/>
      <c r="J3" s="854"/>
      <c r="K3" s="854"/>
      <c r="L3" s="855"/>
      <c r="M3" s="855"/>
    </row>
    <row r="4" spans="1:16" ht="45" x14ac:dyDescent="0.6">
      <c r="A4" s="790"/>
      <c r="B4" s="853"/>
      <c r="C4" s="853"/>
      <c r="D4" s="733"/>
      <c r="E4" s="854"/>
      <c r="F4" s="854"/>
      <c r="G4" s="733"/>
      <c r="H4" s="854"/>
      <c r="I4" s="854"/>
      <c r="J4" s="854"/>
      <c r="K4" s="854"/>
      <c r="L4" s="855"/>
      <c r="M4" s="855"/>
    </row>
    <row r="5" spans="1:16" ht="27.75" x14ac:dyDescent="0.4">
      <c r="A5" s="811"/>
      <c r="B5" s="856"/>
      <c r="C5" s="856"/>
      <c r="E5" s="857"/>
      <c r="F5" s="857"/>
      <c r="G5" s="905" t="s">
        <v>476</v>
      </c>
      <c r="H5" s="857"/>
      <c r="I5" s="857"/>
      <c r="J5" s="857"/>
      <c r="K5" s="857"/>
      <c r="L5" s="858"/>
      <c r="M5" s="855"/>
    </row>
    <row r="6" spans="1:16" ht="27.75" x14ac:dyDescent="0.4">
      <c r="A6" s="811"/>
      <c r="B6" s="856"/>
      <c r="C6" s="856"/>
      <c r="E6" s="857"/>
      <c r="F6" s="857"/>
      <c r="G6" s="795"/>
      <c r="H6" s="791"/>
      <c r="I6" s="791"/>
      <c r="J6" s="791"/>
      <c r="K6" s="796"/>
      <c r="L6" s="795"/>
      <c r="M6" s="796"/>
    </row>
    <row r="7" spans="1:16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</row>
    <row r="8" spans="1:16" s="716" customFormat="1" ht="15" x14ac:dyDescent="0.2">
      <c r="A8" s="734"/>
      <c r="B8" s="735"/>
      <c r="C8" s="735"/>
      <c r="D8" s="735"/>
      <c r="E8" s="735"/>
      <c r="F8" s="735"/>
      <c r="G8" s="736"/>
      <c r="H8" s="737"/>
      <c r="I8" s="737"/>
      <c r="J8" s="737"/>
      <c r="K8" s="737"/>
      <c r="L8" s="737"/>
      <c r="M8" s="737"/>
      <c r="N8" s="737"/>
    </row>
    <row r="9" spans="1:16" s="714" customFormat="1" ht="23.25" x14ac:dyDescent="0.35">
      <c r="A9" s="738"/>
      <c r="B9" s="739"/>
      <c r="C9" s="739"/>
      <c r="D9" s="739"/>
      <c r="E9" s="739"/>
      <c r="F9" s="740"/>
      <c r="G9" s="740"/>
      <c r="H9" s="741" t="s">
        <v>240</v>
      </c>
      <c r="I9" s="741" t="s">
        <v>241</v>
      </c>
      <c r="J9" s="741" t="s">
        <v>242</v>
      </c>
      <c r="K9" s="741" t="s">
        <v>365</v>
      </c>
      <c r="L9" s="741" t="s">
        <v>366</v>
      </c>
      <c r="M9" s="741" t="s">
        <v>366</v>
      </c>
      <c r="N9" s="741" t="s">
        <v>239</v>
      </c>
    </row>
    <row r="10" spans="1:16" s="714" customFormat="1" ht="23.25" x14ac:dyDescent="0.35">
      <c r="A10" s="945" t="s">
        <v>248</v>
      </c>
      <c r="B10" s="946"/>
      <c r="C10" s="946"/>
      <c r="D10" s="946"/>
      <c r="E10" s="946"/>
      <c r="F10" s="946"/>
      <c r="G10" s="947"/>
      <c r="H10" s="741" t="s">
        <v>249</v>
      </c>
      <c r="I10" s="741" t="s">
        <v>250</v>
      </c>
      <c r="J10" s="741" t="s">
        <v>367</v>
      </c>
      <c r="K10" s="741" t="s">
        <v>368</v>
      </c>
      <c r="L10" s="741" t="s">
        <v>369</v>
      </c>
      <c r="M10" s="741" t="s">
        <v>370</v>
      </c>
      <c r="N10" s="741" t="s">
        <v>247</v>
      </c>
    </row>
    <row r="11" spans="1:16" s="714" customFormat="1" ht="23.25" x14ac:dyDescent="0.35">
      <c r="A11" s="945"/>
      <c r="B11" s="946"/>
      <c r="C11" s="946"/>
      <c r="D11" s="946"/>
      <c r="E11" s="946"/>
      <c r="F11" s="946"/>
      <c r="G11" s="947"/>
      <c r="H11" s="742"/>
      <c r="I11" s="742"/>
      <c r="J11" s="741" t="s">
        <v>258</v>
      </c>
      <c r="K11" s="741" t="s">
        <v>371</v>
      </c>
      <c r="L11" s="741" t="s">
        <v>372</v>
      </c>
      <c r="M11" s="741" t="s">
        <v>372</v>
      </c>
      <c r="N11" s="741" t="s">
        <v>255</v>
      </c>
    </row>
    <row r="12" spans="1:16" s="714" customFormat="1" ht="23.25" x14ac:dyDescent="0.3">
      <c r="A12" s="948" t="s">
        <v>373</v>
      </c>
      <c r="B12" s="949"/>
      <c r="C12" s="949"/>
      <c r="D12" s="949"/>
      <c r="E12" s="949"/>
      <c r="F12" s="949"/>
      <c r="G12" s="950"/>
      <c r="H12" s="743" t="s">
        <v>256</v>
      </c>
      <c r="I12" s="744" t="s">
        <v>257</v>
      </c>
      <c r="J12" s="743" t="s">
        <v>266</v>
      </c>
      <c r="K12" s="743" t="s">
        <v>374</v>
      </c>
      <c r="L12" s="743" t="s">
        <v>375</v>
      </c>
      <c r="M12" s="743" t="s">
        <v>376</v>
      </c>
      <c r="N12" s="743" t="s">
        <v>263</v>
      </c>
    </row>
    <row r="13" spans="1:16" s="714" customFormat="1" ht="18.75" x14ac:dyDescent="0.3">
      <c r="A13" s="884"/>
      <c r="B13" s="885"/>
      <c r="C13" s="885"/>
      <c r="D13" s="885"/>
      <c r="E13" s="885"/>
      <c r="F13" s="885"/>
      <c r="G13" s="886"/>
      <c r="H13" s="743" t="s">
        <v>264</v>
      </c>
      <c r="I13" s="743" t="s">
        <v>265</v>
      </c>
      <c r="J13" s="743" t="s">
        <v>272</v>
      </c>
      <c r="K13" s="743" t="s">
        <v>377</v>
      </c>
      <c r="L13" s="743" t="s">
        <v>269</v>
      </c>
      <c r="M13" s="743" t="s">
        <v>269</v>
      </c>
      <c r="N13" s="743" t="s">
        <v>378</v>
      </c>
    </row>
    <row r="14" spans="1:16" s="714" customFormat="1" ht="15.75" thickBot="1" x14ac:dyDescent="0.25">
      <c r="A14" s="746"/>
      <c r="B14" s="747"/>
      <c r="C14" s="747"/>
      <c r="D14" s="747"/>
      <c r="E14" s="747"/>
      <c r="F14" s="748"/>
      <c r="G14" s="748"/>
      <c r="H14" s="800"/>
      <c r="I14" s="800"/>
      <c r="J14" s="801"/>
      <c r="K14" s="801"/>
      <c r="L14" s="704"/>
      <c r="M14" s="801"/>
      <c r="N14" s="801"/>
    </row>
    <row r="15" spans="1:16" ht="11.25" customHeight="1" thickTop="1" x14ac:dyDescent="0.3">
      <c r="A15" s="738"/>
      <c r="B15" s="739"/>
      <c r="C15" s="739"/>
      <c r="D15" s="739"/>
      <c r="E15" s="739"/>
      <c r="F15" s="740"/>
      <c r="G15" s="740"/>
      <c r="H15" s="859"/>
      <c r="I15" s="859"/>
      <c r="J15" s="859"/>
      <c r="K15" s="859"/>
      <c r="L15" s="859"/>
      <c r="M15" s="859"/>
      <c r="N15" s="859"/>
    </row>
    <row r="16" spans="1:16" s="861" customFormat="1" ht="33" x14ac:dyDescent="0.45">
      <c r="A16" s="751" t="s">
        <v>45</v>
      </c>
      <c r="B16" s="752"/>
      <c r="C16" s="752"/>
      <c r="D16" s="752"/>
      <c r="E16" s="752"/>
      <c r="F16" s="753"/>
      <c r="G16" s="753"/>
      <c r="H16" s="825">
        <v>361298</v>
      </c>
      <c r="I16" s="825">
        <v>110053</v>
      </c>
      <c r="J16" s="825">
        <v>251245</v>
      </c>
      <c r="K16" s="825">
        <v>203079</v>
      </c>
      <c r="L16" s="825">
        <v>2312</v>
      </c>
      <c r="M16" s="825">
        <v>0</v>
      </c>
      <c r="N16" s="825">
        <v>45854</v>
      </c>
      <c r="O16" s="860"/>
      <c r="P16" s="860"/>
    </row>
    <row r="17" spans="1:22" s="861" customFormat="1" ht="30" x14ac:dyDescent="0.4">
      <c r="A17" s="904" t="s">
        <v>55</v>
      </c>
      <c r="B17" s="756"/>
      <c r="C17" s="756"/>
      <c r="D17" s="756"/>
      <c r="E17" s="756"/>
      <c r="F17" s="757"/>
      <c r="G17" s="757"/>
      <c r="H17" s="862"/>
      <c r="I17" s="862"/>
      <c r="J17" s="862"/>
      <c r="K17" s="862"/>
      <c r="L17" s="862"/>
      <c r="M17" s="862"/>
      <c r="N17" s="862"/>
    </row>
    <row r="18" spans="1:22" s="863" customFormat="1" ht="29.25" x14ac:dyDescent="0.4">
      <c r="A18" s="802" t="s">
        <v>276</v>
      </c>
      <c r="B18" s="764"/>
      <c r="C18" s="764"/>
      <c r="D18" s="764"/>
      <c r="E18" s="764"/>
      <c r="F18" s="765"/>
      <c r="G18" s="765"/>
      <c r="H18" s="844"/>
      <c r="I18" s="844"/>
      <c r="J18" s="844"/>
      <c r="K18" s="844"/>
      <c r="L18" s="844"/>
      <c r="M18" s="844"/>
      <c r="N18" s="844"/>
    </row>
    <row r="19" spans="1:22" ht="11.25" customHeight="1" x14ac:dyDescent="0.4">
      <c r="A19" s="762"/>
      <c r="B19" s="739"/>
      <c r="C19" s="739"/>
      <c r="D19" s="739"/>
      <c r="E19" s="739"/>
      <c r="F19" s="740"/>
      <c r="G19" s="740"/>
      <c r="H19" s="825"/>
      <c r="I19" s="825"/>
      <c r="J19" s="825"/>
      <c r="K19" s="825"/>
      <c r="L19" s="825"/>
      <c r="M19" s="825"/>
      <c r="N19" s="825"/>
    </row>
    <row r="20" spans="1:22" s="863" customFormat="1" ht="29.25" x14ac:dyDescent="0.4">
      <c r="A20" s="763" t="s">
        <v>379</v>
      </c>
      <c r="B20" s="764"/>
      <c r="C20" s="764"/>
      <c r="D20" s="764"/>
      <c r="E20" s="764"/>
      <c r="F20" s="765"/>
      <c r="G20" s="765"/>
      <c r="H20" s="844">
        <v>2830</v>
      </c>
      <c r="I20" s="844">
        <v>1523</v>
      </c>
      <c r="J20" s="844">
        <v>1307</v>
      </c>
      <c r="K20" s="844">
        <v>983</v>
      </c>
      <c r="L20" s="844">
        <v>44</v>
      </c>
      <c r="M20" s="844">
        <v>0</v>
      </c>
      <c r="N20" s="844">
        <v>280</v>
      </c>
      <c r="O20" s="864"/>
      <c r="P20" s="864"/>
    </row>
    <row r="21" spans="1:22" s="907" customFormat="1" ht="29.25" x14ac:dyDescent="0.4">
      <c r="A21" s="732" t="s">
        <v>380</v>
      </c>
      <c r="B21" s="887"/>
      <c r="C21" s="887"/>
      <c r="D21" s="887"/>
      <c r="E21" s="887"/>
      <c r="F21" s="888"/>
      <c r="G21" s="888"/>
      <c r="H21" s="906"/>
      <c r="I21" s="906"/>
      <c r="J21" s="906"/>
      <c r="K21" s="906"/>
      <c r="L21" s="906"/>
      <c r="M21" s="906"/>
      <c r="N21" s="906"/>
    </row>
    <row r="22" spans="1:22" s="717" customFormat="1" ht="11.1" customHeight="1" x14ac:dyDescent="0.4">
      <c r="A22" s="768"/>
      <c r="B22" s="769"/>
      <c r="C22" s="769"/>
      <c r="D22" s="769"/>
      <c r="E22" s="769"/>
      <c r="F22" s="769"/>
      <c r="G22" s="770"/>
      <c r="H22" s="830"/>
      <c r="I22" s="830"/>
      <c r="J22" s="830"/>
      <c r="K22" s="831"/>
      <c r="L22" s="831"/>
      <c r="M22" s="831"/>
      <c r="N22" s="831"/>
      <c r="O22" s="718"/>
      <c r="P22" s="719"/>
    </row>
    <row r="23" spans="1:22" s="863" customFormat="1" ht="29.25" x14ac:dyDescent="0.4">
      <c r="A23" s="771" t="s">
        <v>279</v>
      </c>
      <c r="B23" s="764"/>
      <c r="C23" s="764"/>
      <c r="D23" s="764"/>
      <c r="E23" s="764"/>
      <c r="F23" s="765"/>
      <c r="G23" s="765"/>
      <c r="H23" s="844"/>
      <c r="I23" s="844"/>
      <c r="J23" s="844"/>
      <c r="K23" s="844"/>
      <c r="L23" s="844"/>
      <c r="M23" s="844"/>
      <c r="N23" s="844"/>
    </row>
    <row r="24" spans="1:22" ht="11.25" customHeight="1" x14ac:dyDescent="0.4">
      <c r="A24" s="762"/>
      <c r="B24" s="739"/>
      <c r="C24" s="739"/>
      <c r="D24" s="739"/>
      <c r="E24" s="739"/>
      <c r="F24" s="740"/>
      <c r="G24" s="740"/>
      <c r="H24" s="844"/>
      <c r="I24" s="844"/>
      <c r="J24" s="844"/>
      <c r="K24" s="844"/>
      <c r="L24" s="844"/>
      <c r="M24" s="844"/>
      <c r="N24" s="844"/>
    </row>
    <row r="25" spans="1:22" s="863" customFormat="1" ht="29.25" x14ac:dyDescent="0.4">
      <c r="A25" s="763" t="s">
        <v>381</v>
      </c>
      <c r="B25" s="764"/>
      <c r="C25" s="764"/>
      <c r="D25" s="764"/>
      <c r="E25" s="764"/>
      <c r="F25" s="765"/>
      <c r="G25" s="765"/>
      <c r="H25" s="844">
        <v>1728</v>
      </c>
      <c r="I25" s="844">
        <v>428</v>
      </c>
      <c r="J25" s="844">
        <v>1300</v>
      </c>
      <c r="K25" s="844">
        <v>380</v>
      </c>
      <c r="L25" s="844">
        <v>117</v>
      </c>
      <c r="M25" s="844">
        <v>0</v>
      </c>
      <c r="N25" s="844">
        <v>803</v>
      </c>
      <c r="O25" s="864"/>
      <c r="P25" s="864"/>
    </row>
    <row r="26" spans="1:22" s="907" customFormat="1" ht="29.25" x14ac:dyDescent="0.4">
      <c r="A26" s="732" t="s">
        <v>284</v>
      </c>
      <c r="B26" s="887"/>
      <c r="C26" s="887"/>
      <c r="D26" s="887"/>
      <c r="E26" s="887"/>
      <c r="F26" s="888"/>
      <c r="G26" s="888"/>
      <c r="H26" s="906"/>
      <c r="I26" s="906"/>
      <c r="J26" s="906"/>
      <c r="K26" s="906"/>
      <c r="L26" s="906"/>
      <c r="M26" s="906"/>
      <c r="N26" s="906"/>
    </row>
    <row r="27" spans="1:22" s="717" customFormat="1" ht="11.1" customHeight="1" x14ac:dyDescent="0.4">
      <c r="A27" s="768"/>
      <c r="B27" s="769"/>
      <c r="C27" s="769"/>
      <c r="D27" s="769"/>
      <c r="E27" s="769"/>
      <c r="F27" s="769"/>
      <c r="G27" s="770"/>
      <c r="H27" s="830"/>
      <c r="I27" s="830"/>
      <c r="J27" s="830"/>
      <c r="K27" s="831"/>
      <c r="L27" s="831"/>
      <c r="M27" s="831"/>
      <c r="N27" s="831"/>
      <c r="O27" s="718"/>
      <c r="P27" s="719"/>
    </row>
    <row r="28" spans="1:22" s="863" customFormat="1" ht="29.25" x14ac:dyDescent="0.4">
      <c r="A28" s="771" t="s">
        <v>282</v>
      </c>
      <c r="B28" s="764"/>
      <c r="C28" s="764"/>
      <c r="D28" s="764"/>
      <c r="E28" s="764"/>
      <c r="F28" s="765"/>
      <c r="G28" s="765"/>
      <c r="H28" s="844"/>
      <c r="I28" s="844"/>
      <c r="J28" s="844"/>
      <c r="K28" s="844"/>
      <c r="L28" s="844"/>
      <c r="M28" s="844"/>
      <c r="N28" s="867"/>
    </row>
    <row r="29" spans="1:22" ht="11.25" customHeight="1" x14ac:dyDescent="0.4">
      <c r="A29" s="762"/>
      <c r="B29" s="739"/>
      <c r="C29" s="739"/>
      <c r="D29" s="739"/>
      <c r="E29" s="739"/>
      <c r="F29" s="740"/>
      <c r="G29" s="740"/>
      <c r="H29" s="844"/>
      <c r="I29" s="844"/>
      <c r="J29" s="844"/>
      <c r="K29" s="844"/>
      <c r="L29" s="844"/>
      <c r="M29" s="844"/>
      <c r="N29" s="844"/>
    </row>
    <row r="30" spans="1:22" s="863" customFormat="1" ht="29.25" x14ac:dyDescent="0.4">
      <c r="A30" s="763" t="s">
        <v>286</v>
      </c>
      <c r="B30" s="764"/>
      <c r="C30" s="764"/>
      <c r="D30" s="764"/>
      <c r="E30" s="764"/>
      <c r="F30" s="765"/>
      <c r="G30" s="765"/>
      <c r="H30" s="844">
        <v>228</v>
      </c>
      <c r="I30" s="844">
        <v>149</v>
      </c>
      <c r="J30" s="844">
        <v>79</v>
      </c>
      <c r="K30" s="844">
        <v>71</v>
      </c>
      <c r="L30" s="844">
        <v>5</v>
      </c>
      <c r="M30" s="844">
        <v>0</v>
      </c>
      <c r="N30" s="844">
        <v>3</v>
      </c>
      <c r="O30" s="864"/>
      <c r="P30" s="864"/>
    </row>
    <row r="31" spans="1:22" s="907" customFormat="1" ht="29.25" x14ac:dyDescent="0.4">
      <c r="A31" s="732" t="s">
        <v>287</v>
      </c>
      <c r="B31" s="887"/>
      <c r="C31" s="887"/>
      <c r="D31" s="887"/>
      <c r="E31" s="887"/>
      <c r="F31" s="888"/>
      <c r="G31" s="888"/>
      <c r="H31" s="906"/>
      <c r="I31" s="906"/>
      <c r="J31" s="906"/>
      <c r="K31" s="906"/>
      <c r="L31" s="906"/>
      <c r="M31" s="906"/>
      <c r="N31" s="906"/>
    </row>
    <row r="32" spans="1:22" s="717" customFormat="1" ht="11.1" customHeight="1" x14ac:dyDescent="0.4">
      <c r="A32" s="772"/>
      <c r="B32" s="769"/>
      <c r="C32" s="769"/>
      <c r="D32" s="769"/>
      <c r="E32" s="769"/>
      <c r="F32" s="769"/>
      <c r="G32" s="770"/>
      <c r="H32" s="830"/>
      <c r="I32" s="830"/>
      <c r="J32" s="830"/>
      <c r="K32" s="831"/>
      <c r="L32" s="831"/>
      <c r="M32" s="831"/>
      <c r="N32" s="831"/>
      <c r="O32" s="718"/>
      <c r="P32" s="719"/>
      <c r="V32" s="891"/>
    </row>
    <row r="33" spans="1:16" s="863" customFormat="1" ht="29.25" x14ac:dyDescent="0.4">
      <c r="A33" s="771" t="s">
        <v>285</v>
      </c>
      <c r="B33" s="764"/>
      <c r="C33" s="764"/>
      <c r="D33" s="764"/>
      <c r="E33" s="764"/>
      <c r="F33" s="765"/>
      <c r="G33" s="765"/>
      <c r="H33" s="844"/>
      <c r="I33" s="844"/>
      <c r="J33" s="844"/>
      <c r="K33" s="844"/>
      <c r="L33" s="844"/>
      <c r="M33" s="844"/>
      <c r="N33" s="844"/>
    </row>
    <row r="34" spans="1:16" ht="11.25" customHeight="1" x14ac:dyDescent="0.4">
      <c r="A34" s="762"/>
      <c r="B34" s="739"/>
      <c r="C34" s="739"/>
      <c r="D34" s="739"/>
      <c r="E34" s="739"/>
      <c r="F34" s="740"/>
      <c r="G34" s="740"/>
      <c r="H34" s="844"/>
      <c r="I34" s="844"/>
      <c r="J34" s="844"/>
      <c r="K34" s="844"/>
      <c r="L34" s="844"/>
      <c r="M34" s="844"/>
      <c r="N34" s="844"/>
    </row>
    <row r="35" spans="1:16" s="863" customFormat="1" ht="29.25" x14ac:dyDescent="0.4">
      <c r="A35" s="763" t="s">
        <v>382</v>
      </c>
      <c r="B35" s="764"/>
      <c r="C35" s="764"/>
      <c r="D35" s="764"/>
      <c r="E35" s="764"/>
      <c r="F35" s="765"/>
      <c r="G35" s="765"/>
      <c r="H35" s="844">
        <v>815</v>
      </c>
      <c r="I35" s="844">
        <v>456</v>
      </c>
      <c r="J35" s="844">
        <v>359</v>
      </c>
      <c r="K35" s="844">
        <v>243</v>
      </c>
      <c r="L35" s="844">
        <v>26</v>
      </c>
      <c r="M35" s="844">
        <v>0</v>
      </c>
      <c r="N35" s="844">
        <v>90</v>
      </c>
      <c r="O35" s="864"/>
      <c r="P35" s="864"/>
    </row>
    <row r="36" spans="1:16" s="863" customFormat="1" ht="29.25" x14ac:dyDescent="0.4">
      <c r="A36" s="763" t="s">
        <v>383</v>
      </c>
      <c r="B36" s="764"/>
      <c r="C36" s="764"/>
      <c r="D36" s="764"/>
      <c r="E36" s="764"/>
      <c r="F36" s="765"/>
      <c r="G36" s="765"/>
      <c r="H36" s="844"/>
      <c r="I36" s="844"/>
      <c r="J36" s="844"/>
      <c r="K36" s="844"/>
      <c r="L36" s="844"/>
      <c r="M36" s="844"/>
      <c r="N36" s="844"/>
      <c r="O36" s="864"/>
      <c r="P36" s="864"/>
    </row>
    <row r="37" spans="1:16" s="907" customFormat="1" ht="29.25" x14ac:dyDescent="0.4">
      <c r="A37" s="732" t="s">
        <v>384</v>
      </c>
      <c r="B37" s="887"/>
      <c r="C37" s="887"/>
      <c r="D37" s="887"/>
      <c r="E37" s="887"/>
      <c r="F37" s="888"/>
      <c r="G37" s="888"/>
      <c r="H37" s="906"/>
      <c r="I37" s="906"/>
      <c r="J37" s="906"/>
      <c r="K37" s="906"/>
      <c r="L37" s="906"/>
      <c r="M37" s="906"/>
      <c r="N37" s="906"/>
    </row>
    <row r="38" spans="1:16" s="717" customFormat="1" ht="11.1" customHeight="1" x14ac:dyDescent="0.4">
      <c r="A38" s="768"/>
      <c r="B38" s="769"/>
      <c r="C38" s="769"/>
      <c r="D38" s="769"/>
      <c r="E38" s="769"/>
      <c r="F38" s="769"/>
      <c r="G38" s="770"/>
      <c r="H38" s="830"/>
      <c r="I38" s="830"/>
      <c r="J38" s="830"/>
      <c r="K38" s="831"/>
      <c r="L38" s="831"/>
      <c r="M38" s="831"/>
      <c r="N38" s="831"/>
      <c r="O38" s="718"/>
      <c r="P38" s="719"/>
    </row>
    <row r="39" spans="1:16" s="863" customFormat="1" ht="29.25" x14ac:dyDescent="0.4">
      <c r="A39" s="771" t="s">
        <v>288</v>
      </c>
      <c r="B39" s="764"/>
      <c r="C39" s="764"/>
      <c r="D39" s="764"/>
      <c r="E39" s="764"/>
      <c r="F39" s="765"/>
      <c r="G39" s="765"/>
      <c r="H39" s="844"/>
      <c r="I39" s="844"/>
      <c r="J39" s="844"/>
      <c r="K39" s="844"/>
      <c r="L39" s="844"/>
      <c r="M39" s="844"/>
      <c r="N39" s="844"/>
    </row>
    <row r="40" spans="1:16" ht="11.25" customHeight="1" x14ac:dyDescent="0.3">
      <c r="A40" s="773"/>
      <c r="B40" s="739"/>
      <c r="C40" s="739"/>
      <c r="D40" s="739"/>
      <c r="E40" s="739"/>
      <c r="F40" s="740"/>
      <c r="G40" s="740"/>
      <c r="H40" s="832"/>
      <c r="I40" s="832"/>
      <c r="J40" s="832"/>
      <c r="K40" s="832"/>
      <c r="L40" s="832"/>
      <c r="M40" s="832"/>
      <c r="N40" s="832"/>
    </row>
    <row r="41" spans="1:16" s="863" customFormat="1" ht="29.25" x14ac:dyDescent="0.4">
      <c r="A41" s="763" t="s">
        <v>385</v>
      </c>
      <c r="B41" s="764"/>
      <c r="C41" s="764"/>
      <c r="D41" s="764"/>
      <c r="E41" s="764"/>
      <c r="F41" s="765"/>
      <c r="G41" s="765"/>
      <c r="H41" s="868"/>
      <c r="I41" s="868"/>
      <c r="J41" s="868"/>
      <c r="K41" s="868"/>
      <c r="L41" s="868"/>
      <c r="M41" s="868"/>
      <c r="N41" s="868"/>
      <c r="O41" s="864"/>
      <c r="P41" s="864"/>
    </row>
    <row r="42" spans="1:16" s="863" customFormat="1" ht="29.25" x14ac:dyDescent="0.4">
      <c r="A42" s="763" t="s">
        <v>386</v>
      </c>
      <c r="B42" s="764"/>
      <c r="C42" s="764"/>
      <c r="D42" s="764"/>
      <c r="E42" s="764"/>
      <c r="F42" s="764"/>
      <c r="G42" s="765"/>
      <c r="H42" s="868">
        <v>4489</v>
      </c>
      <c r="I42" s="868">
        <v>1426</v>
      </c>
      <c r="J42" s="868">
        <v>3063</v>
      </c>
      <c r="K42" s="868">
        <v>1000</v>
      </c>
      <c r="L42" s="868">
        <v>81</v>
      </c>
      <c r="M42" s="868">
        <v>0</v>
      </c>
      <c r="N42" s="868">
        <v>1982</v>
      </c>
      <c r="O42" s="864"/>
      <c r="P42" s="864"/>
    </row>
    <row r="43" spans="1:16" s="866" customFormat="1" ht="29.25" x14ac:dyDescent="0.4">
      <c r="A43" s="732" t="s">
        <v>387</v>
      </c>
      <c r="B43" s="766"/>
      <c r="C43" s="766"/>
      <c r="D43" s="766"/>
      <c r="E43" s="766"/>
      <c r="F43" s="766"/>
      <c r="G43" s="767"/>
      <c r="H43" s="865"/>
      <c r="I43" s="865"/>
      <c r="J43" s="865"/>
      <c r="K43" s="865"/>
      <c r="L43" s="865"/>
      <c r="M43" s="865"/>
      <c r="N43" s="865"/>
      <c r="O43" s="869"/>
      <c r="P43" s="869"/>
    </row>
    <row r="44" spans="1:16" s="866" customFormat="1" ht="29.25" x14ac:dyDescent="0.4">
      <c r="A44" s="732" t="s">
        <v>388</v>
      </c>
      <c r="B44" s="705"/>
      <c r="C44" s="705"/>
      <c r="D44" s="705"/>
      <c r="E44" s="705"/>
      <c r="F44" s="705"/>
      <c r="G44" s="706"/>
      <c r="H44" s="870"/>
      <c r="I44" s="870"/>
      <c r="J44" s="870"/>
      <c r="K44" s="865"/>
      <c r="L44" s="865"/>
      <c r="M44" s="865"/>
      <c r="N44" s="865"/>
    </row>
    <row r="45" spans="1:16" s="717" customFormat="1" ht="11.1" customHeight="1" x14ac:dyDescent="0.4">
      <c r="A45" s="768"/>
      <c r="B45" s="769"/>
      <c r="C45" s="769"/>
      <c r="D45" s="769"/>
      <c r="E45" s="769"/>
      <c r="F45" s="769"/>
      <c r="G45" s="770"/>
      <c r="H45" s="830"/>
      <c r="I45" s="830"/>
      <c r="J45" s="830"/>
      <c r="K45" s="831"/>
      <c r="L45" s="831"/>
      <c r="M45" s="831"/>
      <c r="N45" s="831"/>
      <c r="O45" s="718"/>
      <c r="P45" s="719"/>
    </row>
    <row r="46" spans="1:16" s="863" customFormat="1" ht="29.25" x14ac:dyDescent="0.4">
      <c r="A46" s="771" t="s">
        <v>292</v>
      </c>
      <c r="B46" s="764"/>
      <c r="C46" s="764"/>
      <c r="D46" s="764"/>
      <c r="E46" s="764"/>
      <c r="F46" s="765"/>
      <c r="G46" s="765"/>
      <c r="H46" s="868"/>
      <c r="I46" s="868"/>
      <c r="J46" s="868"/>
      <c r="K46" s="868"/>
      <c r="L46" s="868"/>
      <c r="M46" s="868"/>
      <c r="N46" s="868"/>
    </row>
    <row r="47" spans="1:16" ht="11.25" customHeight="1" x14ac:dyDescent="0.4">
      <c r="A47" s="762"/>
      <c r="B47" s="739"/>
      <c r="C47" s="739"/>
      <c r="D47" s="739"/>
      <c r="E47" s="739"/>
      <c r="F47" s="740"/>
      <c r="G47" s="740"/>
      <c r="H47" s="844"/>
      <c r="I47" s="844"/>
      <c r="J47" s="844"/>
      <c r="K47" s="844"/>
      <c r="L47" s="844"/>
      <c r="M47" s="844"/>
      <c r="N47" s="844"/>
    </row>
    <row r="48" spans="1:16" s="863" customFormat="1" ht="29.25" x14ac:dyDescent="0.4">
      <c r="A48" s="763" t="s">
        <v>293</v>
      </c>
      <c r="B48" s="764"/>
      <c r="C48" s="764"/>
      <c r="D48" s="764"/>
      <c r="E48" s="764"/>
      <c r="F48" s="765"/>
      <c r="G48" s="765"/>
      <c r="H48" s="868">
        <v>303</v>
      </c>
      <c r="I48" s="868">
        <v>164</v>
      </c>
      <c r="J48" s="868">
        <v>139</v>
      </c>
      <c r="K48" s="868">
        <v>48</v>
      </c>
      <c r="L48" s="868">
        <v>5</v>
      </c>
      <c r="M48" s="868">
        <v>0</v>
      </c>
      <c r="N48" s="868">
        <v>86</v>
      </c>
      <c r="O48" s="864"/>
      <c r="P48" s="864"/>
    </row>
    <row r="49" spans="1:16" s="866" customFormat="1" ht="29.25" x14ac:dyDescent="0.4">
      <c r="A49" s="774" t="s">
        <v>294</v>
      </c>
      <c r="B49" s="766"/>
      <c r="C49" s="766"/>
      <c r="D49" s="766"/>
      <c r="E49" s="766"/>
      <c r="F49" s="767"/>
      <c r="G49" s="767"/>
      <c r="H49" s="865"/>
      <c r="I49" s="865"/>
      <c r="J49" s="865"/>
      <c r="K49" s="865"/>
      <c r="L49" s="865"/>
      <c r="M49" s="865"/>
      <c r="N49" s="865"/>
    </row>
    <row r="50" spans="1:16" s="717" customFormat="1" ht="11.1" customHeight="1" x14ac:dyDescent="0.4">
      <c r="A50" s="768"/>
      <c r="B50" s="769"/>
      <c r="C50" s="769"/>
      <c r="D50" s="769"/>
      <c r="E50" s="769"/>
      <c r="F50" s="769"/>
      <c r="G50" s="770"/>
      <c r="H50" s="830"/>
      <c r="I50" s="830"/>
      <c r="J50" s="830"/>
      <c r="K50" s="831"/>
      <c r="L50" s="831"/>
      <c r="M50" s="831"/>
      <c r="N50" s="831"/>
      <c r="O50" s="718"/>
      <c r="P50" s="719"/>
    </row>
    <row r="51" spans="1:16" s="863" customFormat="1" ht="29.25" x14ac:dyDescent="0.4">
      <c r="A51" s="771" t="s">
        <v>295</v>
      </c>
      <c r="B51" s="764"/>
      <c r="C51" s="764"/>
      <c r="D51" s="764"/>
      <c r="E51" s="764"/>
      <c r="F51" s="765"/>
      <c r="G51" s="765"/>
      <c r="H51" s="868"/>
      <c r="I51" s="868"/>
      <c r="J51" s="868"/>
      <c r="K51" s="868"/>
      <c r="L51" s="868"/>
      <c r="M51" s="868"/>
      <c r="N51" s="868"/>
    </row>
    <row r="52" spans="1:16" ht="11.25" customHeight="1" x14ac:dyDescent="0.4">
      <c r="A52" s="762"/>
      <c r="B52" s="739"/>
      <c r="C52" s="739"/>
      <c r="D52" s="739"/>
      <c r="E52" s="739"/>
      <c r="F52" s="740"/>
      <c r="G52" s="740"/>
      <c r="H52" s="844"/>
      <c r="I52" s="844"/>
      <c r="J52" s="844"/>
      <c r="K52" s="844"/>
      <c r="L52" s="844"/>
      <c r="M52" s="844"/>
      <c r="N52" s="844"/>
    </row>
    <row r="53" spans="1:16" s="863" customFormat="1" ht="29.25" x14ac:dyDescent="0.4">
      <c r="A53" s="763" t="s">
        <v>389</v>
      </c>
      <c r="B53" s="764"/>
      <c r="C53" s="764"/>
      <c r="D53" s="764"/>
      <c r="E53" s="764"/>
      <c r="F53" s="765"/>
      <c r="G53" s="765"/>
      <c r="H53" s="868">
        <v>193</v>
      </c>
      <c r="I53" s="868">
        <v>119</v>
      </c>
      <c r="J53" s="868">
        <v>74</v>
      </c>
      <c r="K53" s="868">
        <v>61</v>
      </c>
      <c r="L53" s="868">
        <v>7</v>
      </c>
      <c r="M53" s="868">
        <v>0</v>
      </c>
      <c r="N53" s="868">
        <v>6</v>
      </c>
      <c r="O53" s="864"/>
      <c r="P53" s="864"/>
    </row>
    <row r="54" spans="1:16" s="866" customFormat="1" ht="29.25" x14ac:dyDescent="0.4">
      <c r="A54" s="774" t="s">
        <v>390</v>
      </c>
      <c r="B54" s="766"/>
      <c r="C54" s="766"/>
      <c r="D54" s="766"/>
      <c r="E54" s="766"/>
      <c r="F54" s="767"/>
      <c r="G54" s="767"/>
      <c r="H54" s="865"/>
      <c r="I54" s="865"/>
      <c r="J54" s="865"/>
      <c r="K54" s="865"/>
      <c r="L54" s="865"/>
      <c r="M54" s="865"/>
      <c r="N54" s="865"/>
    </row>
    <row r="55" spans="1:16" s="717" customFormat="1" ht="11.1" customHeight="1" x14ac:dyDescent="0.4">
      <c r="A55" s="768"/>
      <c r="B55" s="769"/>
      <c r="C55" s="769"/>
      <c r="D55" s="769"/>
      <c r="E55" s="769"/>
      <c r="F55" s="769"/>
      <c r="G55" s="770"/>
      <c r="H55" s="830"/>
      <c r="I55" s="830"/>
      <c r="J55" s="830"/>
      <c r="K55" s="831"/>
      <c r="L55" s="831"/>
      <c r="M55" s="831"/>
      <c r="N55" s="831"/>
      <c r="O55" s="718"/>
      <c r="P55" s="719"/>
    </row>
    <row r="56" spans="1:16" s="863" customFormat="1" ht="29.25" x14ac:dyDescent="0.4">
      <c r="A56" s="771" t="s">
        <v>298</v>
      </c>
      <c r="B56" s="764"/>
      <c r="C56" s="764"/>
      <c r="D56" s="764"/>
      <c r="E56" s="764"/>
      <c r="F56" s="765"/>
      <c r="G56" s="765"/>
      <c r="H56" s="868"/>
      <c r="I56" s="868"/>
      <c r="J56" s="868"/>
      <c r="K56" s="868"/>
      <c r="L56" s="868"/>
      <c r="M56" s="868"/>
      <c r="N56" s="868"/>
    </row>
    <row r="57" spans="1:16" ht="11.25" customHeight="1" x14ac:dyDescent="0.4">
      <c r="A57" s="775"/>
      <c r="B57" s="739"/>
      <c r="C57" s="739"/>
      <c r="D57" s="739"/>
      <c r="E57" s="739"/>
      <c r="F57" s="740"/>
      <c r="G57" s="740"/>
      <c r="H57" s="844"/>
      <c r="I57" s="844"/>
      <c r="J57" s="844"/>
      <c r="K57" s="871"/>
      <c r="L57" s="871"/>
      <c r="M57" s="871"/>
      <c r="N57" s="871"/>
    </row>
    <row r="58" spans="1:16" s="863" customFormat="1" ht="29.25" x14ac:dyDescent="0.4">
      <c r="A58" s="763" t="s">
        <v>391</v>
      </c>
      <c r="B58" s="764"/>
      <c r="C58" s="764"/>
      <c r="D58" s="764"/>
      <c r="E58" s="764"/>
      <c r="F58" s="765"/>
      <c r="G58" s="765"/>
      <c r="H58" s="868">
        <v>40984</v>
      </c>
      <c r="I58" s="868">
        <v>16953</v>
      </c>
      <c r="J58" s="868">
        <v>24031</v>
      </c>
      <c r="K58" s="868">
        <v>8487</v>
      </c>
      <c r="L58" s="868">
        <v>316</v>
      </c>
      <c r="M58" s="868">
        <v>0</v>
      </c>
      <c r="N58" s="868">
        <v>15228</v>
      </c>
      <c r="O58" s="864"/>
      <c r="P58" s="864"/>
    </row>
    <row r="59" spans="1:16" s="866" customFormat="1" ht="29.25" x14ac:dyDescent="0.4">
      <c r="A59" s="774" t="s">
        <v>392</v>
      </c>
      <c r="B59" s="766"/>
      <c r="C59" s="766"/>
      <c r="D59" s="766"/>
      <c r="E59" s="766"/>
      <c r="F59" s="767"/>
      <c r="G59" s="767"/>
      <c r="H59" s="865"/>
      <c r="I59" s="865"/>
      <c r="J59" s="865"/>
      <c r="K59" s="865"/>
      <c r="L59" s="865"/>
      <c r="M59" s="865"/>
      <c r="N59" s="865"/>
    </row>
    <row r="60" spans="1:16" s="717" customFormat="1" ht="11.1" customHeight="1" x14ac:dyDescent="0.4">
      <c r="A60" s="768"/>
      <c r="B60" s="769"/>
      <c r="C60" s="769"/>
      <c r="D60" s="769"/>
      <c r="E60" s="769"/>
      <c r="F60" s="769"/>
      <c r="G60" s="770"/>
      <c r="H60" s="830"/>
      <c r="I60" s="830"/>
      <c r="J60" s="830"/>
      <c r="K60" s="831"/>
      <c r="L60" s="831"/>
      <c r="M60" s="831"/>
      <c r="N60" s="831"/>
      <c r="O60" s="718"/>
      <c r="P60" s="719"/>
    </row>
    <row r="61" spans="1:16" s="863" customFormat="1" ht="29.25" x14ac:dyDescent="0.4">
      <c r="A61" s="771" t="s">
        <v>301</v>
      </c>
      <c r="B61" s="764"/>
      <c r="C61" s="764"/>
      <c r="D61" s="764"/>
      <c r="E61" s="764"/>
      <c r="F61" s="765"/>
      <c r="G61" s="765"/>
      <c r="H61" s="868"/>
      <c r="I61" s="868"/>
      <c r="J61" s="868"/>
      <c r="K61" s="868"/>
      <c r="L61" s="868"/>
      <c r="M61" s="868"/>
      <c r="N61" s="868"/>
    </row>
    <row r="62" spans="1:16" ht="11.25" customHeight="1" x14ac:dyDescent="0.4">
      <c r="A62" s="775"/>
      <c r="B62" s="739"/>
      <c r="C62" s="739"/>
      <c r="D62" s="739"/>
      <c r="E62" s="739"/>
      <c r="F62" s="740"/>
      <c r="G62" s="740"/>
      <c r="H62" s="844"/>
      <c r="I62" s="844"/>
      <c r="J62" s="844"/>
      <c r="K62" s="844"/>
      <c r="L62" s="844"/>
      <c r="M62" s="844"/>
      <c r="N62" s="844"/>
    </row>
    <row r="63" spans="1:16" s="863" customFormat="1" ht="29.25" x14ac:dyDescent="0.4">
      <c r="A63" s="763" t="s">
        <v>393</v>
      </c>
      <c r="B63" s="764"/>
      <c r="C63" s="764"/>
      <c r="D63" s="764"/>
      <c r="E63" s="764"/>
      <c r="F63" s="765"/>
      <c r="G63" s="765"/>
      <c r="H63" s="868">
        <v>2764</v>
      </c>
      <c r="I63" s="868">
        <v>1236</v>
      </c>
      <c r="J63" s="868">
        <v>1528</v>
      </c>
      <c r="K63" s="868">
        <v>1480</v>
      </c>
      <c r="L63" s="868">
        <v>3</v>
      </c>
      <c r="M63" s="868">
        <v>0</v>
      </c>
      <c r="N63" s="868">
        <v>45</v>
      </c>
      <c r="O63" s="864"/>
      <c r="P63" s="864"/>
    </row>
    <row r="64" spans="1:16" s="866" customFormat="1" ht="29.25" x14ac:dyDescent="0.4">
      <c r="A64" s="774" t="s">
        <v>394</v>
      </c>
      <c r="B64" s="766"/>
      <c r="C64" s="766"/>
      <c r="D64" s="766"/>
      <c r="E64" s="766"/>
      <c r="F64" s="767"/>
      <c r="G64" s="767"/>
      <c r="H64" s="865"/>
      <c r="I64" s="865"/>
      <c r="J64" s="865"/>
      <c r="K64" s="865"/>
      <c r="L64" s="865"/>
      <c r="M64" s="865"/>
      <c r="N64" s="865"/>
    </row>
    <row r="65" spans="1:16" s="717" customFormat="1" ht="11.1" customHeight="1" x14ac:dyDescent="0.4">
      <c r="A65" s="768"/>
      <c r="B65" s="769"/>
      <c r="C65" s="769"/>
      <c r="D65" s="769"/>
      <c r="E65" s="769"/>
      <c r="F65" s="769"/>
      <c r="G65" s="770"/>
      <c r="H65" s="830"/>
      <c r="I65" s="830"/>
      <c r="J65" s="830"/>
      <c r="K65" s="831"/>
      <c r="L65" s="831"/>
      <c r="M65" s="831"/>
      <c r="N65" s="831"/>
      <c r="O65" s="718"/>
      <c r="P65" s="719"/>
    </row>
    <row r="66" spans="1:16" ht="30" x14ac:dyDescent="0.4">
      <c r="A66" s="776" t="s">
        <v>304</v>
      </c>
      <c r="B66" s="739"/>
      <c r="C66" s="739"/>
      <c r="D66" s="739"/>
      <c r="E66" s="739"/>
      <c r="F66" s="740"/>
      <c r="G66" s="740"/>
      <c r="H66" s="832"/>
      <c r="I66" s="832"/>
      <c r="J66" s="832"/>
      <c r="K66" s="832"/>
      <c r="L66" s="832"/>
      <c r="M66" s="832"/>
      <c r="N66" s="832"/>
    </row>
    <row r="67" spans="1:16" ht="11.25" customHeight="1" x14ac:dyDescent="0.4">
      <c r="A67" s="775"/>
      <c r="B67" s="739"/>
      <c r="C67" s="739"/>
      <c r="D67" s="739"/>
      <c r="E67" s="739"/>
      <c r="F67" s="740"/>
      <c r="G67" s="740"/>
      <c r="H67" s="844"/>
      <c r="I67" s="844"/>
      <c r="J67" s="844"/>
      <c r="K67" s="844"/>
      <c r="L67" s="844"/>
      <c r="M67" s="844"/>
      <c r="N67" s="844"/>
    </row>
    <row r="68" spans="1:16" s="863" customFormat="1" ht="29.25" x14ac:dyDescent="0.4">
      <c r="A68" s="763" t="s">
        <v>395</v>
      </c>
      <c r="B68" s="764"/>
      <c r="C68" s="764"/>
      <c r="D68" s="764"/>
      <c r="E68" s="764"/>
      <c r="F68" s="765"/>
      <c r="G68" s="765"/>
      <c r="H68" s="868">
        <v>1087</v>
      </c>
      <c r="I68" s="868">
        <v>362</v>
      </c>
      <c r="J68" s="868">
        <v>725</v>
      </c>
      <c r="K68" s="868">
        <v>564</v>
      </c>
      <c r="L68" s="868">
        <v>39</v>
      </c>
      <c r="M68" s="868">
        <v>0</v>
      </c>
      <c r="N68" s="868">
        <v>122</v>
      </c>
      <c r="O68" s="864"/>
      <c r="P68" s="864"/>
    </row>
    <row r="69" spans="1:16" s="866" customFormat="1" ht="29.25" x14ac:dyDescent="0.4">
      <c r="A69" s="774" t="s">
        <v>396</v>
      </c>
      <c r="B69" s="766"/>
      <c r="C69" s="766"/>
      <c r="D69" s="766"/>
      <c r="E69" s="766"/>
      <c r="F69" s="767"/>
      <c r="G69" s="767"/>
      <c r="H69" s="865"/>
      <c r="I69" s="865"/>
      <c r="J69" s="865"/>
      <c r="K69" s="865"/>
      <c r="L69" s="865"/>
      <c r="M69" s="865"/>
      <c r="N69" s="865"/>
    </row>
    <row r="70" spans="1:16" s="717" customFormat="1" ht="11.1" customHeight="1" x14ac:dyDescent="0.4">
      <c r="A70" s="768"/>
      <c r="B70" s="769"/>
      <c r="C70" s="769"/>
      <c r="D70" s="769"/>
      <c r="E70" s="769"/>
      <c r="F70" s="769"/>
      <c r="G70" s="770"/>
      <c r="H70" s="830"/>
      <c r="I70" s="830"/>
      <c r="J70" s="830"/>
      <c r="K70" s="831"/>
      <c r="L70" s="831"/>
      <c r="M70" s="831"/>
      <c r="N70" s="831"/>
      <c r="O70" s="718"/>
      <c r="P70" s="719"/>
    </row>
    <row r="71" spans="1:16" s="863" customFormat="1" ht="29.25" x14ac:dyDescent="0.4">
      <c r="A71" s="771" t="s">
        <v>307</v>
      </c>
      <c r="B71" s="778"/>
      <c r="C71" s="764"/>
      <c r="D71" s="764"/>
      <c r="E71" s="764"/>
      <c r="F71" s="765"/>
      <c r="G71" s="765"/>
      <c r="H71" s="868"/>
      <c r="I71" s="868"/>
      <c r="J71" s="868"/>
      <c r="K71" s="868"/>
      <c r="L71" s="868"/>
      <c r="M71" s="868"/>
      <c r="N71" s="868"/>
    </row>
    <row r="72" spans="1:16" ht="11.25" customHeight="1" x14ac:dyDescent="0.4">
      <c r="A72" s="775"/>
      <c r="B72" s="739"/>
      <c r="C72" s="739"/>
      <c r="D72" s="739"/>
      <c r="E72" s="739"/>
      <c r="F72" s="740"/>
      <c r="G72" s="740"/>
      <c r="H72" s="844"/>
      <c r="I72" s="844"/>
      <c r="J72" s="844"/>
      <c r="K72" s="844"/>
      <c r="L72" s="844"/>
      <c r="M72" s="844"/>
      <c r="N72" s="844"/>
    </row>
    <row r="73" spans="1:16" s="863" customFormat="1" ht="29.25" x14ac:dyDescent="0.4">
      <c r="A73" s="763" t="s">
        <v>397</v>
      </c>
      <c r="B73" s="764"/>
      <c r="C73" s="764"/>
      <c r="D73" s="764"/>
      <c r="E73" s="764"/>
      <c r="F73" s="765"/>
      <c r="G73" s="765"/>
      <c r="H73" s="868">
        <v>561</v>
      </c>
      <c r="I73" s="868">
        <v>225</v>
      </c>
      <c r="J73" s="868">
        <v>336</v>
      </c>
      <c r="K73" s="868">
        <v>280</v>
      </c>
      <c r="L73" s="868">
        <v>27</v>
      </c>
      <c r="M73" s="868">
        <v>0</v>
      </c>
      <c r="N73" s="868">
        <v>29</v>
      </c>
      <c r="O73" s="864"/>
      <c r="P73" s="864"/>
    </row>
    <row r="74" spans="1:16" s="866" customFormat="1" ht="29.25" x14ac:dyDescent="0.4">
      <c r="A74" s="774" t="s">
        <v>398</v>
      </c>
      <c r="B74" s="766"/>
      <c r="C74" s="766"/>
      <c r="D74" s="766"/>
      <c r="E74" s="766"/>
      <c r="F74" s="767"/>
      <c r="G74" s="767"/>
      <c r="H74" s="865"/>
      <c r="I74" s="865"/>
      <c r="J74" s="865"/>
      <c r="K74" s="865"/>
      <c r="L74" s="865"/>
      <c r="M74" s="865"/>
      <c r="N74" s="865"/>
    </row>
    <row r="75" spans="1:16" s="717" customFormat="1" ht="11.1" customHeight="1" x14ac:dyDescent="0.4">
      <c r="A75" s="768"/>
      <c r="B75" s="769"/>
      <c r="C75" s="769"/>
      <c r="D75" s="769"/>
      <c r="E75" s="769"/>
      <c r="F75" s="769"/>
      <c r="G75" s="770"/>
      <c r="H75" s="830"/>
      <c r="I75" s="830"/>
      <c r="J75" s="830"/>
      <c r="K75" s="831"/>
      <c r="L75" s="831"/>
      <c r="M75" s="831"/>
      <c r="N75" s="831"/>
      <c r="O75" s="718"/>
      <c r="P75" s="719"/>
    </row>
    <row r="76" spans="1:16" s="863" customFormat="1" ht="29.25" x14ac:dyDescent="0.4">
      <c r="A76" s="771" t="s">
        <v>310</v>
      </c>
      <c r="B76" s="764"/>
      <c r="C76" s="764"/>
      <c r="D76" s="764"/>
      <c r="E76" s="764"/>
      <c r="F76" s="765"/>
      <c r="G76" s="765"/>
      <c r="H76" s="844"/>
      <c r="I76" s="844"/>
      <c r="J76" s="844"/>
      <c r="K76" s="844"/>
      <c r="L76" s="844"/>
      <c r="M76" s="844"/>
      <c r="N76" s="844"/>
    </row>
    <row r="77" spans="1:16" ht="11.25" customHeight="1" x14ac:dyDescent="0.2">
      <c r="A77" s="775"/>
      <c r="B77" s="739"/>
      <c r="C77" s="739"/>
      <c r="D77" s="739"/>
      <c r="E77" s="739"/>
      <c r="F77" s="740"/>
      <c r="G77" s="740"/>
      <c r="H77" s="832"/>
      <c r="I77" s="832"/>
      <c r="J77" s="832"/>
      <c r="K77" s="832"/>
      <c r="L77" s="832"/>
      <c r="M77" s="832"/>
      <c r="N77" s="832"/>
    </row>
    <row r="78" spans="1:16" s="863" customFormat="1" ht="29.25" x14ac:dyDescent="0.4">
      <c r="A78" s="763" t="s">
        <v>399</v>
      </c>
      <c r="B78" s="764"/>
      <c r="C78" s="764"/>
      <c r="D78" s="764"/>
      <c r="E78" s="764"/>
      <c r="F78" s="765"/>
      <c r="G78" s="765"/>
      <c r="H78" s="868">
        <v>8090</v>
      </c>
      <c r="I78" s="868">
        <v>4725</v>
      </c>
      <c r="J78" s="868">
        <v>3365</v>
      </c>
      <c r="K78" s="868">
        <v>1496</v>
      </c>
      <c r="L78" s="868">
        <v>154</v>
      </c>
      <c r="M78" s="868">
        <v>0</v>
      </c>
      <c r="N78" s="868">
        <v>1715</v>
      </c>
      <c r="O78" s="864"/>
      <c r="P78" s="864"/>
    </row>
    <row r="79" spans="1:16" s="866" customFormat="1" ht="29.25" x14ac:dyDescent="0.4">
      <c r="A79" s="774" t="s">
        <v>400</v>
      </c>
      <c r="B79" s="766"/>
      <c r="C79" s="766"/>
      <c r="D79" s="766"/>
      <c r="E79" s="766"/>
      <c r="F79" s="767"/>
      <c r="G79" s="767"/>
      <c r="H79" s="872"/>
      <c r="I79" s="872"/>
      <c r="J79" s="865"/>
      <c r="K79" s="865"/>
      <c r="L79" s="865"/>
      <c r="M79" s="865"/>
      <c r="N79" s="865"/>
    </row>
    <row r="80" spans="1:16" s="717" customFormat="1" ht="11.1" customHeight="1" x14ac:dyDescent="0.4">
      <c r="A80" s="768"/>
      <c r="B80" s="769"/>
      <c r="C80" s="769"/>
      <c r="D80" s="769"/>
      <c r="E80" s="769"/>
      <c r="F80" s="769"/>
      <c r="G80" s="770"/>
      <c r="H80" s="830"/>
      <c r="I80" s="830"/>
      <c r="J80" s="830"/>
      <c r="K80" s="831"/>
      <c r="L80" s="831"/>
      <c r="M80" s="831"/>
      <c r="N80" s="831"/>
      <c r="O80" s="718"/>
      <c r="P80" s="719"/>
    </row>
    <row r="81" spans="1:16" s="863" customFormat="1" ht="29.25" x14ac:dyDescent="0.4">
      <c r="A81" s="771" t="s">
        <v>315</v>
      </c>
      <c r="B81" s="764"/>
      <c r="C81" s="764"/>
      <c r="D81" s="764"/>
      <c r="E81" s="764"/>
      <c r="F81" s="765"/>
      <c r="G81" s="765"/>
      <c r="H81" s="844"/>
      <c r="I81" s="844"/>
      <c r="J81" s="844"/>
      <c r="K81" s="844"/>
      <c r="L81" s="844"/>
      <c r="M81" s="844"/>
      <c r="N81" s="844"/>
    </row>
    <row r="82" spans="1:16" ht="11.25" customHeight="1" x14ac:dyDescent="0.4">
      <c r="A82" s="775"/>
      <c r="B82" s="739"/>
      <c r="C82" s="739"/>
      <c r="D82" s="739"/>
      <c r="E82" s="739"/>
      <c r="F82" s="740"/>
      <c r="G82" s="740"/>
      <c r="H82" s="844"/>
      <c r="I82" s="844"/>
      <c r="J82" s="844"/>
      <c r="K82" s="844"/>
      <c r="L82" s="844"/>
      <c r="M82" s="844"/>
      <c r="N82" s="844"/>
    </row>
    <row r="83" spans="1:16" s="863" customFormat="1" ht="29.25" x14ac:dyDescent="0.4">
      <c r="A83" s="763" t="s">
        <v>401</v>
      </c>
      <c r="B83" s="764"/>
      <c r="C83" s="764"/>
      <c r="D83" s="764"/>
      <c r="E83" s="764"/>
      <c r="F83" s="765"/>
      <c r="G83" s="765"/>
      <c r="H83" s="844">
        <v>9470</v>
      </c>
      <c r="I83" s="844">
        <v>3226</v>
      </c>
      <c r="J83" s="844">
        <v>6244</v>
      </c>
      <c r="K83" s="844">
        <v>3022</v>
      </c>
      <c r="L83" s="844">
        <v>72</v>
      </c>
      <c r="M83" s="844">
        <v>0</v>
      </c>
      <c r="N83" s="844">
        <v>3150</v>
      </c>
      <c r="O83" s="864"/>
      <c r="P83" s="864"/>
    </row>
    <row r="84" spans="1:16" s="866" customFormat="1" ht="29.25" x14ac:dyDescent="0.4">
      <c r="A84" s="774" t="s">
        <v>402</v>
      </c>
      <c r="B84" s="766"/>
      <c r="C84" s="766"/>
      <c r="D84" s="766"/>
      <c r="E84" s="766"/>
      <c r="F84" s="767"/>
      <c r="G84" s="767"/>
      <c r="H84" s="865"/>
      <c r="I84" s="865"/>
      <c r="J84" s="865"/>
      <c r="K84" s="865"/>
      <c r="L84" s="865"/>
      <c r="M84" s="865"/>
      <c r="N84" s="865"/>
    </row>
    <row r="85" spans="1:16" s="717" customFormat="1" ht="11.1" customHeight="1" x14ac:dyDescent="0.4">
      <c r="A85" s="768"/>
      <c r="B85" s="769"/>
      <c r="C85" s="769"/>
      <c r="D85" s="769"/>
      <c r="E85" s="769"/>
      <c r="F85" s="769"/>
      <c r="G85" s="770"/>
      <c r="H85" s="830"/>
      <c r="I85" s="830"/>
      <c r="J85" s="830"/>
      <c r="K85" s="831"/>
      <c r="L85" s="831"/>
      <c r="M85" s="831"/>
      <c r="N85" s="831"/>
      <c r="O85" s="718"/>
      <c r="P85" s="719"/>
    </row>
    <row r="86" spans="1:16" s="863" customFormat="1" ht="29.25" x14ac:dyDescent="0.4">
      <c r="A86" s="771" t="s">
        <v>318</v>
      </c>
      <c r="B86" s="764"/>
      <c r="C86" s="764"/>
      <c r="D86" s="764"/>
      <c r="E86" s="764"/>
      <c r="F86" s="765"/>
      <c r="G86" s="765"/>
      <c r="H86" s="844"/>
      <c r="I86" s="844"/>
      <c r="J86" s="844"/>
      <c r="K86" s="844"/>
      <c r="L86" s="844"/>
      <c r="M86" s="844"/>
      <c r="N86" s="844"/>
    </row>
    <row r="87" spans="1:16" ht="11.25" customHeight="1" x14ac:dyDescent="0.4">
      <c r="A87" s="775"/>
      <c r="B87" s="739"/>
      <c r="C87" s="739"/>
      <c r="D87" s="739"/>
      <c r="E87" s="739"/>
      <c r="F87" s="740"/>
      <c r="G87" s="740"/>
      <c r="H87" s="844"/>
      <c r="I87" s="844"/>
      <c r="J87" s="844"/>
      <c r="K87" s="844"/>
      <c r="L87" s="844"/>
      <c r="M87" s="844"/>
      <c r="N87" s="844"/>
    </row>
    <row r="88" spans="1:16" s="863" customFormat="1" ht="29.25" x14ac:dyDescent="0.4">
      <c r="A88" s="763" t="s">
        <v>403</v>
      </c>
      <c r="B88" s="764"/>
      <c r="C88" s="764"/>
      <c r="D88" s="764"/>
      <c r="E88" s="764"/>
      <c r="F88" s="765"/>
      <c r="G88" s="765"/>
      <c r="H88" s="844">
        <v>2843</v>
      </c>
      <c r="I88" s="844">
        <v>2251</v>
      </c>
      <c r="J88" s="844">
        <v>592</v>
      </c>
      <c r="K88" s="844">
        <v>460</v>
      </c>
      <c r="L88" s="844">
        <v>19</v>
      </c>
      <c r="M88" s="844">
        <v>0</v>
      </c>
      <c r="N88" s="844">
        <v>113</v>
      </c>
      <c r="O88" s="864"/>
      <c r="P88" s="864"/>
    </row>
    <row r="89" spans="1:16" s="866" customFormat="1" ht="29.25" x14ac:dyDescent="0.4">
      <c r="A89" s="774" t="s">
        <v>404</v>
      </c>
      <c r="B89" s="766"/>
      <c r="C89" s="766"/>
      <c r="D89" s="766"/>
      <c r="E89" s="766"/>
      <c r="F89" s="767"/>
      <c r="G89" s="767"/>
      <c r="H89" s="865"/>
      <c r="I89" s="865"/>
      <c r="J89" s="865"/>
      <c r="K89" s="865"/>
      <c r="L89" s="865"/>
      <c r="M89" s="865"/>
      <c r="N89" s="865"/>
    </row>
    <row r="90" spans="1:16" s="717" customFormat="1" ht="11.1" customHeight="1" x14ac:dyDescent="0.4">
      <c r="A90" s="768"/>
      <c r="B90" s="769"/>
      <c r="C90" s="769"/>
      <c r="D90" s="769"/>
      <c r="E90" s="769"/>
      <c r="F90" s="769"/>
      <c r="G90" s="770"/>
      <c r="H90" s="830"/>
      <c r="I90" s="830"/>
      <c r="J90" s="830"/>
      <c r="K90" s="831"/>
      <c r="L90" s="831"/>
      <c r="M90" s="831"/>
      <c r="N90" s="831"/>
      <c r="O90" s="718"/>
      <c r="P90" s="719"/>
    </row>
    <row r="91" spans="1:16" s="863" customFormat="1" ht="29.25" x14ac:dyDescent="0.4">
      <c r="A91" s="771" t="s">
        <v>321</v>
      </c>
      <c r="B91" s="764"/>
      <c r="C91" s="764"/>
      <c r="D91" s="764"/>
      <c r="E91" s="764"/>
      <c r="F91" s="765"/>
      <c r="G91" s="765"/>
      <c r="H91" s="844"/>
      <c r="I91" s="844"/>
      <c r="J91" s="844"/>
      <c r="K91" s="844"/>
      <c r="L91" s="844"/>
      <c r="M91" s="844"/>
      <c r="N91" s="844"/>
    </row>
    <row r="92" spans="1:16" ht="11.25" customHeight="1" x14ac:dyDescent="0.4">
      <c r="A92" s="775"/>
      <c r="B92" s="739"/>
      <c r="C92" s="739"/>
      <c r="D92" s="739"/>
      <c r="E92" s="739"/>
      <c r="F92" s="740"/>
      <c r="G92" s="740"/>
      <c r="H92" s="844"/>
      <c r="I92" s="844"/>
      <c r="J92" s="844"/>
      <c r="K92" s="844"/>
      <c r="L92" s="844"/>
      <c r="M92" s="844"/>
      <c r="N92" s="844"/>
    </row>
    <row r="93" spans="1:16" s="863" customFormat="1" ht="29.25" x14ac:dyDescent="0.4">
      <c r="A93" s="763" t="s">
        <v>405</v>
      </c>
      <c r="B93" s="764"/>
      <c r="C93" s="764"/>
      <c r="D93" s="764"/>
      <c r="E93" s="764"/>
      <c r="F93" s="765"/>
      <c r="G93" s="765"/>
      <c r="H93" s="871">
        <v>125467</v>
      </c>
      <c r="I93" s="844">
        <v>28123</v>
      </c>
      <c r="J93" s="844">
        <v>97344</v>
      </c>
      <c r="K93" s="871">
        <v>85642</v>
      </c>
      <c r="L93" s="871">
        <v>482</v>
      </c>
      <c r="M93" s="871">
        <v>0</v>
      </c>
      <c r="N93" s="871">
        <v>11220</v>
      </c>
      <c r="O93" s="864"/>
      <c r="P93" s="864"/>
    </row>
    <row r="94" spans="1:16" s="764" customFormat="1" ht="29.25" x14ac:dyDescent="0.4">
      <c r="A94" s="763" t="s">
        <v>406</v>
      </c>
      <c r="F94" s="765"/>
      <c r="G94" s="765"/>
      <c r="H94" s="844"/>
      <c r="I94" s="844"/>
      <c r="J94" s="844"/>
      <c r="K94" s="844"/>
      <c r="L94" s="844"/>
      <c r="M94" s="844"/>
      <c r="N94" s="844"/>
    </row>
    <row r="95" spans="1:16" s="866" customFormat="1" ht="29.25" x14ac:dyDescent="0.4">
      <c r="A95" s="774" t="s">
        <v>314</v>
      </c>
      <c r="B95" s="766"/>
      <c r="C95" s="766"/>
      <c r="D95" s="766"/>
      <c r="E95" s="766"/>
      <c r="F95" s="767"/>
      <c r="G95" s="767"/>
      <c r="H95" s="865"/>
      <c r="I95" s="865"/>
      <c r="J95" s="865"/>
      <c r="K95" s="865"/>
      <c r="L95" s="865"/>
      <c r="M95" s="865"/>
      <c r="N95" s="865"/>
    </row>
    <row r="96" spans="1:16" s="717" customFormat="1" ht="11.1" customHeight="1" x14ac:dyDescent="0.4">
      <c r="A96" s="768"/>
      <c r="B96" s="769"/>
      <c r="C96" s="769"/>
      <c r="D96" s="769"/>
      <c r="E96" s="769"/>
      <c r="F96" s="769"/>
      <c r="G96" s="770"/>
      <c r="H96" s="830"/>
      <c r="I96" s="830"/>
      <c r="J96" s="830"/>
      <c r="K96" s="831"/>
      <c r="L96" s="831"/>
      <c r="M96" s="831"/>
      <c r="N96" s="831"/>
      <c r="O96" s="718"/>
      <c r="P96" s="719"/>
    </row>
    <row r="97" spans="1:16" s="863" customFormat="1" ht="29.25" x14ac:dyDescent="0.4">
      <c r="A97" s="771" t="s">
        <v>325</v>
      </c>
      <c r="B97" s="764"/>
      <c r="C97" s="764"/>
      <c r="D97" s="764"/>
      <c r="E97" s="764"/>
      <c r="F97" s="765"/>
      <c r="G97" s="765"/>
      <c r="H97" s="844"/>
      <c r="I97" s="844"/>
      <c r="J97" s="844"/>
      <c r="K97" s="844"/>
      <c r="L97" s="844"/>
      <c r="M97" s="844"/>
      <c r="N97" s="844"/>
    </row>
    <row r="98" spans="1:16" ht="11.25" customHeight="1" x14ac:dyDescent="0.4">
      <c r="A98" s="775"/>
      <c r="B98" s="739"/>
      <c r="C98" s="739"/>
      <c r="D98" s="739"/>
      <c r="E98" s="739"/>
      <c r="F98" s="740"/>
      <c r="G98" s="740"/>
      <c r="H98" s="844"/>
      <c r="I98" s="844"/>
      <c r="J98" s="844"/>
      <c r="K98" s="844"/>
      <c r="L98" s="844"/>
      <c r="M98" s="844"/>
      <c r="N98" s="844"/>
    </row>
    <row r="99" spans="1:16" s="863" customFormat="1" ht="29.25" x14ac:dyDescent="0.4">
      <c r="A99" s="763" t="s">
        <v>316</v>
      </c>
      <c r="B99" s="764"/>
      <c r="C99" s="764"/>
      <c r="D99" s="764"/>
      <c r="E99" s="764"/>
      <c r="F99" s="765"/>
      <c r="G99" s="765"/>
      <c r="H99" s="868">
        <v>82557</v>
      </c>
      <c r="I99" s="868">
        <v>14032</v>
      </c>
      <c r="J99" s="868">
        <v>68525</v>
      </c>
      <c r="K99" s="868">
        <v>61354</v>
      </c>
      <c r="L99" s="868">
        <v>366</v>
      </c>
      <c r="M99" s="868">
        <v>0</v>
      </c>
      <c r="N99" s="868">
        <v>6805</v>
      </c>
      <c r="O99" s="864"/>
      <c r="P99" s="864"/>
    </row>
    <row r="100" spans="1:16" s="866" customFormat="1" ht="23.25" x14ac:dyDescent="0.35">
      <c r="A100" s="774" t="s">
        <v>317</v>
      </c>
      <c r="B100" s="779"/>
      <c r="C100" s="779"/>
      <c r="D100" s="766"/>
      <c r="E100" s="766"/>
      <c r="F100" s="767"/>
      <c r="G100" s="767"/>
      <c r="H100" s="873"/>
      <c r="I100" s="873"/>
      <c r="J100" s="873"/>
      <c r="K100" s="873"/>
      <c r="L100" s="873"/>
      <c r="M100" s="873"/>
      <c r="N100" s="873"/>
    </row>
    <row r="101" spans="1:16" s="717" customFormat="1" ht="11.1" customHeight="1" x14ac:dyDescent="0.4">
      <c r="A101" s="768"/>
      <c r="B101" s="769"/>
      <c r="C101" s="769"/>
      <c r="D101" s="769"/>
      <c r="E101" s="769"/>
      <c r="F101" s="769"/>
      <c r="G101" s="770"/>
      <c r="H101" s="830"/>
      <c r="I101" s="830"/>
      <c r="J101" s="830"/>
      <c r="K101" s="831"/>
      <c r="L101" s="831"/>
      <c r="M101" s="831"/>
      <c r="N101" s="831"/>
      <c r="O101" s="718"/>
      <c r="P101" s="719"/>
    </row>
    <row r="102" spans="1:16" s="863" customFormat="1" ht="29.25" x14ac:dyDescent="0.4">
      <c r="A102" s="771" t="s">
        <v>407</v>
      </c>
      <c r="B102" s="764"/>
      <c r="C102" s="764"/>
      <c r="D102" s="764"/>
      <c r="E102" s="764"/>
      <c r="F102" s="765"/>
      <c r="G102" s="765"/>
      <c r="H102" s="844"/>
      <c r="I102" s="844"/>
      <c r="J102" s="844"/>
      <c r="K102" s="844"/>
      <c r="L102" s="844"/>
      <c r="M102" s="844"/>
      <c r="N102" s="844"/>
    </row>
    <row r="103" spans="1:16" ht="11.25" customHeight="1" x14ac:dyDescent="0.4">
      <c r="A103" s="775"/>
      <c r="B103" s="739"/>
      <c r="C103" s="739"/>
      <c r="D103" s="739"/>
      <c r="E103" s="739"/>
      <c r="F103" s="740"/>
      <c r="G103" s="740"/>
      <c r="H103" s="844"/>
      <c r="I103" s="844"/>
      <c r="J103" s="844"/>
      <c r="K103" s="844"/>
      <c r="L103" s="844"/>
      <c r="M103" s="844"/>
      <c r="N103" s="844"/>
    </row>
    <row r="104" spans="1:16" s="863" customFormat="1" ht="29.25" x14ac:dyDescent="0.4">
      <c r="A104" s="763" t="s">
        <v>408</v>
      </c>
      <c r="B104" s="764"/>
      <c r="C104" s="764"/>
      <c r="D104" s="764"/>
      <c r="E104" s="764"/>
      <c r="F104" s="765"/>
      <c r="G104" s="765"/>
      <c r="H104" s="871">
        <v>63843</v>
      </c>
      <c r="I104" s="871">
        <v>29151</v>
      </c>
      <c r="J104" s="871">
        <v>34692</v>
      </c>
      <c r="K104" s="871">
        <v>31520</v>
      </c>
      <c r="L104" s="871">
        <v>351</v>
      </c>
      <c r="M104" s="871">
        <v>0</v>
      </c>
      <c r="N104" s="871">
        <v>2821</v>
      </c>
      <c r="O104" s="864"/>
      <c r="P104" s="864"/>
    </row>
    <row r="105" spans="1:16" s="866" customFormat="1" ht="29.25" x14ac:dyDescent="0.4">
      <c r="A105" s="774" t="s">
        <v>409</v>
      </c>
      <c r="B105" s="766"/>
      <c r="C105" s="766"/>
      <c r="D105" s="766"/>
      <c r="E105" s="766"/>
      <c r="F105" s="767"/>
      <c r="G105" s="767"/>
      <c r="H105" s="865"/>
      <c r="I105" s="865"/>
      <c r="J105" s="865"/>
      <c r="K105" s="865"/>
      <c r="L105" s="865"/>
      <c r="M105" s="865"/>
      <c r="N105" s="865"/>
    </row>
    <row r="106" spans="1:16" s="717" customFormat="1" ht="11.1" customHeight="1" x14ac:dyDescent="0.4">
      <c r="A106" s="768"/>
      <c r="B106" s="769"/>
      <c r="C106" s="769"/>
      <c r="D106" s="769"/>
      <c r="E106" s="769"/>
      <c r="F106" s="769"/>
      <c r="G106" s="770"/>
      <c r="H106" s="830"/>
      <c r="I106" s="830"/>
      <c r="J106" s="830"/>
      <c r="K106" s="831"/>
      <c r="L106" s="831"/>
      <c r="M106" s="831"/>
      <c r="N106" s="831"/>
      <c r="O106" s="718"/>
      <c r="P106" s="719"/>
    </row>
    <row r="107" spans="1:16" s="863" customFormat="1" ht="29.25" x14ac:dyDescent="0.4">
      <c r="A107" s="771" t="s">
        <v>410</v>
      </c>
      <c r="B107" s="764"/>
      <c r="C107" s="764"/>
      <c r="D107" s="764"/>
      <c r="E107" s="764"/>
      <c r="F107" s="765"/>
      <c r="G107" s="765"/>
      <c r="H107" s="844"/>
      <c r="I107" s="844"/>
      <c r="J107" s="844"/>
      <c r="K107" s="844"/>
      <c r="L107" s="844"/>
      <c r="M107" s="844"/>
      <c r="N107" s="844"/>
    </row>
    <row r="108" spans="1:16" ht="11.25" customHeight="1" x14ac:dyDescent="0.4">
      <c r="A108" s="775"/>
      <c r="B108" s="739"/>
      <c r="C108" s="739"/>
      <c r="D108" s="739"/>
      <c r="E108" s="739"/>
      <c r="F108" s="740"/>
      <c r="G108" s="740"/>
      <c r="H108" s="844"/>
      <c r="I108" s="844"/>
      <c r="J108" s="844"/>
      <c r="K108" s="844"/>
      <c r="L108" s="844"/>
      <c r="M108" s="844"/>
      <c r="N108" s="844"/>
    </row>
    <row r="109" spans="1:16" s="863" customFormat="1" ht="29.25" x14ac:dyDescent="0.4">
      <c r="A109" s="763" t="s">
        <v>411</v>
      </c>
      <c r="B109" s="764"/>
      <c r="C109" s="764"/>
      <c r="D109" s="764"/>
      <c r="E109" s="764"/>
      <c r="F109" s="765"/>
      <c r="G109" s="765"/>
      <c r="H109" s="868">
        <v>12514</v>
      </c>
      <c r="I109" s="868">
        <v>5278</v>
      </c>
      <c r="J109" s="868">
        <v>7236</v>
      </c>
      <c r="K109" s="868">
        <v>5713</v>
      </c>
      <c r="L109" s="868">
        <v>194</v>
      </c>
      <c r="M109" s="868">
        <v>0</v>
      </c>
      <c r="N109" s="868">
        <v>1329</v>
      </c>
      <c r="O109" s="864"/>
      <c r="P109" s="864"/>
    </row>
    <row r="110" spans="1:16" s="866" customFormat="1" ht="29.25" x14ac:dyDescent="0.4">
      <c r="A110" s="774" t="s">
        <v>412</v>
      </c>
      <c r="B110" s="779"/>
      <c r="C110" s="779"/>
      <c r="D110" s="766"/>
      <c r="E110" s="766"/>
      <c r="F110" s="767"/>
      <c r="G110" s="767"/>
      <c r="H110" s="865"/>
      <c r="I110" s="865"/>
      <c r="J110" s="865"/>
      <c r="K110" s="865"/>
      <c r="L110" s="865"/>
      <c r="M110" s="865"/>
      <c r="N110" s="865"/>
    </row>
    <row r="111" spans="1:16" s="717" customFormat="1" ht="11.1" customHeight="1" x14ac:dyDescent="0.4">
      <c r="A111" s="768"/>
      <c r="B111" s="769"/>
      <c r="C111" s="769"/>
      <c r="D111" s="769"/>
      <c r="E111" s="769"/>
      <c r="F111" s="769"/>
      <c r="G111" s="770"/>
      <c r="H111" s="830"/>
      <c r="I111" s="830"/>
      <c r="J111" s="830"/>
      <c r="K111" s="831"/>
      <c r="L111" s="831"/>
      <c r="M111" s="831"/>
      <c r="N111" s="831"/>
      <c r="O111" s="718"/>
      <c r="P111" s="719"/>
    </row>
    <row r="112" spans="1:16" s="863" customFormat="1" ht="29.25" x14ac:dyDescent="0.4">
      <c r="A112" s="771" t="s">
        <v>413</v>
      </c>
      <c r="B112" s="764"/>
      <c r="C112" s="764"/>
      <c r="D112" s="764"/>
      <c r="E112" s="764"/>
      <c r="F112" s="765"/>
      <c r="G112" s="765"/>
      <c r="H112" s="868"/>
      <c r="I112" s="868"/>
      <c r="J112" s="868"/>
      <c r="K112" s="868"/>
      <c r="L112" s="868"/>
      <c r="M112" s="868"/>
      <c r="N112" s="868"/>
    </row>
    <row r="113" spans="1:16" ht="11.25" customHeight="1" x14ac:dyDescent="0.4">
      <c r="A113" s="780"/>
      <c r="B113" s="739"/>
      <c r="C113" s="739"/>
      <c r="D113" s="739"/>
      <c r="E113" s="739"/>
      <c r="F113" s="740"/>
      <c r="G113" s="740"/>
      <c r="H113" s="844"/>
      <c r="I113" s="844"/>
      <c r="J113" s="844"/>
      <c r="K113" s="844"/>
      <c r="L113" s="844"/>
      <c r="M113" s="844"/>
      <c r="N113" s="844"/>
    </row>
    <row r="114" spans="1:16" s="863" customFormat="1" ht="29.25" x14ac:dyDescent="0.4">
      <c r="A114" s="763" t="s">
        <v>414</v>
      </c>
      <c r="B114" s="764"/>
      <c r="C114" s="764"/>
      <c r="D114" s="764"/>
      <c r="E114" s="764"/>
      <c r="F114" s="765"/>
      <c r="G114" s="765"/>
      <c r="H114" s="868">
        <v>532</v>
      </c>
      <c r="I114" s="868">
        <v>226</v>
      </c>
      <c r="J114" s="868">
        <v>306</v>
      </c>
      <c r="K114" s="868">
        <v>275</v>
      </c>
      <c r="L114" s="868">
        <v>4</v>
      </c>
      <c r="M114" s="868">
        <v>0</v>
      </c>
      <c r="N114" s="868">
        <v>27</v>
      </c>
    </row>
    <row r="115" spans="1:16" s="866" customFormat="1" ht="29.25" x14ac:dyDescent="0.4">
      <c r="A115" s="774" t="s">
        <v>415</v>
      </c>
      <c r="B115" s="766"/>
      <c r="C115" s="766"/>
      <c r="D115" s="766"/>
      <c r="E115" s="766"/>
      <c r="F115" s="767"/>
      <c r="G115" s="767"/>
      <c r="H115" s="865"/>
      <c r="I115" s="865"/>
      <c r="J115" s="865"/>
      <c r="K115" s="865"/>
      <c r="L115" s="865"/>
      <c r="M115" s="865"/>
      <c r="N115" s="865"/>
      <c r="O115" s="869"/>
      <c r="P115" s="869"/>
    </row>
    <row r="116" spans="1:16" s="717" customFormat="1" ht="11.1" customHeight="1" x14ac:dyDescent="0.4">
      <c r="A116" s="768"/>
      <c r="B116" s="769"/>
      <c r="C116" s="769"/>
      <c r="D116" s="769"/>
      <c r="E116" s="769"/>
      <c r="F116" s="769"/>
      <c r="G116" s="770"/>
      <c r="H116" s="830"/>
      <c r="I116" s="830"/>
      <c r="J116" s="830"/>
      <c r="K116" s="831"/>
      <c r="L116" s="831"/>
      <c r="M116" s="831"/>
      <c r="N116" s="831"/>
      <c r="O116" s="718"/>
      <c r="P116" s="719"/>
    </row>
    <row r="117" spans="1:16" s="863" customFormat="1" ht="29.25" x14ac:dyDescent="0.4">
      <c r="A117" s="771" t="s">
        <v>416</v>
      </c>
      <c r="B117" s="764"/>
      <c r="C117" s="764"/>
      <c r="D117" s="764"/>
      <c r="E117" s="764"/>
      <c r="F117" s="765"/>
      <c r="G117" s="765"/>
      <c r="H117" s="844"/>
      <c r="I117" s="844"/>
      <c r="J117" s="844"/>
      <c r="K117" s="844"/>
      <c r="L117" s="844"/>
      <c r="M117" s="844"/>
      <c r="N117" s="844"/>
    </row>
    <row r="118" spans="1:16" ht="11.25" customHeight="1" x14ac:dyDescent="0.2">
      <c r="A118" s="775"/>
      <c r="B118" s="739"/>
      <c r="C118" s="739"/>
      <c r="D118" s="739"/>
      <c r="E118" s="739"/>
      <c r="F118" s="740"/>
      <c r="G118" s="740"/>
      <c r="H118" s="832"/>
      <c r="I118" s="832"/>
      <c r="J118" s="832"/>
      <c r="K118" s="832"/>
      <c r="L118" s="832"/>
      <c r="M118" s="832"/>
      <c r="N118" s="832"/>
    </row>
    <row r="119" spans="1:16" s="863" customFormat="1" ht="29.25" x14ac:dyDescent="0.4">
      <c r="A119" s="763" t="s">
        <v>417</v>
      </c>
      <c r="B119" s="764"/>
      <c r="C119" s="764"/>
      <c r="D119" s="764"/>
      <c r="E119" s="764"/>
      <c r="F119" s="765"/>
      <c r="G119" s="765"/>
      <c r="H119" s="844"/>
      <c r="I119" s="844"/>
      <c r="J119" s="844"/>
      <c r="K119" s="844"/>
      <c r="L119" s="844"/>
      <c r="M119" s="844"/>
      <c r="N119" s="844"/>
    </row>
    <row r="120" spans="1:16" s="863" customFormat="1" ht="29.25" x14ac:dyDescent="0.4">
      <c r="A120" s="763" t="s">
        <v>418</v>
      </c>
      <c r="B120" s="781"/>
      <c r="C120" s="781"/>
      <c r="D120" s="764"/>
      <c r="E120" s="764"/>
      <c r="F120" s="765"/>
      <c r="G120" s="765"/>
      <c r="H120" s="868">
        <v>0</v>
      </c>
      <c r="I120" s="868">
        <v>0</v>
      </c>
      <c r="J120" s="868">
        <v>0</v>
      </c>
      <c r="K120" s="868">
        <v>0</v>
      </c>
      <c r="L120" s="868">
        <v>0</v>
      </c>
      <c r="M120" s="868">
        <v>0</v>
      </c>
      <c r="N120" s="868">
        <v>0</v>
      </c>
    </row>
    <row r="121" spans="1:16" s="866" customFormat="1" ht="23.25" x14ac:dyDescent="0.35">
      <c r="A121" s="774" t="s">
        <v>419</v>
      </c>
      <c r="B121" s="779"/>
      <c r="C121" s="779"/>
      <c r="D121" s="766"/>
      <c r="E121" s="766"/>
      <c r="F121" s="767"/>
      <c r="G121" s="767"/>
      <c r="H121" s="843"/>
      <c r="I121" s="843"/>
      <c r="J121" s="843"/>
      <c r="K121" s="843"/>
      <c r="L121" s="843"/>
      <c r="M121" s="843"/>
      <c r="N121" s="843"/>
    </row>
    <row r="122" spans="1:16" s="866" customFormat="1" ht="23.25" x14ac:dyDescent="0.35">
      <c r="A122" s="774" t="s">
        <v>420</v>
      </c>
      <c r="B122" s="779"/>
      <c r="C122" s="779"/>
      <c r="D122" s="779"/>
      <c r="E122" s="766"/>
      <c r="F122" s="767"/>
      <c r="G122" s="767"/>
      <c r="H122" s="843"/>
      <c r="I122" s="843"/>
      <c r="J122" s="843"/>
      <c r="K122" s="843"/>
      <c r="L122" s="843"/>
      <c r="M122" s="843"/>
      <c r="N122" s="843"/>
    </row>
    <row r="123" spans="1:16" s="717" customFormat="1" ht="11.1" customHeight="1" x14ac:dyDescent="0.4">
      <c r="A123" s="768"/>
      <c r="B123" s="769"/>
      <c r="C123" s="769"/>
      <c r="D123" s="769"/>
      <c r="E123" s="769"/>
      <c r="F123" s="769"/>
      <c r="G123" s="770"/>
      <c r="H123" s="830"/>
      <c r="I123" s="830"/>
      <c r="J123" s="830"/>
      <c r="K123" s="831"/>
      <c r="L123" s="831"/>
      <c r="M123" s="831"/>
      <c r="N123" s="831"/>
      <c r="O123" s="718"/>
      <c r="P123" s="719"/>
    </row>
    <row r="124" spans="1:16" s="863" customFormat="1" ht="29.25" x14ac:dyDescent="0.4">
      <c r="A124" s="771" t="s">
        <v>421</v>
      </c>
      <c r="B124" s="764"/>
      <c r="C124" s="764"/>
      <c r="D124" s="764"/>
      <c r="E124" s="764"/>
      <c r="F124" s="765"/>
      <c r="G124" s="765"/>
      <c r="H124" s="844"/>
      <c r="I124" s="844"/>
      <c r="J124" s="844"/>
      <c r="K124" s="844"/>
      <c r="L124" s="844"/>
      <c r="M124" s="844"/>
      <c r="N124" s="844"/>
    </row>
    <row r="125" spans="1:16" ht="11.25" customHeight="1" x14ac:dyDescent="0.4">
      <c r="A125" s="775"/>
      <c r="B125" s="739"/>
      <c r="C125" s="739"/>
      <c r="D125" s="739"/>
      <c r="E125" s="739"/>
      <c r="F125" s="740"/>
      <c r="G125" s="740"/>
      <c r="H125" s="825"/>
      <c r="I125" s="825"/>
      <c r="J125" s="825"/>
      <c r="K125" s="825"/>
      <c r="L125" s="825"/>
      <c r="M125" s="825"/>
      <c r="N125" s="825"/>
    </row>
    <row r="126" spans="1:16" s="863" customFormat="1" ht="29.25" x14ac:dyDescent="0.4">
      <c r="A126" s="763" t="s">
        <v>422</v>
      </c>
      <c r="B126" s="764"/>
      <c r="C126" s="764"/>
      <c r="D126" s="764"/>
      <c r="E126" s="764"/>
      <c r="F126" s="765"/>
      <c r="G126" s="765"/>
      <c r="H126" s="871"/>
      <c r="I126" s="844"/>
      <c r="J126" s="844"/>
      <c r="K126" s="844"/>
      <c r="L126" s="844"/>
      <c r="M126" s="844"/>
      <c r="N126" s="844"/>
    </row>
    <row r="127" spans="1:16" s="866" customFormat="1" ht="23.25" x14ac:dyDescent="0.35">
      <c r="A127" s="782" t="s">
        <v>423</v>
      </c>
      <c r="B127" s="766"/>
      <c r="C127" s="766"/>
      <c r="D127" s="766"/>
      <c r="E127" s="766"/>
      <c r="F127" s="767"/>
      <c r="G127" s="767"/>
      <c r="H127" s="843"/>
      <c r="I127" s="843"/>
      <c r="J127" s="843"/>
      <c r="K127" s="843"/>
      <c r="L127" s="843"/>
      <c r="M127" s="843"/>
      <c r="N127" s="843"/>
    </row>
    <row r="128" spans="1:16" ht="11.1" customHeight="1" x14ac:dyDescent="0.4">
      <c r="A128" s="783"/>
      <c r="B128" s="784"/>
      <c r="C128" s="784"/>
      <c r="D128" s="784"/>
      <c r="E128" s="784"/>
      <c r="F128" s="784"/>
      <c r="G128" s="785"/>
      <c r="H128" s="786"/>
      <c r="I128" s="786"/>
      <c r="J128" s="786"/>
      <c r="K128" s="786"/>
      <c r="L128" s="786"/>
      <c r="M128" s="786"/>
      <c r="N128" s="786"/>
    </row>
    <row r="135" spans="10:10" x14ac:dyDescent="0.2">
      <c r="J135" s="787">
        <v>0</v>
      </c>
    </row>
  </sheetData>
  <mergeCells count="2">
    <mergeCell ref="A10:G11"/>
    <mergeCell ref="A12:G12"/>
  </mergeCells>
  <conditionalFormatting sqref="A15:G15">
    <cfRule type="cellIs" dxfId="3" priority="1" stopIfTrue="1" operator="lessThan">
      <formula>0</formula>
    </cfRule>
    <cfRule type="cellIs" dxfId="2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8"/>
  <sheetViews>
    <sheetView showGridLines="0" zoomScale="30" zoomScaleNormal="30" zoomScaleSheetLayoutView="50" workbookViewId="0">
      <selection activeCell="G16" sqref="G16"/>
    </sheetView>
  </sheetViews>
  <sheetFormatPr defaultColWidth="9.140625" defaultRowHeight="12.75" x14ac:dyDescent="0.2"/>
  <cols>
    <col min="1" max="1" width="9.140625" style="787"/>
    <col min="2" max="2" width="9.5703125" style="787" customWidth="1"/>
    <col min="3" max="3" width="11" style="787" customWidth="1"/>
    <col min="4" max="4" width="6" style="787" customWidth="1"/>
    <col min="5" max="5" width="2" style="787" customWidth="1"/>
    <col min="6" max="6" width="70.7109375" style="787" customWidth="1"/>
    <col min="7" max="13" width="40.7109375" style="787" customWidth="1"/>
    <col min="14" max="14" width="10.85546875" style="787" bestFit="1" customWidth="1"/>
    <col min="15" max="16384" width="9.140625" style="787"/>
  </cols>
  <sheetData>
    <row r="2" spans="1:19" ht="88.5" customHeight="1" x14ac:dyDescent="0.35">
      <c r="A2" s="914" t="s">
        <v>477</v>
      </c>
      <c r="B2" s="853"/>
      <c r="C2" s="853"/>
      <c r="E2" s="951" t="s">
        <v>478</v>
      </c>
      <c r="F2" s="951"/>
      <c r="G2" s="951"/>
      <c r="H2" s="951"/>
      <c r="I2" s="951"/>
      <c r="J2" s="951"/>
      <c r="K2" s="951"/>
      <c r="L2" s="951"/>
      <c r="M2" s="951"/>
      <c r="N2" s="951"/>
      <c r="O2" s="951"/>
      <c r="P2" s="951"/>
      <c r="Q2" s="951"/>
      <c r="R2" s="951"/>
      <c r="S2" s="951"/>
    </row>
    <row r="3" spans="1:19" ht="45" x14ac:dyDescent="0.6">
      <c r="A3" s="790"/>
      <c r="B3" s="853"/>
      <c r="C3" s="853"/>
      <c r="D3" s="733"/>
      <c r="E3" s="733"/>
      <c r="F3" s="733"/>
      <c r="G3" s="789"/>
      <c r="H3" s="854"/>
      <c r="I3" s="854"/>
      <c r="J3" s="854"/>
    </row>
    <row r="4" spans="1:19" ht="27" customHeight="1" x14ac:dyDescent="0.35">
      <c r="A4" s="908"/>
      <c r="B4"/>
      <c r="C4"/>
      <c r="D4" s="910"/>
      <c r="E4"/>
      <c r="F4"/>
      <c r="G4" s="909"/>
      <c r="H4"/>
      <c r="I4"/>
      <c r="J4"/>
    </row>
    <row r="5" spans="1:19" s="788" customFormat="1" ht="27.75" x14ac:dyDescent="0.4">
      <c r="A5" s="908"/>
      <c r="B5"/>
      <c r="C5"/>
      <c r="E5" s="905" t="s">
        <v>479</v>
      </c>
      <c r="F5" s="905"/>
      <c r="G5" s="905"/>
      <c r="H5"/>
      <c r="I5"/>
      <c r="J5"/>
    </row>
    <row r="6" spans="1:19" ht="27.75" x14ac:dyDescent="0.4">
      <c r="A6" s="791"/>
      <c r="D6" s="793"/>
      <c r="E6" s="792"/>
      <c r="F6" s="792"/>
      <c r="G6" s="792"/>
      <c r="H6" s="792"/>
      <c r="I6" s="792"/>
      <c r="J6" s="792"/>
      <c r="K6" s="794"/>
    </row>
    <row r="7" spans="1:19" ht="26.25" x14ac:dyDescent="0.4">
      <c r="A7" s="797"/>
      <c r="B7" s="798"/>
      <c r="C7" s="799"/>
      <c r="D7" s="798"/>
      <c r="E7" s="798"/>
      <c r="F7" s="798"/>
      <c r="G7" s="798"/>
      <c r="H7" s="798"/>
      <c r="I7" s="798"/>
      <c r="J7" s="798"/>
      <c r="K7" s="798"/>
      <c r="L7" s="798"/>
      <c r="M7" s="798"/>
    </row>
    <row r="8" spans="1:19" s="716" customFormat="1" ht="15" x14ac:dyDescent="0.2">
      <c r="A8" s="734"/>
      <c r="B8" s="735"/>
      <c r="C8" s="735"/>
      <c r="D8" s="735"/>
      <c r="E8" s="735"/>
      <c r="F8" s="735"/>
      <c r="G8" s="737"/>
      <c r="H8" s="737"/>
      <c r="I8" s="737"/>
      <c r="J8" s="737"/>
      <c r="K8" s="737"/>
      <c r="L8" s="737"/>
      <c r="M8" s="737"/>
    </row>
    <row r="9" spans="1:19" s="714" customFormat="1" ht="23.25" x14ac:dyDescent="0.35">
      <c r="A9" s="738"/>
      <c r="B9" s="739"/>
      <c r="C9" s="739"/>
      <c r="D9" s="739"/>
      <c r="E9" s="739"/>
      <c r="F9" s="740"/>
      <c r="G9" s="741" t="s">
        <v>240</v>
      </c>
      <c r="H9" s="741" t="s">
        <v>241</v>
      </c>
      <c r="I9" s="741" t="s">
        <v>242</v>
      </c>
      <c r="J9" s="741" t="s">
        <v>365</v>
      </c>
      <c r="K9" s="741" t="s">
        <v>366</v>
      </c>
      <c r="L9" s="741" t="s">
        <v>366</v>
      </c>
      <c r="M9" s="741" t="s">
        <v>239</v>
      </c>
    </row>
    <row r="10" spans="1:19" s="714" customFormat="1" ht="23.25" customHeight="1" x14ac:dyDescent="0.35">
      <c r="A10" s="945" t="s">
        <v>248</v>
      </c>
      <c r="B10" s="946"/>
      <c r="C10" s="946"/>
      <c r="D10" s="946"/>
      <c r="E10" s="946"/>
      <c r="F10" s="946"/>
      <c r="G10" s="741" t="s">
        <v>249</v>
      </c>
      <c r="H10" s="741" t="s">
        <v>250</v>
      </c>
      <c r="I10" s="741" t="s">
        <v>367</v>
      </c>
      <c r="J10" s="741" t="s">
        <v>368</v>
      </c>
      <c r="K10" s="741" t="s">
        <v>369</v>
      </c>
      <c r="L10" s="741" t="s">
        <v>370</v>
      </c>
      <c r="M10" s="741" t="s">
        <v>247</v>
      </c>
    </row>
    <row r="11" spans="1:19" s="714" customFormat="1" ht="23.25" customHeight="1" x14ac:dyDescent="0.35">
      <c r="A11" s="945"/>
      <c r="B11" s="946"/>
      <c r="C11" s="946"/>
      <c r="D11" s="946"/>
      <c r="E11" s="946"/>
      <c r="F11" s="946"/>
      <c r="G11" s="742"/>
      <c r="H11" s="742"/>
      <c r="I11" s="741" t="s">
        <v>258</v>
      </c>
      <c r="J11" s="741" t="s">
        <v>371</v>
      </c>
      <c r="K11" s="741" t="s">
        <v>372</v>
      </c>
      <c r="L11" s="741" t="s">
        <v>372</v>
      </c>
      <c r="M11" s="741" t="s">
        <v>255</v>
      </c>
    </row>
    <row r="12" spans="1:19" s="714" customFormat="1" ht="23.25" customHeight="1" x14ac:dyDescent="0.3">
      <c r="A12" s="948" t="s">
        <v>373</v>
      </c>
      <c r="B12" s="949"/>
      <c r="C12" s="949"/>
      <c r="D12" s="949"/>
      <c r="E12" s="949"/>
      <c r="F12" s="949"/>
      <c r="G12" s="743" t="s">
        <v>256</v>
      </c>
      <c r="H12" s="744" t="s">
        <v>257</v>
      </c>
      <c r="I12" s="743" t="s">
        <v>266</v>
      </c>
      <c r="J12" s="743" t="s">
        <v>374</v>
      </c>
      <c r="K12" s="743" t="s">
        <v>375</v>
      </c>
      <c r="L12" s="743" t="s">
        <v>376</v>
      </c>
      <c r="M12" s="743" t="s">
        <v>263</v>
      </c>
    </row>
    <row r="13" spans="1:19" s="714" customFormat="1" ht="18.75" x14ac:dyDescent="0.3">
      <c r="A13" s="884"/>
      <c r="B13" s="885"/>
      <c r="C13" s="885"/>
      <c r="D13" s="885"/>
      <c r="E13" s="885"/>
      <c r="F13" s="885"/>
      <c r="G13" s="743" t="s">
        <v>264</v>
      </c>
      <c r="H13" s="743" t="s">
        <v>265</v>
      </c>
      <c r="I13" s="743" t="s">
        <v>272</v>
      </c>
      <c r="J13" s="743" t="s">
        <v>377</v>
      </c>
      <c r="K13" s="743" t="s">
        <v>269</v>
      </c>
      <c r="L13" s="743" t="s">
        <v>269</v>
      </c>
      <c r="M13" s="743" t="s">
        <v>378</v>
      </c>
    </row>
    <row r="14" spans="1:19" s="714" customFormat="1" ht="15.75" thickBot="1" x14ac:dyDescent="0.25">
      <c r="A14" s="746"/>
      <c r="B14" s="747"/>
      <c r="C14" s="747"/>
      <c r="D14" s="747"/>
      <c r="E14" s="747"/>
      <c r="F14" s="748"/>
      <c r="G14" s="800"/>
      <c r="H14" s="800"/>
      <c r="I14" s="801"/>
      <c r="J14" s="801"/>
      <c r="K14" s="704"/>
      <c r="L14" s="801"/>
      <c r="M14" s="801"/>
    </row>
    <row r="15" spans="1:19" ht="11.25" customHeight="1" thickTop="1" x14ac:dyDescent="0.4">
      <c r="A15" s="738"/>
      <c r="B15" s="739"/>
      <c r="C15" s="739"/>
      <c r="D15" s="739"/>
      <c r="E15" s="739"/>
      <c r="F15" s="740"/>
      <c r="G15" s="874"/>
      <c r="H15" s="875"/>
      <c r="I15" s="875"/>
      <c r="J15" s="874"/>
      <c r="K15" s="874"/>
      <c r="L15" s="874"/>
      <c r="M15" s="874"/>
    </row>
    <row r="16" spans="1:19" s="861" customFormat="1" ht="32.1" customHeight="1" x14ac:dyDescent="0.45">
      <c r="A16" s="751" t="s">
        <v>45</v>
      </c>
      <c r="B16" s="752"/>
      <c r="C16" s="752"/>
      <c r="D16" s="752"/>
      <c r="E16" s="752"/>
      <c r="F16" s="753"/>
      <c r="G16" s="871">
        <v>808988</v>
      </c>
      <c r="H16" s="871">
        <v>306502</v>
      </c>
      <c r="I16" s="871">
        <v>502486</v>
      </c>
      <c r="J16" s="871">
        <v>59818</v>
      </c>
      <c r="K16" s="871">
        <v>6216</v>
      </c>
      <c r="L16" s="871">
        <v>15570</v>
      </c>
      <c r="M16" s="871">
        <v>452022</v>
      </c>
      <c r="N16" s="876"/>
      <c r="O16" s="876"/>
    </row>
    <row r="17" spans="1:19" s="861" customFormat="1" ht="32.1" customHeight="1" x14ac:dyDescent="0.4">
      <c r="A17" s="904" t="s">
        <v>55</v>
      </c>
      <c r="B17" s="756"/>
      <c r="C17" s="756"/>
      <c r="D17" s="756"/>
      <c r="E17" s="756"/>
      <c r="F17" s="757"/>
      <c r="G17" s="877"/>
      <c r="H17" s="877"/>
      <c r="I17" s="877"/>
      <c r="J17" s="877"/>
      <c r="K17" s="877"/>
      <c r="L17" s="877"/>
      <c r="M17" s="877"/>
      <c r="N17" s="876"/>
    </row>
    <row r="18" spans="1:19" s="863" customFormat="1" ht="29.25" x14ac:dyDescent="0.4">
      <c r="A18" s="802" t="s">
        <v>276</v>
      </c>
      <c r="B18" s="764"/>
      <c r="C18" s="764"/>
      <c r="D18" s="764"/>
      <c r="E18" s="764"/>
      <c r="F18" s="765"/>
      <c r="G18" s="878"/>
      <c r="H18" s="878"/>
      <c r="I18" s="878"/>
      <c r="J18" s="878"/>
      <c r="K18" s="878"/>
      <c r="L18" s="878"/>
      <c r="M18" s="878"/>
    </row>
    <row r="19" spans="1:19" ht="11.25" customHeight="1" x14ac:dyDescent="0.4">
      <c r="A19" s="762"/>
      <c r="B19" s="739"/>
      <c r="C19" s="739"/>
      <c r="D19" s="739"/>
      <c r="E19" s="739"/>
      <c r="F19" s="740"/>
      <c r="G19" s="844"/>
      <c r="H19" s="844"/>
      <c r="I19" s="844"/>
      <c r="J19" s="844"/>
      <c r="K19" s="844"/>
      <c r="L19" s="844"/>
      <c r="M19" s="844"/>
    </row>
    <row r="20" spans="1:19" s="863" customFormat="1" ht="32.1" customHeight="1" x14ac:dyDescent="0.4">
      <c r="A20" s="763" t="s">
        <v>379</v>
      </c>
      <c r="B20" s="764"/>
      <c r="C20" s="764"/>
      <c r="D20" s="764"/>
      <c r="E20" s="764"/>
      <c r="F20" s="765"/>
      <c r="G20" s="844">
        <v>106704</v>
      </c>
      <c r="H20" s="844">
        <v>61319</v>
      </c>
      <c r="I20" s="844">
        <v>45385</v>
      </c>
      <c r="J20" s="844">
        <v>5372</v>
      </c>
      <c r="K20" s="844">
        <v>1014</v>
      </c>
      <c r="L20" s="844">
        <v>13918</v>
      </c>
      <c r="M20" s="844">
        <v>52917</v>
      </c>
    </row>
    <row r="21" spans="1:19" s="866" customFormat="1" ht="27" customHeight="1" x14ac:dyDescent="0.4">
      <c r="A21" s="732" t="s">
        <v>380</v>
      </c>
      <c r="B21" s="887"/>
      <c r="C21" s="887"/>
      <c r="D21" s="887"/>
      <c r="E21" s="887"/>
      <c r="F21" s="888"/>
      <c r="G21" s="844"/>
      <c r="H21" s="844"/>
      <c r="I21" s="844"/>
      <c r="J21" s="844"/>
      <c r="K21" s="844"/>
      <c r="L21" s="844"/>
      <c r="M21" s="844"/>
    </row>
    <row r="22" spans="1:19" ht="11.1" customHeight="1" x14ac:dyDescent="0.4">
      <c r="A22" s="768"/>
      <c r="B22" s="769"/>
      <c r="C22" s="769"/>
      <c r="D22" s="769"/>
      <c r="E22" s="769"/>
      <c r="F22" s="769"/>
      <c r="G22" s="879"/>
      <c r="H22" s="879"/>
      <c r="I22" s="879"/>
      <c r="J22" s="879"/>
      <c r="K22" s="879"/>
      <c r="L22" s="879"/>
      <c r="M22" s="879"/>
    </row>
    <row r="23" spans="1:19" s="863" customFormat="1" ht="29.25" x14ac:dyDescent="0.4">
      <c r="A23" s="771" t="s">
        <v>279</v>
      </c>
      <c r="B23" s="764"/>
      <c r="C23" s="764"/>
      <c r="D23" s="764"/>
      <c r="E23" s="764"/>
      <c r="F23" s="765"/>
      <c r="G23" s="844"/>
      <c r="H23" s="844"/>
      <c r="I23" s="844"/>
      <c r="J23" s="844"/>
      <c r="K23" s="844"/>
      <c r="L23" s="844"/>
      <c r="M23" s="844"/>
    </row>
    <row r="24" spans="1:19" ht="11.25" customHeight="1" x14ac:dyDescent="0.4">
      <c r="A24" s="762"/>
      <c r="B24" s="739"/>
      <c r="C24" s="739"/>
      <c r="D24" s="739"/>
      <c r="E24" s="739"/>
      <c r="F24" s="740"/>
      <c r="G24" s="844"/>
      <c r="H24" s="844"/>
      <c r="I24" s="844"/>
      <c r="J24" s="844"/>
      <c r="K24" s="844"/>
      <c r="L24" s="844"/>
      <c r="M24" s="844"/>
    </row>
    <row r="25" spans="1:19" s="863" customFormat="1" ht="32.1" customHeight="1" x14ac:dyDescent="0.4">
      <c r="A25" s="763" t="s">
        <v>381</v>
      </c>
      <c r="B25" s="764"/>
      <c r="C25" s="764"/>
      <c r="D25" s="764"/>
      <c r="E25" s="764"/>
      <c r="F25" s="765"/>
      <c r="G25" s="844">
        <v>639</v>
      </c>
      <c r="H25" s="844">
        <v>315</v>
      </c>
      <c r="I25" s="844">
        <v>324</v>
      </c>
      <c r="J25" s="844">
        <v>142</v>
      </c>
      <c r="K25" s="844">
        <v>36</v>
      </c>
      <c r="L25" s="844">
        <v>0</v>
      </c>
      <c r="M25" s="844">
        <v>146</v>
      </c>
    </row>
    <row r="26" spans="1:19" s="866" customFormat="1" ht="27" customHeight="1" x14ac:dyDescent="0.4">
      <c r="A26" s="732" t="s">
        <v>284</v>
      </c>
      <c r="B26" s="887"/>
      <c r="C26" s="887"/>
      <c r="D26" s="887"/>
      <c r="E26" s="887"/>
      <c r="F26" s="888"/>
      <c r="G26" s="844"/>
      <c r="H26" s="844"/>
      <c r="I26" s="844"/>
      <c r="J26" s="844"/>
      <c r="K26" s="844"/>
      <c r="L26" s="844"/>
      <c r="M26" s="844"/>
    </row>
    <row r="27" spans="1:19" ht="11.1" customHeight="1" x14ac:dyDescent="0.4">
      <c r="A27" s="768"/>
      <c r="B27" s="769"/>
      <c r="C27" s="769"/>
      <c r="D27" s="769"/>
      <c r="E27" s="769"/>
      <c r="F27" s="769"/>
      <c r="G27" s="879"/>
      <c r="H27" s="879"/>
      <c r="I27" s="879"/>
      <c r="J27" s="879"/>
      <c r="K27" s="879"/>
      <c r="L27" s="879"/>
      <c r="M27" s="879"/>
      <c r="S27" s="787" t="s">
        <v>436</v>
      </c>
    </row>
    <row r="28" spans="1:19" s="863" customFormat="1" ht="29.25" x14ac:dyDescent="0.4">
      <c r="A28" s="771" t="s">
        <v>282</v>
      </c>
      <c r="B28" s="764"/>
      <c r="C28" s="764"/>
      <c r="D28" s="764"/>
      <c r="E28" s="764"/>
      <c r="F28" s="765"/>
      <c r="G28" s="844"/>
      <c r="H28" s="844"/>
      <c r="I28" s="844"/>
      <c r="J28" s="844"/>
      <c r="K28" s="844"/>
      <c r="L28" s="844"/>
      <c r="M28" s="867"/>
    </row>
    <row r="29" spans="1:19" ht="11.25" customHeight="1" x14ac:dyDescent="0.4">
      <c r="A29" s="762"/>
      <c r="B29" s="739"/>
      <c r="C29" s="739"/>
      <c r="D29" s="739"/>
      <c r="E29" s="739"/>
      <c r="F29" s="740"/>
      <c r="G29" s="844"/>
      <c r="H29" s="844"/>
      <c r="I29" s="844"/>
      <c r="J29" s="844"/>
      <c r="K29" s="844"/>
      <c r="L29" s="844"/>
      <c r="M29" s="844"/>
    </row>
    <row r="30" spans="1:19" s="863" customFormat="1" ht="32.1" customHeight="1" x14ac:dyDescent="0.4">
      <c r="A30" s="763" t="s">
        <v>286</v>
      </c>
      <c r="B30" s="764"/>
      <c r="C30" s="764"/>
      <c r="D30" s="764"/>
      <c r="E30" s="764"/>
      <c r="F30" s="765"/>
      <c r="G30" s="844">
        <v>78034</v>
      </c>
      <c r="H30" s="844">
        <v>40544</v>
      </c>
      <c r="I30" s="844">
        <v>37490</v>
      </c>
      <c r="J30" s="844">
        <v>8696</v>
      </c>
      <c r="K30" s="844">
        <v>600</v>
      </c>
      <c r="L30" s="844">
        <v>1652</v>
      </c>
      <c r="M30" s="844">
        <v>29846</v>
      </c>
    </row>
    <row r="31" spans="1:19" s="866" customFormat="1" ht="27" customHeight="1" x14ac:dyDescent="0.4">
      <c r="A31" s="732" t="s">
        <v>287</v>
      </c>
      <c r="B31" s="887"/>
      <c r="C31" s="887"/>
      <c r="D31" s="887"/>
      <c r="E31" s="887"/>
      <c r="F31" s="888"/>
      <c r="G31" s="844"/>
      <c r="H31" s="844"/>
      <c r="I31" s="844"/>
      <c r="J31" s="844"/>
      <c r="K31" s="844"/>
      <c r="L31" s="844"/>
      <c r="M31" s="844"/>
    </row>
    <row r="32" spans="1:19" ht="11.1" customHeight="1" x14ac:dyDescent="0.4">
      <c r="A32" s="772"/>
      <c r="B32" s="769"/>
      <c r="C32" s="769"/>
      <c r="D32" s="769"/>
      <c r="E32" s="769"/>
      <c r="F32" s="770"/>
      <c r="G32" s="879"/>
      <c r="H32" s="879"/>
      <c r="I32" s="879"/>
      <c r="J32" s="879"/>
      <c r="K32" s="879"/>
      <c r="L32" s="879"/>
      <c r="M32" s="879"/>
    </row>
    <row r="33" spans="1:13" s="863" customFormat="1" ht="29.25" x14ac:dyDescent="0.4">
      <c r="A33" s="771" t="s">
        <v>285</v>
      </c>
      <c r="B33" s="764"/>
      <c r="C33" s="764"/>
      <c r="D33" s="764"/>
      <c r="E33" s="764"/>
      <c r="F33" s="765"/>
      <c r="G33" s="844"/>
      <c r="H33" s="844"/>
      <c r="I33" s="844"/>
      <c r="J33" s="844"/>
      <c r="K33" s="844"/>
      <c r="L33" s="844"/>
      <c r="M33" s="844"/>
    </row>
    <row r="34" spans="1:13" ht="11.25" customHeight="1" x14ac:dyDescent="0.4">
      <c r="A34" s="762"/>
      <c r="B34" s="739"/>
      <c r="C34" s="739"/>
      <c r="D34" s="739"/>
      <c r="E34" s="739"/>
      <c r="F34" s="740"/>
      <c r="G34" s="844"/>
      <c r="H34" s="844"/>
      <c r="I34" s="844"/>
      <c r="J34" s="844"/>
      <c r="K34" s="844"/>
      <c r="L34" s="844"/>
      <c r="M34" s="844"/>
    </row>
    <row r="35" spans="1:13" s="863" customFormat="1" ht="29.25" x14ac:dyDescent="0.4">
      <c r="A35" s="763" t="s">
        <v>382</v>
      </c>
      <c r="B35" s="764"/>
      <c r="C35" s="764"/>
      <c r="D35" s="764"/>
      <c r="E35" s="764"/>
      <c r="F35" s="765"/>
      <c r="G35" s="844">
        <v>357</v>
      </c>
      <c r="H35" s="844">
        <v>99</v>
      </c>
      <c r="I35" s="844">
        <v>258</v>
      </c>
      <c r="J35" s="844">
        <v>114</v>
      </c>
      <c r="K35" s="844">
        <v>73</v>
      </c>
      <c r="L35" s="844">
        <v>0</v>
      </c>
      <c r="M35" s="844">
        <v>71</v>
      </c>
    </row>
    <row r="36" spans="1:13" s="863" customFormat="1" ht="29.25" x14ac:dyDescent="0.4">
      <c r="A36" s="763" t="s">
        <v>383</v>
      </c>
      <c r="B36" s="764"/>
      <c r="C36" s="764"/>
      <c r="D36" s="764"/>
      <c r="E36" s="764"/>
      <c r="F36" s="765"/>
      <c r="G36" s="844"/>
      <c r="H36" s="844"/>
      <c r="I36" s="844"/>
      <c r="J36" s="844"/>
      <c r="K36" s="844"/>
      <c r="L36" s="844"/>
      <c r="M36" s="844"/>
    </row>
    <row r="37" spans="1:13" s="866" customFormat="1" ht="29.25" x14ac:dyDescent="0.4">
      <c r="A37" s="732" t="s">
        <v>384</v>
      </c>
      <c r="B37" s="887"/>
      <c r="C37" s="887"/>
      <c r="D37" s="887"/>
      <c r="E37" s="887"/>
      <c r="F37" s="888"/>
      <c r="G37" s="844"/>
      <c r="H37" s="844"/>
      <c r="I37" s="844"/>
      <c r="J37" s="844"/>
      <c r="K37" s="844"/>
      <c r="L37" s="844"/>
      <c r="M37" s="844"/>
    </row>
    <row r="38" spans="1:13" ht="11.1" customHeight="1" x14ac:dyDescent="0.4">
      <c r="A38" s="768"/>
      <c r="B38" s="769"/>
      <c r="C38" s="769"/>
      <c r="D38" s="769"/>
      <c r="E38" s="769"/>
      <c r="F38" s="770"/>
      <c r="G38" s="879"/>
      <c r="H38" s="879"/>
      <c r="I38" s="879"/>
      <c r="J38" s="879"/>
      <c r="K38" s="879"/>
      <c r="L38" s="879"/>
      <c r="M38" s="879"/>
    </row>
    <row r="39" spans="1:13" s="863" customFormat="1" ht="29.25" x14ac:dyDescent="0.4">
      <c r="A39" s="771" t="s">
        <v>288</v>
      </c>
      <c r="B39" s="764"/>
      <c r="C39" s="764"/>
      <c r="D39" s="764"/>
      <c r="E39" s="764"/>
      <c r="F39" s="765"/>
      <c r="G39" s="844"/>
      <c r="H39" s="844"/>
      <c r="I39" s="844"/>
      <c r="J39" s="844"/>
      <c r="K39" s="844"/>
      <c r="L39" s="844"/>
      <c r="M39" s="844"/>
    </row>
    <row r="40" spans="1:13" ht="11.25" customHeight="1" x14ac:dyDescent="0.4">
      <c r="A40" s="773"/>
      <c r="B40" s="739"/>
      <c r="C40" s="739"/>
      <c r="D40" s="739"/>
      <c r="E40" s="739"/>
      <c r="F40" s="740"/>
      <c r="G40" s="868"/>
      <c r="H40" s="868"/>
      <c r="I40" s="868"/>
      <c r="J40" s="868"/>
      <c r="K40" s="868"/>
      <c r="L40" s="868"/>
      <c r="M40" s="868"/>
    </row>
    <row r="41" spans="1:13" s="863" customFormat="1" ht="29.25" x14ac:dyDescent="0.4">
      <c r="A41" s="763" t="s">
        <v>385</v>
      </c>
      <c r="B41" s="764"/>
      <c r="C41" s="764"/>
      <c r="D41" s="764"/>
      <c r="E41" s="764"/>
      <c r="F41" s="765"/>
      <c r="G41" s="868"/>
      <c r="H41" s="868"/>
      <c r="I41" s="868"/>
      <c r="J41" s="868"/>
      <c r="K41" s="868"/>
      <c r="L41" s="868"/>
      <c r="M41" s="868"/>
    </row>
    <row r="42" spans="1:13" s="863" customFormat="1" ht="29.25" x14ac:dyDescent="0.4">
      <c r="A42" s="763" t="s">
        <v>387</v>
      </c>
      <c r="B42" s="764"/>
      <c r="C42" s="764"/>
      <c r="D42" s="764"/>
      <c r="E42" s="764"/>
      <c r="F42" s="765"/>
      <c r="G42" s="844">
        <v>3851</v>
      </c>
      <c r="H42" s="844">
        <v>1614</v>
      </c>
      <c r="I42" s="844">
        <v>2237</v>
      </c>
      <c r="J42" s="844">
        <v>282</v>
      </c>
      <c r="K42" s="844">
        <v>37</v>
      </c>
      <c r="L42" s="844">
        <v>0</v>
      </c>
      <c r="M42" s="844">
        <v>1918</v>
      </c>
    </row>
    <row r="43" spans="1:13" s="866" customFormat="1" ht="29.25" x14ac:dyDescent="0.4">
      <c r="A43" s="732" t="s">
        <v>437</v>
      </c>
      <c r="B43" s="766"/>
      <c r="C43" s="766"/>
      <c r="D43" s="766"/>
      <c r="E43" s="766"/>
      <c r="F43" s="767"/>
      <c r="G43" s="844"/>
      <c r="H43" s="844"/>
      <c r="I43" s="844"/>
      <c r="J43" s="844"/>
      <c r="K43" s="844"/>
      <c r="L43" s="844"/>
      <c r="M43" s="844"/>
    </row>
    <row r="44" spans="1:13" s="866" customFormat="1" ht="29.25" x14ac:dyDescent="0.4">
      <c r="A44" s="732" t="s">
        <v>388</v>
      </c>
      <c r="B44" s="705"/>
      <c r="C44" s="705"/>
      <c r="D44" s="705"/>
      <c r="E44" s="705"/>
      <c r="F44" s="706"/>
      <c r="G44" s="844"/>
      <c r="H44" s="844"/>
      <c r="I44" s="844"/>
      <c r="J44" s="844"/>
      <c r="K44" s="844"/>
      <c r="L44" s="844"/>
      <c r="M44" s="844"/>
    </row>
    <row r="45" spans="1:13" ht="11.1" customHeight="1" x14ac:dyDescent="0.4">
      <c r="A45" s="768"/>
      <c r="B45" s="769"/>
      <c r="C45" s="769"/>
      <c r="D45" s="769"/>
      <c r="E45" s="769"/>
      <c r="F45" s="770"/>
      <c r="G45" s="879"/>
      <c r="H45" s="879"/>
      <c r="I45" s="879"/>
      <c r="J45" s="879"/>
      <c r="K45" s="879"/>
      <c r="L45" s="879"/>
      <c r="M45" s="879"/>
    </row>
    <row r="46" spans="1:13" s="863" customFormat="1" ht="29.25" x14ac:dyDescent="0.4">
      <c r="A46" s="771" t="s">
        <v>292</v>
      </c>
      <c r="B46" s="764"/>
      <c r="C46" s="764"/>
      <c r="D46" s="764"/>
      <c r="E46" s="764"/>
      <c r="F46" s="765"/>
      <c r="G46" s="868"/>
      <c r="H46" s="868"/>
      <c r="I46" s="868"/>
      <c r="J46" s="868"/>
      <c r="K46" s="868"/>
      <c r="L46" s="868"/>
      <c r="M46" s="868"/>
    </row>
    <row r="47" spans="1:13" ht="11.25" customHeight="1" x14ac:dyDescent="0.4">
      <c r="A47" s="762"/>
      <c r="B47" s="739"/>
      <c r="C47" s="739"/>
      <c r="D47" s="739"/>
      <c r="E47" s="739"/>
      <c r="F47" s="740"/>
      <c r="G47" s="844"/>
      <c r="H47" s="844"/>
      <c r="I47" s="844"/>
      <c r="J47" s="844"/>
      <c r="K47" s="844"/>
      <c r="L47" s="844"/>
      <c r="M47" s="844"/>
    </row>
    <row r="48" spans="1:13" s="863" customFormat="1" ht="29.25" x14ac:dyDescent="0.4">
      <c r="A48" s="763" t="s">
        <v>293</v>
      </c>
      <c r="B48" s="764"/>
      <c r="C48" s="764"/>
      <c r="D48" s="764"/>
      <c r="E48" s="764"/>
      <c r="F48" s="765"/>
      <c r="G48" s="868">
        <v>107990</v>
      </c>
      <c r="H48" s="868">
        <v>45419</v>
      </c>
      <c r="I48" s="868">
        <v>62571</v>
      </c>
      <c r="J48" s="868">
        <v>13202</v>
      </c>
      <c r="K48" s="868">
        <v>412</v>
      </c>
      <c r="L48" s="868">
        <v>0</v>
      </c>
      <c r="M48" s="868">
        <v>48957</v>
      </c>
    </row>
    <row r="49" spans="1:13" s="866" customFormat="1" ht="29.25" x14ac:dyDescent="0.4">
      <c r="A49" s="774" t="s">
        <v>294</v>
      </c>
      <c r="B49" s="766"/>
      <c r="C49" s="766"/>
      <c r="D49" s="766"/>
      <c r="E49" s="766"/>
      <c r="F49" s="767"/>
      <c r="G49" s="844"/>
      <c r="H49" s="844"/>
      <c r="I49" s="844"/>
      <c r="J49" s="844"/>
      <c r="K49" s="844"/>
      <c r="L49" s="844"/>
      <c r="M49" s="844"/>
    </row>
    <row r="50" spans="1:13" ht="11.1" customHeight="1" x14ac:dyDescent="0.4">
      <c r="A50" s="768"/>
      <c r="B50" s="769"/>
      <c r="C50" s="769"/>
      <c r="D50" s="769"/>
      <c r="E50" s="769"/>
      <c r="F50" s="770"/>
      <c r="G50" s="879"/>
      <c r="H50" s="879"/>
      <c r="I50" s="879"/>
      <c r="J50" s="879"/>
      <c r="K50" s="879"/>
      <c r="L50" s="879"/>
      <c r="M50" s="879"/>
    </row>
    <row r="51" spans="1:13" s="863" customFormat="1" ht="29.25" x14ac:dyDescent="0.4">
      <c r="A51" s="771" t="s">
        <v>295</v>
      </c>
      <c r="B51" s="764"/>
      <c r="C51" s="764"/>
      <c r="D51" s="764"/>
      <c r="E51" s="764"/>
      <c r="F51" s="765"/>
      <c r="G51" s="868"/>
      <c r="H51" s="868"/>
      <c r="I51" s="868"/>
      <c r="J51" s="868"/>
      <c r="K51" s="868"/>
      <c r="L51" s="868"/>
      <c r="M51" s="868"/>
    </row>
    <row r="52" spans="1:13" ht="11.25" customHeight="1" x14ac:dyDescent="0.4">
      <c r="A52" s="762"/>
      <c r="B52" s="739"/>
      <c r="C52" s="739"/>
      <c r="D52" s="739"/>
      <c r="E52" s="739"/>
      <c r="F52" s="740"/>
      <c r="G52" s="844"/>
      <c r="H52" s="844"/>
      <c r="I52" s="844"/>
      <c r="J52" s="844"/>
      <c r="K52" s="844"/>
      <c r="L52" s="844"/>
      <c r="M52" s="844"/>
    </row>
    <row r="53" spans="1:13" s="863" customFormat="1" ht="29.25" x14ac:dyDescent="0.4">
      <c r="A53" s="763" t="s">
        <v>389</v>
      </c>
      <c r="B53" s="764"/>
      <c r="C53" s="764"/>
      <c r="D53" s="764"/>
      <c r="E53" s="764"/>
      <c r="F53" s="765"/>
      <c r="G53" s="868">
        <v>178286</v>
      </c>
      <c r="H53" s="868">
        <v>38903</v>
      </c>
      <c r="I53" s="868">
        <v>139383</v>
      </c>
      <c r="J53" s="868">
        <v>14792</v>
      </c>
      <c r="K53" s="868">
        <v>1347</v>
      </c>
      <c r="L53" s="868">
        <v>0</v>
      </c>
      <c r="M53" s="868">
        <v>123244</v>
      </c>
    </row>
    <row r="54" spans="1:13" s="866" customFormat="1" ht="29.25" x14ac:dyDescent="0.4">
      <c r="A54" s="774" t="s">
        <v>390</v>
      </c>
      <c r="B54" s="766"/>
      <c r="C54" s="766"/>
      <c r="D54" s="766"/>
      <c r="E54" s="766"/>
      <c r="F54" s="767"/>
      <c r="G54" s="844"/>
      <c r="H54" s="844"/>
      <c r="I54" s="844"/>
      <c r="J54" s="844"/>
      <c r="K54" s="844"/>
      <c r="L54" s="844"/>
      <c r="M54" s="844"/>
    </row>
    <row r="55" spans="1:13" ht="11.1" customHeight="1" x14ac:dyDescent="0.4">
      <c r="A55" s="768"/>
      <c r="B55" s="769"/>
      <c r="C55" s="769"/>
      <c r="D55" s="769"/>
      <c r="E55" s="769"/>
      <c r="F55" s="770"/>
      <c r="G55" s="879"/>
      <c r="H55" s="879"/>
      <c r="I55" s="879"/>
      <c r="J55" s="879"/>
      <c r="K55" s="879"/>
      <c r="L55" s="879"/>
      <c r="M55" s="879"/>
    </row>
    <row r="56" spans="1:13" s="863" customFormat="1" ht="29.25" x14ac:dyDescent="0.4">
      <c r="A56" s="771" t="s">
        <v>298</v>
      </c>
      <c r="B56" s="764"/>
      <c r="C56" s="764"/>
      <c r="D56" s="764"/>
      <c r="E56" s="764"/>
      <c r="F56" s="765"/>
      <c r="G56" s="868"/>
      <c r="H56" s="868"/>
      <c r="I56" s="868"/>
      <c r="J56" s="868"/>
      <c r="K56" s="868"/>
      <c r="L56" s="868"/>
      <c r="M56" s="868"/>
    </row>
    <row r="57" spans="1:13" ht="11.25" customHeight="1" x14ac:dyDescent="0.4">
      <c r="A57" s="775"/>
      <c r="B57" s="739"/>
      <c r="C57" s="739"/>
      <c r="D57" s="739"/>
      <c r="E57" s="739"/>
      <c r="F57" s="740"/>
      <c r="G57" s="844"/>
      <c r="H57" s="844"/>
      <c r="I57" s="844"/>
      <c r="J57" s="844"/>
      <c r="K57" s="844"/>
      <c r="L57" s="844"/>
      <c r="M57" s="844"/>
    </row>
    <row r="58" spans="1:13" s="863" customFormat="1" ht="29.25" x14ac:dyDescent="0.4">
      <c r="A58" s="763" t="s">
        <v>391</v>
      </c>
      <c r="B58" s="764"/>
      <c r="C58" s="764"/>
      <c r="D58" s="764"/>
      <c r="E58" s="764"/>
      <c r="F58" s="765"/>
      <c r="G58" s="868">
        <v>52840</v>
      </c>
      <c r="H58" s="868">
        <v>25552</v>
      </c>
      <c r="I58" s="868">
        <v>27288</v>
      </c>
      <c r="J58" s="868">
        <v>3339</v>
      </c>
      <c r="K58" s="868">
        <v>1376</v>
      </c>
      <c r="L58" s="868">
        <v>0</v>
      </c>
      <c r="M58" s="868">
        <v>22573</v>
      </c>
    </row>
    <row r="59" spans="1:13" s="866" customFormat="1" ht="29.25" x14ac:dyDescent="0.4">
      <c r="A59" s="774" t="s">
        <v>392</v>
      </c>
      <c r="B59" s="766"/>
      <c r="C59" s="766"/>
      <c r="D59" s="766"/>
      <c r="E59" s="766"/>
      <c r="F59" s="767"/>
      <c r="G59" s="844"/>
      <c r="H59" s="844"/>
      <c r="I59" s="844"/>
      <c r="J59" s="844"/>
      <c r="K59" s="844"/>
      <c r="L59" s="844"/>
      <c r="M59" s="844"/>
    </row>
    <row r="60" spans="1:13" ht="11.1" customHeight="1" x14ac:dyDescent="0.4">
      <c r="A60" s="768"/>
      <c r="B60" s="769"/>
      <c r="C60" s="769"/>
      <c r="D60" s="769"/>
      <c r="E60" s="769"/>
      <c r="F60" s="770"/>
      <c r="G60" s="879"/>
      <c r="H60" s="879"/>
      <c r="I60" s="879"/>
      <c r="J60" s="879"/>
      <c r="K60" s="879"/>
      <c r="L60" s="879"/>
      <c r="M60" s="879"/>
    </row>
    <row r="61" spans="1:13" s="863" customFormat="1" ht="29.25" x14ac:dyDescent="0.4">
      <c r="A61" s="771" t="s">
        <v>301</v>
      </c>
      <c r="B61" s="764"/>
      <c r="C61" s="764"/>
      <c r="D61" s="764"/>
      <c r="E61" s="764"/>
      <c r="F61" s="765"/>
      <c r="G61" s="868"/>
      <c r="H61" s="868"/>
      <c r="I61" s="868"/>
      <c r="J61" s="868"/>
      <c r="K61" s="868"/>
      <c r="L61" s="868"/>
      <c r="M61" s="868"/>
    </row>
    <row r="62" spans="1:13" ht="11.25" customHeight="1" x14ac:dyDescent="0.4">
      <c r="A62" s="775"/>
      <c r="B62" s="739"/>
      <c r="C62" s="739"/>
      <c r="D62" s="739"/>
      <c r="E62" s="739"/>
      <c r="F62" s="740"/>
      <c r="G62" s="844"/>
      <c r="H62" s="844"/>
      <c r="I62" s="844"/>
      <c r="J62" s="844"/>
      <c r="K62" s="844"/>
      <c r="L62" s="844"/>
      <c r="M62" s="844"/>
    </row>
    <row r="63" spans="1:13" s="863" customFormat="1" ht="29.25" x14ac:dyDescent="0.4">
      <c r="A63" s="763" t="s">
        <v>393</v>
      </c>
      <c r="B63" s="764"/>
      <c r="C63" s="764"/>
      <c r="D63" s="764"/>
      <c r="E63" s="764"/>
      <c r="F63" s="765"/>
      <c r="G63" s="868">
        <v>20242</v>
      </c>
      <c r="H63" s="868">
        <v>10336</v>
      </c>
      <c r="I63" s="868">
        <v>9906</v>
      </c>
      <c r="J63" s="868">
        <v>2247</v>
      </c>
      <c r="K63" s="868">
        <v>274</v>
      </c>
      <c r="L63" s="868">
        <v>0</v>
      </c>
      <c r="M63" s="868">
        <v>7385</v>
      </c>
    </row>
    <row r="64" spans="1:13" s="866" customFormat="1" ht="29.25" x14ac:dyDescent="0.4">
      <c r="A64" s="774" t="s">
        <v>394</v>
      </c>
      <c r="B64" s="766"/>
      <c r="C64" s="766"/>
      <c r="D64" s="766"/>
      <c r="E64" s="766"/>
      <c r="F64" s="767"/>
      <c r="G64" s="844"/>
      <c r="H64" s="844"/>
      <c r="I64" s="844"/>
      <c r="J64" s="844"/>
      <c r="K64" s="844"/>
      <c r="L64" s="844"/>
      <c r="M64" s="844"/>
    </row>
    <row r="65" spans="1:13" ht="11.1" customHeight="1" x14ac:dyDescent="0.4">
      <c r="A65" s="768"/>
      <c r="B65" s="769"/>
      <c r="C65" s="769"/>
      <c r="D65" s="769"/>
      <c r="E65" s="769"/>
      <c r="F65" s="770"/>
      <c r="G65" s="879"/>
      <c r="H65" s="879"/>
      <c r="I65" s="879"/>
      <c r="J65" s="879"/>
      <c r="K65" s="879"/>
      <c r="L65" s="879"/>
      <c r="M65" s="879"/>
    </row>
    <row r="66" spans="1:13" ht="30" x14ac:dyDescent="0.4">
      <c r="A66" s="776" t="s">
        <v>304</v>
      </c>
      <c r="B66" s="739"/>
      <c r="C66" s="739"/>
      <c r="D66" s="739"/>
      <c r="E66" s="739"/>
      <c r="F66" s="740"/>
      <c r="G66" s="868"/>
      <c r="H66" s="868"/>
      <c r="I66" s="868"/>
      <c r="J66" s="868"/>
      <c r="K66" s="868"/>
      <c r="L66" s="868"/>
      <c r="M66" s="868"/>
    </row>
    <row r="67" spans="1:13" ht="11.25" customHeight="1" x14ac:dyDescent="0.4">
      <c r="A67" s="775"/>
      <c r="B67" s="739"/>
      <c r="C67" s="739"/>
      <c r="D67" s="739"/>
      <c r="E67" s="739"/>
      <c r="F67" s="740"/>
      <c r="G67" s="844"/>
      <c r="H67" s="844"/>
      <c r="I67" s="844"/>
      <c r="J67" s="844"/>
      <c r="K67" s="844"/>
      <c r="L67" s="844"/>
      <c r="M67" s="844"/>
    </row>
    <row r="68" spans="1:13" s="863" customFormat="1" ht="29.25" x14ac:dyDescent="0.4">
      <c r="A68" s="763" t="s">
        <v>395</v>
      </c>
      <c r="B68" s="764"/>
      <c r="C68" s="764"/>
      <c r="D68" s="764"/>
      <c r="E68" s="764"/>
      <c r="F68" s="765"/>
      <c r="G68" s="868">
        <v>18982</v>
      </c>
      <c r="H68" s="868">
        <v>6234</v>
      </c>
      <c r="I68" s="868">
        <v>12748</v>
      </c>
      <c r="J68" s="868">
        <v>838</v>
      </c>
      <c r="K68" s="868">
        <v>35</v>
      </c>
      <c r="L68" s="868">
        <v>0</v>
      </c>
      <c r="M68" s="868">
        <v>11875</v>
      </c>
    </row>
    <row r="69" spans="1:13" s="866" customFormat="1" ht="29.25" x14ac:dyDescent="0.4">
      <c r="A69" s="774" t="s">
        <v>396</v>
      </c>
      <c r="B69" s="766"/>
      <c r="C69" s="766"/>
      <c r="D69" s="766"/>
      <c r="E69" s="766"/>
      <c r="F69" s="767"/>
      <c r="G69" s="844"/>
      <c r="H69" s="844"/>
      <c r="I69" s="844"/>
      <c r="J69" s="844"/>
      <c r="K69" s="844"/>
      <c r="L69" s="844"/>
      <c r="M69" s="844"/>
    </row>
    <row r="70" spans="1:13" ht="11.1" customHeight="1" x14ac:dyDescent="0.4">
      <c r="A70" s="768"/>
      <c r="B70" s="769"/>
      <c r="C70" s="769"/>
      <c r="D70" s="769"/>
      <c r="E70" s="769"/>
      <c r="F70" s="770"/>
      <c r="G70" s="879"/>
      <c r="H70" s="879"/>
      <c r="I70" s="879"/>
      <c r="J70" s="879"/>
      <c r="K70" s="879"/>
      <c r="L70" s="879"/>
      <c r="M70" s="879"/>
    </row>
    <row r="71" spans="1:13" s="863" customFormat="1" ht="29.25" x14ac:dyDescent="0.4">
      <c r="A71" s="771" t="s">
        <v>307</v>
      </c>
      <c r="B71" s="778"/>
      <c r="C71" s="764"/>
      <c r="D71" s="764"/>
      <c r="E71" s="764"/>
      <c r="F71" s="765"/>
      <c r="G71" s="844"/>
      <c r="H71" s="844"/>
      <c r="I71" s="844"/>
      <c r="J71" s="844"/>
      <c r="K71" s="844"/>
      <c r="L71" s="844"/>
      <c r="M71" s="844"/>
    </row>
    <row r="72" spans="1:13" ht="11.25" customHeight="1" x14ac:dyDescent="0.4">
      <c r="A72" s="775"/>
      <c r="B72" s="739"/>
      <c r="C72" s="739"/>
      <c r="D72" s="739"/>
      <c r="E72" s="739"/>
      <c r="F72" s="740"/>
      <c r="G72" s="844"/>
      <c r="H72" s="844"/>
      <c r="I72" s="844"/>
      <c r="J72" s="844"/>
      <c r="K72" s="844"/>
      <c r="L72" s="844"/>
      <c r="M72" s="844"/>
    </row>
    <row r="73" spans="1:13" s="863" customFormat="1" ht="29.25" x14ac:dyDescent="0.4">
      <c r="A73" s="763" t="s">
        <v>397</v>
      </c>
      <c r="B73" s="764"/>
      <c r="C73" s="764"/>
      <c r="D73" s="764"/>
      <c r="E73" s="764"/>
      <c r="F73" s="765"/>
      <c r="G73" s="844">
        <v>0</v>
      </c>
      <c r="H73" s="844">
        <v>0</v>
      </c>
      <c r="I73" s="844">
        <v>0</v>
      </c>
      <c r="J73" s="844">
        <v>0</v>
      </c>
      <c r="K73" s="844">
        <v>0</v>
      </c>
      <c r="L73" s="844">
        <v>0</v>
      </c>
      <c r="M73" s="844">
        <v>0</v>
      </c>
    </row>
    <row r="74" spans="1:13" s="866" customFormat="1" ht="29.25" x14ac:dyDescent="0.4">
      <c r="A74" s="774" t="s">
        <v>398</v>
      </c>
      <c r="B74" s="766"/>
      <c r="C74" s="766"/>
      <c r="D74" s="766"/>
      <c r="E74" s="766"/>
      <c r="F74" s="767"/>
      <c r="G74" s="844"/>
      <c r="H74" s="844"/>
      <c r="I74" s="844"/>
      <c r="J74" s="844"/>
      <c r="K74" s="844"/>
      <c r="L74" s="844"/>
      <c r="M74" s="844"/>
    </row>
    <row r="75" spans="1:13" ht="11.1" customHeight="1" x14ac:dyDescent="0.4">
      <c r="A75" s="768"/>
      <c r="B75" s="769"/>
      <c r="C75" s="769"/>
      <c r="D75" s="769"/>
      <c r="E75" s="769"/>
      <c r="F75" s="770"/>
      <c r="G75" s="879"/>
      <c r="H75" s="879"/>
      <c r="I75" s="879"/>
      <c r="J75" s="879"/>
      <c r="K75" s="879"/>
      <c r="L75" s="879"/>
      <c r="M75" s="879"/>
    </row>
    <row r="76" spans="1:13" s="863" customFormat="1" ht="29.25" x14ac:dyDescent="0.4">
      <c r="A76" s="771" t="s">
        <v>310</v>
      </c>
      <c r="B76" s="764"/>
      <c r="C76" s="764"/>
      <c r="D76" s="764"/>
      <c r="E76" s="764"/>
      <c r="F76" s="765"/>
      <c r="G76" s="844"/>
      <c r="H76" s="844"/>
      <c r="I76" s="844"/>
      <c r="J76" s="844"/>
      <c r="K76" s="844"/>
      <c r="L76" s="844"/>
      <c r="M76" s="844"/>
    </row>
    <row r="77" spans="1:13" ht="11.25" customHeight="1" x14ac:dyDescent="0.4">
      <c r="A77" s="775"/>
      <c r="B77" s="739"/>
      <c r="C77" s="739"/>
      <c r="D77" s="739"/>
      <c r="E77" s="739"/>
      <c r="F77" s="740"/>
      <c r="G77" s="868"/>
      <c r="H77" s="868"/>
      <c r="I77" s="868"/>
      <c r="J77" s="868"/>
      <c r="K77" s="868"/>
      <c r="L77" s="868"/>
      <c r="M77" s="868"/>
    </row>
    <row r="78" spans="1:13" s="863" customFormat="1" ht="29.25" x14ac:dyDescent="0.4">
      <c r="A78" s="763" t="s">
        <v>399</v>
      </c>
      <c r="B78" s="764"/>
      <c r="C78" s="764"/>
      <c r="D78" s="764"/>
      <c r="E78" s="764"/>
      <c r="F78" s="765"/>
      <c r="G78" s="868">
        <v>82573</v>
      </c>
      <c r="H78" s="868">
        <v>23267</v>
      </c>
      <c r="I78" s="868">
        <v>59306</v>
      </c>
      <c r="J78" s="868">
        <v>346</v>
      </c>
      <c r="K78" s="868">
        <v>464</v>
      </c>
      <c r="L78" s="868">
        <v>0</v>
      </c>
      <c r="M78" s="868">
        <v>58496</v>
      </c>
    </row>
    <row r="79" spans="1:13" s="866" customFormat="1" ht="29.25" x14ac:dyDescent="0.4">
      <c r="A79" s="774" t="s">
        <v>400</v>
      </c>
      <c r="B79" s="766"/>
      <c r="C79" s="766"/>
      <c r="D79" s="766"/>
      <c r="E79" s="766"/>
      <c r="F79" s="767"/>
      <c r="G79" s="844"/>
      <c r="H79" s="880"/>
      <c r="I79" s="844"/>
      <c r="J79" s="844"/>
      <c r="K79" s="844"/>
      <c r="L79" s="844"/>
      <c r="M79" s="844"/>
    </row>
    <row r="80" spans="1:13" ht="11.1" customHeight="1" x14ac:dyDescent="0.4">
      <c r="A80" s="768"/>
      <c r="B80" s="769"/>
      <c r="C80" s="769"/>
      <c r="D80" s="769"/>
      <c r="E80" s="769"/>
      <c r="F80" s="770"/>
      <c r="G80" s="879"/>
      <c r="H80" s="879"/>
      <c r="I80" s="879"/>
      <c r="J80" s="879"/>
      <c r="K80" s="879"/>
      <c r="L80" s="879"/>
      <c r="M80" s="879"/>
    </row>
    <row r="81" spans="1:13" s="863" customFormat="1" ht="29.25" x14ac:dyDescent="0.4">
      <c r="A81" s="771" t="s">
        <v>315</v>
      </c>
      <c r="B81" s="764"/>
      <c r="C81" s="764"/>
      <c r="D81" s="764"/>
      <c r="E81" s="764"/>
      <c r="F81" s="765"/>
      <c r="G81" s="844"/>
      <c r="H81" s="844"/>
      <c r="I81" s="844"/>
      <c r="J81" s="844"/>
      <c r="K81" s="844"/>
      <c r="L81" s="844"/>
      <c r="M81" s="844"/>
    </row>
    <row r="82" spans="1:13" ht="11.25" customHeight="1" x14ac:dyDescent="0.4">
      <c r="A82" s="775"/>
      <c r="B82" s="739"/>
      <c r="C82" s="739"/>
      <c r="D82" s="739"/>
      <c r="E82" s="739"/>
      <c r="F82" s="740"/>
      <c r="G82" s="844"/>
      <c r="H82" s="844"/>
      <c r="I82" s="844"/>
      <c r="J82" s="844"/>
      <c r="K82" s="844"/>
      <c r="L82" s="844"/>
      <c r="M82" s="844"/>
    </row>
    <row r="83" spans="1:13" s="863" customFormat="1" ht="29.25" x14ac:dyDescent="0.4">
      <c r="A83" s="763" t="s">
        <v>401</v>
      </c>
      <c r="B83" s="764"/>
      <c r="C83" s="764"/>
      <c r="D83" s="764"/>
      <c r="E83" s="764"/>
      <c r="F83" s="765"/>
      <c r="G83" s="871">
        <v>71328</v>
      </c>
      <c r="H83" s="871">
        <v>23919</v>
      </c>
      <c r="I83" s="871">
        <v>47409</v>
      </c>
      <c r="J83" s="871">
        <v>3542</v>
      </c>
      <c r="K83" s="871">
        <v>195</v>
      </c>
      <c r="L83" s="871">
        <v>0</v>
      </c>
      <c r="M83" s="871">
        <v>43672</v>
      </c>
    </row>
    <row r="84" spans="1:13" s="866" customFormat="1" ht="29.25" x14ac:dyDescent="0.4">
      <c r="A84" s="774" t="s">
        <v>402</v>
      </c>
      <c r="B84" s="766"/>
      <c r="C84" s="766"/>
      <c r="D84" s="766"/>
      <c r="E84" s="766"/>
      <c r="F84" s="767"/>
      <c r="G84" s="844"/>
      <c r="H84" s="844"/>
      <c r="I84" s="844"/>
      <c r="J84" s="844"/>
      <c r="K84" s="844"/>
      <c r="L84" s="844"/>
      <c r="M84" s="844"/>
    </row>
    <row r="85" spans="1:13" ht="11.1" customHeight="1" x14ac:dyDescent="0.4">
      <c r="A85" s="768"/>
      <c r="B85" s="769"/>
      <c r="C85" s="769"/>
      <c r="D85" s="769"/>
      <c r="E85" s="769"/>
      <c r="F85" s="770"/>
      <c r="G85" s="879"/>
      <c r="H85" s="879"/>
      <c r="I85" s="879"/>
      <c r="J85" s="879"/>
      <c r="K85" s="879"/>
      <c r="L85" s="879"/>
      <c r="M85" s="879"/>
    </row>
    <row r="86" spans="1:13" s="863" customFormat="1" ht="29.25" x14ac:dyDescent="0.4">
      <c r="A86" s="771" t="s">
        <v>318</v>
      </c>
      <c r="B86" s="764"/>
      <c r="C86" s="764"/>
      <c r="D86" s="764"/>
      <c r="E86" s="764"/>
      <c r="F86" s="765"/>
      <c r="G86" s="844"/>
      <c r="H86" s="844"/>
      <c r="I86" s="844"/>
      <c r="J86" s="844"/>
      <c r="K86" s="844"/>
      <c r="L86" s="844"/>
      <c r="M86" s="844"/>
    </row>
    <row r="87" spans="1:13" ht="11.25" customHeight="1" x14ac:dyDescent="0.4">
      <c r="A87" s="775"/>
      <c r="B87" s="739"/>
      <c r="C87" s="739"/>
      <c r="D87" s="739"/>
      <c r="E87" s="739"/>
      <c r="F87" s="740"/>
      <c r="G87" s="844"/>
      <c r="H87" s="844"/>
      <c r="I87" s="844"/>
      <c r="J87" s="844"/>
      <c r="K87" s="844"/>
      <c r="L87" s="844"/>
      <c r="M87" s="844"/>
    </row>
    <row r="88" spans="1:13" s="863" customFormat="1" ht="29.25" x14ac:dyDescent="0.4">
      <c r="A88" s="763" t="s">
        <v>403</v>
      </c>
      <c r="B88" s="764"/>
      <c r="C88" s="764"/>
      <c r="D88" s="764"/>
      <c r="E88" s="764"/>
      <c r="F88" s="765"/>
      <c r="G88" s="871">
        <v>13660</v>
      </c>
      <c r="H88" s="871">
        <v>5249</v>
      </c>
      <c r="I88" s="871">
        <v>8411</v>
      </c>
      <c r="J88" s="871">
        <v>750</v>
      </c>
      <c r="K88" s="871">
        <v>61</v>
      </c>
      <c r="L88" s="871">
        <v>0</v>
      </c>
      <c r="M88" s="871">
        <v>7600</v>
      </c>
    </row>
    <row r="89" spans="1:13" s="866" customFormat="1" ht="29.25" x14ac:dyDescent="0.4">
      <c r="A89" s="774" t="s">
        <v>404</v>
      </c>
      <c r="B89" s="766"/>
      <c r="C89" s="766"/>
      <c r="D89" s="766"/>
      <c r="E89" s="766"/>
      <c r="F89" s="767"/>
      <c r="G89" s="844"/>
      <c r="H89" s="844"/>
      <c r="I89" s="844"/>
      <c r="J89" s="844"/>
      <c r="K89" s="844"/>
      <c r="L89" s="844"/>
      <c r="M89" s="844"/>
    </row>
    <row r="90" spans="1:13" ht="11.1" customHeight="1" x14ac:dyDescent="0.4">
      <c r="A90" s="768"/>
      <c r="B90" s="769"/>
      <c r="C90" s="769"/>
      <c r="D90" s="769"/>
      <c r="E90" s="769"/>
      <c r="F90" s="770"/>
      <c r="G90" s="879"/>
      <c r="H90" s="879"/>
      <c r="I90" s="879"/>
      <c r="J90" s="879"/>
      <c r="K90" s="879"/>
      <c r="L90" s="879"/>
      <c r="M90" s="879"/>
    </row>
    <row r="91" spans="1:13" s="863" customFormat="1" ht="29.25" x14ac:dyDescent="0.4">
      <c r="A91" s="771" t="s">
        <v>321</v>
      </c>
      <c r="B91" s="764"/>
      <c r="C91" s="764"/>
      <c r="D91" s="764"/>
      <c r="E91" s="764"/>
      <c r="F91" s="765"/>
      <c r="G91" s="844"/>
      <c r="H91" s="844"/>
      <c r="I91" s="844"/>
      <c r="J91" s="844"/>
      <c r="K91" s="844"/>
      <c r="L91" s="844"/>
      <c r="M91" s="844"/>
    </row>
    <row r="92" spans="1:13" ht="11.25" customHeight="1" x14ac:dyDescent="0.4">
      <c r="A92" s="775"/>
      <c r="B92" s="739"/>
      <c r="C92" s="739"/>
      <c r="D92" s="739"/>
      <c r="E92" s="739"/>
      <c r="F92" s="740"/>
      <c r="G92" s="844"/>
      <c r="H92" s="844"/>
      <c r="I92" s="844"/>
      <c r="J92" s="844"/>
      <c r="K92" s="844"/>
      <c r="L92" s="844"/>
      <c r="M92" s="844"/>
    </row>
    <row r="93" spans="1:13" s="863" customFormat="1" ht="29.25" x14ac:dyDescent="0.4">
      <c r="A93" s="763" t="s">
        <v>405</v>
      </c>
      <c r="B93" s="764"/>
      <c r="C93" s="764"/>
      <c r="D93" s="764"/>
      <c r="E93" s="764"/>
      <c r="F93" s="765"/>
      <c r="G93" s="871">
        <v>0</v>
      </c>
      <c r="H93" s="844">
        <v>0</v>
      </c>
      <c r="I93" s="844">
        <v>0</v>
      </c>
      <c r="J93" s="844">
        <v>0</v>
      </c>
      <c r="K93" s="844">
        <v>0</v>
      </c>
      <c r="L93" s="844">
        <v>0</v>
      </c>
      <c r="M93" s="844">
        <v>0</v>
      </c>
    </row>
    <row r="94" spans="1:13" s="764" customFormat="1" ht="29.25" x14ac:dyDescent="0.4">
      <c r="A94" s="763" t="s">
        <v>406</v>
      </c>
      <c r="F94" s="765"/>
      <c r="G94" s="844"/>
      <c r="H94" s="844"/>
      <c r="I94" s="844"/>
      <c r="J94" s="844"/>
      <c r="K94" s="844"/>
      <c r="L94" s="844"/>
      <c r="M94" s="844"/>
    </row>
    <row r="95" spans="1:13" s="866" customFormat="1" ht="29.25" x14ac:dyDescent="0.4">
      <c r="A95" s="774" t="s">
        <v>314</v>
      </c>
      <c r="B95" s="766"/>
      <c r="C95" s="766"/>
      <c r="D95" s="766"/>
      <c r="E95" s="766"/>
      <c r="F95" s="767"/>
      <c r="G95" s="844"/>
      <c r="H95" s="844"/>
      <c r="I95" s="844"/>
      <c r="J95" s="844"/>
      <c r="K95" s="844"/>
      <c r="L95" s="844"/>
      <c r="M95" s="844"/>
    </row>
    <row r="96" spans="1:13" ht="11.1" customHeight="1" x14ac:dyDescent="0.4">
      <c r="A96" s="768"/>
      <c r="B96" s="769"/>
      <c r="C96" s="769"/>
      <c r="D96" s="769"/>
      <c r="E96" s="769"/>
      <c r="F96" s="770"/>
      <c r="G96" s="879"/>
      <c r="H96" s="879"/>
      <c r="I96" s="879"/>
      <c r="J96" s="879"/>
      <c r="K96" s="879"/>
      <c r="L96" s="879"/>
      <c r="M96" s="879"/>
    </row>
    <row r="97" spans="1:13" s="863" customFormat="1" ht="29.25" x14ac:dyDescent="0.4">
      <c r="A97" s="771" t="s">
        <v>325</v>
      </c>
      <c r="B97" s="764"/>
      <c r="C97" s="764"/>
      <c r="D97" s="764"/>
      <c r="E97" s="764"/>
      <c r="F97" s="765"/>
      <c r="G97" s="844"/>
      <c r="H97" s="844"/>
      <c r="I97" s="844"/>
      <c r="J97" s="844"/>
      <c r="K97" s="844"/>
      <c r="L97" s="844"/>
      <c r="M97" s="844"/>
    </row>
    <row r="98" spans="1:13" ht="11.25" customHeight="1" x14ac:dyDescent="0.4">
      <c r="A98" s="775"/>
      <c r="B98" s="739"/>
      <c r="C98" s="739"/>
      <c r="D98" s="739"/>
      <c r="E98" s="739"/>
      <c r="F98" s="740"/>
      <c r="G98" s="844"/>
      <c r="H98" s="844"/>
      <c r="I98" s="844"/>
      <c r="J98" s="844"/>
      <c r="K98" s="844"/>
      <c r="L98" s="844"/>
      <c r="M98" s="844"/>
    </row>
    <row r="99" spans="1:13" s="863" customFormat="1" ht="29.25" x14ac:dyDescent="0.4">
      <c r="A99" s="763" t="s">
        <v>316</v>
      </c>
      <c r="B99" s="764"/>
      <c r="C99" s="764"/>
      <c r="D99" s="764"/>
      <c r="E99" s="764"/>
      <c r="F99" s="765"/>
      <c r="G99" s="868">
        <v>8628</v>
      </c>
      <c r="H99" s="868">
        <v>3986</v>
      </c>
      <c r="I99" s="868">
        <v>4642</v>
      </c>
      <c r="J99" s="868">
        <v>650</v>
      </c>
      <c r="K99" s="868">
        <v>88</v>
      </c>
      <c r="L99" s="868">
        <v>0</v>
      </c>
      <c r="M99" s="868">
        <v>3904</v>
      </c>
    </row>
    <row r="100" spans="1:13" s="866" customFormat="1" ht="29.25" x14ac:dyDescent="0.4">
      <c r="A100" s="774" t="s">
        <v>317</v>
      </c>
      <c r="B100" s="779"/>
      <c r="C100" s="779"/>
      <c r="D100" s="766"/>
      <c r="E100" s="766"/>
      <c r="F100" s="767"/>
      <c r="G100" s="868"/>
      <c r="H100" s="868"/>
      <c r="I100" s="868"/>
      <c r="J100" s="868"/>
      <c r="K100" s="868"/>
      <c r="L100" s="868"/>
      <c r="M100" s="868"/>
    </row>
    <row r="101" spans="1:13" ht="11.1" customHeight="1" x14ac:dyDescent="0.4">
      <c r="A101" s="768"/>
      <c r="B101" s="769"/>
      <c r="C101" s="769"/>
      <c r="D101" s="769"/>
      <c r="E101" s="769"/>
      <c r="F101" s="770"/>
      <c r="G101" s="879"/>
      <c r="H101" s="879"/>
      <c r="I101" s="879"/>
      <c r="J101" s="879"/>
      <c r="K101" s="879"/>
      <c r="L101" s="879"/>
      <c r="M101" s="879"/>
    </row>
    <row r="102" spans="1:13" s="863" customFormat="1" ht="29.25" x14ac:dyDescent="0.4">
      <c r="A102" s="771" t="s">
        <v>407</v>
      </c>
      <c r="B102" s="764"/>
      <c r="C102" s="764"/>
      <c r="D102" s="764"/>
      <c r="E102" s="764"/>
      <c r="F102" s="765"/>
      <c r="G102" s="844"/>
      <c r="H102" s="844"/>
      <c r="I102" s="844"/>
      <c r="J102" s="844"/>
      <c r="K102" s="844"/>
      <c r="L102" s="844"/>
      <c r="M102" s="844"/>
    </row>
    <row r="103" spans="1:13" ht="11.25" customHeight="1" x14ac:dyDescent="0.4">
      <c r="A103" s="775"/>
      <c r="B103" s="739"/>
      <c r="C103" s="739"/>
      <c r="D103" s="739"/>
      <c r="E103" s="739"/>
      <c r="F103" s="740"/>
      <c r="G103" s="844"/>
      <c r="H103" s="844"/>
      <c r="I103" s="844"/>
      <c r="J103" s="844"/>
      <c r="K103" s="844"/>
      <c r="L103" s="844"/>
      <c r="M103" s="844"/>
    </row>
    <row r="104" spans="1:13" s="863" customFormat="1" ht="29.25" x14ac:dyDescent="0.4">
      <c r="A104" s="763" t="s">
        <v>408</v>
      </c>
      <c r="B104" s="764"/>
      <c r="C104" s="764"/>
      <c r="D104" s="764"/>
      <c r="E104" s="764"/>
      <c r="F104" s="765"/>
      <c r="G104" s="881">
        <v>38387</v>
      </c>
      <c r="H104" s="881">
        <v>12683</v>
      </c>
      <c r="I104" s="881">
        <v>25704</v>
      </c>
      <c r="J104" s="881">
        <v>2835</v>
      </c>
      <c r="K104" s="881">
        <v>132</v>
      </c>
      <c r="L104" s="881">
        <v>0</v>
      </c>
      <c r="M104" s="881">
        <v>22737</v>
      </c>
    </row>
    <row r="105" spans="1:13" s="866" customFormat="1" ht="29.25" x14ac:dyDescent="0.4">
      <c r="A105" s="774" t="s">
        <v>409</v>
      </c>
      <c r="B105" s="766"/>
      <c r="C105" s="766"/>
      <c r="D105" s="766"/>
      <c r="E105" s="766"/>
      <c r="F105" s="767"/>
      <c r="G105" s="844"/>
      <c r="H105" s="844"/>
      <c r="I105" s="844"/>
      <c r="J105" s="844"/>
      <c r="K105" s="844"/>
      <c r="L105" s="844"/>
      <c r="M105" s="844"/>
    </row>
    <row r="106" spans="1:13" ht="11.1" customHeight="1" x14ac:dyDescent="0.4">
      <c r="A106" s="768"/>
      <c r="B106" s="769"/>
      <c r="C106" s="769"/>
      <c r="D106" s="769"/>
      <c r="E106" s="769"/>
      <c r="F106" s="770"/>
      <c r="G106" s="879"/>
      <c r="H106" s="879"/>
      <c r="I106" s="879"/>
      <c r="J106" s="879"/>
      <c r="K106" s="879"/>
      <c r="L106" s="879"/>
      <c r="M106" s="879"/>
    </row>
    <row r="107" spans="1:13" s="863" customFormat="1" ht="29.25" x14ac:dyDescent="0.4">
      <c r="A107" s="771" t="s">
        <v>410</v>
      </c>
      <c r="B107" s="764"/>
      <c r="C107" s="764"/>
      <c r="D107" s="764"/>
      <c r="E107" s="764"/>
      <c r="F107" s="765"/>
      <c r="G107" s="844"/>
      <c r="H107" s="844"/>
      <c r="I107" s="844"/>
      <c r="J107" s="844"/>
      <c r="K107" s="844"/>
      <c r="L107" s="844"/>
      <c r="M107" s="844"/>
    </row>
    <row r="108" spans="1:13" ht="11.25" customHeight="1" x14ac:dyDescent="0.4">
      <c r="A108" s="775"/>
      <c r="B108" s="739"/>
      <c r="C108" s="739"/>
      <c r="D108" s="739"/>
      <c r="E108" s="739"/>
      <c r="F108" s="740"/>
      <c r="G108" s="844"/>
      <c r="H108" s="844"/>
      <c r="I108" s="844"/>
      <c r="J108" s="844"/>
      <c r="K108" s="844"/>
      <c r="L108" s="844"/>
      <c r="M108" s="844"/>
    </row>
    <row r="109" spans="1:13" s="863" customFormat="1" ht="29.25" x14ac:dyDescent="0.4">
      <c r="A109" s="763" t="s">
        <v>411</v>
      </c>
      <c r="B109" s="764"/>
      <c r="C109" s="764"/>
      <c r="D109" s="764"/>
      <c r="E109" s="764"/>
      <c r="F109" s="765"/>
      <c r="G109" s="868">
        <v>3339</v>
      </c>
      <c r="H109" s="868">
        <v>1470</v>
      </c>
      <c r="I109" s="868">
        <v>1869</v>
      </c>
      <c r="J109" s="868">
        <v>122</v>
      </c>
      <c r="K109" s="868">
        <v>38</v>
      </c>
      <c r="L109" s="868">
        <v>0</v>
      </c>
      <c r="M109" s="868">
        <v>1709</v>
      </c>
    </row>
    <row r="110" spans="1:13" s="866" customFormat="1" ht="29.25" x14ac:dyDescent="0.4">
      <c r="A110" s="774" t="s">
        <v>412</v>
      </c>
      <c r="B110" s="779"/>
      <c r="C110" s="779"/>
      <c r="D110" s="766"/>
      <c r="E110" s="766"/>
      <c r="F110" s="767"/>
      <c r="G110" s="844"/>
      <c r="H110" s="844"/>
      <c r="I110" s="844"/>
      <c r="J110" s="844"/>
      <c r="K110" s="844"/>
      <c r="L110" s="844"/>
      <c r="M110" s="844"/>
    </row>
    <row r="111" spans="1:13" ht="11.1" customHeight="1" x14ac:dyDescent="0.4">
      <c r="A111" s="768"/>
      <c r="B111" s="769"/>
      <c r="C111" s="769"/>
      <c r="D111" s="769"/>
      <c r="E111" s="769"/>
      <c r="F111" s="770"/>
      <c r="G111" s="879"/>
      <c r="H111" s="879"/>
      <c r="I111" s="879"/>
      <c r="J111" s="879"/>
      <c r="K111" s="879"/>
      <c r="L111" s="879"/>
      <c r="M111" s="879"/>
    </row>
    <row r="112" spans="1:13" s="863" customFormat="1" ht="29.25" x14ac:dyDescent="0.4">
      <c r="A112" s="771" t="s">
        <v>413</v>
      </c>
      <c r="B112" s="764"/>
      <c r="C112" s="764"/>
      <c r="D112" s="764"/>
      <c r="E112" s="764"/>
      <c r="F112" s="765"/>
      <c r="G112" s="868"/>
      <c r="H112" s="868"/>
      <c r="I112" s="868"/>
      <c r="J112" s="868"/>
      <c r="K112" s="868"/>
      <c r="L112" s="868"/>
      <c r="M112" s="868"/>
    </row>
    <row r="113" spans="1:13" ht="11.25" customHeight="1" x14ac:dyDescent="0.4">
      <c r="A113" s="780"/>
      <c r="B113" s="739"/>
      <c r="C113" s="739"/>
      <c r="D113" s="739"/>
      <c r="E113" s="739"/>
      <c r="F113" s="740"/>
      <c r="G113" s="844"/>
      <c r="H113" s="844"/>
      <c r="I113" s="844"/>
      <c r="J113" s="844"/>
      <c r="K113" s="844"/>
      <c r="L113" s="844"/>
      <c r="M113" s="844"/>
    </row>
    <row r="114" spans="1:13" s="863" customFormat="1" ht="29.25" x14ac:dyDescent="0.4">
      <c r="A114" s="763" t="s">
        <v>414</v>
      </c>
      <c r="B114" s="764"/>
      <c r="C114" s="764"/>
      <c r="D114" s="764"/>
      <c r="E114" s="764"/>
      <c r="F114" s="765"/>
      <c r="G114" s="868">
        <v>21207</v>
      </c>
      <c r="H114" s="868">
        <v>5593</v>
      </c>
      <c r="I114" s="868">
        <v>15614</v>
      </c>
      <c r="J114" s="868">
        <v>2391</v>
      </c>
      <c r="K114" s="868">
        <v>34</v>
      </c>
      <c r="L114" s="868">
        <v>0</v>
      </c>
      <c r="M114" s="868">
        <v>13189</v>
      </c>
    </row>
    <row r="115" spans="1:13" s="866" customFormat="1" ht="29.25" x14ac:dyDescent="0.4">
      <c r="A115" s="774" t="s">
        <v>415</v>
      </c>
      <c r="B115" s="766"/>
      <c r="C115" s="766"/>
      <c r="D115" s="766"/>
      <c r="E115" s="766"/>
      <c r="F115" s="767"/>
      <c r="G115" s="844"/>
      <c r="H115" s="844"/>
      <c r="I115" s="844"/>
      <c r="J115" s="844"/>
      <c r="K115" s="844"/>
      <c r="L115" s="844"/>
      <c r="M115" s="844"/>
    </row>
    <row r="116" spans="1:13" ht="11.1" customHeight="1" x14ac:dyDescent="0.4">
      <c r="A116" s="768"/>
      <c r="B116" s="769"/>
      <c r="C116" s="769"/>
      <c r="D116" s="769"/>
      <c r="E116" s="769"/>
      <c r="F116" s="770"/>
      <c r="G116" s="879"/>
      <c r="H116" s="879"/>
      <c r="I116" s="879"/>
      <c r="J116" s="879"/>
      <c r="K116" s="879"/>
      <c r="L116" s="879"/>
      <c r="M116" s="879"/>
    </row>
    <row r="117" spans="1:13" s="863" customFormat="1" ht="29.25" x14ac:dyDescent="0.4">
      <c r="A117" s="771" t="s">
        <v>416</v>
      </c>
      <c r="B117" s="764"/>
      <c r="C117" s="764"/>
      <c r="D117" s="764"/>
      <c r="E117" s="764"/>
      <c r="F117" s="765"/>
      <c r="G117" s="844"/>
      <c r="H117" s="844"/>
      <c r="I117" s="844"/>
      <c r="J117" s="844"/>
      <c r="K117" s="844"/>
      <c r="L117" s="844"/>
      <c r="M117" s="844"/>
    </row>
    <row r="118" spans="1:13" ht="11.25" customHeight="1" x14ac:dyDescent="0.4">
      <c r="A118" s="775"/>
      <c r="B118" s="739"/>
      <c r="C118" s="739"/>
      <c r="D118" s="739"/>
      <c r="E118" s="739"/>
      <c r="F118" s="740"/>
      <c r="G118" s="868"/>
      <c r="H118" s="868"/>
      <c r="I118" s="868"/>
      <c r="J118" s="868"/>
      <c r="K118" s="868"/>
      <c r="L118" s="868"/>
      <c r="M118" s="868"/>
    </row>
    <row r="119" spans="1:13" s="863" customFormat="1" ht="29.25" x14ac:dyDescent="0.4">
      <c r="A119" s="763" t="s">
        <v>417</v>
      </c>
      <c r="B119" s="764"/>
      <c r="C119" s="764"/>
      <c r="D119" s="764"/>
      <c r="E119" s="764"/>
      <c r="F119" s="765"/>
      <c r="G119" s="868"/>
      <c r="H119" s="868"/>
      <c r="I119" s="868"/>
      <c r="J119" s="868"/>
      <c r="K119" s="868"/>
      <c r="L119" s="868"/>
      <c r="M119" s="868"/>
    </row>
    <row r="120" spans="1:13" s="863" customFormat="1" ht="29.25" x14ac:dyDescent="0.4">
      <c r="A120" s="763" t="s">
        <v>418</v>
      </c>
      <c r="B120" s="781"/>
      <c r="C120" s="781"/>
      <c r="D120" s="764"/>
      <c r="E120" s="764"/>
      <c r="F120" s="765"/>
      <c r="G120" s="868">
        <v>1941</v>
      </c>
      <c r="H120" s="868">
        <v>0</v>
      </c>
      <c r="I120" s="868">
        <v>1941</v>
      </c>
      <c r="J120" s="868">
        <v>158</v>
      </c>
      <c r="K120" s="868">
        <v>0</v>
      </c>
      <c r="L120" s="868">
        <v>0</v>
      </c>
      <c r="M120" s="868">
        <v>1783</v>
      </c>
    </row>
    <row r="121" spans="1:13" s="866" customFormat="1" ht="29.25" x14ac:dyDescent="0.4">
      <c r="A121" s="774" t="s">
        <v>419</v>
      </c>
      <c r="B121" s="779"/>
      <c r="C121" s="779"/>
      <c r="D121" s="766"/>
      <c r="E121" s="766"/>
      <c r="F121" s="767"/>
      <c r="G121" s="844"/>
      <c r="H121" s="844"/>
      <c r="I121" s="844"/>
      <c r="J121" s="844"/>
      <c r="K121" s="844"/>
      <c r="L121" s="844"/>
      <c r="M121" s="844"/>
    </row>
    <row r="122" spans="1:13" s="866" customFormat="1" ht="29.25" x14ac:dyDescent="0.4">
      <c r="A122" s="774" t="s">
        <v>420</v>
      </c>
      <c r="B122" s="779"/>
      <c r="C122" s="779"/>
      <c r="D122" s="779"/>
      <c r="E122" s="766"/>
      <c r="F122" s="767"/>
      <c r="G122" s="844"/>
      <c r="H122" s="844"/>
      <c r="I122" s="844"/>
      <c r="J122" s="844"/>
      <c r="K122" s="844"/>
      <c r="L122" s="844"/>
      <c r="M122" s="844"/>
    </row>
    <row r="123" spans="1:13" ht="11.1" customHeight="1" x14ac:dyDescent="0.4">
      <c r="A123" s="768"/>
      <c r="B123" s="769"/>
      <c r="C123" s="769"/>
      <c r="D123" s="769"/>
      <c r="E123" s="769"/>
      <c r="F123" s="770"/>
      <c r="G123" s="879"/>
      <c r="H123" s="879"/>
      <c r="I123" s="879"/>
      <c r="J123" s="879"/>
      <c r="K123" s="879"/>
      <c r="L123" s="879"/>
      <c r="M123" s="879"/>
    </row>
    <row r="124" spans="1:13" s="863" customFormat="1" ht="29.25" x14ac:dyDescent="0.4">
      <c r="A124" s="771" t="s">
        <v>421</v>
      </c>
      <c r="B124" s="764"/>
      <c r="C124" s="764"/>
      <c r="D124" s="764"/>
      <c r="E124" s="764"/>
      <c r="F124" s="765"/>
      <c r="G124" s="868"/>
      <c r="H124" s="868"/>
      <c r="I124" s="868"/>
      <c r="J124" s="868"/>
      <c r="K124" s="868"/>
      <c r="L124" s="868"/>
      <c r="M124" s="868"/>
    </row>
    <row r="125" spans="1:13" ht="11.25" customHeight="1" x14ac:dyDescent="0.4">
      <c r="A125" s="775"/>
      <c r="B125" s="739"/>
      <c r="C125" s="739"/>
      <c r="D125" s="739"/>
      <c r="E125" s="739"/>
      <c r="F125" s="740"/>
      <c r="G125" s="844"/>
      <c r="H125" s="844"/>
      <c r="I125" s="844"/>
      <c r="J125" s="844"/>
      <c r="K125" s="844"/>
      <c r="L125" s="844"/>
      <c r="M125" s="844"/>
    </row>
    <row r="126" spans="1:13" s="863" customFormat="1" ht="29.25" x14ac:dyDescent="0.4">
      <c r="A126" s="763" t="s">
        <v>422</v>
      </c>
      <c r="B126" s="764"/>
      <c r="C126" s="764"/>
      <c r="D126" s="764"/>
      <c r="E126" s="764"/>
      <c r="F126" s="765"/>
      <c r="G126" s="868"/>
      <c r="H126" s="868"/>
      <c r="I126" s="868"/>
      <c r="J126" s="868"/>
      <c r="K126" s="868"/>
      <c r="L126" s="868"/>
      <c r="M126" s="868"/>
    </row>
    <row r="127" spans="1:13" s="866" customFormat="1" ht="29.25" x14ac:dyDescent="0.4">
      <c r="A127" s="782" t="s">
        <v>423</v>
      </c>
      <c r="B127" s="766"/>
      <c r="C127" s="766"/>
      <c r="D127" s="766"/>
      <c r="E127" s="766"/>
      <c r="F127" s="767"/>
      <c r="G127" s="844"/>
      <c r="H127" s="844"/>
      <c r="I127" s="844"/>
      <c r="J127" s="844"/>
      <c r="K127" s="844"/>
      <c r="L127" s="844"/>
      <c r="M127" s="844"/>
    </row>
    <row r="128" spans="1:13" ht="11.1" customHeight="1" x14ac:dyDescent="0.4">
      <c r="A128" s="911"/>
      <c r="B128" s="784"/>
      <c r="C128" s="784"/>
      <c r="D128" s="784"/>
      <c r="E128" s="784"/>
      <c r="F128" s="785"/>
      <c r="G128" s="786"/>
      <c r="H128" s="786"/>
      <c r="I128" s="786"/>
      <c r="J128" s="786"/>
      <c r="K128" s="786"/>
      <c r="L128" s="786"/>
      <c r="M128" s="786"/>
    </row>
  </sheetData>
  <mergeCells count="3">
    <mergeCell ref="A10:F11"/>
    <mergeCell ref="A12:F12"/>
    <mergeCell ref="E2:S2"/>
  </mergeCells>
  <conditionalFormatting sqref="A15:F15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78740157480314965" right="0.78740157480314965" top="0.98425196850393704" bottom="2.0472440944881889" header="0.31496062992125984" footer="0.31496062992125984"/>
  <pageSetup paperSize="9" scale="2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4"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107</v>
      </c>
    </row>
    <row r="2" spans="1:38" s="2" customFormat="1" ht="15" customHeight="1" x14ac:dyDescent="0.2">
      <c r="A2" s="516" t="s">
        <v>108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1"/>
      <c r="C4" s="499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5" t="s">
        <v>34</v>
      </c>
      <c r="I5" s="118"/>
      <c r="J5" s="120"/>
      <c r="K5" s="69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0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0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1" t="s">
        <v>15</v>
      </c>
      <c r="E9" s="503" t="s">
        <v>50</v>
      </c>
      <c r="F9" s="501" t="s">
        <v>51</v>
      </c>
      <c r="G9" s="501" t="s">
        <v>52</v>
      </c>
      <c r="H9" s="501" t="s">
        <v>53</v>
      </c>
      <c r="I9" s="505" t="s">
        <v>54</v>
      </c>
      <c r="J9" s="507" t="s">
        <v>16</v>
      </c>
      <c r="K9" s="507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2" t="s">
        <v>18</v>
      </c>
      <c r="E10" s="504" t="s">
        <v>56</v>
      </c>
      <c r="F10" s="502" t="s">
        <v>57</v>
      </c>
      <c r="G10" s="502" t="s">
        <v>58</v>
      </c>
      <c r="H10" s="502" t="s">
        <v>59</v>
      </c>
      <c r="I10" s="506" t="s">
        <v>59</v>
      </c>
      <c r="J10" s="508" t="s">
        <v>19</v>
      </c>
      <c r="K10" s="508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109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110</v>
      </c>
      <c r="B12" s="233"/>
      <c r="C12" s="233"/>
      <c r="D12" s="409">
        <v>2401</v>
      </c>
      <c r="E12" s="363"/>
      <c r="F12" s="412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111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112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113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114</v>
      </c>
      <c r="B16" s="233"/>
      <c r="C16" s="233"/>
      <c r="D16" s="415"/>
      <c r="E16" s="410"/>
      <c r="F16" s="415"/>
      <c r="G16" s="415"/>
      <c r="H16" s="415"/>
      <c r="I16" s="415"/>
      <c r="J16" s="409"/>
      <c r="K16" s="416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115</v>
      </c>
      <c r="B17" s="233"/>
      <c r="C17" s="233"/>
      <c r="D17" s="415">
        <f>D19+D23</f>
        <v>-3256</v>
      </c>
      <c r="E17" s="410"/>
      <c r="F17" s="415"/>
      <c r="G17" s="415">
        <f>G19+G23</f>
        <v>144371</v>
      </c>
      <c r="H17" s="415"/>
      <c r="I17" s="415"/>
      <c r="J17" s="409">
        <f>I17+H17+G17+F17+E17</f>
        <v>144371</v>
      </c>
      <c r="K17" s="416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116</v>
      </c>
      <c r="B18" s="235"/>
      <c r="C18" s="235"/>
      <c r="D18" s="682"/>
      <c r="E18" s="418"/>
      <c r="F18" s="682"/>
      <c r="G18" s="682"/>
      <c r="H18" s="682"/>
      <c r="I18" s="682"/>
      <c r="J18" s="336"/>
      <c r="K18" s="417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117</v>
      </c>
      <c r="B19" s="235"/>
      <c r="C19" s="235"/>
      <c r="D19" s="682">
        <f>D21+D20</f>
        <v>1658</v>
      </c>
      <c r="E19" s="418"/>
      <c r="F19" s="682"/>
      <c r="G19" s="682">
        <f>G20+G21</f>
        <v>127194</v>
      </c>
      <c r="H19" s="682"/>
      <c r="I19" s="682"/>
      <c r="J19" s="336">
        <f>I19+H19+G19+F19+E19</f>
        <v>127194</v>
      </c>
      <c r="K19" s="417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118</v>
      </c>
      <c r="B20" s="233"/>
      <c r="C20" s="233"/>
      <c r="D20" s="415">
        <f>1020+1615+41</f>
        <v>2676</v>
      </c>
      <c r="E20" s="410"/>
      <c r="F20" s="415"/>
      <c r="G20" s="415">
        <f>'C2-2006'!J57+'C2-2006'!J58+'C2-2006'!J59-D20</f>
        <v>129132</v>
      </c>
      <c r="H20" s="415"/>
      <c r="I20" s="415"/>
      <c r="J20" s="409">
        <f>I20+H20+G20+F20+E20</f>
        <v>129132</v>
      </c>
      <c r="K20" s="416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119</v>
      </c>
      <c r="B21" s="235"/>
      <c r="C21" s="235"/>
      <c r="D21" s="682">
        <v>-1018</v>
      </c>
      <c r="E21" s="418"/>
      <c r="F21" s="682"/>
      <c r="G21" s="682">
        <f>'C2-2006'!K60</f>
        <v>-1938</v>
      </c>
      <c r="H21" s="682"/>
      <c r="I21" s="682"/>
      <c r="J21" s="336">
        <f>I21+H21+G21+F21+E21</f>
        <v>-1938</v>
      </c>
      <c r="K21" s="417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120</v>
      </c>
      <c r="B22" s="233"/>
      <c r="C22" s="233"/>
      <c r="D22" s="415"/>
      <c r="E22" s="410"/>
      <c r="F22" s="415"/>
      <c r="G22" s="415"/>
      <c r="H22" s="415"/>
      <c r="I22" s="415"/>
      <c r="J22" s="409"/>
      <c r="K22" s="416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121</v>
      </c>
      <c r="B23" s="233"/>
      <c r="C23" s="233"/>
      <c r="D23" s="409">
        <f>D24+D25</f>
        <v>-4914</v>
      </c>
      <c r="E23" s="411"/>
      <c r="F23" s="415"/>
      <c r="G23" s="415">
        <f>G24+G25</f>
        <v>17177</v>
      </c>
      <c r="H23" s="415"/>
      <c r="I23" s="415"/>
      <c r="J23" s="409">
        <f>I23+H23+G23+F23+E23</f>
        <v>17177</v>
      </c>
      <c r="K23" s="416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122</v>
      </c>
      <c r="B24" s="235"/>
      <c r="C24" s="235"/>
      <c r="D24" s="336"/>
      <c r="E24" s="419"/>
      <c r="F24" s="420"/>
      <c r="G24" s="684">
        <f>'C2-2006'!J63</f>
        <v>21387</v>
      </c>
      <c r="H24" s="684"/>
      <c r="I24" s="684"/>
      <c r="J24" s="336">
        <f>I24+H24+G24+F24+E24</f>
        <v>21387</v>
      </c>
      <c r="K24" s="417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123</v>
      </c>
      <c r="B25" s="233"/>
      <c r="C25" s="233"/>
      <c r="D25" s="409">
        <v>-4914</v>
      </c>
      <c r="E25" s="421"/>
      <c r="F25" s="415"/>
      <c r="G25" s="412">
        <f>'C2-2006'!K64</f>
        <v>-4210</v>
      </c>
      <c r="H25" s="411"/>
      <c r="I25" s="415"/>
      <c r="J25" s="409">
        <f>I25+H25+G25+F25+E25</f>
        <v>-4210</v>
      </c>
      <c r="K25" s="416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124</v>
      </c>
      <c r="B26" s="235"/>
      <c r="C26" s="235"/>
      <c r="D26" s="682"/>
      <c r="E26" s="419"/>
      <c r="F26" s="682"/>
      <c r="G26" s="682"/>
      <c r="H26" s="682"/>
      <c r="I26" s="682"/>
      <c r="J26" s="336"/>
      <c r="K26" s="422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125</v>
      </c>
      <c r="B27" s="233"/>
      <c r="C27" s="234"/>
      <c r="D27" s="409">
        <v>16367</v>
      </c>
      <c r="E27" s="411">
        <v>450</v>
      </c>
      <c r="F27" s="415">
        <v>12604</v>
      </c>
      <c r="G27" s="415">
        <v>5702</v>
      </c>
      <c r="H27" s="415">
        <v>34883</v>
      </c>
      <c r="I27" s="415">
        <v>7704</v>
      </c>
      <c r="J27" s="409">
        <f>I27+H27+G27+F27+E27</f>
        <v>61343</v>
      </c>
      <c r="K27" s="416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126</v>
      </c>
      <c r="B28" s="235"/>
      <c r="C28" s="235"/>
      <c r="D28" s="336"/>
      <c r="E28" s="413"/>
      <c r="F28" s="682"/>
      <c r="G28" s="682"/>
      <c r="H28" s="682"/>
      <c r="I28" s="682"/>
      <c r="J28" s="336"/>
      <c r="K28" s="417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127</v>
      </c>
      <c r="B29" s="233"/>
      <c r="C29" s="234"/>
      <c r="D29" s="409">
        <f>1530+20078</f>
        <v>21608</v>
      </c>
      <c r="E29" s="421"/>
      <c r="F29" s="412">
        <f>1705+458</f>
        <v>2163</v>
      </c>
      <c r="G29" s="412">
        <f>3042+1158+964</f>
        <v>5164</v>
      </c>
      <c r="H29" s="412">
        <f>3576+4</f>
        <v>3580</v>
      </c>
      <c r="I29" s="683">
        <v>185</v>
      </c>
      <c r="J29" s="423">
        <f>I29+H29+G29+F29+E29</f>
        <v>11092</v>
      </c>
      <c r="K29" s="416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128</v>
      </c>
      <c r="B30" s="235"/>
      <c r="C30" s="235"/>
      <c r="D30" s="336"/>
      <c r="E30" s="413"/>
      <c r="F30" s="682">
        <v>22474</v>
      </c>
      <c r="G30" s="682"/>
      <c r="H30" s="682"/>
      <c r="I30" s="682"/>
      <c r="J30" s="336">
        <f>SUM(E30:I30)</f>
        <v>22474</v>
      </c>
      <c r="K30" s="417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129</v>
      </c>
      <c r="B31" s="265"/>
      <c r="C31" s="266"/>
      <c r="D31" s="409">
        <v>17645</v>
      </c>
      <c r="E31" s="411"/>
      <c r="F31" s="415"/>
      <c r="G31" s="415"/>
      <c r="H31" s="415">
        <v>103</v>
      </c>
      <c r="I31" s="415">
        <v>1703</v>
      </c>
      <c r="J31" s="409">
        <f>SUM(E31:I31)</f>
        <v>1806</v>
      </c>
      <c r="K31" s="416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130</v>
      </c>
      <c r="B32" s="235"/>
      <c r="C32" s="235"/>
      <c r="D32" s="682"/>
      <c r="E32" s="418"/>
      <c r="F32" s="682">
        <f>3802+2859</f>
        <v>6661</v>
      </c>
      <c r="G32" s="346">
        <v>18</v>
      </c>
      <c r="H32" s="682">
        <v>77</v>
      </c>
      <c r="I32" s="682">
        <v>461</v>
      </c>
      <c r="J32" s="336">
        <f>SUM(E32:I32)</f>
        <v>7217</v>
      </c>
      <c r="K32" s="417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131</v>
      </c>
      <c r="B33" s="238"/>
      <c r="C33" s="238"/>
      <c r="D33" s="467"/>
      <c r="E33" s="468"/>
      <c r="F33" s="469"/>
      <c r="G33" s="469">
        <v>5263</v>
      </c>
      <c r="H33" s="469"/>
      <c r="I33" s="469"/>
      <c r="J33" s="467">
        <f>SUM(E33:I33)</f>
        <v>5263</v>
      </c>
      <c r="K33" s="470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78" customFormat="1" ht="12.95" customHeight="1" x14ac:dyDescent="0.2">
      <c r="A35" s="523" t="s">
        <v>132</v>
      </c>
      <c r="B35" s="524"/>
      <c r="C35" s="524"/>
      <c r="D35" s="496"/>
      <c r="E35" s="496"/>
      <c r="F35" s="496"/>
      <c r="G35" s="496"/>
      <c r="H35" s="496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17" t="s">
        <v>133</v>
      </c>
      <c r="B36" s="513"/>
      <c r="C36" s="513"/>
      <c r="D36" s="496"/>
      <c r="E36" s="496"/>
      <c r="F36" s="496"/>
      <c r="G36" s="677"/>
      <c r="H36" s="677"/>
      <c r="I36" s="679"/>
      <c r="J36" s="31"/>
      <c r="K36" s="680"/>
      <c r="L36" s="678"/>
      <c r="M36" s="678"/>
      <c r="N36" s="67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17" t="s">
        <v>134</v>
      </c>
      <c r="B37" s="513"/>
      <c r="C37" s="513"/>
      <c r="D37" s="496"/>
      <c r="E37" s="496"/>
      <c r="F37" s="496"/>
      <c r="G37" s="677"/>
      <c r="H37" s="677"/>
      <c r="I37" s="679"/>
      <c r="J37" s="31"/>
      <c r="K37" s="28"/>
      <c r="L37" s="678"/>
      <c r="M37" s="678"/>
      <c r="N37" s="67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17" t="s">
        <v>135</v>
      </c>
      <c r="B38" s="513"/>
      <c r="C38" s="513"/>
      <c r="D38" s="497"/>
      <c r="E38" s="497"/>
      <c r="F38" s="497"/>
      <c r="G38" s="497"/>
      <c r="H38" s="497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136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19" t="s">
        <v>137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3</v>
      </c>
      <c r="B42" s="1"/>
      <c r="C42" s="499" t="s">
        <v>5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33</v>
      </c>
      <c r="G43" s="118"/>
      <c r="H43" s="515" t="s">
        <v>34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6</v>
      </c>
      <c r="C44" s="12"/>
      <c r="D44" s="179" t="s">
        <v>7</v>
      </c>
      <c r="E44" s="180" t="s">
        <v>35</v>
      </c>
      <c r="F44" s="179" t="s">
        <v>36</v>
      </c>
      <c r="G44" s="179" t="s">
        <v>37</v>
      </c>
      <c r="H44" s="179" t="s">
        <v>35</v>
      </c>
      <c r="I44" s="177" t="s">
        <v>38</v>
      </c>
      <c r="J44" s="178" t="s">
        <v>39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0" t="s">
        <v>12</v>
      </c>
      <c r="C45" s="12"/>
      <c r="D45" s="179"/>
      <c r="E45" s="180" t="s">
        <v>40</v>
      </c>
      <c r="F45" s="179" t="s">
        <v>41</v>
      </c>
      <c r="G45" s="179" t="s">
        <v>42</v>
      </c>
      <c r="H45" s="179" t="s">
        <v>43</v>
      </c>
      <c r="I45" s="177" t="s">
        <v>44</v>
      </c>
      <c r="J45" s="178" t="s">
        <v>13</v>
      </c>
      <c r="K45" s="178" t="s">
        <v>45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0" t="s">
        <v>14</v>
      </c>
      <c r="C46" s="12"/>
      <c r="D46" s="179"/>
      <c r="E46" s="180" t="s">
        <v>46</v>
      </c>
      <c r="F46" s="179"/>
      <c r="G46" s="179" t="s">
        <v>47</v>
      </c>
      <c r="H46" s="179" t="s">
        <v>48</v>
      </c>
      <c r="I46" s="177"/>
      <c r="J46" s="178" t="s">
        <v>49</v>
      </c>
      <c r="K46" s="178"/>
    </row>
    <row r="47" spans="1:38" s="2" customFormat="1" ht="12.95" customHeight="1" x14ac:dyDescent="0.2">
      <c r="A47" s="7"/>
      <c r="B47" s="6"/>
      <c r="C47" s="6"/>
      <c r="D47" s="501" t="s">
        <v>15</v>
      </c>
      <c r="E47" s="503" t="s">
        <v>50</v>
      </c>
      <c r="F47" s="501" t="s">
        <v>51</v>
      </c>
      <c r="G47" s="501" t="s">
        <v>52</v>
      </c>
      <c r="H47" s="501" t="s">
        <v>53</v>
      </c>
      <c r="I47" s="501" t="s">
        <v>54</v>
      </c>
      <c r="J47" s="501" t="s">
        <v>16</v>
      </c>
      <c r="K47" s="525" t="s">
        <v>55</v>
      </c>
    </row>
    <row r="48" spans="1:38" ht="12.95" customHeight="1" thickBot="1" x14ac:dyDescent="0.25">
      <c r="A48" s="9"/>
      <c r="B48" s="19"/>
      <c r="C48" s="19"/>
      <c r="D48" s="502" t="s">
        <v>18</v>
      </c>
      <c r="E48" s="504" t="s">
        <v>56</v>
      </c>
      <c r="F48" s="502" t="s">
        <v>57</v>
      </c>
      <c r="G48" s="502" t="s">
        <v>58</v>
      </c>
      <c r="H48" s="502" t="s">
        <v>59</v>
      </c>
      <c r="I48" s="506" t="s">
        <v>59</v>
      </c>
      <c r="J48" s="508" t="s">
        <v>19</v>
      </c>
      <c r="K48" s="508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109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138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139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112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113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114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140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116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117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118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119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120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121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122</v>
      </c>
      <c r="B62" s="235"/>
      <c r="C62" s="235"/>
      <c r="D62" s="336"/>
      <c r="E62" s="419"/>
      <c r="F62" s="420"/>
      <c r="G62" s="684"/>
      <c r="H62" s="684"/>
      <c r="I62" s="684"/>
      <c r="J62" s="422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123</v>
      </c>
      <c r="B63" s="233"/>
      <c r="C63" s="233"/>
      <c r="D63" s="409"/>
      <c r="E63" s="421"/>
      <c r="F63" s="685"/>
      <c r="G63" s="683"/>
      <c r="H63" s="683"/>
      <c r="I63" s="683"/>
      <c r="J63" s="423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124</v>
      </c>
      <c r="B64" s="270"/>
      <c r="C64" s="270"/>
      <c r="D64" s="336"/>
      <c r="E64" s="682"/>
      <c r="F64" s="414"/>
      <c r="G64" s="413"/>
      <c r="H64" s="414"/>
      <c r="I64" s="414"/>
      <c r="J64" s="422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125</v>
      </c>
      <c r="B65" s="233"/>
      <c r="C65" s="234"/>
      <c r="D65" s="409">
        <v>8611</v>
      </c>
      <c r="E65" s="410">
        <v>29</v>
      </c>
      <c r="F65" s="466">
        <v>3684</v>
      </c>
      <c r="G65" s="411">
        <v>28132</v>
      </c>
      <c r="H65" s="412">
        <v>25348</v>
      </c>
      <c r="I65" s="683">
        <v>11906</v>
      </c>
      <c r="J65" s="409">
        <f>I65+H65+G65+F65+E65</f>
        <v>69099</v>
      </c>
      <c r="K65" s="416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126</v>
      </c>
      <c r="B66" s="235"/>
      <c r="C66" s="235"/>
      <c r="D66" s="336"/>
      <c r="E66" s="413"/>
      <c r="F66" s="414"/>
      <c r="G66" s="413"/>
      <c r="H66" s="414"/>
      <c r="I66" s="413"/>
      <c r="J66" s="336"/>
      <c r="K66" s="417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127</v>
      </c>
      <c r="B67" s="233"/>
      <c r="C67" s="342"/>
      <c r="D67" s="409">
        <f>135+189</f>
        <v>324</v>
      </c>
      <c r="E67" s="410"/>
      <c r="F67" s="412"/>
      <c r="G67" s="411"/>
      <c r="H67" s="412">
        <f>3614+3241+29+1158</f>
        <v>8042</v>
      </c>
      <c r="I67" s="683">
        <f>6104+16837+429+964</f>
        <v>24334</v>
      </c>
      <c r="J67" s="409">
        <f t="shared" ref="J67:J72" si="0">I67+H67+G67+F67+E67</f>
        <v>32376</v>
      </c>
      <c r="K67" s="416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128</v>
      </c>
      <c r="B68" s="235"/>
      <c r="C68" s="235"/>
      <c r="D68" s="336"/>
      <c r="E68" s="413"/>
      <c r="F68" s="414"/>
      <c r="G68" s="413"/>
      <c r="H68" s="414"/>
      <c r="I68" s="413">
        <f>F30</f>
        <v>22474</v>
      </c>
      <c r="J68" s="336">
        <f t="shared" si="0"/>
        <v>22474</v>
      </c>
      <c r="K68" s="417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129</v>
      </c>
      <c r="B69" s="265"/>
      <c r="C69" s="266"/>
      <c r="D69" s="409">
        <v>1806</v>
      </c>
      <c r="E69" s="410"/>
      <c r="F69" s="466"/>
      <c r="G69" s="411"/>
      <c r="H69" s="412">
        <v>1773</v>
      </c>
      <c r="I69" s="683">
        <v>15872</v>
      </c>
      <c r="J69" s="409">
        <f t="shared" si="0"/>
        <v>17645</v>
      </c>
      <c r="K69" s="416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130</v>
      </c>
      <c r="B70" s="235"/>
      <c r="C70" s="236"/>
      <c r="D70" s="413"/>
      <c r="E70" s="418"/>
      <c r="F70" s="414"/>
      <c r="G70" s="413"/>
      <c r="H70" s="414">
        <f>J32</f>
        <v>7217</v>
      </c>
      <c r="I70" s="413"/>
      <c r="J70" s="336">
        <f t="shared" si="0"/>
        <v>7217</v>
      </c>
      <c r="K70" s="417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131</v>
      </c>
      <c r="B71" s="233"/>
      <c r="C71" s="234"/>
      <c r="D71" s="423"/>
      <c r="E71" s="411"/>
      <c r="F71" s="412">
        <v>2642</v>
      </c>
      <c r="G71" s="411"/>
      <c r="H71" s="412"/>
      <c r="I71" s="411">
        <f>G33-F71</f>
        <v>2621</v>
      </c>
      <c r="J71" s="409">
        <f t="shared" si="0"/>
        <v>5263</v>
      </c>
      <c r="K71" s="416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141</v>
      </c>
      <c r="B72" s="268"/>
      <c r="C72" s="269"/>
      <c r="D72" s="365"/>
      <c r="E72" s="463">
        <f>E11+E12+E14+E16+E27-E65</f>
        <v>5449</v>
      </c>
      <c r="F72" s="438">
        <f>F11+F12+F14+F27+F29+F30+F32-F65-F71</f>
        <v>702136</v>
      </c>
      <c r="G72" s="424">
        <f>G11+G17+G27+G29+G32+G33-G65-G71</f>
        <v>163771</v>
      </c>
      <c r="H72" s="438">
        <f>H11+H27+H29+H31+H32-H65-H67-H69-H70-H71</f>
        <v>21471</v>
      </c>
      <c r="I72" s="424">
        <f>I11+I27+I29+I31+I32-I65-I67-I68-I69-I70-I71</f>
        <v>140310</v>
      </c>
      <c r="J72" s="462">
        <f t="shared" si="0"/>
        <v>1033137</v>
      </c>
      <c r="K72" s="464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78" customFormat="1" ht="12.95" customHeight="1" x14ac:dyDescent="0.2">
      <c r="A74" s="523" t="s">
        <v>132</v>
      </c>
      <c r="B74" s="524"/>
      <c r="C74" s="524"/>
      <c r="D74" s="496"/>
      <c r="E74" s="496"/>
      <c r="F74" s="496"/>
      <c r="G74" s="496"/>
      <c r="H74" s="496"/>
      <c r="I74" s="496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17" t="s">
        <v>133</v>
      </c>
      <c r="B75" s="513"/>
      <c r="C75" s="513"/>
      <c r="D75" s="496"/>
      <c r="E75" s="496"/>
      <c r="F75" s="496"/>
      <c r="G75" s="677"/>
      <c r="H75" s="677"/>
      <c r="I75" s="677"/>
      <c r="J75" s="31"/>
      <c r="K75" s="680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17" t="s">
        <v>134</v>
      </c>
      <c r="B76" s="513"/>
      <c r="C76" s="513"/>
      <c r="D76" s="496"/>
      <c r="E76" s="496"/>
      <c r="F76" s="496"/>
      <c r="G76" s="677"/>
      <c r="H76" s="677"/>
      <c r="I76" s="677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17" t="s">
        <v>142</v>
      </c>
      <c r="B77" s="513"/>
      <c r="C77" s="513"/>
      <c r="D77" s="496"/>
      <c r="E77" s="496"/>
      <c r="F77" s="496"/>
      <c r="G77" s="496"/>
      <c r="H77" s="496"/>
      <c r="I77" s="496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100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143</v>
      </c>
    </row>
    <row r="2" spans="1:38" s="2" customFormat="1" ht="15" customHeight="1" x14ac:dyDescent="0.2">
      <c r="A2" s="516" t="s">
        <v>144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2</v>
      </c>
      <c r="C4" s="499" t="s">
        <v>4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5" t="s">
        <v>34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0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0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1" t="s">
        <v>15</v>
      </c>
      <c r="E9" s="503" t="s">
        <v>50</v>
      </c>
      <c r="F9" s="501" t="s">
        <v>51</v>
      </c>
      <c r="G9" s="501" t="s">
        <v>52</v>
      </c>
      <c r="H9" s="501" t="s">
        <v>53</v>
      </c>
      <c r="I9" s="505" t="s">
        <v>54</v>
      </c>
      <c r="J9" s="507" t="s">
        <v>16</v>
      </c>
      <c r="K9" s="507" t="s">
        <v>55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2" t="s">
        <v>18</v>
      </c>
      <c r="E10" s="504" t="s">
        <v>56</v>
      </c>
      <c r="F10" s="502" t="s">
        <v>57</v>
      </c>
      <c r="G10" s="502" t="s">
        <v>58</v>
      </c>
      <c r="H10" s="502" t="s">
        <v>59</v>
      </c>
      <c r="I10" s="506" t="s">
        <v>59</v>
      </c>
      <c r="J10" s="508" t="s">
        <v>19</v>
      </c>
      <c r="K10" s="508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145</v>
      </c>
      <c r="B11" s="235"/>
      <c r="C11" s="236"/>
      <c r="D11" s="471"/>
      <c r="E11" s="425">
        <f>'C3-2006'!E72</f>
        <v>5449</v>
      </c>
      <c r="F11" s="472">
        <f>'C3-2006'!F72</f>
        <v>702136</v>
      </c>
      <c r="G11" s="472">
        <f>'C3-2006'!G72</f>
        <v>163771</v>
      </c>
      <c r="H11" s="472">
        <f>'C3-2006'!H72</f>
        <v>21471</v>
      </c>
      <c r="I11" s="472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146</v>
      </c>
      <c r="B12" s="261"/>
      <c r="C12" s="261"/>
      <c r="D12" s="409"/>
      <c r="E12" s="421"/>
      <c r="F12" s="683"/>
      <c r="G12" s="683"/>
      <c r="H12" s="683"/>
      <c r="I12" s="683"/>
      <c r="J12" s="423"/>
      <c r="K12" s="423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147</v>
      </c>
      <c r="B13" s="235"/>
      <c r="C13" s="235"/>
      <c r="D13" s="335"/>
      <c r="E13" s="418"/>
      <c r="F13" s="682"/>
      <c r="G13" s="682">
        <f>F58+H58+I58+G58</f>
        <v>74755</v>
      </c>
      <c r="H13" s="682"/>
      <c r="I13" s="682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148</v>
      </c>
      <c r="B14" s="233"/>
      <c r="C14" s="233"/>
      <c r="D14" s="409"/>
      <c r="E14" s="421"/>
      <c r="F14" s="683"/>
      <c r="G14" s="683"/>
      <c r="H14" s="683"/>
      <c r="I14" s="683"/>
      <c r="J14" s="423"/>
      <c r="K14" s="423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149</v>
      </c>
      <c r="B15" s="235"/>
      <c r="C15" s="235"/>
      <c r="D15" s="335"/>
      <c r="E15" s="418"/>
      <c r="F15" s="682"/>
      <c r="G15" s="682">
        <f>F60</f>
        <v>922</v>
      </c>
      <c r="H15" s="682"/>
      <c r="I15" s="682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150</v>
      </c>
      <c r="B16" s="233"/>
      <c r="C16" s="233"/>
      <c r="D16" s="409"/>
      <c r="E16" s="421"/>
      <c r="F16" s="683"/>
      <c r="G16" s="683">
        <v>4243</v>
      </c>
      <c r="H16" s="683"/>
      <c r="I16" s="683"/>
      <c r="J16" s="423">
        <f>I16+H16+G16+F16+E16</f>
        <v>4243</v>
      </c>
      <c r="K16" s="423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112</v>
      </c>
      <c r="B17" s="235"/>
      <c r="C17" s="235"/>
      <c r="D17" s="335"/>
      <c r="E17" s="418"/>
      <c r="F17" s="682"/>
      <c r="G17" s="682"/>
      <c r="H17" s="682"/>
      <c r="I17" s="682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151</v>
      </c>
      <c r="B18" s="233"/>
      <c r="C18" s="234"/>
      <c r="D18" s="409"/>
      <c r="E18" s="421"/>
      <c r="F18" s="683"/>
      <c r="G18" s="683"/>
      <c r="H18" s="683"/>
      <c r="I18" s="683"/>
      <c r="J18" s="423"/>
      <c r="K18" s="423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152</v>
      </c>
      <c r="B19" s="233"/>
      <c r="C19" s="233"/>
      <c r="D19" s="409"/>
      <c r="E19" s="421"/>
      <c r="F19" s="683"/>
      <c r="G19" s="683">
        <f>F64</f>
        <v>50921</v>
      </c>
      <c r="H19" s="683"/>
      <c r="I19" s="683"/>
      <c r="J19" s="423">
        <f>I19+H19+G19+F19+E19</f>
        <v>50921</v>
      </c>
      <c r="K19" s="423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153</v>
      </c>
      <c r="B20" s="235"/>
      <c r="C20" s="235"/>
      <c r="D20" s="335"/>
      <c r="E20" s="418"/>
      <c r="F20" s="682"/>
      <c r="G20" s="682"/>
      <c r="H20" s="682"/>
      <c r="I20" s="682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154</v>
      </c>
      <c r="B21" s="235"/>
      <c r="C21" s="235"/>
      <c r="D21" s="335"/>
      <c r="E21" s="418"/>
      <c r="F21" s="682"/>
      <c r="G21" s="682">
        <f>F66-H21</f>
        <v>52385</v>
      </c>
      <c r="H21" s="682">
        <v>11775</v>
      </c>
      <c r="I21" s="682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86" t="s">
        <v>155</v>
      </c>
      <c r="B22" s="233"/>
      <c r="C22" s="234"/>
      <c r="D22" s="409"/>
      <c r="E22" s="421"/>
      <c r="F22" s="683"/>
      <c r="G22" s="683"/>
      <c r="H22" s="683"/>
      <c r="I22" s="683"/>
      <c r="J22" s="423"/>
      <c r="K22" s="423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86" t="s">
        <v>156</v>
      </c>
      <c r="B23" s="233"/>
      <c r="C23" s="234"/>
      <c r="D23" s="409"/>
      <c r="E23" s="421"/>
      <c r="F23" s="683"/>
      <c r="G23" s="683">
        <f>F68-H23</f>
        <v>25778</v>
      </c>
      <c r="H23" s="683">
        <v>1775</v>
      </c>
      <c r="I23" s="683"/>
      <c r="J23" s="423">
        <f>I23+H23+G23+F23+E23</f>
        <v>27553</v>
      </c>
      <c r="K23" s="423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157</v>
      </c>
      <c r="B24" s="235"/>
      <c r="C24" s="235"/>
      <c r="D24" s="335"/>
      <c r="E24" s="418"/>
      <c r="F24" s="682"/>
      <c r="G24" s="682"/>
      <c r="H24" s="682"/>
      <c r="I24" s="682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158</v>
      </c>
      <c r="B25" s="233"/>
      <c r="C25" s="234"/>
      <c r="D25" s="409"/>
      <c r="E25" s="421"/>
      <c r="F25" s="683"/>
      <c r="G25" s="683"/>
      <c r="H25" s="683"/>
      <c r="I25" s="683"/>
      <c r="J25" s="423"/>
      <c r="K25" s="423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159</v>
      </c>
      <c r="B26" s="233"/>
      <c r="C26" s="234"/>
      <c r="D26" s="409"/>
      <c r="E26" s="421"/>
      <c r="F26" s="683"/>
      <c r="G26" s="683"/>
      <c r="H26" s="683"/>
      <c r="I26" s="683"/>
      <c r="J26" s="423"/>
      <c r="K26" s="423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160</v>
      </c>
      <c r="B27" s="235"/>
      <c r="C27" s="236"/>
      <c r="D27" s="335"/>
      <c r="E27" s="418"/>
      <c r="F27" s="682">
        <f>G72</f>
        <v>134093</v>
      </c>
      <c r="G27" s="682"/>
      <c r="H27" s="682"/>
      <c r="I27" s="682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161</v>
      </c>
      <c r="B28" s="233"/>
      <c r="C28" s="234"/>
      <c r="D28" s="409"/>
      <c r="E28" s="421"/>
      <c r="F28" s="685">
        <f>G73</f>
        <v>27243</v>
      </c>
      <c r="G28" s="683"/>
      <c r="H28" s="683"/>
      <c r="I28" s="683"/>
      <c r="J28" s="423">
        <f>F28</f>
        <v>27243</v>
      </c>
      <c r="K28" s="423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162</v>
      </c>
      <c r="B29" s="263"/>
      <c r="C29" s="263"/>
      <c r="D29" s="335"/>
      <c r="E29" s="418"/>
      <c r="F29" s="682"/>
      <c r="G29" s="682"/>
      <c r="H29" s="682"/>
      <c r="I29" s="682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163</v>
      </c>
      <c r="B30" s="261"/>
      <c r="C30" s="261"/>
      <c r="D30" s="409"/>
      <c r="E30" s="421"/>
      <c r="F30" s="683"/>
      <c r="G30" s="683"/>
      <c r="H30" s="683">
        <f>J75</f>
        <v>16662</v>
      </c>
      <c r="I30" s="683"/>
      <c r="J30" s="423">
        <f>SUM(E30:I30)</f>
        <v>16662</v>
      </c>
      <c r="K30" s="423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164</v>
      </c>
      <c r="B31" s="235"/>
      <c r="C31" s="235"/>
      <c r="D31" s="337"/>
      <c r="E31" s="419"/>
      <c r="F31" s="476">
        <v>13329</v>
      </c>
      <c r="G31" s="414"/>
      <c r="H31" s="414">
        <v>150</v>
      </c>
      <c r="I31" s="414">
        <f>3115+68</f>
        <v>3183</v>
      </c>
      <c r="J31" s="336">
        <f>SUM(E31:I31)</f>
        <v>16662</v>
      </c>
      <c r="K31" s="422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165</v>
      </c>
      <c r="B32" s="233"/>
      <c r="C32" s="233"/>
      <c r="D32" s="409">
        <f>1420+267</f>
        <v>1687</v>
      </c>
      <c r="E32" s="421"/>
      <c r="F32" s="683"/>
      <c r="G32" s="683">
        <f>3120+85</f>
        <v>3205</v>
      </c>
      <c r="H32" s="683"/>
      <c r="I32" s="683"/>
      <c r="J32" s="423">
        <f>G32+I32+F32+E32</f>
        <v>3205</v>
      </c>
      <c r="K32" s="423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166</v>
      </c>
      <c r="B33" s="263"/>
      <c r="C33" s="263"/>
      <c r="D33" s="336"/>
      <c r="E33" s="419"/>
      <c r="F33" s="476"/>
      <c r="G33" s="684"/>
      <c r="H33" s="684"/>
      <c r="I33" s="684"/>
      <c r="J33" s="422"/>
      <c r="K33" s="422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167</v>
      </c>
      <c r="B34" s="240"/>
      <c r="C34" s="240"/>
      <c r="D34" s="409"/>
      <c r="E34" s="421">
        <f>998+4264+2230</f>
        <v>7492</v>
      </c>
      <c r="F34" s="683"/>
      <c r="G34" s="683"/>
      <c r="H34" s="683"/>
      <c r="I34" s="683"/>
      <c r="J34" s="423">
        <f>SUM(E34:I34)</f>
        <v>7492</v>
      </c>
      <c r="K34" s="423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168</v>
      </c>
      <c r="B35" s="235"/>
      <c r="C35" s="235"/>
      <c r="D35" s="336">
        <v>4794</v>
      </c>
      <c r="E35" s="478"/>
      <c r="F35" s="476">
        <v>21189</v>
      </c>
      <c r="G35" s="414"/>
      <c r="H35" s="414"/>
      <c r="I35" s="414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169</v>
      </c>
      <c r="B36" s="233"/>
      <c r="C36" s="233"/>
      <c r="D36" s="409"/>
      <c r="E36" s="421"/>
      <c r="F36" s="683">
        <v>277</v>
      </c>
      <c r="G36" s="683">
        <f>935+242</f>
        <v>1177</v>
      </c>
      <c r="H36" s="683"/>
      <c r="I36" s="683">
        <v>175</v>
      </c>
      <c r="J36" s="423">
        <f>SUM(E36:I36)</f>
        <v>1629</v>
      </c>
      <c r="K36" s="423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170</v>
      </c>
      <c r="B37" s="235"/>
      <c r="C37" s="235"/>
      <c r="D37" s="336">
        <f>764+6397</f>
        <v>7161</v>
      </c>
      <c r="E37" s="419"/>
      <c r="F37" s="414"/>
      <c r="G37" s="414"/>
      <c r="H37" s="414"/>
      <c r="I37" s="414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926" t="s">
        <v>171</v>
      </c>
      <c r="B38" s="927"/>
      <c r="C38" s="927"/>
      <c r="D38" s="409"/>
      <c r="E38" s="421"/>
      <c r="F38" s="683">
        <f>1358+11514</f>
        <v>12872</v>
      </c>
      <c r="G38" s="683">
        <f>2149+9599</f>
        <v>11748</v>
      </c>
      <c r="H38" s="683"/>
      <c r="I38" s="683">
        <f>2236+2</f>
        <v>2238</v>
      </c>
      <c r="J38" s="423">
        <f>SUM(E38:I38)</f>
        <v>26858</v>
      </c>
      <c r="K38" s="423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929" t="s">
        <v>172</v>
      </c>
      <c r="B39" s="930"/>
      <c r="C39" s="931"/>
      <c r="D39" s="426">
        <v>1459</v>
      </c>
      <c r="E39" s="480">
        <v>355</v>
      </c>
      <c r="F39" s="481">
        <v>1797</v>
      </c>
      <c r="G39" s="427"/>
      <c r="H39" s="427"/>
      <c r="I39" s="427">
        <v>1361</v>
      </c>
      <c r="J39" s="426">
        <f>E39+F39+G39+H39+I39</f>
        <v>3513</v>
      </c>
      <c r="K39" s="428">
        <f>J39+D39</f>
        <v>4972</v>
      </c>
      <c r="L39" s="372"/>
    </row>
    <row r="40" spans="1:38" ht="7.5" customHeight="1" x14ac:dyDescent="0.2">
      <c r="D40" s="429"/>
      <c r="E40" s="429"/>
      <c r="F40" s="429"/>
      <c r="G40" s="465"/>
      <c r="H40" s="429"/>
      <c r="I40" s="429"/>
      <c r="J40" s="429"/>
      <c r="K40" s="429"/>
    </row>
    <row r="41" spans="1:38" s="52" customFormat="1" ht="12.95" customHeight="1" x14ac:dyDescent="0.2">
      <c r="A41" s="676" t="s">
        <v>173</v>
      </c>
      <c r="B41" s="675"/>
      <c r="C41" s="675"/>
      <c r="D41" s="675"/>
      <c r="E41" s="675"/>
      <c r="F41" s="496"/>
      <c r="G41" s="496"/>
      <c r="H41" s="496"/>
      <c r="I41" s="496"/>
      <c r="J41" s="496"/>
      <c r="K41" s="496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76" t="s">
        <v>174</v>
      </c>
      <c r="B42" s="675"/>
      <c r="C42" s="675"/>
      <c r="D42" s="675"/>
      <c r="E42" s="675"/>
      <c r="F42" s="513"/>
      <c r="G42" s="513"/>
      <c r="H42" s="513"/>
      <c r="I42" s="513"/>
      <c r="J42" s="513"/>
      <c r="K42" s="513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76" t="s">
        <v>175</v>
      </c>
      <c r="B43" s="675"/>
      <c r="C43" s="675"/>
      <c r="D43" s="675"/>
      <c r="E43" s="675"/>
      <c r="F43" s="513"/>
      <c r="G43" s="513"/>
      <c r="H43" s="513"/>
      <c r="I43" s="513"/>
      <c r="J43" s="513"/>
      <c r="K43" s="513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76" t="s">
        <v>176</v>
      </c>
      <c r="B44" s="675"/>
      <c r="C44" s="675"/>
      <c r="D44" s="675"/>
      <c r="E44" s="675"/>
      <c r="F44" s="513"/>
      <c r="G44" s="513"/>
      <c r="H44" s="513"/>
      <c r="I44" s="513"/>
      <c r="J44" s="513"/>
      <c r="K44" s="513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76" t="s">
        <v>177</v>
      </c>
      <c r="B45" s="675"/>
      <c r="C45" s="675"/>
      <c r="D45" s="675"/>
      <c r="E45" s="675"/>
      <c r="F45" s="513"/>
      <c r="G45" s="513"/>
      <c r="H45" s="513"/>
      <c r="I45" s="513"/>
      <c r="J45" s="513"/>
      <c r="K45" s="513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178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16" t="s">
        <v>179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3</v>
      </c>
      <c r="B49" s="74"/>
      <c r="C49" s="526" t="s">
        <v>5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33</v>
      </c>
      <c r="G50" s="121"/>
      <c r="H50" s="544" t="s">
        <v>34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6</v>
      </c>
      <c r="C51" s="24"/>
      <c r="D51" s="182" t="s">
        <v>7</v>
      </c>
      <c r="E51" s="183" t="s">
        <v>35</v>
      </c>
      <c r="F51" s="182" t="s">
        <v>36</v>
      </c>
      <c r="G51" s="182" t="s">
        <v>37</v>
      </c>
      <c r="H51" s="182" t="s">
        <v>35</v>
      </c>
      <c r="I51" s="177" t="s">
        <v>38</v>
      </c>
      <c r="J51" s="184" t="s">
        <v>39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88" t="s">
        <v>12</v>
      </c>
      <c r="C52" s="24"/>
      <c r="D52" s="182"/>
      <c r="E52" s="183" t="s">
        <v>40</v>
      </c>
      <c r="F52" s="182" t="s">
        <v>41</v>
      </c>
      <c r="G52" s="182" t="s">
        <v>42</v>
      </c>
      <c r="H52" s="182" t="s">
        <v>43</v>
      </c>
      <c r="I52" s="177" t="s">
        <v>44</v>
      </c>
      <c r="J52" s="184" t="s">
        <v>13</v>
      </c>
      <c r="K52" s="184" t="s">
        <v>45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88" t="s">
        <v>14</v>
      </c>
      <c r="C53" s="24"/>
      <c r="D53" s="182"/>
      <c r="E53" s="183" t="s">
        <v>46</v>
      </c>
      <c r="F53" s="182"/>
      <c r="G53" s="182" t="s">
        <v>47</v>
      </c>
      <c r="H53" s="182" t="s">
        <v>48</v>
      </c>
      <c r="I53" s="177"/>
      <c r="J53" s="184" t="s">
        <v>49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27" t="s">
        <v>15</v>
      </c>
      <c r="E54" s="528" t="s">
        <v>50</v>
      </c>
      <c r="F54" s="527" t="s">
        <v>51</v>
      </c>
      <c r="G54" s="527" t="s">
        <v>52</v>
      </c>
      <c r="H54" s="527" t="s">
        <v>53</v>
      </c>
      <c r="I54" s="505" t="s">
        <v>54</v>
      </c>
      <c r="J54" s="494" t="s">
        <v>16</v>
      </c>
      <c r="K54" s="494" t="s">
        <v>55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29" t="s">
        <v>18</v>
      </c>
      <c r="E55" s="530" t="s">
        <v>56</v>
      </c>
      <c r="F55" s="529" t="s">
        <v>57</v>
      </c>
      <c r="G55" s="529" t="s">
        <v>58</v>
      </c>
      <c r="H55" s="529" t="s">
        <v>59</v>
      </c>
      <c r="I55" s="506" t="s">
        <v>59</v>
      </c>
      <c r="J55" s="531" t="s">
        <v>19</v>
      </c>
      <c r="K55" s="531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180</v>
      </c>
      <c r="B56" s="258"/>
      <c r="C56" s="259"/>
      <c r="D56" s="430"/>
      <c r="E56" s="431"/>
      <c r="F56" s="430"/>
      <c r="G56" s="430"/>
      <c r="H56" s="430"/>
      <c r="I56" s="430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146</v>
      </c>
      <c r="B57" s="233"/>
      <c r="C57" s="234"/>
      <c r="D57" s="432"/>
      <c r="E57" s="421"/>
      <c r="F57" s="685"/>
      <c r="G57" s="683"/>
      <c r="H57" s="683"/>
      <c r="I57" s="683"/>
      <c r="J57" s="423"/>
      <c r="K57" s="423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147</v>
      </c>
      <c r="B58" s="235"/>
      <c r="C58" s="236"/>
      <c r="D58" s="433"/>
      <c r="E58" s="419"/>
      <c r="F58" s="684">
        <v>46752</v>
      </c>
      <c r="G58" s="684">
        <v>35</v>
      </c>
      <c r="H58" s="684">
        <v>3547</v>
      </c>
      <c r="I58" s="684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148</v>
      </c>
      <c r="B59" s="233"/>
      <c r="C59" s="234"/>
      <c r="D59" s="432"/>
      <c r="E59" s="421"/>
      <c r="F59" s="685"/>
      <c r="G59" s="683"/>
      <c r="H59" s="683"/>
      <c r="I59" s="683"/>
      <c r="J59" s="423"/>
      <c r="K59" s="423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149</v>
      </c>
      <c r="B60" s="235"/>
      <c r="C60" s="236"/>
      <c r="D60" s="433"/>
      <c r="E60" s="419"/>
      <c r="F60" s="684">
        <v>922</v>
      </c>
      <c r="G60" s="684"/>
      <c r="H60" s="684"/>
      <c r="I60" s="684"/>
      <c r="J60" s="336">
        <f>I60+H60+G60+F60+E60</f>
        <v>922</v>
      </c>
      <c r="K60" s="336">
        <f>J60+D60</f>
        <v>922</v>
      </c>
      <c r="L60" s="31"/>
      <c r="M60" s="18" t="s">
        <v>100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150</v>
      </c>
      <c r="B61" s="233"/>
      <c r="C61" s="234"/>
      <c r="D61" s="432"/>
      <c r="E61" s="421"/>
      <c r="F61" s="685">
        <v>4243</v>
      </c>
      <c r="G61" s="683"/>
      <c r="H61" s="683"/>
      <c r="I61" s="683"/>
      <c r="J61" s="423">
        <f>I61+H61+G61+F61+E61</f>
        <v>4243</v>
      </c>
      <c r="K61" s="423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112</v>
      </c>
      <c r="B62" s="235"/>
      <c r="C62" s="236"/>
      <c r="D62" s="433"/>
      <c r="E62" s="419"/>
      <c r="F62" s="684"/>
      <c r="G62" s="684"/>
      <c r="H62" s="684"/>
      <c r="I62" s="684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181</v>
      </c>
      <c r="B63" s="378"/>
      <c r="C63" s="379"/>
      <c r="D63" s="432"/>
      <c r="E63" s="421"/>
      <c r="F63" s="685"/>
      <c r="G63" s="683"/>
      <c r="H63" s="683"/>
      <c r="I63" s="683"/>
      <c r="J63" s="423"/>
      <c r="K63" s="423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182</v>
      </c>
      <c r="B64" s="378"/>
      <c r="C64" s="379"/>
      <c r="D64" s="432"/>
      <c r="E64" s="421"/>
      <c r="F64" s="685">
        <f>'C3-2006'!F14</f>
        <v>50921</v>
      </c>
      <c r="G64" s="683"/>
      <c r="H64" s="683"/>
      <c r="I64" s="683"/>
      <c r="J64" s="423">
        <f>I64+H64+G64+F64+E64</f>
        <v>50921</v>
      </c>
      <c r="K64" s="423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183</v>
      </c>
      <c r="B65" s="235"/>
      <c r="C65" s="236"/>
      <c r="D65" s="433"/>
      <c r="E65" s="419"/>
      <c r="F65" s="684"/>
      <c r="G65" s="684"/>
      <c r="H65" s="684"/>
      <c r="I65" s="684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184</v>
      </c>
      <c r="B66" s="235"/>
      <c r="C66" s="236"/>
      <c r="D66" s="433"/>
      <c r="E66" s="419"/>
      <c r="F66" s="684">
        <v>64160</v>
      </c>
      <c r="G66" s="684"/>
      <c r="H66" s="684"/>
      <c r="I66" s="684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86" t="s">
        <v>155</v>
      </c>
      <c r="B67" s="233"/>
      <c r="C67" s="234"/>
      <c r="D67" s="432"/>
      <c r="E67" s="421"/>
      <c r="F67" s="685"/>
      <c r="G67" s="683"/>
      <c r="H67" s="683"/>
      <c r="I67" s="683"/>
      <c r="J67" s="423"/>
      <c r="K67" s="423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86" t="s">
        <v>156</v>
      </c>
      <c r="B68" s="233"/>
      <c r="C68" s="234"/>
      <c r="D68" s="432"/>
      <c r="E68" s="421"/>
      <c r="F68" s="685">
        <v>27553</v>
      </c>
      <c r="G68" s="683"/>
      <c r="H68" s="683"/>
      <c r="I68" s="683"/>
      <c r="J68" s="423">
        <f>I68+H68+G68+F68+E68</f>
        <v>27553</v>
      </c>
      <c r="K68" s="423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185</v>
      </c>
      <c r="B69" s="235"/>
      <c r="C69" s="236"/>
      <c r="D69" s="433"/>
      <c r="E69" s="419"/>
      <c r="F69" s="684"/>
      <c r="G69" s="684"/>
      <c r="H69" s="684"/>
      <c r="I69" s="684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158</v>
      </c>
      <c r="B70" s="233"/>
      <c r="C70" s="234"/>
      <c r="D70" s="432"/>
      <c r="E70" s="421"/>
      <c r="F70" s="685"/>
      <c r="G70" s="683"/>
      <c r="H70" s="683"/>
      <c r="I70" s="683"/>
      <c r="J70" s="423"/>
      <c r="K70" s="423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159</v>
      </c>
      <c r="B71" s="233"/>
      <c r="C71" s="234"/>
      <c r="D71" s="432"/>
      <c r="E71" s="421"/>
      <c r="F71" s="685"/>
      <c r="G71" s="683"/>
      <c r="H71" s="683"/>
      <c r="I71" s="683"/>
      <c r="J71" s="423"/>
      <c r="K71" s="423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160</v>
      </c>
      <c r="B72" s="235"/>
      <c r="C72" s="236"/>
      <c r="D72" s="433"/>
      <c r="E72" s="419"/>
      <c r="F72" s="684"/>
      <c r="G72" s="684">
        <v>134093</v>
      </c>
      <c r="H72" s="684"/>
      <c r="I72" s="684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161</v>
      </c>
      <c r="B73" s="233"/>
      <c r="C73" s="234"/>
      <c r="D73" s="432"/>
      <c r="E73" s="421"/>
      <c r="F73" s="685"/>
      <c r="G73" s="683">
        <f>27243</f>
        <v>27243</v>
      </c>
      <c r="H73" s="683"/>
      <c r="I73" s="683"/>
      <c r="J73" s="423">
        <f>G73</f>
        <v>27243</v>
      </c>
      <c r="K73" s="423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162</v>
      </c>
      <c r="B74" s="263"/>
      <c r="C74" s="285"/>
      <c r="D74" s="433"/>
      <c r="E74" s="419"/>
      <c r="F74" s="684"/>
      <c r="G74" s="684"/>
      <c r="H74" s="684"/>
      <c r="I74" s="684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163</v>
      </c>
      <c r="B75" s="381"/>
      <c r="C75" s="382"/>
      <c r="D75" s="432"/>
      <c r="E75" s="421"/>
      <c r="F75" s="685">
        <v>14101</v>
      </c>
      <c r="G75" s="683">
        <v>246</v>
      </c>
      <c r="H75" s="683">
        <v>380</v>
      </c>
      <c r="I75" s="683">
        <f>2095-160</f>
        <v>1935</v>
      </c>
      <c r="J75" s="423">
        <f>SUM(E75:I75)</f>
        <v>16662</v>
      </c>
      <c r="K75" s="423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164</v>
      </c>
      <c r="B76" s="434"/>
      <c r="C76" s="285"/>
      <c r="D76" s="473"/>
      <c r="E76" s="684"/>
      <c r="F76" s="476"/>
      <c r="G76" s="414"/>
      <c r="H76" s="684">
        <f>J31</f>
        <v>16662</v>
      </c>
      <c r="I76" s="414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165</v>
      </c>
      <c r="B77" s="233"/>
      <c r="C77" s="262"/>
      <c r="D77" s="412">
        <f>3120+85</f>
        <v>3205</v>
      </c>
      <c r="E77" s="421"/>
      <c r="F77" s="685"/>
      <c r="G77" s="683">
        <f>1420+267</f>
        <v>1687</v>
      </c>
      <c r="H77" s="683"/>
      <c r="I77" s="683"/>
      <c r="J77" s="423">
        <f>G77</f>
        <v>1687</v>
      </c>
      <c r="K77" s="423">
        <f>J77+D77</f>
        <v>4892</v>
      </c>
      <c r="L77" s="372"/>
    </row>
    <row r="78" spans="1:38" s="15" customFormat="1" ht="12.95" customHeight="1" x14ac:dyDescent="0.2">
      <c r="A78" s="162" t="s">
        <v>166</v>
      </c>
      <c r="B78" s="263"/>
      <c r="C78" s="285"/>
      <c r="D78" s="473"/>
      <c r="E78" s="475"/>
      <c r="F78" s="477"/>
      <c r="G78" s="479"/>
      <c r="H78" s="474"/>
      <c r="I78" s="474"/>
      <c r="J78" s="337"/>
      <c r="K78" s="435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167</v>
      </c>
      <c r="B79" s="240"/>
      <c r="C79" s="241"/>
      <c r="D79" s="421">
        <v>998</v>
      </c>
      <c r="E79" s="421"/>
      <c r="F79" s="685">
        <v>4264</v>
      </c>
      <c r="G79" s="683">
        <v>2230</v>
      </c>
      <c r="H79" s="683"/>
      <c r="I79" s="683"/>
      <c r="J79" s="423">
        <f>SUM(E79:I79)</f>
        <v>6494</v>
      </c>
      <c r="K79" s="423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168</v>
      </c>
      <c r="B80" s="235"/>
      <c r="C80" s="236"/>
      <c r="D80" s="336">
        <v>21189</v>
      </c>
      <c r="E80" s="684"/>
      <c r="F80" s="476">
        <v>4794</v>
      </c>
      <c r="G80" s="684"/>
      <c r="H80" s="684"/>
      <c r="I80" s="684"/>
      <c r="J80" s="336">
        <f>I80+H80+G80+F80+E80</f>
        <v>4794</v>
      </c>
      <c r="K80" s="422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169</v>
      </c>
      <c r="B81" s="261"/>
      <c r="C81" s="262"/>
      <c r="D81" s="432"/>
      <c r="E81" s="421"/>
      <c r="F81" s="685">
        <v>935</v>
      </c>
      <c r="G81" s="683">
        <f>277+175</f>
        <v>452</v>
      </c>
      <c r="H81" s="683"/>
      <c r="I81" s="683">
        <v>242</v>
      </c>
      <c r="J81" s="423">
        <f>SUM(E81:I81)</f>
        <v>1629</v>
      </c>
      <c r="K81" s="423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170</v>
      </c>
      <c r="B82" s="263"/>
      <c r="C82" s="285"/>
      <c r="D82" s="336"/>
      <c r="E82" s="684"/>
      <c r="F82" s="420"/>
      <c r="G82" s="684">
        <f>D37</f>
        <v>7161</v>
      </c>
      <c r="H82" s="684"/>
      <c r="I82" s="684"/>
      <c r="J82" s="336">
        <f>G82</f>
        <v>7161</v>
      </c>
      <c r="K82" s="422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926" t="s">
        <v>171</v>
      </c>
      <c r="B83" s="927"/>
      <c r="C83" s="928"/>
      <c r="D83" s="432"/>
      <c r="E83" s="421"/>
      <c r="F83" s="685">
        <v>2149</v>
      </c>
      <c r="G83" s="683">
        <f>1358+13750+2</f>
        <v>15110</v>
      </c>
      <c r="H83" s="683"/>
      <c r="I83" s="683">
        <v>9599</v>
      </c>
      <c r="J83" s="423">
        <f>SUM(E83:I83)</f>
        <v>26858</v>
      </c>
      <c r="K83" s="423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932" t="s">
        <v>172</v>
      </c>
      <c r="B84" s="933"/>
      <c r="C84" s="934"/>
      <c r="D84" s="412">
        <v>3513</v>
      </c>
      <c r="E84" s="421">
        <v>1459</v>
      </c>
      <c r="F84" s="685"/>
      <c r="G84" s="683"/>
      <c r="H84" s="683"/>
      <c r="I84" s="683"/>
      <c r="J84" s="423">
        <f>E84+F84+G84+H84+I84</f>
        <v>1459</v>
      </c>
      <c r="K84" s="423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186</v>
      </c>
      <c r="B85" s="275"/>
      <c r="C85" s="398"/>
      <c r="D85" s="436"/>
      <c r="E85" s="437">
        <f>E11+E32+E34+E39+E35-E84</f>
        <v>11837</v>
      </c>
      <c r="F85" s="438">
        <f>F11+F27+F28+F31+F32+F35+F36+F38+F39-F58-F60-F61-F64-F66-F68-F75-F79-F80-F81-F83</f>
        <v>692142</v>
      </c>
      <c r="G85" s="438">
        <f>G11+G13+G15+G16+G19+G21+G23+G31+G32+G36+G38-G58-G72-G73-G75-G77-G79-G81-G82-G83</f>
        <v>200648</v>
      </c>
      <c r="H85" s="438">
        <f>H11+H30+H31-H58-H75-H76+H21+H23</f>
        <v>31244</v>
      </c>
      <c r="I85" s="424">
        <f>I11+I31+I32+I36+I38+I39-I58-I75-I81-I83</f>
        <v>111070</v>
      </c>
      <c r="J85" s="439">
        <f>E85+F85+G85+H85+I85</f>
        <v>1046941</v>
      </c>
      <c r="K85" s="440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76" t="s">
        <v>173</v>
      </c>
      <c r="B87" s="675"/>
      <c r="C87" s="675"/>
      <c r="D87" s="675"/>
      <c r="E87" s="675"/>
      <c r="F87" s="496"/>
      <c r="G87" s="496"/>
      <c r="H87" s="496"/>
      <c r="I87" s="496"/>
      <c r="J87" s="496"/>
      <c r="K87" s="496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76" t="s">
        <v>174</v>
      </c>
      <c r="B88" s="675"/>
      <c r="C88" s="675"/>
      <c r="D88" s="675"/>
      <c r="E88" s="675"/>
      <c r="F88" s="513"/>
      <c r="G88" s="513"/>
      <c r="H88" s="513"/>
      <c r="I88" s="513"/>
      <c r="J88" s="513"/>
      <c r="K88" s="513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76" t="s">
        <v>175</v>
      </c>
      <c r="B89" s="675"/>
      <c r="C89" s="675"/>
      <c r="D89" s="675"/>
      <c r="E89" s="675"/>
      <c r="F89" s="513"/>
      <c r="G89" s="513"/>
      <c r="H89" s="513"/>
      <c r="I89" s="513"/>
      <c r="J89" s="513"/>
      <c r="K89" s="513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76" t="s">
        <v>176</v>
      </c>
      <c r="B90" s="675"/>
      <c r="C90" s="675"/>
      <c r="D90" s="675"/>
      <c r="E90" s="675"/>
      <c r="F90" s="513"/>
      <c r="G90" s="513"/>
      <c r="H90" s="513"/>
      <c r="I90" s="513"/>
      <c r="J90" s="513"/>
      <c r="K90" s="513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76" t="s">
        <v>187</v>
      </c>
      <c r="B91" s="675"/>
      <c r="C91" s="675"/>
      <c r="D91" s="675"/>
      <c r="E91" s="675"/>
      <c r="F91" s="513"/>
      <c r="G91" s="513"/>
      <c r="H91" s="513"/>
      <c r="I91" s="513"/>
      <c r="J91" s="513"/>
      <c r="K91" s="513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188</v>
      </c>
    </row>
    <row r="2" spans="1:38" s="2" customFormat="1" ht="15" customHeight="1" x14ac:dyDescent="0.2">
      <c r="A2" s="516" t="s">
        <v>189</v>
      </c>
      <c r="B2" s="514"/>
      <c r="C2" s="514"/>
      <c r="D2" s="514"/>
      <c r="E2" s="514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2"/>
      <c r="C4" s="499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 t="s">
        <v>100</v>
      </c>
      <c r="H5" s="515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0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0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1" t="s">
        <v>15</v>
      </c>
      <c r="E9" s="503" t="s">
        <v>50</v>
      </c>
      <c r="F9" s="501" t="s">
        <v>51</v>
      </c>
      <c r="G9" s="501" t="s">
        <v>52</v>
      </c>
      <c r="H9" s="501" t="s">
        <v>53</v>
      </c>
      <c r="I9" s="505" t="s">
        <v>54</v>
      </c>
      <c r="J9" s="507" t="s">
        <v>16</v>
      </c>
      <c r="K9" s="507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2" t="s">
        <v>18</v>
      </c>
      <c r="E10" s="504" t="s">
        <v>56</v>
      </c>
      <c r="F10" s="502" t="s">
        <v>57</v>
      </c>
      <c r="G10" s="502" t="s">
        <v>58</v>
      </c>
      <c r="H10" s="502" t="s">
        <v>59</v>
      </c>
      <c r="I10" s="506" t="s">
        <v>59</v>
      </c>
      <c r="J10" s="508" t="s">
        <v>19</v>
      </c>
      <c r="K10" s="50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190</v>
      </c>
      <c r="B11" s="235"/>
      <c r="C11" s="235"/>
      <c r="D11" s="346"/>
      <c r="E11" s="425">
        <f>'C4-2006'!E85</f>
        <v>11837</v>
      </c>
      <c r="F11" s="682">
        <f>'C4-2006'!F85</f>
        <v>692142</v>
      </c>
      <c r="G11" s="682">
        <f>'C4-2006'!G85</f>
        <v>200648</v>
      </c>
      <c r="H11" s="682">
        <f>'C4-2006'!H85</f>
        <v>31244</v>
      </c>
      <c r="I11" s="682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191</v>
      </c>
      <c r="B12" s="233"/>
      <c r="C12" s="233"/>
      <c r="D12" s="356"/>
      <c r="E12" s="421"/>
      <c r="F12" s="685"/>
      <c r="G12" s="683"/>
      <c r="H12" s="683"/>
      <c r="I12" s="683"/>
      <c r="J12" s="423"/>
      <c r="K12" s="423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192</v>
      </c>
      <c r="B13" s="231"/>
      <c r="C13" s="231"/>
      <c r="D13" s="441"/>
      <c r="E13" s="418"/>
      <c r="F13" s="682"/>
      <c r="G13" s="682"/>
      <c r="H13" s="682"/>
      <c r="I13" s="682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193</v>
      </c>
      <c r="B14" s="233"/>
      <c r="C14" s="233"/>
      <c r="D14" s="356"/>
      <c r="E14" s="421"/>
      <c r="F14" s="685"/>
      <c r="G14" s="683"/>
      <c r="H14" s="683"/>
      <c r="I14" s="683"/>
      <c r="J14" s="423"/>
      <c r="K14" s="423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194</v>
      </c>
      <c r="B15" s="243"/>
      <c r="C15" s="243"/>
      <c r="D15" s="414"/>
      <c r="E15" s="419"/>
      <c r="F15" s="682"/>
      <c r="G15" s="682"/>
      <c r="H15" s="682"/>
      <c r="I15" s="682"/>
      <c r="J15" s="336"/>
      <c r="K15" s="42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195</v>
      </c>
      <c r="B16" s="243"/>
      <c r="C16" s="243"/>
      <c r="D16" s="414"/>
      <c r="E16" s="419"/>
      <c r="F16" s="682"/>
      <c r="G16" s="682"/>
      <c r="H16" s="682"/>
      <c r="I16" s="682"/>
      <c r="J16" s="336"/>
      <c r="K16" s="42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196</v>
      </c>
      <c r="B17" s="256"/>
      <c r="C17" s="256"/>
      <c r="D17" s="427"/>
      <c r="E17" s="442"/>
      <c r="F17" s="443">
        <f>H32</f>
        <v>30379</v>
      </c>
      <c r="G17" s="443"/>
      <c r="H17" s="443"/>
      <c r="I17" s="443"/>
      <c r="J17" s="426">
        <f>F17</f>
        <v>30379</v>
      </c>
      <c r="K17" s="428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3</v>
      </c>
      <c r="B19" s="3"/>
      <c r="C19" s="499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5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543" t="s">
        <v>35</v>
      </c>
      <c r="I21" s="177" t="s">
        <v>38</v>
      </c>
      <c r="J21" s="185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0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0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09" t="s">
        <v>15</v>
      </c>
      <c r="E24" s="510" t="s">
        <v>50</v>
      </c>
      <c r="F24" s="509" t="s">
        <v>51</v>
      </c>
      <c r="G24" s="509" t="s">
        <v>52</v>
      </c>
      <c r="H24" s="509" t="s">
        <v>53</v>
      </c>
      <c r="I24" s="505" t="s">
        <v>54</v>
      </c>
      <c r="J24" s="507" t="s">
        <v>16</v>
      </c>
      <c r="K24" s="507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2" t="s">
        <v>18</v>
      </c>
      <c r="E25" s="511" t="s">
        <v>56</v>
      </c>
      <c r="F25" s="512" t="s">
        <v>57</v>
      </c>
      <c r="G25" s="512" t="s">
        <v>58</v>
      </c>
      <c r="H25" s="512" t="s">
        <v>59</v>
      </c>
      <c r="I25" s="506" t="s">
        <v>59</v>
      </c>
      <c r="J25" s="508" t="s">
        <v>19</v>
      </c>
      <c r="K25" s="508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190</v>
      </c>
      <c r="B26" s="235"/>
      <c r="C26" s="236"/>
      <c r="D26" s="367"/>
      <c r="E26" s="444"/>
      <c r="F26" s="445"/>
      <c r="G26" s="445"/>
      <c r="H26" s="445"/>
      <c r="I26" s="445"/>
      <c r="J26" s="446"/>
      <c r="K26" s="44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191</v>
      </c>
      <c r="B27" s="233"/>
      <c r="C27" s="234"/>
      <c r="D27" s="356"/>
      <c r="E27" s="421">
        <f>E28+E29</f>
        <v>9486</v>
      </c>
      <c r="F27" s="685">
        <f>F28+F29</f>
        <v>652827</v>
      </c>
      <c r="G27" s="683">
        <f>G28+G29</f>
        <v>193707</v>
      </c>
      <c r="H27" s="683"/>
      <c r="I27" s="683"/>
      <c r="J27" s="423">
        <f>J28+J29</f>
        <v>856020</v>
      </c>
      <c r="K27" s="423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192</v>
      </c>
      <c r="B28" s="235"/>
      <c r="C28" s="236"/>
      <c r="D28" s="367"/>
      <c r="E28" s="419">
        <v>9486</v>
      </c>
      <c r="F28" s="684">
        <v>652827</v>
      </c>
      <c r="G28" s="684">
        <v>108129</v>
      </c>
      <c r="H28" s="684"/>
      <c r="I28" s="684"/>
      <c r="J28" s="336">
        <f>SUM(E28:I28)</f>
        <v>770442</v>
      </c>
      <c r="K28" s="417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197</v>
      </c>
      <c r="B29" s="233"/>
      <c r="C29" s="234"/>
      <c r="D29" s="356"/>
      <c r="E29" s="421"/>
      <c r="F29" s="685"/>
      <c r="G29" s="683">
        <v>85578</v>
      </c>
      <c r="H29" s="683"/>
      <c r="I29" s="683"/>
      <c r="J29" s="423">
        <f>I29+H29+G29+F29+E29</f>
        <v>85578</v>
      </c>
      <c r="K29" s="423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194</v>
      </c>
      <c r="B30" s="235"/>
      <c r="C30" s="235"/>
      <c r="D30" s="447"/>
      <c r="E30" s="419"/>
      <c r="F30" s="682"/>
      <c r="G30" s="682"/>
      <c r="H30" s="682"/>
      <c r="I30" s="682"/>
      <c r="J30" s="336"/>
      <c r="K30" s="41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195</v>
      </c>
      <c r="B31" s="235"/>
      <c r="C31" s="235"/>
      <c r="D31" s="447"/>
      <c r="E31" s="419"/>
      <c r="F31" s="682"/>
      <c r="G31" s="682"/>
      <c r="H31" s="682"/>
      <c r="I31" s="682"/>
      <c r="J31" s="336"/>
      <c r="K31" s="417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196</v>
      </c>
      <c r="B32" s="235"/>
      <c r="C32" s="235"/>
      <c r="D32" s="366"/>
      <c r="E32" s="418"/>
      <c r="F32" s="682"/>
      <c r="G32" s="682"/>
      <c r="H32" s="682">
        <v>30379</v>
      </c>
      <c r="I32" s="682"/>
      <c r="J32" s="336">
        <f>H32</f>
        <v>30379</v>
      </c>
      <c r="K32" s="417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198</v>
      </c>
      <c r="B33" s="253"/>
      <c r="C33" s="254"/>
      <c r="D33" s="448"/>
      <c r="E33" s="449">
        <f>E11-E27</f>
        <v>2351</v>
      </c>
      <c r="F33" s="450">
        <f>F11+F17-F27</f>
        <v>69694</v>
      </c>
      <c r="G33" s="450">
        <f>G11-G27</f>
        <v>6941</v>
      </c>
      <c r="H33" s="450">
        <f>H11-H32</f>
        <v>865</v>
      </c>
      <c r="I33" s="450">
        <f>I11</f>
        <v>111070</v>
      </c>
      <c r="J33" s="451">
        <f>I33+H33+G33+F33+E33</f>
        <v>190921</v>
      </c>
      <c r="K33" s="452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3" t="s">
        <v>199</v>
      </c>
      <c r="B35" s="513"/>
      <c r="C35" s="513"/>
      <c r="D35" s="513"/>
      <c r="E35" s="513"/>
      <c r="F35" s="513"/>
      <c r="G35" s="513"/>
      <c r="H35" s="51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3" t="s">
        <v>200</v>
      </c>
      <c r="B36" s="514"/>
      <c r="C36" s="514"/>
      <c r="D36" s="514"/>
      <c r="E36" s="514"/>
      <c r="F36" s="514"/>
      <c r="G36" s="514"/>
      <c r="H36" s="514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2" t="s">
        <v>201</v>
      </c>
    </row>
    <row r="2" spans="1:37" s="2" customFormat="1" ht="15" customHeight="1" x14ac:dyDescent="0.2">
      <c r="A2" s="516" t="s">
        <v>202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2</v>
      </c>
      <c r="B4" s="81"/>
      <c r="C4" s="499" t="s">
        <v>4</v>
      </c>
    </row>
    <row r="5" spans="1:37" ht="12.95" customHeight="1" x14ac:dyDescent="0.2">
      <c r="A5" s="108"/>
      <c r="B5" s="109"/>
      <c r="C5" s="110"/>
      <c r="D5" s="124"/>
      <c r="E5" s="125"/>
      <c r="F5" s="126" t="s">
        <v>33</v>
      </c>
      <c r="G5" s="125"/>
      <c r="H5" s="532" t="s">
        <v>34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6</v>
      </c>
      <c r="C6" s="113"/>
      <c r="D6" s="186" t="s">
        <v>7</v>
      </c>
      <c r="E6" s="187" t="s">
        <v>35</v>
      </c>
      <c r="F6" s="186" t="s">
        <v>36</v>
      </c>
      <c r="G6" s="186" t="s">
        <v>37</v>
      </c>
      <c r="H6" s="186" t="s">
        <v>35</v>
      </c>
      <c r="I6" s="188" t="s">
        <v>38</v>
      </c>
      <c r="J6" s="189" t="s">
        <v>39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3" t="s">
        <v>12</v>
      </c>
      <c r="C7" s="113"/>
      <c r="D7" s="186"/>
      <c r="E7" s="187" t="s">
        <v>40</v>
      </c>
      <c r="F7" s="186" t="s">
        <v>41</v>
      </c>
      <c r="G7" s="186" t="s">
        <v>42</v>
      </c>
      <c r="H7" s="186" t="s">
        <v>43</v>
      </c>
      <c r="I7" s="188" t="s">
        <v>44</v>
      </c>
      <c r="J7" s="189" t="s">
        <v>13</v>
      </c>
      <c r="K7" s="189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3" t="s">
        <v>14</v>
      </c>
      <c r="C8" s="113"/>
      <c r="D8" s="186"/>
      <c r="E8" s="187" t="s">
        <v>46</v>
      </c>
      <c r="F8" s="186"/>
      <c r="G8" s="186" t="s">
        <v>47</v>
      </c>
      <c r="H8" s="186" t="s">
        <v>48</v>
      </c>
      <c r="I8" s="188"/>
      <c r="J8" s="189" t="s">
        <v>49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4" t="s">
        <v>15</v>
      </c>
      <c r="E9" s="535" t="s">
        <v>50</v>
      </c>
      <c r="F9" s="534" t="s">
        <v>51</v>
      </c>
      <c r="G9" s="534" t="s">
        <v>52</v>
      </c>
      <c r="H9" s="534" t="s">
        <v>53</v>
      </c>
      <c r="I9" s="536" t="s">
        <v>54</v>
      </c>
      <c r="J9" s="537" t="s">
        <v>16</v>
      </c>
      <c r="K9" s="537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38" t="s">
        <v>18</v>
      </c>
      <c r="E10" s="539" t="s">
        <v>56</v>
      </c>
      <c r="F10" s="538" t="s">
        <v>57</v>
      </c>
      <c r="G10" s="538" t="s">
        <v>58</v>
      </c>
      <c r="H10" s="538" t="s">
        <v>59</v>
      </c>
      <c r="I10" s="540" t="s">
        <v>59</v>
      </c>
      <c r="J10" s="541" t="s">
        <v>19</v>
      </c>
      <c r="K10" s="54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203</v>
      </c>
      <c r="B11" s="246"/>
      <c r="C11" s="246"/>
      <c r="D11" s="542"/>
      <c r="E11" s="418">
        <f>'C5-2006'!E11-'C5-2006'!E28</f>
        <v>2351</v>
      </c>
      <c r="F11" s="682">
        <f>'C5-2006'!F11+'C5-2006'!E28+'C5-2006'!G28</f>
        <v>809757</v>
      </c>
      <c r="G11" s="682">
        <f>'C5-2006'!G11-'C5-2006'!G28</f>
        <v>92519</v>
      </c>
      <c r="H11" s="682">
        <f>'C5-2006'!H11</f>
        <v>31244</v>
      </c>
      <c r="I11" s="682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204</v>
      </c>
      <c r="B12" s="248"/>
      <c r="C12" s="248"/>
      <c r="D12" s="356"/>
      <c r="E12" s="421"/>
      <c r="F12" s="685"/>
      <c r="G12" s="683"/>
      <c r="H12" s="683"/>
      <c r="I12" s="683"/>
      <c r="J12" s="423"/>
      <c r="K12" s="423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3" t="s">
        <v>192</v>
      </c>
      <c r="B13" s="454"/>
      <c r="C13" s="454"/>
      <c r="D13" s="346"/>
      <c r="E13" s="418"/>
      <c r="F13" s="682"/>
      <c r="G13" s="682"/>
      <c r="H13" s="682"/>
      <c r="I13" s="682"/>
      <c r="J13" s="336"/>
      <c r="K13" s="45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56" t="s">
        <v>197</v>
      </c>
      <c r="B14" s="248"/>
      <c r="C14" s="248"/>
      <c r="D14" s="356"/>
      <c r="E14" s="421"/>
      <c r="F14" s="685"/>
      <c r="G14" s="683"/>
      <c r="H14" s="683"/>
      <c r="I14" s="683"/>
      <c r="J14" s="423"/>
      <c r="K14" s="423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194</v>
      </c>
      <c r="B15" s="250"/>
      <c r="C15" s="250"/>
      <c r="D15" s="414"/>
      <c r="E15" s="419"/>
      <c r="F15" s="682"/>
      <c r="G15" s="682"/>
      <c r="H15" s="682"/>
      <c r="I15" s="682"/>
      <c r="J15" s="336"/>
      <c r="K15" s="42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195</v>
      </c>
      <c r="B16" s="250"/>
      <c r="C16" s="250"/>
      <c r="D16" s="414"/>
      <c r="E16" s="419"/>
      <c r="F16" s="682"/>
      <c r="G16" s="682"/>
      <c r="H16" s="682"/>
      <c r="I16" s="682"/>
      <c r="J16" s="336"/>
      <c r="K16" s="42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196</v>
      </c>
      <c r="B17" s="252"/>
      <c r="C17" s="252"/>
      <c r="D17" s="427"/>
      <c r="E17" s="442"/>
      <c r="F17" s="443">
        <f>'C5-2006'!F17</f>
        <v>30379</v>
      </c>
      <c r="G17" s="443"/>
      <c r="H17" s="443"/>
      <c r="I17" s="443"/>
      <c r="J17" s="426">
        <f>F17</f>
        <v>30379</v>
      </c>
      <c r="K17" s="428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3</v>
      </c>
      <c r="B19" s="1"/>
      <c r="C19" s="499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5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179" t="s">
        <v>35</v>
      </c>
      <c r="I21" s="177" t="s">
        <v>38</v>
      </c>
      <c r="J21" s="178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0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0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09" t="s">
        <v>15</v>
      </c>
      <c r="E24" s="510" t="s">
        <v>50</v>
      </c>
      <c r="F24" s="509" t="s">
        <v>51</v>
      </c>
      <c r="G24" s="509" t="s">
        <v>52</v>
      </c>
      <c r="H24" s="509" t="s">
        <v>53</v>
      </c>
      <c r="I24" s="505" t="s">
        <v>54</v>
      </c>
      <c r="J24" s="507" t="s">
        <v>16</v>
      </c>
      <c r="K24" s="507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2" t="s">
        <v>18</v>
      </c>
      <c r="E25" s="511" t="s">
        <v>56</v>
      </c>
      <c r="F25" s="512" t="s">
        <v>57</v>
      </c>
      <c r="G25" s="512" t="s">
        <v>58</v>
      </c>
      <c r="H25" s="512" t="s">
        <v>59</v>
      </c>
      <c r="I25" s="506" t="s">
        <v>59</v>
      </c>
      <c r="J25" s="508" t="s">
        <v>19</v>
      </c>
      <c r="K25" s="508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203</v>
      </c>
      <c r="B26" s="231"/>
      <c r="C26" s="232"/>
      <c r="D26" s="457"/>
      <c r="E26" s="458"/>
      <c r="F26" s="433"/>
      <c r="G26" s="433"/>
      <c r="H26" s="433"/>
      <c r="I26" s="433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204</v>
      </c>
      <c r="B27" s="240"/>
      <c r="C27" s="241"/>
      <c r="D27" s="356"/>
      <c r="E27" s="421"/>
      <c r="F27" s="685">
        <f>F28+F29</f>
        <v>770442</v>
      </c>
      <c r="G27" s="683">
        <f>G28+G29</f>
        <v>85578</v>
      </c>
      <c r="H27" s="683"/>
      <c r="I27" s="683"/>
      <c r="J27" s="423">
        <f>J28+J29</f>
        <v>856020</v>
      </c>
      <c r="K27" s="423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192</v>
      </c>
      <c r="B28" s="231"/>
      <c r="C28" s="232"/>
      <c r="D28" s="459"/>
      <c r="E28" s="419"/>
      <c r="F28" s="684">
        <f>'C5-2006'!J28</f>
        <v>770442</v>
      </c>
      <c r="G28" s="684"/>
      <c r="H28" s="684"/>
      <c r="I28" s="684"/>
      <c r="J28" s="422">
        <f>I28+H28+G28+F28+E28</f>
        <v>770442</v>
      </c>
      <c r="K28" s="422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197</v>
      </c>
      <c r="B29" s="233"/>
      <c r="C29" s="234"/>
      <c r="D29" s="356"/>
      <c r="E29" s="421"/>
      <c r="F29" s="685"/>
      <c r="G29" s="683">
        <f>'C5-2006'!G29</f>
        <v>85578</v>
      </c>
      <c r="H29" s="683"/>
      <c r="I29" s="683"/>
      <c r="J29" s="423">
        <f>I29+H29+G29+F29+E29</f>
        <v>85578</v>
      </c>
      <c r="K29" s="423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194</v>
      </c>
      <c r="B30" s="243"/>
      <c r="C30" s="243"/>
      <c r="D30" s="460"/>
      <c r="E30" s="419"/>
      <c r="F30" s="682"/>
      <c r="G30" s="682"/>
      <c r="H30" s="682"/>
      <c r="I30" s="682"/>
      <c r="J30" s="336"/>
      <c r="K30" s="42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195</v>
      </c>
      <c r="B31" s="243"/>
      <c r="C31" s="243"/>
      <c r="D31" s="460"/>
      <c r="E31" s="419"/>
      <c r="F31" s="682"/>
      <c r="G31" s="682"/>
      <c r="H31" s="682"/>
      <c r="I31" s="682"/>
      <c r="J31" s="336"/>
      <c r="K31" s="42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196</v>
      </c>
      <c r="B32" s="243"/>
      <c r="C32" s="243"/>
      <c r="D32" s="460"/>
      <c r="E32" s="419"/>
      <c r="F32" s="413"/>
      <c r="G32" s="682"/>
      <c r="H32" s="682">
        <f>'C5-2006'!H32</f>
        <v>30379</v>
      </c>
      <c r="I32" s="682"/>
      <c r="J32" s="336">
        <f>H32</f>
        <v>30379</v>
      </c>
      <c r="K32" s="422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198</v>
      </c>
      <c r="B33" s="244"/>
      <c r="C33" s="244"/>
      <c r="D33" s="461"/>
      <c r="E33" s="449">
        <f>E11</f>
        <v>2351</v>
      </c>
      <c r="F33" s="450">
        <f>F11+F17-F28</f>
        <v>69694</v>
      </c>
      <c r="G33" s="450">
        <f>G11-G29</f>
        <v>6941</v>
      </c>
      <c r="H33" s="450">
        <f>H11-H32</f>
        <v>865</v>
      </c>
      <c r="I33" s="450">
        <f>I11</f>
        <v>111070</v>
      </c>
      <c r="J33" s="451">
        <f>I33+H33+G33+F33+E33</f>
        <v>190921</v>
      </c>
      <c r="K33" s="452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3" t="s">
        <v>205</v>
      </c>
      <c r="B35" s="513"/>
      <c r="C35" s="513"/>
      <c r="D35" s="513"/>
      <c r="E35" s="513"/>
      <c r="F35" s="513"/>
      <c r="G35" s="513"/>
      <c r="H35" s="513"/>
      <c r="I35" s="513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3" t="s">
        <v>206</v>
      </c>
      <c r="B36" s="513"/>
      <c r="C36" s="513"/>
      <c r="D36" s="513"/>
      <c r="E36" s="513"/>
      <c r="F36" s="513"/>
      <c r="G36" s="513"/>
      <c r="H36" s="513"/>
      <c r="I36" s="513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3" t="s">
        <v>207</v>
      </c>
      <c r="B37" s="514"/>
      <c r="C37" s="514"/>
      <c r="D37" s="514"/>
      <c r="E37" s="514"/>
      <c r="F37" s="514"/>
      <c r="G37" s="514"/>
      <c r="H37" s="514"/>
      <c r="I37" s="514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8"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208</v>
      </c>
    </row>
    <row r="2" spans="1:37" s="2" customFormat="1" ht="15" customHeight="1" x14ac:dyDescent="0.2">
      <c r="A2" s="519" t="s">
        <v>209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2</v>
      </c>
      <c r="B4" s="64"/>
      <c r="C4" s="499" t="s">
        <v>4</v>
      </c>
    </row>
    <row r="5" spans="1:37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5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0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0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1" t="s">
        <v>15</v>
      </c>
      <c r="E9" s="503" t="s">
        <v>50</v>
      </c>
      <c r="F9" s="501" t="s">
        <v>51</v>
      </c>
      <c r="G9" s="501" t="s">
        <v>52</v>
      </c>
      <c r="H9" s="501" t="s">
        <v>53</v>
      </c>
      <c r="I9" s="505" t="s">
        <v>54</v>
      </c>
      <c r="J9" s="507" t="s">
        <v>16</v>
      </c>
      <c r="K9" s="507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2" t="s">
        <v>18</v>
      </c>
      <c r="E10" s="504" t="s">
        <v>56</v>
      </c>
      <c r="F10" s="502" t="s">
        <v>57</v>
      </c>
      <c r="G10" s="502" t="s">
        <v>58</v>
      </c>
      <c r="H10" s="502" t="s">
        <v>59</v>
      </c>
      <c r="I10" s="506" t="s">
        <v>59</v>
      </c>
      <c r="J10" s="508" t="s">
        <v>19</v>
      </c>
      <c r="K10" s="50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210</v>
      </c>
      <c r="B11" s="233"/>
      <c r="C11" s="233"/>
      <c r="D11" s="432"/>
      <c r="E11" s="421">
        <f>'C5A-2006'!E33</f>
        <v>2351</v>
      </c>
      <c r="F11" s="685">
        <f>'C5A-2006'!F33</f>
        <v>69694</v>
      </c>
      <c r="G11" s="683">
        <f>'C5A-2006'!G33</f>
        <v>6941</v>
      </c>
      <c r="H11" s="683">
        <f>'C5A-2006'!H33</f>
        <v>865</v>
      </c>
      <c r="I11" s="683">
        <f>'C5A-2006'!I33</f>
        <v>111070</v>
      </c>
      <c r="J11" s="423">
        <f>'C5A-2006'!J33</f>
        <v>190921</v>
      </c>
      <c r="K11" s="423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211</v>
      </c>
      <c r="B12" s="235"/>
      <c r="C12" s="235"/>
      <c r="D12" s="682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18"/>
      <c r="F12" s="682"/>
      <c r="G12" s="682"/>
      <c r="H12" s="682"/>
      <c r="I12" s="682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212</v>
      </c>
      <c r="B13" s="233"/>
      <c r="C13" s="233"/>
      <c r="D13" s="412">
        <f>D16+D15+D14</f>
        <v>1439</v>
      </c>
      <c r="E13" s="421">
        <f>E16+E15</f>
        <v>45</v>
      </c>
      <c r="F13" s="685">
        <f>F16+F15</f>
        <v>4169</v>
      </c>
      <c r="G13" s="683">
        <f>G16+G15+G14</f>
        <v>5714</v>
      </c>
      <c r="H13" s="683">
        <f>H16+H15</f>
        <v>59</v>
      </c>
      <c r="I13" s="683">
        <f>I16+I15</f>
        <v>11578</v>
      </c>
      <c r="J13" s="423">
        <f>E13+F13+G13+H13+I13</f>
        <v>21565</v>
      </c>
      <c r="K13" s="423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213</v>
      </c>
      <c r="B14" s="235"/>
      <c r="C14" s="235"/>
      <c r="D14" s="682"/>
      <c r="E14" s="418"/>
      <c r="F14" s="682"/>
      <c r="G14" s="346">
        <v>255</v>
      </c>
      <c r="H14" s="682"/>
      <c r="I14" s="682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214</v>
      </c>
      <c r="B15" s="233"/>
      <c r="C15" s="233"/>
      <c r="D15" s="412">
        <f>4</f>
        <v>4</v>
      </c>
      <c r="E15" s="421">
        <v>7</v>
      </c>
      <c r="F15" s="685">
        <v>2176</v>
      </c>
      <c r="G15" s="683">
        <v>5527</v>
      </c>
      <c r="H15" s="683"/>
      <c r="I15" s="683">
        <f>2782+6568</f>
        <v>9350</v>
      </c>
      <c r="J15" s="423">
        <f>E15+F15+G15+H15+I15</f>
        <v>17060</v>
      </c>
      <c r="K15" s="423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215</v>
      </c>
      <c r="B16" s="235"/>
      <c r="C16" s="235"/>
      <c r="D16" s="682">
        <f>283+40+1091+1+20</f>
        <v>1435</v>
      </c>
      <c r="E16" s="418">
        <f>38</f>
        <v>38</v>
      </c>
      <c r="F16" s="682">
        <f>129+29+1835</f>
        <v>1993</v>
      </c>
      <c r="G16" s="682">
        <f>-1293+112+1112+1</f>
        <v>-68</v>
      </c>
      <c r="H16" s="682">
        <f>59</f>
        <v>59</v>
      </c>
      <c r="I16" s="682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216</v>
      </c>
      <c r="B17" s="233"/>
      <c r="C17" s="233"/>
      <c r="D17" s="432"/>
      <c r="E17" s="421"/>
      <c r="F17" s="685"/>
      <c r="G17" s="683"/>
      <c r="H17" s="683"/>
      <c r="I17" s="683"/>
      <c r="J17" s="423"/>
      <c r="K17" s="423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217</v>
      </c>
      <c r="B18" s="231"/>
      <c r="C18" s="231"/>
      <c r="D18" s="682"/>
      <c r="E18" s="418"/>
      <c r="F18" s="682"/>
      <c r="G18" s="682"/>
      <c r="H18" s="682"/>
      <c r="I18" s="682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218</v>
      </c>
      <c r="B19" s="233"/>
      <c r="C19" s="233"/>
      <c r="D19" s="432"/>
      <c r="E19" s="421"/>
      <c r="F19" s="685"/>
      <c r="G19" s="683"/>
      <c r="H19" s="683"/>
      <c r="I19" s="683"/>
      <c r="J19" s="423"/>
      <c r="K19" s="42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219</v>
      </c>
      <c r="B20" s="231"/>
      <c r="C20" s="231"/>
      <c r="D20" s="682"/>
      <c r="E20" s="418"/>
      <c r="F20" s="682"/>
      <c r="G20" s="682"/>
      <c r="H20" s="682"/>
      <c r="I20" s="682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220</v>
      </c>
      <c r="B21" s="233"/>
      <c r="C21" s="233"/>
      <c r="D21" s="432"/>
      <c r="E21" s="421"/>
      <c r="F21" s="685"/>
      <c r="G21" s="683"/>
      <c r="H21" s="683"/>
      <c r="I21" s="683"/>
      <c r="J21" s="423"/>
      <c r="K21" s="423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221</v>
      </c>
      <c r="B22" s="235"/>
      <c r="C22" s="236"/>
      <c r="D22" s="682"/>
      <c r="E22" s="418"/>
      <c r="F22" s="682"/>
      <c r="G22" s="682"/>
      <c r="H22" s="682"/>
      <c r="I22" s="682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222</v>
      </c>
      <c r="B23" s="238"/>
      <c r="C23" s="239"/>
      <c r="D23" s="482"/>
      <c r="E23" s="483"/>
      <c r="F23" s="482"/>
      <c r="G23" s="482"/>
      <c r="H23" s="482"/>
      <c r="I23" s="482"/>
      <c r="J23" s="484"/>
      <c r="K23" s="48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3</v>
      </c>
      <c r="B25" s="64"/>
      <c r="C25" s="499" t="s">
        <v>5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33</v>
      </c>
      <c r="G26" s="118"/>
      <c r="H26" s="515" t="s">
        <v>34</v>
      </c>
      <c r="I26" s="128"/>
      <c r="J26" s="129"/>
      <c r="K26" s="69"/>
    </row>
    <row r="27" spans="1:37" ht="12.95" customHeight="1" x14ac:dyDescent="0.2">
      <c r="A27" s="7"/>
      <c r="B27" s="100" t="s">
        <v>6</v>
      </c>
      <c r="C27" s="12"/>
      <c r="D27" s="179" t="s">
        <v>7</v>
      </c>
      <c r="E27" s="180" t="s">
        <v>35</v>
      </c>
      <c r="F27" s="179" t="s">
        <v>36</v>
      </c>
      <c r="G27" s="179" t="s">
        <v>37</v>
      </c>
      <c r="H27" s="179" t="s">
        <v>35</v>
      </c>
      <c r="I27" s="177" t="s">
        <v>38</v>
      </c>
      <c r="J27" s="178" t="s">
        <v>39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0" t="s">
        <v>12</v>
      </c>
      <c r="C28" s="12"/>
      <c r="D28" s="179"/>
      <c r="E28" s="180" t="s">
        <v>40</v>
      </c>
      <c r="F28" s="179" t="s">
        <v>41</v>
      </c>
      <c r="G28" s="179" t="s">
        <v>42</v>
      </c>
      <c r="H28" s="179" t="s">
        <v>43</v>
      </c>
      <c r="I28" s="177" t="s">
        <v>44</v>
      </c>
      <c r="J28" s="178" t="s">
        <v>13</v>
      </c>
      <c r="K28" s="178" t="s">
        <v>45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0" t="s">
        <v>14</v>
      </c>
      <c r="C29" s="12"/>
      <c r="D29" s="179"/>
      <c r="E29" s="180" t="s">
        <v>46</v>
      </c>
      <c r="F29" s="179"/>
      <c r="G29" s="179" t="s">
        <v>47</v>
      </c>
      <c r="H29" s="179" t="s">
        <v>48</v>
      </c>
      <c r="I29" s="177"/>
      <c r="J29" s="178" t="s">
        <v>49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09" t="s">
        <v>15</v>
      </c>
      <c r="E30" s="510" t="s">
        <v>50</v>
      </c>
      <c r="F30" s="509" t="s">
        <v>51</v>
      </c>
      <c r="G30" s="509" t="s">
        <v>52</v>
      </c>
      <c r="H30" s="509" t="s">
        <v>53</v>
      </c>
      <c r="I30" s="505" t="s">
        <v>54</v>
      </c>
      <c r="J30" s="507" t="s">
        <v>16</v>
      </c>
      <c r="K30" s="507" t="s">
        <v>55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2" t="s">
        <v>18</v>
      </c>
      <c r="E31" s="511" t="s">
        <v>56</v>
      </c>
      <c r="F31" s="512" t="s">
        <v>57</v>
      </c>
      <c r="G31" s="512" t="s">
        <v>58</v>
      </c>
      <c r="H31" s="512" t="s">
        <v>59</v>
      </c>
      <c r="I31" s="506" t="s">
        <v>59</v>
      </c>
      <c r="J31" s="508" t="s">
        <v>19</v>
      </c>
      <c r="K31" s="508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210</v>
      </c>
      <c r="B32" s="231"/>
      <c r="C32" s="232"/>
      <c r="D32" s="682"/>
      <c r="E32" s="418"/>
      <c r="F32" s="682"/>
      <c r="G32" s="682"/>
      <c r="H32" s="682"/>
      <c r="I32" s="682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211</v>
      </c>
      <c r="B33" s="233"/>
      <c r="C33" s="234"/>
      <c r="D33" s="432"/>
      <c r="E33" s="421"/>
      <c r="F33" s="685"/>
      <c r="G33" s="683"/>
      <c r="H33" s="683"/>
      <c r="I33" s="683"/>
      <c r="J33" s="423"/>
      <c r="K33" s="42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212</v>
      </c>
      <c r="B34" s="235"/>
      <c r="C34" s="236"/>
      <c r="D34" s="682">
        <f>D37+D36+D35</f>
        <v>11222</v>
      </c>
      <c r="E34" s="418">
        <f>E37</f>
        <v>0</v>
      </c>
      <c r="F34" s="682">
        <f>F37+F36+F35</f>
        <v>295</v>
      </c>
      <c r="G34" s="682">
        <f>G37+G36+G35</f>
        <v>9264</v>
      </c>
      <c r="H34" s="682"/>
      <c r="I34" s="682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213</v>
      </c>
      <c r="B35" s="233"/>
      <c r="C35" s="233"/>
      <c r="D35" s="432"/>
      <c r="E35" s="421"/>
      <c r="F35" s="685">
        <v>255</v>
      </c>
      <c r="G35" s="683"/>
      <c r="H35" s="683"/>
      <c r="I35" s="683"/>
      <c r="J35" s="423">
        <f>F35</f>
        <v>255</v>
      </c>
      <c r="K35" s="423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214</v>
      </c>
      <c r="B36" s="235"/>
      <c r="C36" s="235"/>
      <c r="D36" s="682">
        <v>10492</v>
      </c>
      <c r="E36" s="418"/>
      <c r="F36" s="682"/>
      <c r="G36" s="682">
        <f>4+6568</f>
        <v>6572</v>
      </c>
      <c r="H36" s="682"/>
      <c r="I36" s="682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215</v>
      </c>
      <c r="B37" s="233"/>
      <c r="C37" s="233"/>
      <c r="D37" s="412">
        <f>29+548+112+41</f>
        <v>730</v>
      </c>
      <c r="E37" s="421"/>
      <c r="F37" s="685">
        <v>40</v>
      </c>
      <c r="G37" s="683">
        <f>155+18+283+1+2235</f>
        <v>2692</v>
      </c>
      <c r="H37" s="683"/>
      <c r="I37" s="683">
        <f>1091+1112+20</f>
        <v>2223</v>
      </c>
      <c r="J37" s="423">
        <f>I37+G37+F37+E37</f>
        <v>4955</v>
      </c>
      <c r="K37" s="423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216</v>
      </c>
      <c r="B38" s="235"/>
      <c r="C38" s="236"/>
      <c r="D38" s="682"/>
      <c r="E38" s="418">
        <f>E44+E43+E39</f>
        <v>400</v>
      </c>
      <c r="F38" s="682">
        <f>F44+F43+F39</f>
        <v>48877</v>
      </c>
      <c r="G38" s="682">
        <f>G44+G43+G39</f>
        <v>41862</v>
      </c>
      <c r="H38" s="682">
        <f>H44+H43+H39</f>
        <v>5833</v>
      </c>
      <c r="I38" s="682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217</v>
      </c>
      <c r="B39" s="233"/>
      <c r="C39" s="234"/>
      <c r="D39" s="432"/>
      <c r="E39" s="421">
        <f>E41+E42</f>
        <v>400</v>
      </c>
      <c r="F39" s="685">
        <f>F41+F42</f>
        <v>50267</v>
      </c>
      <c r="G39" s="683">
        <f>G41+G42</f>
        <v>41429</v>
      </c>
      <c r="H39" s="683">
        <f>H41+H42</f>
        <v>5790</v>
      </c>
      <c r="I39" s="683">
        <f>I41+I42</f>
        <v>110422</v>
      </c>
      <c r="J39" s="423">
        <f>I39+H39+G39+F39+E39</f>
        <v>208308</v>
      </c>
      <c r="K39" s="423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218</v>
      </c>
      <c r="B40" s="233"/>
      <c r="C40" s="234"/>
      <c r="D40" s="432"/>
      <c r="E40" s="421"/>
      <c r="F40" s="685"/>
      <c r="G40" s="683"/>
      <c r="H40" s="683"/>
      <c r="I40" s="683"/>
      <c r="J40" s="423"/>
      <c r="K40" s="42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219</v>
      </c>
      <c r="B41" s="235"/>
      <c r="C41" s="236"/>
      <c r="D41" s="682"/>
      <c r="E41" s="418">
        <v>400</v>
      </c>
      <c r="F41" s="682">
        <v>50267</v>
      </c>
      <c r="G41" s="682">
        <f>40248+610</f>
        <v>40858</v>
      </c>
      <c r="H41" s="682">
        <v>4378</v>
      </c>
      <c r="I41" s="682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220</v>
      </c>
      <c r="B42" s="233"/>
      <c r="C42" s="234"/>
      <c r="D42" s="432"/>
      <c r="E42" s="421"/>
      <c r="F42" s="685"/>
      <c r="G42" s="300">
        <v>571</v>
      </c>
      <c r="H42" s="683">
        <v>1412</v>
      </c>
      <c r="I42" s="683">
        <v>5493</v>
      </c>
      <c r="J42" s="423">
        <f>I42+H42+G42+F42+E42</f>
        <v>7476</v>
      </c>
      <c r="K42" s="423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221</v>
      </c>
      <c r="B43" s="235"/>
      <c r="C43" s="236"/>
      <c r="D43" s="682"/>
      <c r="E43" s="418"/>
      <c r="F43" s="682">
        <v>-959</v>
      </c>
      <c r="G43" s="346">
        <v>-101</v>
      </c>
      <c r="H43" s="682"/>
      <c r="I43" s="682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223</v>
      </c>
      <c r="B44" s="233"/>
      <c r="C44" s="234"/>
      <c r="D44" s="432"/>
      <c r="E44" s="421"/>
      <c r="F44" s="685">
        <v>-431</v>
      </c>
      <c r="G44" s="300">
        <f>535-1</f>
        <v>534</v>
      </c>
      <c r="H44" s="683">
        <v>43</v>
      </c>
      <c r="I44" s="683">
        <v>38</v>
      </c>
      <c r="J44" s="423">
        <f>I44+H44+G44+F44</f>
        <v>184</v>
      </c>
      <c r="K44" s="423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938" t="s">
        <v>224</v>
      </c>
      <c r="B45" s="939"/>
      <c r="C45" s="940"/>
      <c r="D45" s="682"/>
      <c r="E45" s="418"/>
      <c r="F45" s="682"/>
      <c r="G45" s="682"/>
      <c r="H45" s="682"/>
      <c r="I45" s="682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935" t="s">
        <v>225</v>
      </c>
      <c r="B46" s="936"/>
      <c r="C46" s="937"/>
      <c r="D46" s="437">
        <f>D12+D13-D34</f>
        <v>22458</v>
      </c>
      <c r="E46" s="485">
        <f>E11+E13-E34-E38</f>
        <v>1996</v>
      </c>
      <c r="F46" s="437">
        <f>F11+F13-F34-F38</f>
        <v>24691</v>
      </c>
      <c r="G46" s="437">
        <f>G11+G13-G34-G38</f>
        <v>-38471</v>
      </c>
      <c r="H46" s="437">
        <f>H11+H13-H34-H38</f>
        <v>-4909</v>
      </c>
      <c r="I46" s="437">
        <f>I11+I13-I34-I38</f>
        <v>-5765</v>
      </c>
      <c r="J46" s="462">
        <f>I46+H46+G46+F46+E46</f>
        <v>-22458</v>
      </c>
      <c r="K46" s="440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3" t="s">
        <v>226</v>
      </c>
      <c r="B48" s="513"/>
      <c r="C48" s="513"/>
      <c r="D48" s="513"/>
      <c r="E48" s="513"/>
      <c r="F48" s="513"/>
      <c r="G48" s="513"/>
      <c r="H48" s="513"/>
      <c r="I48" s="513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3" t="s">
        <v>227</v>
      </c>
      <c r="B49" s="513"/>
      <c r="C49" s="513"/>
      <c r="D49" s="513"/>
      <c r="E49" s="513"/>
      <c r="F49" s="681"/>
      <c r="G49" s="681"/>
      <c r="H49" s="513"/>
      <c r="I49" s="513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4"/>
    <col min="4" max="4" width="6" style="564" customWidth="1"/>
    <col min="5" max="5" width="2" style="564" customWidth="1"/>
    <col min="6" max="6" width="3.42578125" style="564" hidden="1" customWidth="1"/>
    <col min="7" max="7" width="24.7109375" style="564" customWidth="1"/>
    <col min="8" max="10" width="16.7109375" style="564" customWidth="1"/>
    <col min="11" max="11" width="18.42578125" style="564" customWidth="1"/>
    <col min="12" max="14" width="16.7109375" style="564" customWidth="1"/>
    <col min="15" max="15" width="16.5703125" style="564" customWidth="1"/>
    <col min="16" max="16384" width="9.140625" style="564"/>
  </cols>
  <sheetData>
    <row r="1" spans="1:16" ht="26.25" x14ac:dyDescent="0.4">
      <c r="A1" s="563" t="s">
        <v>228</v>
      </c>
      <c r="D1" s="565" t="s">
        <v>229</v>
      </c>
      <c r="G1" s="566"/>
    </row>
    <row r="2" spans="1:16" ht="26.25" x14ac:dyDescent="0.4">
      <c r="A2" s="567"/>
      <c r="D2" s="565" t="s">
        <v>230</v>
      </c>
      <c r="G2" s="568"/>
    </row>
    <row r="3" spans="1:16" ht="23.25" x14ac:dyDescent="0.35">
      <c r="A3" s="567"/>
      <c r="D3" s="569" t="s">
        <v>231</v>
      </c>
      <c r="G3" s="568"/>
    </row>
    <row r="4" spans="1:16" ht="23.25" x14ac:dyDescent="0.35">
      <c r="A4" s="567"/>
      <c r="D4" s="569" t="s">
        <v>232</v>
      </c>
      <c r="G4" s="568"/>
      <c r="P4" s="564" t="s">
        <v>100</v>
      </c>
    </row>
    <row r="5" spans="1:16" ht="26.25" x14ac:dyDescent="0.4">
      <c r="A5" s="570"/>
      <c r="B5" s="571"/>
      <c r="C5" s="572"/>
      <c r="D5" s="571"/>
      <c r="E5" s="571"/>
      <c r="F5" s="571"/>
      <c r="G5" s="573" t="s">
        <v>233</v>
      </c>
      <c r="H5" s="573"/>
      <c r="I5" s="573" t="s">
        <v>100</v>
      </c>
      <c r="J5" s="573"/>
      <c r="K5" s="571"/>
      <c r="L5" s="574" t="s">
        <v>234</v>
      </c>
      <c r="M5" s="571"/>
      <c r="N5" s="571"/>
      <c r="O5" s="571"/>
    </row>
    <row r="6" spans="1:16" s="576" customFormat="1" ht="15" x14ac:dyDescent="0.2">
      <c r="A6" s="575"/>
      <c r="G6" s="577"/>
      <c r="H6" s="578"/>
      <c r="I6" s="578"/>
      <c r="J6" s="578"/>
      <c r="K6" s="579"/>
      <c r="L6" s="578"/>
      <c r="M6" s="578"/>
      <c r="N6" s="578"/>
      <c r="O6" s="578"/>
    </row>
    <row r="7" spans="1:16" ht="15.75" x14ac:dyDescent="0.25">
      <c r="A7" s="575"/>
      <c r="B7" s="576"/>
      <c r="C7" s="576"/>
      <c r="D7" s="576"/>
      <c r="E7" s="576"/>
      <c r="F7" s="577"/>
      <c r="G7" s="577"/>
      <c r="H7" s="578"/>
      <c r="I7" s="578"/>
      <c r="J7" s="578"/>
      <c r="K7" s="580" t="s">
        <v>235</v>
      </c>
      <c r="L7" s="580" t="s">
        <v>236</v>
      </c>
      <c r="M7" s="580" t="s">
        <v>237</v>
      </c>
      <c r="N7" s="580" t="s">
        <v>238</v>
      </c>
      <c r="O7" s="580" t="s">
        <v>239</v>
      </c>
    </row>
    <row r="8" spans="1:16" ht="15.75" x14ac:dyDescent="0.25">
      <c r="A8" s="575"/>
      <c r="B8" s="576"/>
      <c r="C8" s="576"/>
      <c r="D8" s="576"/>
      <c r="E8" s="576"/>
      <c r="F8" s="577"/>
      <c r="G8" s="577"/>
      <c r="H8" s="580" t="s">
        <v>240</v>
      </c>
      <c r="I8" s="580" t="s">
        <v>241</v>
      </c>
      <c r="J8" s="580" t="s">
        <v>242</v>
      </c>
      <c r="K8" s="580" t="s">
        <v>243</v>
      </c>
      <c r="L8" s="581" t="s">
        <v>244</v>
      </c>
      <c r="M8" s="581" t="s">
        <v>245</v>
      </c>
      <c r="N8" s="581" t="s">
        <v>246</v>
      </c>
      <c r="O8" s="581" t="s">
        <v>247</v>
      </c>
    </row>
    <row r="9" spans="1:16" ht="16.5" customHeight="1" x14ac:dyDescent="0.3">
      <c r="A9" s="941" t="s">
        <v>248</v>
      </c>
      <c r="B9" s="942"/>
      <c r="C9" s="942"/>
      <c r="D9" s="942"/>
      <c r="E9" s="942"/>
      <c r="F9" s="942"/>
      <c r="G9" s="943"/>
      <c r="H9" s="582" t="s">
        <v>249</v>
      </c>
      <c r="I9" s="582" t="s">
        <v>250</v>
      </c>
      <c r="J9" s="581" t="s">
        <v>251</v>
      </c>
      <c r="K9" s="580" t="s">
        <v>252</v>
      </c>
      <c r="L9" s="581" t="s">
        <v>253</v>
      </c>
      <c r="M9" s="581" t="s">
        <v>254</v>
      </c>
      <c r="N9" s="581" t="s">
        <v>254</v>
      </c>
      <c r="O9" s="581" t="s">
        <v>255</v>
      </c>
    </row>
    <row r="10" spans="1:16" ht="15.75" x14ac:dyDescent="0.25">
      <c r="A10" s="575"/>
      <c r="B10" s="576"/>
      <c r="C10" s="576"/>
      <c r="D10" s="576"/>
      <c r="E10" s="576"/>
      <c r="F10" s="577"/>
      <c r="G10" s="577"/>
      <c r="H10" s="583" t="s">
        <v>256</v>
      </c>
      <c r="I10" s="583" t="s">
        <v>257</v>
      </c>
      <c r="J10" s="581" t="s">
        <v>258</v>
      </c>
      <c r="K10" s="584" t="s">
        <v>259</v>
      </c>
      <c r="L10" s="584" t="s">
        <v>260</v>
      </c>
      <c r="M10" s="584" t="s">
        <v>261</v>
      </c>
      <c r="N10" s="584" t="s">
        <v>262</v>
      </c>
      <c r="O10" s="584" t="s">
        <v>263</v>
      </c>
    </row>
    <row r="11" spans="1:16" ht="15" x14ac:dyDescent="0.2">
      <c r="A11" s="575"/>
      <c r="B11" s="576"/>
      <c r="C11" s="576"/>
      <c r="D11" s="576"/>
      <c r="E11" s="576"/>
      <c r="F11" s="577"/>
      <c r="G11" s="577"/>
      <c r="H11" s="583" t="s">
        <v>264</v>
      </c>
      <c r="I11" s="583" t="s">
        <v>265</v>
      </c>
      <c r="J11" s="583" t="s">
        <v>266</v>
      </c>
      <c r="K11" s="584" t="s">
        <v>267</v>
      </c>
      <c r="L11" s="584" t="s">
        <v>268</v>
      </c>
      <c r="M11" s="584" t="s">
        <v>269</v>
      </c>
      <c r="N11" s="584" t="s">
        <v>270</v>
      </c>
      <c r="O11" s="584" t="s">
        <v>271</v>
      </c>
    </row>
    <row r="12" spans="1:16" ht="15" x14ac:dyDescent="0.2">
      <c r="A12" s="575"/>
      <c r="B12" s="576"/>
      <c r="C12" s="576"/>
      <c r="D12" s="576"/>
      <c r="E12" s="576"/>
      <c r="F12" s="577"/>
      <c r="G12" s="577"/>
      <c r="H12" s="583"/>
      <c r="I12" s="583"/>
      <c r="J12" s="583" t="s">
        <v>272</v>
      </c>
      <c r="K12" s="584" t="s">
        <v>273</v>
      </c>
      <c r="L12" s="584"/>
      <c r="M12" s="584"/>
      <c r="N12" s="584" t="s">
        <v>274</v>
      </c>
      <c r="O12" s="584" t="s">
        <v>272</v>
      </c>
    </row>
    <row r="13" spans="1:16" ht="15.75" thickBot="1" x14ac:dyDescent="0.25">
      <c r="A13" s="585"/>
      <c r="B13" s="586"/>
      <c r="C13" s="586"/>
      <c r="D13" s="586"/>
      <c r="E13" s="586"/>
      <c r="F13" s="587"/>
      <c r="G13" s="587"/>
      <c r="H13" s="588"/>
      <c r="I13" s="588"/>
      <c r="J13" s="589"/>
      <c r="K13" s="590" t="s">
        <v>275</v>
      </c>
      <c r="L13" s="591"/>
      <c r="M13" s="591"/>
      <c r="N13" s="590"/>
      <c r="O13" s="590"/>
    </row>
    <row r="14" spans="1:16" ht="13.5" thickTop="1" x14ac:dyDescent="0.2">
      <c r="A14" s="575"/>
      <c r="B14" s="576"/>
      <c r="C14" s="576"/>
      <c r="D14" s="576"/>
      <c r="E14" s="576"/>
      <c r="F14" s="577"/>
      <c r="G14" s="577"/>
      <c r="H14" s="592"/>
      <c r="I14" s="593"/>
      <c r="J14" s="593"/>
      <c r="K14" s="593"/>
      <c r="L14" s="593"/>
      <c r="M14" s="593"/>
      <c r="N14" s="593"/>
      <c r="O14" s="593"/>
    </row>
    <row r="15" spans="1:16" s="595" customFormat="1" ht="20.25" x14ac:dyDescent="0.3">
      <c r="A15" s="594" t="s">
        <v>45</v>
      </c>
      <c r="F15" s="578"/>
      <c r="G15" s="578"/>
      <c r="H15" s="596">
        <v>2156192</v>
      </c>
      <c r="I15" s="597">
        <v>1225013</v>
      </c>
      <c r="J15" s="598">
        <v>931179</v>
      </c>
      <c r="K15" s="596">
        <v>325606</v>
      </c>
      <c r="L15" s="597">
        <v>50921</v>
      </c>
      <c r="M15" s="597">
        <v>21387</v>
      </c>
      <c r="N15" s="597">
        <v>9124</v>
      </c>
      <c r="O15" s="598">
        <v>542389</v>
      </c>
    </row>
    <row r="16" spans="1:16" s="595" customFormat="1" ht="18" x14ac:dyDescent="0.25">
      <c r="A16" s="599" t="s">
        <v>55</v>
      </c>
      <c r="B16" s="600"/>
      <c r="C16" s="600"/>
      <c r="D16" s="600"/>
      <c r="E16" s="600"/>
      <c r="F16" s="601"/>
      <c r="G16" s="601"/>
      <c r="H16" s="602"/>
      <c r="I16" s="603"/>
      <c r="J16" s="604"/>
      <c r="K16" s="605"/>
      <c r="L16" s="604"/>
      <c r="M16" s="604"/>
      <c r="N16" s="604"/>
      <c r="O16" s="604"/>
    </row>
    <row r="17" spans="1:15" ht="18" x14ac:dyDescent="0.25">
      <c r="A17" s="549" t="s">
        <v>276</v>
      </c>
      <c r="B17"/>
      <c r="F17" s="577"/>
      <c r="G17" s="577"/>
      <c r="H17" s="597"/>
      <c r="I17" s="597"/>
      <c r="J17" s="597"/>
      <c r="K17" s="597"/>
      <c r="L17" s="597"/>
      <c r="M17" s="597"/>
      <c r="N17" s="597"/>
      <c r="O17" s="597"/>
    </row>
    <row r="18" spans="1:15" ht="18" x14ac:dyDescent="0.25">
      <c r="A18" s="550"/>
      <c r="B18"/>
      <c r="F18" s="577"/>
      <c r="G18" s="577"/>
      <c r="H18" s="597"/>
      <c r="I18" s="597"/>
      <c r="J18" s="597"/>
      <c r="K18" s="597"/>
      <c r="L18" s="597"/>
      <c r="M18" s="597"/>
      <c r="N18" s="597"/>
      <c r="O18" s="597"/>
    </row>
    <row r="19" spans="1:15" ht="18" x14ac:dyDescent="0.25">
      <c r="A19" s="551" t="s">
        <v>277</v>
      </c>
      <c r="B19"/>
      <c r="F19" s="577"/>
      <c r="G19" s="577"/>
      <c r="H19" s="598">
        <v>90369</v>
      </c>
      <c r="I19" s="598">
        <v>50657</v>
      </c>
      <c r="J19" s="598">
        <v>39712</v>
      </c>
      <c r="K19" s="598">
        <v>6183</v>
      </c>
      <c r="L19" s="598">
        <v>893</v>
      </c>
      <c r="M19" s="598">
        <v>957</v>
      </c>
      <c r="N19" s="598">
        <v>6071</v>
      </c>
      <c r="O19" s="597">
        <v>37750</v>
      </c>
    </row>
    <row r="20" spans="1:15" ht="18" x14ac:dyDescent="0.25">
      <c r="A20" s="552" t="s">
        <v>278</v>
      </c>
      <c r="B20"/>
      <c r="F20" s="577"/>
      <c r="G20" s="577"/>
      <c r="H20" s="597"/>
      <c r="I20" s="597"/>
      <c r="J20" s="597"/>
      <c r="K20" s="597"/>
      <c r="L20" s="597"/>
      <c r="M20" s="597"/>
      <c r="N20" s="597"/>
      <c r="O20" s="597"/>
    </row>
    <row r="21" spans="1:15" ht="18" x14ac:dyDescent="0.25">
      <c r="A21" s="553"/>
      <c r="B21" s="554"/>
      <c r="C21" s="606"/>
      <c r="D21" s="606"/>
      <c r="E21" s="606"/>
      <c r="F21" s="607"/>
      <c r="G21" s="607"/>
      <c r="H21" s="608"/>
      <c r="I21" s="608"/>
      <c r="J21" s="608"/>
      <c r="K21" s="608"/>
      <c r="L21" s="608"/>
      <c r="M21" s="608"/>
      <c r="N21" s="608"/>
      <c r="O21" s="608"/>
    </row>
    <row r="22" spans="1:15" ht="18" x14ac:dyDescent="0.25">
      <c r="A22" s="555" t="s">
        <v>279</v>
      </c>
      <c r="B22"/>
      <c r="F22" s="577"/>
      <c r="G22" s="577"/>
      <c r="H22" s="597"/>
      <c r="I22" s="597"/>
      <c r="J22" s="597"/>
      <c r="K22" s="597"/>
      <c r="L22" s="597"/>
      <c r="M22" s="597"/>
      <c r="N22" s="597"/>
      <c r="O22" s="597"/>
    </row>
    <row r="23" spans="1:15" ht="18" x14ac:dyDescent="0.25">
      <c r="A23" s="550"/>
      <c r="B23"/>
      <c r="F23" s="577"/>
      <c r="G23" s="577"/>
      <c r="H23" s="597"/>
      <c r="I23" s="597"/>
      <c r="J23" s="597"/>
      <c r="K23" s="597"/>
      <c r="L23" s="597"/>
      <c r="M23" s="597"/>
      <c r="N23" s="597"/>
      <c r="O23" s="597"/>
    </row>
    <row r="24" spans="1:15" ht="18" x14ac:dyDescent="0.25">
      <c r="A24" s="551" t="s">
        <v>280</v>
      </c>
      <c r="B24"/>
      <c r="F24" s="577"/>
      <c r="G24" s="577"/>
      <c r="H24" s="598">
        <v>437</v>
      </c>
      <c r="I24" s="598">
        <v>219</v>
      </c>
      <c r="J24" s="598">
        <v>218</v>
      </c>
      <c r="K24" s="598">
        <v>90</v>
      </c>
      <c r="L24" s="598">
        <v>16</v>
      </c>
      <c r="M24" s="598">
        <v>9</v>
      </c>
      <c r="N24" s="598">
        <v>0</v>
      </c>
      <c r="O24" s="597">
        <v>103</v>
      </c>
    </row>
    <row r="25" spans="1:15" ht="18" x14ac:dyDescent="0.25">
      <c r="A25" s="552" t="s">
        <v>281</v>
      </c>
      <c r="B25"/>
      <c r="F25" s="577"/>
      <c r="G25" s="577"/>
      <c r="H25" s="597"/>
      <c r="I25" s="597"/>
      <c r="J25" s="597"/>
      <c r="K25" s="597"/>
      <c r="L25" s="597"/>
      <c r="M25" s="597"/>
      <c r="N25" s="597"/>
      <c r="O25" s="597"/>
    </row>
    <row r="26" spans="1:15" ht="18" x14ac:dyDescent="0.25">
      <c r="A26" s="553"/>
      <c r="B26" s="554"/>
      <c r="C26" s="606"/>
      <c r="D26" s="606"/>
      <c r="E26" s="606"/>
      <c r="F26" s="607"/>
      <c r="G26" s="607"/>
      <c r="H26" s="608"/>
      <c r="I26" s="608"/>
      <c r="J26" s="608"/>
      <c r="K26" s="608"/>
      <c r="L26" s="608"/>
      <c r="M26" s="608"/>
      <c r="N26" s="608"/>
      <c r="O26" s="608"/>
    </row>
    <row r="27" spans="1:15" ht="18" x14ac:dyDescent="0.25">
      <c r="A27" s="555" t="s">
        <v>282</v>
      </c>
      <c r="B27"/>
      <c r="F27" s="577"/>
      <c r="G27" s="577"/>
      <c r="H27" s="597"/>
      <c r="I27" s="597"/>
      <c r="J27" s="597"/>
      <c r="K27" s="597"/>
      <c r="L27" s="597"/>
      <c r="M27" s="597"/>
      <c r="N27" s="597"/>
      <c r="O27" s="597"/>
    </row>
    <row r="28" spans="1:15" ht="18" x14ac:dyDescent="0.25">
      <c r="A28" s="550"/>
      <c r="B28"/>
      <c r="F28" s="577"/>
      <c r="G28" s="577"/>
      <c r="H28" s="598"/>
      <c r="I28" s="598"/>
      <c r="J28" s="598"/>
      <c r="K28" s="598"/>
      <c r="L28" s="597"/>
      <c r="M28" s="597"/>
      <c r="N28" s="597"/>
      <c r="O28" s="597"/>
    </row>
    <row r="29" spans="1:15" ht="18" x14ac:dyDescent="0.25">
      <c r="A29" s="551" t="s">
        <v>283</v>
      </c>
      <c r="B29"/>
      <c r="F29" s="577"/>
      <c r="G29" s="577"/>
      <c r="H29" s="598">
        <v>38836</v>
      </c>
      <c r="I29" s="598">
        <v>16351</v>
      </c>
      <c r="J29" s="598">
        <v>22485</v>
      </c>
      <c r="K29" s="598">
        <v>11044</v>
      </c>
      <c r="L29" s="598">
        <v>1996</v>
      </c>
      <c r="M29" s="598">
        <v>1122</v>
      </c>
      <c r="N29" s="598">
        <v>574</v>
      </c>
      <c r="O29" s="597">
        <v>8897</v>
      </c>
    </row>
    <row r="30" spans="1:15" ht="18" x14ac:dyDescent="0.25">
      <c r="A30" s="552" t="s">
        <v>284</v>
      </c>
      <c r="B30"/>
      <c r="F30" s="577"/>
      <c r="G30" s="577"/>
      <c r="H30" s="597"/>
      <c r="I30" s="597"/>
      <c r="J30" s="597"/>
      <c r="K30" s="597"/>
      <c r="L30" s="597"/>
      <c r="M30" s="597"/>
      <c r="N30" s="597"/>
      <c r="O30" s="597"/>
    </row>
    <row r="31" spans="1:15" ht="18" x14ac:dyDescent="0.25">
      <c r="A31" s="553"/>
      <c r="B31" s="554"/>
      <c r="C31" s="606"/>
      <c r="D31" s="606"/>
      <c r="E31" s="606"/>
      <c r="F31" s="607"/>
      <c r="G31" s="607"/>
      <c r="H31" s="608"/>
      <c r="I31" s="608"/>
      <c r="J31" s="608"/>
      <c r="K31" s="608"/>
      <c r="L31" s="608"/>
      <c r="M31" s="608"/>
      <c r="N31" s="608"/>
      <c r="O31" s="608"/>
    </row>
    <row r="32" spans="1:15" ht="18" x14ac:dyDescent="0.25">
      <c r="A32" s="555" t="s">
        <v>285</v>
      </c>
      <c r="B32"/>
      <c r="F32" s="577"/>
      <c r="G32" s="577"/>
      <c r="H32" s="597"/>
      <c r="I32" s="597"/>
      <c r="J32" s="597"/>
      <c r="K32" s="597"/>
      <c r="L32" s="597"/>
      <c r="M32" s="597"/>
      <c r="N32" s="597"/>
      <c r="O32" s="597"/>
    </row>
    <row r="33" spans="1:15" ht="18" x14ac:dyDescent="0.25">
      <c r="A33" s="550"/>
      <c r="B33"/>
      <c r="F33" s="577"/>
      <c r="G33" s="577"/>
      <c r="H33" s="597"/>
      <c r="I33" s="597"/>
      <c r="J33" s="597"/>
      <c r="K33" s="597"/>
      <c r="L33" s="597"/>
      <c r="M33" s="597"/>
      <c r="N33" s="597"/>
      <c r="O33" s="597"/>
    </row>
    <row r="34" spans="1:15" ht="18" x14ac:dyDescent="0.25">
      <c r="A34" s="551" t="s">
        <v>286</v>
      </c>
      <c r="B34"/>
      <c r="F34" s="577"/>
      <c r="G34" s="577"/>
      <c r="H34" s="598">
        <v>703400</v>
      </c>
      <c r="I34" s="598">
        <v>528494</v>
      </c>
      <c r="J34" s="598">
        <v>174906</v>
      </c>
      <c r="K34" s="598">
        <v>70346</v>
      </c>
      <c r="L34" s="598">
        <v>11696</v>
      </c>
      <c r="M34" s="598">
        <v>4989</v>
      </c>
      <c r="N34" s="598">
        <v>717</v>
      </c>
      <c r="O34" s="597">
        <v>88592</v>
      </c>
    </row>
    <row r="35" spans="1:15" ht="18" x14ac:dyDescent="0.25">
      <c r="A35" s="552" t="s">
        <v>287</v>
      </c>
      <c r="B35"/>
      <c r="F35" s="577"/>
      <c r="G35" s="577"/>
      <c r="H35" s="597"/>
      <c r="I35" s="597"/>
      <c r="J35" s="597"/>
      <c r="K35" s="597"/>
      <c r="L35" s="597"/>
      <c r="M35" s="609"/>
      <c r="N35" s="597"/>
      <c r="O35" s="597"/>
    </row>
    <row r="36" spans="1:15" ht="18" x14ac:dyDescent="0.25">
      <c r="A36" s="553"/>
      <c r="B36" s="554"/>
      <c r="C36" s="606"/>
      <c r="D36" s="606"/>
      <c r="E36" s="606"/>
      <c r="F36" s="607"/>
      <c r="G36" s="607"/>
      <c r="H36" s="608"/>
      <c r="I36" s="608"/>
      <c r="J36" s="608"/>
      <c r="K36" s="608"/>
      <c r="L36" s="608"/>
      <c r="M36" s="608"/>
      <c r="N36" s="608"/>
      <c r="O36" s="608"/>
    </row>
    <row r="37" spans="1:15" ht="18" x14ac:dyDescent="0.25">
      <c r="A37" s="555" t="s">
        <v>288</v>
      </c>
      <c r="B37"/>
      <c r="F37" s="577"/>
      <c r="G37" s="577"/>
      <c r="H37" s="597"/>
      <c r="I37" s="597"/>
      <c r="J37" s="597"/>
      <c r="K37" s="597"/>
      <c r="L37" s="597"/>
      <c r="M37" s="597"/>
      <c r="N37" s="597"/>
      <c r="O37" s="597"/>
    </row>
    <row r="38" spans="1:15" ht="18" x14ac:dyDescent="0.25">
      <c r="A38" s="550"/>
      <c r="B38"/>
      <c r="F38" s="577"/>
      <c r="G38" s="577"/>
      <c r="H38" s="597"/>
      <c r="I38" s="597"/>
      <c r="J38" s="597"/>
      <c r="K38" s="597"/>
      <c r="L38" s="597"/>
      <c r="M38" s="597"/>
      <c r="N38" s="597"/>
      <c r="O38" s="597"/>
    </row>
    <row r="39" spans="1:15" ht="18" x14ac:dyDescent="0.25">
      <c r="A39" s="551" t="s">
        <v>289</v>
      </c>
      <c r="B39"/>
      <c r="F39" s="577"/>
      <c r="G39" s="577"/>
      <c r="H39" s="598">
        <v>81223</v>
      </c>
      <c r="I39" s="598">
        <v>48711</v>
      </c>
      <c r="J39" s="598">
        <v>32512</v>
      </c>
      <c r="K39" s="598">
        <v>9756</v>
      </c>
      <c r="L39" s="598">
        <v>1639</v>
      </c>
      <c r="M39" s="598">
        <v>1876</v>
      </c>
      <c r="N39" s="598">
        <v>55</v>
      </c>
      <c r="O39" s="597">
        <v>19296</v>
      </c>
    </row>
    <row r="40" spans="1:15" ht="18" x14ac:dyDescent="0.25">
      <c r="A40" s="551" t="s">
        <v>290</v>
      </c>
      <c r="B40"/>
      <c r="F40" s="577"/>
      <c r="G40" s="577"/>
      <c r="H40" s="597"/>
      <c r="I40" s="597"/>
      <c r="J40" s="597"/>
      <c r="K40" s="597"/>
      <c r="L40" s="597"/>
      <c r="M40" s="597"/>
      <c r="N40" s="597"/>
      <c r="O40" s="597"/>
    </row>
    <row r="41" spans="1:15" ht="18" x14ac:dyDescent="0.25">
      <c r="A41" s="552" t="s">
        <v>291</v>
      </c>
      <c r="B41"/>
      <c r="F41" s="577"/>
      <c r="G41" s="577"/>
      <c r="H41" s="597"/>
      <c r="I41" s="597"/>
      <c r="J41" s="597"/>
      <c r="K41" s="597"/>
      <c r="L41" s="597"/>
      <c r="M41" s="597"/>
      <c r="N41" s="597"/>
      <c r="O41" s="597"/>
    </row>
    <row r="42" spans="1:15" ht="18" x14ac:dyDescent="0.25">
      <c r="A42" s="553"/>
      <c r="B42" s="554"/>
      <c r="C42" s="606"/>
      <c r="D42" s="606"/>
      <c r="E42" s="606"/>
      <c r="F42" s="607"/>
      <c r="G42" s="607"/>
      <c r="H42" s="608"/>
      <c r="I42" s="608"/>
      <c r="J42" s="608"/>
      <c r="K42" s="608"/>
      <c r="L42" s="608"/>
      <c r="M42" s="608"/>
      <c r="N42" s="608"/>
      <c r="O42" s="608"/>
    </row>
    <row r="43" spans="1:15" ht="18" x14ac:dyDescent="0.25">
      <c r="A43" s="555" t="s">
        <v>292</v>
      </c>
      <c r="B43"/>
      <c r="F43" s="577"/>
      <c r="G43" s="577"/>
      <c r="H43" s="597"/>
      <c r="I43" s="597"/>
      <c r="J43" s="597"/>
      <c r="K43" s="597"/>
      <c r="L43" s="597"/>
      <c r="M43" s="597"/>
      <c r="N43" s="597"/>
      <c r="O43" s="597"/>
    </row>
    <row r="44" spans="1:15" ht="18" x14ac:dyDescent="0.25">
      <c r="A44" s="550"/>
      <c r="B44"/>
      <c r="F44" s="577"/>
      <c r="G44" s="577"/>
      <c r="H44" s="597"/>
      <c r="I44" s="597"/>
      <c r="J44" s="597"/>
      <c r="K44" s="597"/>
      <c r="L44" s="597"/>
      <c r="M44" s="597"/>
      <c r="N44" s="597"/>
      <c r="O44" s="597"/>
    </row>
    <row r="45" spans="1:15" ht="18" x14ac:dyDescent="0.25">
      <c r="A45" s="551" t="s">
        <v>293</v>
      </c>
      <c r="B45"/>
      <c r="F45" s="577"/>
      <c r="G45" s="577"/>
      <c r="H45" s="598">
        <v>168426</v>
      </c>
      <c r="I45" s="598">
        <v>108649</v>
      </c>
      <c r="J45" s="598">
        <v>59777</v>
      </c>
      <c r="K45" s="598">
        <v>17713</v>
      </c>
      <c r="L45" s="598">
        <v>3008</v>
      </c>
      <c r="M45" s="598">
        <v>1129</v>
      </c>
      <c r="N45" s="598">
        <v>0</v>
      </c>
      <c r="O45" s="597">
        <v>37927</v>
      </c>
    </row>
    <row r="46" spans="1:15" ht="18" x14ac:dyDescent="0.25">
      <c r="A46" s="552" t="s">
        <v>294</v>
      </c>
      <c r="B46"/>
      <c r="F46" s="577"/>
      <c r="G46" s="577"/>
      <c r="H46" s="597"/>
      <c r="I46" s="597"/>
      <c r="J46" s="597"/>
      <c r="K46" s="597"/>
      <c r="L46" s="597"/>
      <c r="M46" s="597"/>
      <c r="N46" s="597"/>
      <c r="O46" s="597"/>
    </row>
    <row r="47" spans="1:15" ht="18" x14ac:dyDescent="0.25">
      <c r="A47" s="553"/>
      <c r="B47" s="554"/>
      <c r="C47" s="606"/>
      <c r="D47" s="606"/>
      <c r="E47" s="606"/>
      <c r="F47" s="607"/>
      <c r="G47" s="607"/>
      <c r="H47" s="608"/>
      <c r="I47" s="608"/>
      <c r="J47" s="608"/>
      <c r="K47" s="608"/>
      <c r="L47" s="608"/>
      <c r="M47" s="608"/>
      <c r="N47" s="608"/>
      <c r="O47" s="608"/>
    </row>
    <row r="48" spans="1:15" ht="18" x14ac:dyDescent="0.25">
      <c r="A48" s="555" t="s">
        <v>295</v>
      </c>
      <c r="B48"/>
      <c r="F48" s="577"/>
      <c r="G48" s="577"/>
      <c r="H48" s="597"/>
      <c r="I48" s="597"/>
      <c r="J48" s="597"/>
      <c r="K48" s="597"/>
      <c r="L48" s="597"/>
      <c r="M48" s="597"/>
      <c r="N48" s="597"/>
      <c r="O48" s="597"/>
    </row>
    <row r="49" spans="1:15" ht="18" x14ac:dyDescent="0.25">
      <c r="A49" s="550"/>
      <c r="B49"/>
      <c r="F49" s="577"/>
      <c r="G49" s="577"/>
      <c r="H49" s="597"/>
      <c r="I49" s="597"/>
      <c r="J49" s="597"/>
      <c r="K49" s="597"/>
      <c r="L49" s="597"/>
      <c r="M49" s="597"/>
      <c r="N49" s="597"/>
      <c r="O49" s="597"/>
    </row>
    <row r="50" spans="1:15" ht="18" x14ac:dyDescent="0.25">
      <c r="A50" s="551" t="s">
        <v>296</v>
      </c>
      <c r="B50"/>
      <c r="F50" s="577"/>
      <c r="G50" s="577"/>
      <c r="H50" s="598">
        <v>308121</v>
      </c>
      <c r="I50" s="598">
        <v>132360</v>
      </c>
      <c r="J50" s="598">
        <v>175761</v>
      </c>
      <c r="K50" s="598">
        <v>42315</v>
      </c>
      <c r="L50" s="598">
        <v>5691</v>
      </c>
      <c r="M50" s="598">
        <v>3020</v>
      </c>
      <c r="N50" s="598">
        <v>126</v>
      </c>
      <c r="O50" s="597">
        <v>124861</v>
      </c>
    </row>
    <row r="51" spans="1:15" ht="18" x14ac:dyDescent="0.25">
      <c r="A51" s="552" t="s">
        <v>297</v>
      </c>
      <c r="B51"/>
      <c r="F51" s="577"/>
      <c r="G51" s="577"/>
      <c r="H51" s="597"/>
      <c r="I51" s="597"/>
      <c r="J51" s="597"/>
      <c r="K51" s="597"/>
      <c r="L51" s="597"/>
      <c r="M51" s="597"/>
      <c r="N51" s="597"/>
      <c r="O51" s="597"/>
    </row>
    <row r="52" spans="1:15" ht="18" x14ac:dyDescent="0.25">
      <c r="A52" s="553"/>
      <c r="B52" s="554"/>
      <c r="C52" s="606"/>
      <c r="D52" s="606"/>
      <c r="E52" s="606"/>
      <c r="F52" s="607"/>
      <c r="G52" s="607"/>
      <c r="H52" s="608"/>
      <c r="I52" s="608"/>
      <c r="J52" s="608"/>
      <c r="K52" s="608"/>
      <c r="L52" s="608"/>
      <c r="M52" s="608"/>
      <c r="N52" s="608"/>
      <c r="O52" s="608"/>
    </row>
    <row r="53" spans="1:15" ht="18" x14ac:dyDescent="0.25">
      <c r="A53" s="555" t="s">
        <v>298</v>
      </c>
      <c r="B53"/>
      <c r="F53" s="577"/>
      <c r="G53" s="577"/>
      <c r="H53" s="597"/>
      <c r="I53" s="597"/>
      <c r="J53" s="597"/>
      <c r="K53" s="597"/>
      <c r="L53" s="597"/>
      <c r="M53" s="597"/>
      <c r="N53" s="597"/>
      <c r="O53" s="597"/>
    </row>
    <row r="54" spans="1:15" ht="18" x14ac:dyDescent="0.25">
      <c r="A54" s="556"/>
      <c r="B54"/>
      <c r="F54" s="577"/>
      <c r="G54" s="577"/>
      <c r="H54" s="597"/>
      <c r="I54" s="597"/>
      <c r="J54" s="597"/>
      <c r="K54" s="597"/>
      <c r="L54" s="597"/>
      <c r="M54" s="597"/>
      <c r="N54" s="597"/>
      <c r="O54" s="597"/>
    </row>
    <row r="55" spans="1:15" ht="18" x14ac:dyDescent="0.25">
      <c r="A55" s="551" t="s">
        <v>299</v>
      </c>
      <c r="B55"/>
      <c r="F55" s="577"/>
      <c r="G55" s="577"/>
      <c r="H55" s="598">
        <v>20946</v>
      </c>
      <c r="I55" s="598">
        <v>9891</v>
      </c>
      <c r="J55" s="598">
        <v>11055</v>
      </c>
      <c r="K55" s="598">
        <v>4349</v>
      </c>
      <c r="L55" s="598">
        <v>519</v>
      </c>
      <c r="M55" s="598">
        <v>443</v>
      </c>
      <c r="N55" s="598">
        <v>18</v>
      </c>
      <c r="O55" s="597">
        <v>5762</v>
      </c>
    </row>
    <row r="56" spans="1:15" ht="18" x14ac:dyDescent="0.25">
      <c r="A56" s="552" t="s">
        <v>300</v>
      </c>
      <c r="B56"/>
      <c r="F56" s="577"/>
      <c r="G56" s="577"/>
      <c r="H56" s="597"/>
      <c r="I56" s="597"/>
      <c r="J56" s="597"/>
      <c r="K56" s="597"/>
      <c r="L56" s="597"/>
      <c r="M56" s="597"/>
      <c r="N56" s="597"/>
      <c r="O56" s="597"/>
    </row>
    <row r="57" spans="1:15" ht="18" x14ac:dyDescent="0.25">
      <c r="A57" s="553"/>
      <c r="B57" s="554"/>
      <c r="C57" s="606"/>
      <c r="D57" s="606"/>
      <c r="E57" s="606"/>
      <c r="F57" s="607"/>
      <c r="G57" s="607"/>
      <c r="H57" s="608"/>
      <c r="I57" s="608"/>
      <c r="J57" s="608"/>
      <c r="K57" s="608"/>
      <c r="L57" s="608"/>
      <c r="M57" s="608"/>
      <c r="N57" s="608"/>
      <c r="O57" s="608"/>
    </row>
    <row r="58" spans="1:15" ht="18" x14ac:dyDescent="0.25">
      <c r="A58" s="555" t="s">
        <v>301</v>
      </c>
      <c r="B58"/>
      <c r="F58" s="577"/>
      <c r="G58" s="577"/>
      <c r="H58" s="597"/>
      <c r="I58" s="597"/>
      <c r="J58" s="597"/>
      <c r="K58" s="597"/>
      <c r="L58" s="597"/>
      <c r="M58" s="597"/>
      <c r="N58" s="597"/>
      <c r="O58" s="597"/>
    </row>
    <row r="59" spans="1:15" ht="18" x14ac:dyDescent="0.25">
      <c r="A59" s="556"/>
      <c r="B59"/>
      <c r="F59" s="577"/>
      <c r="G59" s="577"/>
      <c r="H59" s="597"/>
      <c r="I59" s="597"/>
      <c r="J59" s="597"/>
      <c r="K59" s="597"/>
      <c r="L59" s="597"/>
      <c r="M59" s="597"/>
      <c r="N59" s="598"/>
      <c r="O59" s="598"/>
    </row>
    <row r="60" spans="1:15" ht="18" x14ac:dyDescent="0.25">
      <c r="A60" s="551" t="s">
        <v>302</v>
      </c>
      <c r="B60"/>
      <c r="F60" s="577"/>
      <c r="G60" s="577"/>
      <c r="H60" s="598">
        <v>169241</v>
      </c>
      <c r="I60" s="598">
        <v>100760</v>
      </c>
      <c r="J60" s="598">
        <v>68481</v>
      </c>
      <c r="K60" s="598">
        <v>22518</v>
      </c>
      <c r="L60" s="598">
        <v>3355</v>
      </c>
      <c r="M60" s="598">
        <v>2306</v>
      </c>
      <c r="N60" s="598">
        <v>591</v>
      </c>
      <c r="O60" s="597">
        <v>40893</v>
      </c>
    </row>
    <row r="61" spans="1:15" ht="18" x14ac:dyDescent="0.25">
      <c r="A61" s="552" t="s">
        <v>303</v>
      </c>
      <c r="B61"/>
      <c r="F61" s="577"/>
      <c r="G61" s="577"/>
      <c r="H61" s="597"/>
      <c r="I61" s="597"/>
      <c r="J61" s="597"/>
      <c r="K61" s="597"/>
      <c r="L61" s="597"/>
      <c r="M61" s="597"/>
      <c r="N61" s="597"/>
      <c r="O61" s="597"/>
    </row>
    <row r="62" spans="1:15" ht="18" x14ac:dyDescent="0.25">
      <c r="A62" s="553"/>
      <c r="B62" s="554"/>
      <c r="C62" s="606"/>
      <c r="D62" s="606"/>
      <c r="E62" s="606"/>
      <c r="F62" s="607"/>
      <c r="G62" s="607"/>
      <c r="H62" s="608"/>
      <c r="I62" s="608"/>
      <c r="J62" s="608"/>
      <c r="K62" s="608"/>
      <c r="L62" s="608"/>
      <c r="M62" s="608"/>
      <c r="N62" s="608"/>
      <c r="O62" s="608"/>
    </row>
    <row r="63" spans="1:15" ht="18" x14ac:dyDescent="0.25">
      <c r="A63" s="555" t="s">
        <v>304</v>
      </c>
      <c r="B63"/>
      <c r="F63" s="577"/>
      <c r="G63" s="577"/>
      <c r="H63" s="597"/>
      <c r="I63" s="597"/>
      <c r="J63" s="597"/>
      <c r="K63" s="597"/>
      <c r="L63" s="597"/>
      <c r="M63" s="597"/>
      <c r="N63" s="597"/>
      <c r="O63" s="597"/>
    </row>
    <row r="64" spans="1:15" ht="18" x14ac:dyDescent="0.25">
      <c r="A64" s="556"/>
      <c r="B64"/>
      <c r="F64" s="577"/>
      <c r="G64" s="577"/>
      <c r="H64" s="597"/>
      <c r="I64" s="597"/>
      <c r="J64" s="597"/>
      <c r="K64" s="597"/>
      <c r="L64" s="597"/>
      <c r="M64" s="597"/>
      <c r="N64" s="597"/>
      <c r="O64" s="597"/>
    </row>
    <row r="65" spans="1:15" ht="18" x14ac:dyDescent="0.25">
      <c r="A65" s="551" t="s">
        <v>305</v>
      </c>
      <c r="B65"/>
      <c r="F65" s="577"/>
      <c r="G65" s="577"/>
      <c r="H65" s="598">
        <v>76499</v>
      </c>
      <c r="I65" s="598">
        <v>34474</v>
      </c>
      <c r="J65" s="598">
        <v>42025</v>
      </c>
      <c r="K65" s="598">
        <v>13643</v>
      </c>
      <c r="L65" s="598">
        <v>1855</v>
      </c>
      <c r="M65" s="598">
        <v>1093</v>
      </c>
      <c r="N65" s="598">
        <v>57</v>
      </c>
      <c r="O65" s="598">
        <v>25491</v>
      </c>
    </row>
    <row r="66" spans="1:15" ht="18" x14ac:dyDescent="0.25">
      <c r="A66" s="552" t="s">
        <v>306</v>
      </c>
      <c r="B66"/>
      <c r="F66" s="577"/>
      <c r="G66" s="577"/>
      <c r="H66" s="597"/>
      <c r="I66" s="597"/>
      <c r="J66" s="597"/>
      <c r="K66" s="597"/>
      <c r="L66" s="597"/>
      <c r="M66" s="597"/>
      <c r="N66" s="597"/>
      <c r="O66" s="597"/>
    </row>
    <row r="67" spans="1:15" ht="18" x14ac:dyDescent="0.25">
      <c r="A67" s="557"/>
      <c r="B67" s="554"/>
      <c r="C67" s="606"/>
      <c r="D67" s="606"/>
      <c r="E67" s="606"/>
      <c r="F67" s="607"/>
      <c r="G67" s="607"/>
      <c r="H67" s="608"/>
      <c r="I67" s="608"/>
      <c r="J67" s="608"/>
      <c r="K67" s="608"/>
      <c r="L67" s="608"/>
      <c r="M67" s="608"/>
      <c r="N67" s="608"/>
      <c r="O67" s="608"/>
    </row>
    <row r="68" spans="1:15" ht="18" x14ac:dyDescent="0.25">
      <c r="A68" s="555" t="s">
        <v>307</v>
      </c>
      <c r="B68" s="558"/>
      <c r="F68" s="577"/>
      <c r="G68" s="577"/>
      <c r="H68" s="597"/>
      <c r="I68" s="597"/>
      <c r="J68" s="597"/>
      <c r="K68" s="597"/>
      <c r="L68" s="597"/>
      <c r="M68" s="597"/>
      <c r="N68" s="597"/>
      <c r="O68" s="597"/>
    </row>
    <row r="69" spans="1:15" ht="18" x14ac:dyDescent="0.25">
      <c r="A69" s="556"/>
      <c r="B69"/>
      <c r="F69" s="577"/>
      <c r="G69" s="577"/>
      <c r="H69" s="597"/>
      <c r="I69" s="597"/>
      <c r="J69" s="597"/>
      <c r="K69" s="597"/>
      <c r="L69" s="597"/>
      <c r="M69" s="597"/>
      <c r="N69" s="597"/>
      <c r="O69" s="597"/>
    </row>
    <row r="70" spans="1:15" ht="18" x14ac:dyDescent="0.25">
      <c r="A70" s="551" t="s">
        <v>308</v>
      </c>
      <c r="B70"/>
      <c r="F70" s="577"/>
      <c r="G70" s="577"/>
      <c r="H70" s="598">
        <v>239523</v>
      </c>
      <c r="I70" s="598">
        <v>110971</v>
      </c>
      <c r="J70" s="598">
        <v>128552</v>
      </c>
      <c r="K70" s="598">
        <v>27526</v>
      </c>
      <c r="L70" s="598">
        <v>3685</v>
      </c>
      <c r="M70" s="598">
        <v>1675</v>
      </c>
      <c r="N70" s="598">
        <v>500</v>
      </c>
      <c r="O70" s="597">
        <v>96166</v>
      </c>
    </row>
    <row r="71" spans="1:15" ht="18" x14ac:dyDescent="0.25">
      <c r="A71" s="552" t="s">
        <v>309</v>
      </c>
      <c r="B71"/>
      <c r="F71" s="577"/>
      <c r="G71" s="577"/>
      <c r="H71" s="597"/>
      <c r="I71" s="597"/>
      <c r="J71" s="597"/>
      <c r="K71" s="597"/>
      <c r="L71" s="597"/>
      <c r="M71" s="597"/>
      <c r="N71" s="597"/>
      <c r="O71" s="597"/>
    </row>
    <row r="72" spans="1:15" ht="18" x14ac:dyDescent="0.25">
      <c r="A72" s="688"/>
      <c r="F72" s="577"/>
      <c r="G72" s="577"/>
      <c r="H72" s="597"/>
      <c r="I72" s="597"/>
      <c r="J72" s="597"/>
      <c r="K72" s="597"/>
      <c r="L72" s="597"/>
      <c r="M72" s="597"/>
      <c r="N72" s="597"/>
      <c r="O72" s="597"/>
    </row>
    <row r="73" spans="1:15" ht="18" x14ac:dyDescent="0.25">
      <c r="A73" s="553"/>
      <c r="B73" s="554"/>
      <c r="C73" s="606"/>
      <c r="D73" s="606"/>
      <c r="E73" s="606"/>
      <c r="F73" s="607"/>
      <c r="G73" s="607"/>
      <c r="H73" s="608"/>
      <c r="I73" s="608"/>
      <c r="J73" s="608"/>
      <c r="K73" s="608"/>
      <c r="L73" s="608"/>
      <c r="M73" s="608"/>
      <c r="N73" s="608"/>
      <c r="O73" s="608"/>
    </row>
    <row r="74" spans="1:15" ht="18" x14ac:dyDescent="0.25">
      <c r="A74" s="555" t="s">
        <v>310</v>
      </c>
      <c r="B74"/>
      <c r="F74" s="577"/>
      <c r="G74" s="577"/>
      <c r="H74" s="597"/>
      <c r="I74" s="597"/>
      <c r="J74" s="597"/>
      <c r="K74" s="597"/>
      <c r="L74" s="597"/>
      <c r="M74" s="597"/>
      <c r="N74" s="597"/>
      <c r="O74" s="597"/>
    </row>
    <row r="75" spans="1:15" ht="18" x14ac:dyDescent="0.25">
      <c r="A75" s="556"/>
      <c r="B75"/>
      <c r="F75" s="577"/>
      <c r="G75" s="577"/>
      <c r="H75" s="597"/>
      <c r="I75" s="597"/>
      <c r="J75" s="597"/>
      <c r="K75" s="597"/>
      <c r="L75" s="597"/>
      <c r="M75" s="597"/>
      <c r="N75" s="597"/>
      <c r="O75" s="597"/>
    </row>
    <row r="76" spans="1:15" ht="18" x14ac:dyDescent="0.25">
      <c r="A76" s="551" t="s">
        <v>311</v>
      </c>
      <c r="B76"/>
      <c r="F76" s="577"/>
      <c r="G76" s="577"/>
      <c r="H76" s="598">
        <v>77848</v>
      </c>
      <c r="I76" s="598">
        <v>22556</v>
      </c>
      <c r="J76" s="598">
        <v>55292</v>
      </c>
      <c r="K76" s="598">
        <v>34056</v>
      </c>
      <c r="L76" s="598">
        <v>5022</v>
      </c>
      <c r="M76" s="598">
        <v>354</v>
      </c>
      <c r="N76" s="598">
        <v>0</v>
      </c>
      <c r="O76" s="597">
        <v>15860</v>
      </c>
    </row>
    <row r="77" spans="1:15" ht="18" x14ac:dyDescent="0.25">
      <c r="A77" s="551" t="s">
        <v>312</v>
      </c>
      <c r="B77"/>
      <c r="F77" s="577"/>
      <c r="G77" s="577"/>
      <c r="H77" s="597"/>
      <c r="I77" s="597"/>
      <c r="J77" s="597"/>
      <c r="K77" s="597"/>
      <c r="L77" s="597"/>
      <c r="M77" s="597"/>
      <c r="N77" s="597"/>
      <c r="O77" s="597"/>
    </row>
    <row r="78" spans="1:15" ht="18" x14ac:dyDescent="0.25">
      <c r="A78" s="551" t="s">
        <v>313</v>
      </c>
      <c r="B78"/>
      <c r="F78" s="577"/>
      <c r="G78" s="577"/>
      <c r="H78" s="597"/>
      <c r="I78" s="597"/>
      <c r="J78" s="597"/>
      <c r="K78" s="597"/>
      <c r="L78" s="597"/>
      <c r="M78" s="597"/>
      <c r="N78" s="597"/>
      <c r="O78" s="597"/>
    </row>
    <row r="79" spans="1:15" ht="18" x14ac:dyDescent="0.25">
      <c r="A79" s="552" t="s">
        <v>314</v>
      </c>
      <c r="B79"/>
      <c r="F79" s="577"/>
      <c r="G79" s="577"/>
      <c r="H79" s="597"/>
      <c r="I79" s="597"/>
      <c r="J79" s="597"/>
      <c r="K79" s="597"/>
      <c r="L79" s="597"/>
      <c r="M79" s="597"/>
      <c r="N79" s="597"/>
      <c r="O79" s="597"/>
    </row>
    <row r="80" spans="1:15" ht="18" x14ac:dyDescent="0.25">
      <c r="A80" s="553"/>
      <c r="B80" s="554"/>
      <c r="C80" s="606"/>
      <c r="D80" s="606"/>
      <c r="E80" s="606"/>
      <c r="F80" s="607"/>
      <c r="G80" s="607"/>
      <c r="H80" s="608"/>
      <c r="I80" s="608"/>
      <c r="J80" s="608"/>
      <c r="K80" s="608"/>
      <c r="L80" s="608"/>
      <c r="M80" s="608"/>
      <c r="N80" s="608"/>
      <c r="O80" s="608"/>
    </row>
    <row r="81" spans="1:15" ht="18" x14ac:dyDescent="0.25">
      <c r="A81" s="555" t="s">
        <v>315</v>
      </c>
      <c r="B81"/>
      <c r="F81" s="577"/>
      <c r="G81" s="577"/>
      <c r="H81" s="597"/>
      <c r="I81" s="597"/>
      <c r="J81" s="597"/>
      <c r="K81" s="597"/>
      <c r="L81" s="597"/>
      <c r="M81" s="597"/>
      <c r="N81" s="597"/>
      <c r="O81" s="597"/>
    </row>
    <row r="82" spans="1:15" ht="18" x14ac:dyDescent="0.25">
      <c r="A82" s="556"/>
      <c r="B82"/>
      <c r="F82" s="577"/>
      <c r="G82" s="577"/>
      <c r="H82" s="597"/>
      <c r="I82" s="597"/>
      <c r="J82" s="597"/>
      <c r="K82" s="597"/>
      <c r="L82" s="597"/>
      <c r="M82" s="597"/>
      <c r="N82" s="597"/>
      <c r="O82" s="597"/>
    </row>
    <row r="83" spans="1:15" ht="18" x14ac:dyDescent="0.25">
      <c r="A83" s="551" t="s">
        <v>316</v>
      </c>
      <c r="B83"/>
      <c r="F83" s="577"/>
      <c r="G83" s="577"/>
      <c r="H83" s="598">
        <v>57157</v>
      </c>
      <c r="I83" s="598">
        <v>11225</v>
      </c>
      <c r="J83" s="598">
        <v>45932</v>
      </c>
      <c r="K83" s="598">
        <v>34841</v>
      </c>
      <c r="L83" s="598">
        <v>5902</v>
      </c>
      <c r="M83" s="598">
        <v>239</v>
      </c>
      <c r="N83" s="598">
        <v>127</v>
      </c>
      <c r="O83" s="597">
        <v>5077</v>
      </c>
    </row>
    <row r="84" spans="1:15" ht="18" x14ac:dyDescent="0.25">
      <c r="A84" s="552" t="s">
        <v>317</v>
      </c>
      <c r="B84"/>
      <c r="F84" s="577"/>
      <c r="G84" s="577"/>
      <c r="H84" s="597"/>
      <c r="I84" s="597"/>
      <c r="J84" s="597"/>
      <c r="K84" s="597"/>
      <c r="L84" s="597"/>
      <c r="M84" s="597"/>
      <c r="N84" s="597"/>
      <c r="O84" s="597"/>
    </row>
    <row r="85" spans="1:15" ht="18" x14ac:dyDescent="0.25">
      <c r="A85" s="553"/>
      <c r="B85" s="554"/>
      <c r="C85" s="606"/>
      <c r="D85" s="606"/>
      <c r="E85" s="606"/>
      <c r="F85" s="607"/>
      <c r="G85" s="607"/>
      <c r="H85" s="608"/>
      <c r="I85" s="608"/>
      <c r="J85" s="608"/>
      <c r="K85" s="608"/>
      <c r="L85" s="608"/>
      <c r="M85" s="608"/>
      <c r="N85" s="608"/>
      <c r="O85" s="608"/>
    </row>
    <row r="86" spans="1:15" ht="18" x14ac:dyDescent="0.25">
      <c r="A86" s="555" t="s">
        <v>318</v>
      </c>
      <c r="B86"/>
      <c r="F86" s="577"/>
      <c r="G86" s="577"/>
      <c r="H86" s="597"/>
      <c r="I86" s="597"/>
      <c r="J86" s="597"/>
      <c r="K86" s="597"/>
      <c r="L86" s="597"/>
      <c r="M86" s="597"/>
      <c r="N86" s="597"/>
      <c r="O86" s="597"/>
    </row>
    <row r="87" spans="1:15" ht="18" x14ac:dyDescent="0.25">
      <c r="A87" s="556"/>
      <c r="B87"/>
      <c r="F87" s="577"/>
      <c r="G87" s="577"/>
      <c r="H87" s="597"/>
      <c r="I87" s="597"/>
      <c r="J87" s="597"/>
      <c r="K87" s="597"/>
      <c r="L87" s="597"/>
      <c r="M87" s="597"/>
      <c r="N87" s="597"/>
      <c r="O87" s="597"/>
    </row>
    <row r="88" spans="1:15" ht="18" x14ac:dyDescent="0.25">
      <c r="A88" s="551" t="s">
        <v>319</v>
      </c>
      <c r="B88"/>
      <c r="F88" s="577"/>
      <c r="G88" s="577"/>
      <c r="H88" s="598">
        <v>52925</v>
      </c>
      <c r="I88" s="598">
        <v>18437</v>
      </c>
      <c r="J88" s="598">
        <v>34488</v>
      </c>
      <c r="K88" s="598">
        <v>17457</v>
      </c>
      <c r="L88" s="598">
        <v>3477</v>
      </c>
      <c r="M88" s="598">
        <v>504</v>
      </c>
      <c r="N88" s="598">
        <v>20</v>
      </c>
      <c r="O88" s="597">
        <v>13070</v>
      </c>
    </row>
    <row r="89" spans="1:15" ht="18" x14ac:dyDescent="0.25">
      <c r="A89" s="552" t="s">
        <v>320</v>
      </c>
      <c r="B89"/>
      <c r="F89" s="577"/>
      <c r="G89" s="577"/>
      <c r="H89" s="597"/>
      <c r="I89" s="597"/>
      <c r="J89" s="597"/>
      <c r="K89" s="597"/>
      <c r="L89" s="597"/>
      <c r="M89" s="597"/>
      <c r="N89" s="597"/>
      <c r="O89" s="597"/>
    </row>
    <row r="90" spans="1:15" ht="18" x14ac:dyDescent="0.25">
      <c r="A90" s="562"/>
      <c r="B90" s="554"/>
      <c r="C90" s="606"/>
      <c r="D90" s="606"/>
      <c r="E90" s="606"/>
      <c r="F90" s="607"/>
      <c r="G90" s="607"/>
      <c r="H90" s="608"/>
      <c r="I90" s="608"/>
      <c r="J90" s="608"/>
      <c r="K90" s="608"/>
      <c r="L90" s="608"/>
      <c r="M90" s="608"/>
      <c r="N90" s="608"/>
      <c r="O90" s="608"/>
    </row>
    <row r="91" spans="1:15" ht="18" x14ac:dyDescent="0.25">
      <c r="A91" s="555" t="s">
        <v>321</v>
      </c>
      <c r="B91"/>
      <c r="F91" s="577"/>
      <c r="G91" s="577"/>
      <c r="H91" s="597"/>
      <c r="I91" s="597"/>
      <c r="J91" s="597"/>
      <c r="K91" s="597"/>
      <c r="L91" s="597"/>
      <c r="M91" s="597"/>
      <c r="N91" s="597"/>
      <c r="O91" s="597"/>
    </row>
    <row r="92" spans="1:15" ht="18" x14ac:dyDescent="0.25">
      <c r="A92" s="556"/>
      <c r="B92"/>
      <c r="F92" s="577"/>
      <c r="G92" s="577"/>
      <c r="H92" s="597"/>
      <c r="I92" s="597"/>
      <c r="J92" s="597"/>
      <c r="K92" s="597"/>
      <c r="L92" s="597"/>
      <c r="M92" s="597"/>
      <c r="N92" s="597"/>
      <c r="O92" s="597"/>
    </row>
    <row r="93" spans="1:15" ht="18" x14ac:dyDescent="0.25">
      <c r="A93" s="551" t="s">
        <v>322</v>
      </c>
      <c r="B93"/>
      <c r="F93" s="577"/>
      <c r="G93" s="577"/>
      <c r="H93" s="598">
        <v>64941</v>
      </c>
      <c r="I93" s="598">
        <v>30224</v>
      </c>
      <c r="J93" s="598">
        <v>34717</v>
      </c>
      <c r="K93" s="598">
        <v>13140</v>
      </c>
      <c r="L93" s="598">
        <v>2167</v>
      </c>
      <c r="M93" s="598">
        <v>1671</v>
      </c>
      <c r="N93" s="598">
        <v>268</v>
      </c>
      <c r="O93" s="598">
        <v>18007</v>
      </c>
    </row>
    <row r="94" spans="1:15" s="576" customFormat="1" ht="18" x14ac:dyDescent="0.25">
      <c r="A94" s="551" t="s">
        <v>323</v>
      </c>
      <c r="B94" s="548"/>
      <c r="F94" s="577"/>
      <c r="G94" s="577"/>
      <c r="H94" s="597"/>
      <c r="I94" s="597"/>
      <c r="J94" s="597"/>
      <c r="K94" s="597"/>
      <c r="L94" s="597"/>
      <c r="M94" s="597"/>
      <c r="N94" s="597"/>
      <c r="O94" s="597"/>
    </row>
    <row r="95" spans="1:15" ht="18" x14ac:dyDescent="0.25">
      <c r="A95" s="552" t="s">
        <v>324</v>
      </c>
      <c r="B95"/>
      <c r="F95" s="577"/>
      <c r="G95" s="577"/>
      <c r="H95" s="597"/>
      <c r="I95" s="597"/>
      <c r="J95" s="597"/>
      <c r="K95" s="597"/>
      <c r="L95" s="597"/>
      <c r="M95" s="597"/>
      <c r="N95" s="597"/>
      <c r="O95" s="597"/>
    </row>
    <row r="96" spans="1:15" ht="18" x14ac:dyDescent="0.25">
      <c r="A96" s="688"/>
      <c r="F96" s="577"/>
      <c r="G96" s="577"/>
      <c r="H96" s="596"/>
      <c r="I96" s="597"/>
      <c r="J96" s="597"/>
      <c r="K96" s="597"/>
      <c r="L96" s="596"/>
      <c r="M96" s="597"/>
      <c r="N96" s="597"/>
      <c r="O96" s="597"/>
    </row>
    <row r="97" spans="1:15" ht="16.5" x14ac:dyDescent="0.25">
      <c r="A97" s="687"/>
      <c r="B97" s="559"/>
      <c r="C97" s="610"/>
      <c r="D97" s="610"/>
      <c r="E97" s="610"/>
      <c r="F97" s="610"/>
      <c r="G97" s="607"/>
      <c r="H97" s="611"/>
      <c r="I97" s="611"/>
      <c r="J97" s="611"/>
      <c r="K97" s="611"/>
      <c r="L97" s="611"/>
      <c r="M97" s="611"/>
      <c r="N97" s="611"/>
      <c r="O97" s="611"/>
    </row>
    <row r="98" spans="1:15" ht="18" x14ac:dyDescent="0.25">
      <c r="A98" s="555" t="s">
        <v>325</v>
      </c>
      <c r="B98"/>
      <c r="F98" s="577"/>
      <c r="G98" s="577"/>
      <c r="H98" s="597"/>
      <c r="I98" s="597"/>
      <c r="J98" s="597"/>
      <c r="K98" s="597"/>
      <c r="L98" s="597"/>
      <c r="M98" s="597"/>
      <c r="N98" s="596"/>
      <c r="O98" s="597"/>
    </row>
    <row r="99" spans="1:15" ht="18" x14ac:dyDescent="0.25">
      <c r="A99" s="556"/>
      <c r="B99"/>
      <c r="F99" s="577"/>
      <c r="G99" s="577"/>
      <c r="H99" s="597"/>
      <c r="I99" s="597"/>
      <c r="J99" s="597"/>
      <c r="K99" s="597"/>
      <c r="L99" s="597"/>
      <c r="M99" s="597"/>
      <c r="N99" s="597"/>
      <c r="O99" s="597"/>
    </row>
    <row r="100" spans="1:15" ht="18" x14ac:dyDescent="0.25">
      <c r="A100" s="551" t="s">
        <v>326</v>
      </c>
      <c r="B100"/>
      <c r="F100" s="577"/>
      <c r="G100" s="577"/>
      <c r="H100" s="598">
        <v>6300</v>
      </c>
      <c r="I100" s="598">
        <v>1034</v>
      </c>
      <c r="J100" s="598">
        <v>5266</v>
      </c>
      <c r="K100" s="598">
        <v>629</v>
      </c>
      <c r="L100" s="598">
        <v>0</v>
      </c>
      <c r="M100" s="598">
        <v>0</v>
      </c>
      <c r="N100" s="598">
        <v>0</v>
      </c>
      <c r="O100" s="597">
        <v>4637</v>
      </c>
    </row>
    <row r="101" spans="1:15" ht="18.75" x14ac:dyDescent="0.3">
      <c r="A101" s="551" t="s">
        <v>327</v>
      </c>
      <c r="B101" s="560"/>
      <c r="C101" s="612"/>
      <c r="F101" s="577"/>
      <c r="G101" s="577"/>
      <c r="H101" s="597"/>
      <c r="I101" s="597"/>
      <c r="J101" s="597"/>
      <c r="K101" s="597"/>
      <c r="L101" s="597"/>
      <c r="M101" s="597"/>
      <c r="N101" s="597"/>
      <c r="O101" s="597"/>
    </row>
    <row r="102" spans="1:15" ht="18" x14ac:dyDescent="0.25">
      <c r="A102" s="552" t="s">
        <v>328</v>
      </c>
      <c r="B102" s="561"/>
      <c r="C102" s="613"/>
      <c r="D102" s="614"/>
      <c r="F102" s="577"/>
      <c r="G102" s="577"/>
      <c r="H102" s="597"/>
      <c r="I102" s="597"/>
      <c r="J102" s="597"/>
      <c r="K102" s="597"/>
      <c r="L102" s="597"/>
      <c r="M102" s="597"/>
      <c r="N102" s="597"/>
      <c r="O102" s="597"/>
    </row>
    <row r="103" spans="1:15" ht="18" x14ac:dyDescent="0.25">
      <c r="A103" s="615"/>
      <c r="B103" s="613"/>
      <c r="C103" s="613"/>
      <c r="D103" s="614"/>
      <c r="F103" s="577"/>
      <c r="G103" s="577"/>
      <c r="H103" s="597"/>
      <c r="I103" s="597"/>
      <c r="J103" s="597"/>
      <c r="K103" s="597"/>
      <c r="L103" s="597"/>
      <c r="M103" s="597"/>
      <c r="N103" s="597"/>
      <c r="O103" s="597"/>
    </row>
    <row r="104" spans="1:15" ht="18" x14ac:dyDescent="0.25">
      <c r="A104" s="616"/>
      <c r="B104" s="617"/>
      <c r="C104" s="617"/>
      <c r="D104" s="617"/>
      <c r="E104" s="617"/>
      <c r="F104" s="618"/>
      <c r="G104" s="618"/>
      <c r="H104" s="619"/>
      <c r="I104" s="619"/>
      <c r="J104" s="619"/>
      <c r="K104" s="619"/>
      <c r="L104" s="619"/>
      <c r="M104" s="619"/>
      <c r="N104" s="619"/>
      <c r="O104" s="619"/>
    </row>
    <row r="105" spans="1:15" x14ac:dyDescent="0.2">
      <c r="A105" s="576"/>
    </row>
    <row r="106" spans="1:15" x14ac:dyDescent="0.2">
      <c r="A106" s="576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04E2B26E1BC44CAB8C582291F55853" ma:contentTypeVersion="1" ma:contentTypeDescription="Utwórz nowy dokument." ma:contentTypeScope="" ma:versionID="685ddc3374967933826094ee3a8c9a8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f1c553179d338312e1398bb44441607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7EF46AE-4627-49C5-9AC2-B91BC4B0ED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A8F6AC-C5C9-450A-9C91-5E14478732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67D408-FBBE-4D6D-BB80-003EDABFFD1E}">
  <ds:schemaRefs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33</vt:i4>
      </vt:variant>
      <vt:variant>
        <vt:lpstr>Zakresy nazwane</vt:lpstr>
      </vt:variant>
      <vt:variant>
        <vt:i4>27</vt:i4>
      </vt:variant>
    </vt:vector>
  </HeadingPairs>
  <TitlesOfParts>
    <vt:vector size="60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kż 2014total</vt:lpstr>
      <vt:lpstr>kż 2014p</vt:lpstr>
      <vt:lpstr>kż 2014f</vt:lpstr>
      <vt:lpstr>kż 2014rz</vt:lpstr>
      <vt:lpstr>kż 2014g</vt:lpstr>
      <vt:lpstr>kż 2015total</vt:lpstr>
      <vt:lpstr>kż 2015p</vt:lpstr>
      <vt:lpstr>kż 2015f</vt:lpstr>
      <vt:lpstr>kż 2015rz</vt:lpstr>
      <vt:lpstr>kż 2015g</vt:lpstr>
      <vt:lpstr>kż 2016total </vt:lpstr>
      <vt:lpstr>kż 2016p </vt:lpstr>
      <vt:lpstr>kż 2016f</vt:lpstr>
      <vt:lpstr>kż 2016rz </vt:lpstr>
      <vt:lpstr>kż 2016g </vt:lpstr>
      <vt:lpstr>kż 2017total </vt:lpstr>
      <vt:lpstr>kż 2017p</vt:lpstr>
      <vt:lpstr>kż 2017f</vt:lpstr>
      <vt:lpstr>kż 2017rz</vt:lpstr>
      <vt:lpstr>kż 2017g</vt:lpstr>
      <vt:lpstr>'C0-2006'!Obszar_wydruku</vt:lpstr>
      <vt:lpstr>'C1-2006'!Obszar_wydruku</vt:lpstr>
      <vt:lpstr>'C2-2006'!Obszar_wydruku</vt:lpstr>
      <vt:lpstr>'C3-2006'!Obszar_wydruku</vt:lpstr>
      <vt:lpstr>'C4-2006'!Obszar_wydruku</vt:lpstr>
      <vt:lpstr>'C5-2006'!Obszar_wydruku</vt:lpstr>
      <vt:lpstr>'C6-2006'!Obszar_wydruku</vt:lpstr>
      <vt:lpstr>'kż 2014f'!Obszar_wydruku</vt:lpstr>
      <vt:lpstr>'kż 2014g'!Obszar_wydruku</vt:lpstr>
      <vt:lpstr>'kż 2014p'!Obszar_wydruku</vt:lpstr>
      <vt:lpstr>'kż 2014rz'!Obszar_wydruku</vt:lpstr>
      <vt:lpstr>'kż 2014total'!Obszar_wydruku</vt:lpstr>
      <vt:lpstr>'kż 2015f'!Obszar_wydruku</vt:lpstr>
      <vt:lpstr>'kż 2015g'!Obszar_wydruku</vt:lpstr>
      <vt:lpstr>'kż 2015p'!Obszar_wydruku</vt:lpstr>
      <vt:lpstr>'kż 2015rz'!Obszar_wydruku</vt:lpstr>
      <vt:lpstr>'kż 2015total'!Obszar_wydruku</vt:lpstr>
      <vt:lpstr>'kż 2016f'!Obszar_wydruku</vt:lpstr>
      <vt:lpstr>'kż 2016g '!Obszar_wydruku</vt:lpstr>
      <vt:lpstr>'kż 2016p '!Obszar_wydruku</vt:lpstr>
      <vt:lpstr>'kż 2016rz '!Obszar_wydruku</vt:lpstr>
      <vt:lpstr>'kż 2016total '!Obszar_wydruku</vt:lpstr>
      <vt:lpstr>'kż 2017f'!Obszar_wydruku</vt:lpstr>
      <vt:lpstr>'kż 2017g'!Obszar_wydruku</vt:lpstr>
      <vt:lpstr>'kż 2017p'!Obszar_wydruku</vt:lpstr>
      <vt:lpstr>'kż 2017rz'!Obszar_wydruku</vt:lpstr>
      <vt:lpstr>'kż 2017total 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Michalik Daniel</cp:lastModifiedBy>
  <cp:lastPrinted>2019-07-11T09:52:18Z</cp:lastPrinted>
  <dcterms:created xsi:type="dcterms:W3CDTF">2003-09-23T13:14:11Z</dcterms:created>
  <dcterms:modified xsi:type="dcterms:W3CDTF">2019-07-30T11:04:32Z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0x010100E104E2B26E1BC44CAB8C582291F55853</vt:lpwstr>
  </property>
</Properties>
</file>