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OJE_C\DYSK_D\R______O______K____________2018\TRANSPORT_WYNIKI_DZIALALNOSCI_W_2017_R\DZIALY_PO_ZMIANIE_NUMERACJI\"/>
    </mc:Choice>
  </mc:AlternateContent>
  <bookViews>
    <workbookView xWindow="0" yWindow="0" windowWidth="28800" windowHeight="12135"/>
  </bookViews>
  <sheets>
    <sheet name="SPIS_TABLIC" sheetId="1" r:id="rId1"/>
    <sheet name="1(135)" sheetId="2" r:id="rId2"/>
    <sheet name="2(136)" sheetId="3" r:id="rId3"/>
    <sheet name="3(137)" sheetId="4" r:id="rId4"/>
    <sheet name="4(138)" sheetId="5" r:id="rId5"/>
    <sheet name="5(139)" sheetId="6" r:id="rId6"/>
    <sheet name="6(140)" sheetId="7" r:id="rId7"/>
    <sheet name="7(141)" sheetId="8" r:id="rId8"/>
    <sheet name="8(142)" sheetId="9" r:id="rId9"/>
    <sheet name="9(143)" sheetId="10" r:id="rId10"/>
    <sheet name="10(144)" sheetId="11" r:id="rId11"/>
    <sheet name="11(145)" sheetId="12" r:id="rId12"/>
    <sheet name="12(146)" sheetId="13" r:id="rId13"/>
    <sheet name="13(147)" sheetId="14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4" l="1"/>
  <c r="D16" i="14"/>
  <c r="C16" i="14"/>
  <c r="D81" i="5" l="1"/>
  <c r="D79" i="5"/>
  <c r="E71" i="5"/>
  <c r="D64" i="5"/>
  <c r="D47" i="5" l="1"/>
  <c r="D45" i="5"/>
  <c r="D39" i="5"/>
  <c r="D30" i="5"/>
  <c r="D28" i="5"/>
  <c r="D17" i="5"/>
  <c r="D15" i="5"/>
  <c r="D7" i="5" s="1"/>
  <c r="D39" i="3" l="1"/>
  <c r="C39" i="3"/>
  <c r="D37" i="3"/>
  <c r="C37" i="3"/>
  <c r="D35" i="3"/>
  <c r="C35" i="3"/>
  <c r="D31" i="3"/>
  <c r="C31" i="3"/>
  <c r="D29" i="3"/>
  <c r="C29" i="3"/>
  <c r="D25" i="3"/>
  <c r="C25" i="3"/>
  <c r="I24" i="3"/>
  <c r="H24" i="3"/>
  <c r="D23" i="3"/>
  <c r="C23" i="3"/>
  <c r="C21" i="3"/>
  <c r="D19" i="3"/>
  <c r="C19" i="3"/>
  <c r="E37" i="3" l="1"/>
  <c r="C56" i="14" l="1"/>
  <c r="C52" i="14"/>
  <c r="C50" i="14"/>
  <c r="E38" i="14"/>
  <c r="D38" i="14"/>
  <c r="C38" i="14"/>
  <c r="E32" i="14" l="1"/>
  <c r="D32" i="14"/>
  <c r="C32" i="14"/>
  <c r="E22" i="14"/>
  <c r="D22" i="14"/>
  <c r="C22" i="14"/>
  <c r="D123" i="7" l="1"/>
  <c r="D82" i="7" l="1"/>
  <c r="D80" i="7"/>
  <c r="D72" i="7"/>
  <c r="D66" i="7"/>
  <c r="D64" i="7"/>
  <c r="D62" i="7" l="1"/>
  <c r="D58" i="7"/>
  <c r="D56" i="7"/>
  <c r="D54" i="7"/>
  <c r="D52" i="7"/>
  <c r="D41" i="7"/>
  <c r="D39" i="7"/>
  <c r="D37" i="7"/>
  <c r="D25" i="7" l="1"/>
  <c r="D19" i="7"/>
  <c r="D17" i="7"/>
  <c r="D15" i="7"/>
  <c r="D107" i="5" l="1"/>
  <c r="D105" i="5"/>
  <c r="D103" i="5" s="1"/>
  <c r="F103" i="5"/>
  <c r="E103" i="5"/>
  <c r="C103" i="5"/>
  <c r="D83" i="5" l="1"/>
  <c r="D24" i="2" l="1"/>
  <c r="B24" i="2"/>
  <c r="D7" i="2"/>
  <c r="B7" i="2"/>
</calcChain>
</file>

<file path=xl/sharedStrings.xml><?xml version="1.0" encoding="utf-8"?>
<sst xmlns="http://schemas.openxmlformats.org/spreadsheetml/2006/main" count="2247" uniqueCount="554">
  <si>
    <t>SPIS TABLIC</t>
  </si>
  <si>
    <t xml:space="preserve">VIII. PORTY MORSKIE </t>
  </si>
  <si>
    <t>VIII. SEAPORTS</t>
  </si>
  <si>
    <t xml:space="preserve">Długość nabrzeży w portach morskich (2016, 2017)  </t>
  </si>
  <si>
    <t xml:space="preserve">Ruch statków w portach morskich (2016, 2017)  </t>
  </si>
  <si>
    <t xml:space="preserve">Ships traffic at seaports (2016, 2017)  </t>
  </si>
  <si>
    <t xml:space="preserve">Obroty ładunkowe w portach morskich według relacji przeładunkowych, kategorii ładunkowych oraz portów (2016, 2017)  </t>
  </si>
  <si>
    <t xml:space="preserve">Obrót ładunków tranzytowych w portach morskich (2016, 2017)  </t>
  </si>
  <si>
    <t xml:space="preserve">Kontenery w obrotach ładunkowych portów morskich (2016, 2017)  </t>
  </si>
  <si>
    <t xml:space="preserve">Samochody ciężarowe w obrotach ładunkowych portów morskich (2016, 2017)  </t>
  </si>
  <si>
    <t xml:space="preserve">Cargo traffic of goods motor vehicles at seaports (2016, 2017)  </t>
  </si>
  <si>
    <t xml:space="preserve">Samochody osobowe i autobusy w obrotach ładunkowych portów morskich (2016, 2017) </t>
  </si>
  <si>
    <t xml:space="preserve">Cargo traffic of passenger cars and buses at seaports (2016, 2017)  </t>
  </si>
  <si>
    <t xml:space="preserve">Wagony, przyczepy ciężarowe i podwozia niskie w obrotach ładunkowych portów morskich (2016, 2017)  </t>
  </si>
  <si>
    <t xml:space="preserve">Międzynarodowy ruch pasażerów w portach morskich według miejsca rozpoczęcia lub zakończenia podróży (2016, 2017)  </t>
  </si>
  <si>
    <t>OGÓŁEM</t>
  </si>
  <si>
    <t>TOTAL</t>
  </si>
  <si>
    <t>Darłowo</t>
  </si>
  <si>
    <t>Dziwnów</t>
  </si>
  <si>
    <t>Elbląg</t>
  </si>
  <si>
    <t>Gdańsk</t>
  </si>
  <si>
    <t>Gdynia</t>
  </si>
  <si>
    <t>Kołobrzeg</t>
  </si>
  <si>
    <t>Nowe Warpno</t>
  </si>
  <si>
    <t>Police</t>
  </si>
  <si>
    <t>Stepnica</t>
  </si>
  <si>
    <t>Szczecin</t>
  </si>
  <si>
    <t>Świnoujście</t>
  </si>
  <si>
    <t>Trzebież</t>
  </si>
  <si>
    <t>Ustka</t>
  </si>
  <si>
    <t>Władysławowo</t>
  </si>
  <si>
    <t>RAZEM</t>
  </si>
  <si>
    <t>a</t>
  </si>
  <si>
    <t>b</t>
  </si>
  <si>
    <t>Frombork</t>
  </si>
  <si>
    <t>Hel</t>
  </si>
  <si>
    <t>Krynica Morska</t>
  </si>
  <si>
    <t>Międzyzdroje</t>
  </si>
  <si>
    <t>Sopot</t>
  </si>
  <si>
    <r>
      <t>Szczecin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...........................................</t>
    </r>
  </si>
  <si>
    <t>O G Ó Ł E M</t>
  </si>
  <si>
    <t>T O T A L</t>
  </si>
  <si>
    <t xml:space="preserve">  w tym:</t>
  </si>
  <si>
    <t xml:space="preserve">  of which:</t>
  </si>
  <si>
    <t xml:space="preserve">  Polska</t>
  </si>
  <si>
    <t xml:space="preserve">  Poland</t>
  </si>
  <si>
    <t xml:space="preserve">  Antigua i Barbuda</t>
  </si>
  <si>
    <t xml:space="preserve">  Antigua and Barbuda</t>
  </si>
  <si>
    <t xml:space="preserve">  Bahamy</t>
  </si>
  <si>
    <t xml:space="preserve">  The Bahamas</t>
  </si>
  <si>
    <t xml:space="preserve">  Barbados</t>
  </si>
  <si>
    <t xml:space="preserve">  Belgia</t>
  </si>
  <si>
    <t xml:space="preserve">  Belgium</t>
  </si>
  <si>
    <t xml:space="preserve">  Bermudy</t>
  </si>
  <si>
    <t xml:space="preserve">  Bermuda</t>
  </si>
  <si>
    <t xml:space="preserve">  Chiny</t>
  </si>
  <si>
    <t>-</t>
  </si>
  <si>
    <t xml:space="preserve">  China</t>
  </si>
  <si>
    <t xml:space="preserve">  Chorwacja …………….</t>
  </si>
  <si>
    <t xml:space="preserve">  Croatia</t>
  </si>
  <si>
    <t xml:space="preserve">  Curacao</t>
  </si>
  <si>
    <t xml:space="preserve">  Cypr</t>
  </si>
  <si>
    <t xml:space="preserve">  Cyprus</t>
  </si>
  <si>
    <t xml:space="preserve">  Filipiny</t>
  </si>
  <si>
    <t xml:space="preserve">  Philippines</t>
  </si>
  <si>
    <t>a  Statki zawijające do portów w ruchu międzynarodowym i krajowym. b Łącznie ze statkami zarejestrowanymi w rejestrze otwartym DIS.</t>
  </si>
  <si>
    <t>a  Ships entering to seaports in international and national traffic.  b Including ships registered in the DIS open registry.</t>
  </si>
  <si>
    <r>
      <t xml:space="preserve">  Dania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</t>
    </r>
  </si>
  <si>
    <r>
      <t xml:space="preserve">  Denmark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</si>
  <si>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(NT)  w tys. 
</t>
    </r>
    <r>
      <rPr>
        <i/>
        <sz val="10"/>
        <rFont val="Arial"/>
        <family val="2"/>
        <charset val="238"/>
      </rPr>
      <t xml:space="preserve"> (NT), thousand</t>
    </r>
  </si>
  <si>
    <r>
      <t xml:space="preserve">statki
</t>
    </r>
    <r>
      <rPr>
        <i/>
        <sz val="10"/>
        <rFont val="Arial"/>
        <family val="2"/>
        <charset val="238"/>
      </rPr>
      <t xml:space="preserve"> ships</t>
    </r>
  </si>
  <si>
    <r>
      <t xml:space="preserve">w odsetkach
  </t>
    </r>
    <r>
      <rPr>
        <i/>
        <sz val="10"/>
        <rFont val="Arial"/>
        <family val="2"/>
        <charset val="238"/>
      </rPr>
      <t>in percent</t>
    </r>
  </si>
  <si>
    <r>
      <t>(NT) w tys.</t>
    </r>
    <r>
      <rPr>
        <i/>
        <sz val="10"/>
        <rFont val="Arial"/>
        <family val="2"/>
        <charset val="238"/>
      </rPr>
      <t xml:space="preserve"> 
(NT), thousand</t>
    </r>
  </si>
  <si>
    <r>
      <t>Ogółem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
 </t>
    </r>
    <r>
      <rPr>
        <i/>
        <sz val="10"/>
        <rFont val="Arial"/>
        <family val="2"/>
        <charset val="238"/>
      </rPr>
      <t>Total</t>
    </r>
  </si>
  <si>
    <r>
      <t>Z ładunkiem</t>
    </r>
    <r>
      <rPr>
        <i/>
        <vertAlign val="superscript"/>
        <sz val="1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 xml:space="preserve"> With cargo</t>
    </r>
  </si>
  <si>
    <r>
      <t xml:space="preserve">Pod balastem 
</t>
    </r>
    <r>
      <rPr>
        <i/>
        <sz val="10"/>
        <rFont val="Arial"/>
        <family val="2"/>
        <charset val="238"/>
      </rPr>
      <t xml:space="preserve"> With ballast</t>
    </r>
  </si>
  <si>
    <r>
      <t xml:space="preserve">statki 
</t>
    </r>
    <r>
      <rPr>
        <i/>
        <sz val="10"/>
        <rFont val="Arial"/>
        <family val="2"/>
        <charset val="238"/>
      </rPr>
      <t xml:space="preserve"> ships</t>
    </r>
  </si>
  <si>
    <r>
      <t xml:space="preserve">(NT) w tys. 
</t>
    </r>
    <r>
      <rPr>
        <i/>
        <sz val="10"/>
        <rFont val="Arial"/>
        <family val="2"/>
        <charset val="238"/>
      </rPr>
      <t xml:space="preserve"> (NT), thousand</t>
    </r>
  </si>
  <si>
    <r>
      <t xml:space="preserve">pojemność   
</t>
    </r>
    <r>
      <rPr>
        <i/>
        <sz val="10"/>
        <rFont val="Arial"/>
        <family val="2"/>
        <charset val="238"/>
      </rPr>
      <t>net tonnage</t>
    </r>
  </si>
  <si>
    <r>
      <t xml:space="preserve">pojemność 
</t>
    </r>
    <r>
      <rPr>
        <i/>
        <sz val="10"/>
        <rFont val="Arial"/>
        <family val="2"/>
        <charset val="238"/>
      </rPr>
      <t>net tonnage</t>
    </r>
  </si>
  <si>
    <r>
      <t xml:space="preserve">przeciętna pojemność netto (NT)  
</t>
    </r>
    <r>
      <rPr>
        <i/>
        <sz val="10"/>
        <rFont val="Arial"/>
        <family val="2"/>
        <charset val="238"/>
      </rPr>
      <t xml:space="preserve"> average net tonnage (NT)</t>
    </r>
  </si>
  <si>
    <t xml:space="preserve">  Finlandia</t>
  </si>
  <si>
    <t xml:space="preserve">  Finland</t>
  </si>
  <si>
    <t xml:space="preserve">  Gibraltar</t>
  </si>
  <si>
    <t xml:space="preserve">  Grecja</t>
  </si>
  <si>
    <t xml:space="preserve">  Greece</t>
  </si>
  <si>
    <t xml:space="preserve">  Holandia</t>
  </si>
  <si>
    <t xml:space="preserve">  Netherlands </t>
  </si>
  <si>
    <t xml:space="preserve">  Chiny - Specjalny Region Administracyjny - Hongkong</t>
  </si>
  <si>
    <t xml:space="preserve">  China - Hong Kong Special Administrative Region</t>
  </si>
  <si>
    <t xml:space="preserve">  Irlandia</t>
  </si>
  <si>
    <t xml:space="preserve">  Ireland</t>
  </si>
  <si>
    <t xml:space="preserve">  Liberia</t>
  </si>
  <si>
    <t xml:space="preserve">Libia </t>
  </si>
  <si>
    <t>Libya</t>
  </si>
  <si>
    <t xml:space="preserve">  Litwa</t>
  </si>
  <si>
    <t xml:space="preserve">  Lithuania</t>
  </si>
  <si>
    <t xml:space="preserve">  Łotwa</t>
  </si>
  <si>
    <t xml:space="preserve">  Latvia</t>
  </si>
  <si>
    <t xml:space="preserve">  Malta</t>
  </si>
  <si>
    <t xml:space="preserve">  Niemcy</t>
  </si>
  <si>
    <t xml:space="preserve">  Germany</t>
  </si>
  <si>
    <t xml:space="preserve">  Panama</t>
  </si>
  <si>
    <t>a  Statki zawijające do portów w ruchu międzynarodowym i krajowym.  b Łącznie ze statkami zarejestrowanymi w rejestrze otwartym NIS.</t>
  </si>
  <si>
    <t>a   Ships entering to seaports in international and national traffic. b Including ships registered in the NIS open registry.</t>
  </si>
  <si>
    <r>
      <t xml:space="preserve">  Norwegia </t>
    </r>
    <r>
      <rPr>
        <vertAlign val="superscript"/>
        <sz val="10"/>
        <rFont val="Arial"/>
        <family val="2"/>
        <charset val="238"/>
      </rPr>
      <t>b</t>
    </r>
  </si>
  <si>
    <r>
      <t xml:space="preserve">  Norway </t>
    </r>
    <r>
      <rPr>
        <i/>
        <vertAlign val="superscript"/>
        <sz val="10"/>
        <rFont val="Arial"/>
        <family val="2"/>
        <charset val="238"/>
      </rPr>
      <t>b</t>
    </r>
  </si>
  <si>
    <t xml:space="preserve">  Rosja</t>
  </si>
  <si>
    <t xml:space="preserve">  Russian Federation</t>
  </si>
  <si>
    <t xml:space="preserve">Seszele </t>
  </si>
  <si>
    <t>Seychelles</t>
  </si>
  <si>
    <t xml:space="preserve">  Singapur</t>
  </si>
  <si>
    <t xml:space="preserve">  Singapore</t>
  </si>
  <si>
    <t xml:space="preserve">  Sri Lanka </t>
  </si>
  <si>
    <t xml:space="preserve">  St. Kitts i Nevis</t>
  </si>
  <si>
    <t xml:space="preserve">  St. Kitts and Nevis</t>
  </si>
  <si>
    <t xml:space="preserve">  St. Vincent i Grenadyny</t>
  </si>
  <si>
    <t xml:space="preserve">  St. Vincent and Grenadines</t>
  </si>
  <si>
    <t xml:space="preserve">  Stany Zjednoczone</t>
  </si>
  <si>
    <t xml:space="preserve">  United States</t>
  </si>
  <si>
    <t xml:space="preserve">  Szwajcaria</t>
  </si>
  <si>
    <t xml:space="preserve">  Switzerland</t>
  </si>
  <si>
    <t xml:space="preserve">  Szwecja</t>
  </si>
  <si>
    <t xml:space="preserve">  Sweden</t>
  </si>
  <si>
    <t xml:space="preserve">  Turcja</t>
  </si>
  <si>
    <t xml:space="preserve">  Turkey</t>
  </si>
  <si>
    <t xml:space="preserve">  Vanuatu</t>
  </si>
  <si>
    <t xml:space="preserve">  Wyspy Cooka</t>
  </si>
  <si>
    <t xml:space="preserve">  Cook's Islands</t>
  </si>
  <si>
    <t xml:space="preserve">  Wyspy Marshalla</t>
  </si>
  <si>
    <t xml:space="preserve">  Marshall Islands</t>
  </si>
  <si>
    <t xml:space="preserve">  Wyspy Owcze</t>
  </si>
  <si>
    <t xml:space="preserve">  Sheap's Islands</t>
  </si>
  <si>
    <t>a  Statki zawijające do portów w ruchu międzynarodowym i krajowym. b Łącznie ze statkami zarejestrowanymi w rejestrze otwartym MAR. c Łącznie ze statkami zarejestrowanymi w rejestrach brytyjskich: Wielka Brytania(Wyspa man), Wielka Brytania (Wyspy Normandzkie). d Łącznie ze statkami zarejestrowanymi wrejestrze otwartym.</t>
  </si>
  <si>
    <t>a  Ships entering to seaports in international and national traffic. b Including ships registered in the MAR open registry. c Including ships registered in the following British registers: United Kingdom (Isle of Man), United Kingdom (Channel Islands). d Including ships registered in open registry.</t>
  </si>
  <si>
    <r>
      <t xml:space="preserve">  Portugalia </t>
    </r>
    <r>
      <rPr>
        <vertAlign val="superscript"/>
        <sz val="10"/>
        <rFont val="Arial"/>
        <family val="2"/>
        <charset val="238"/>
      </rPr>
      <t>b</t>
    </r>
  </si>
  <si>
    <r>
      <t xml:space="preserve">  Portugal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</si>
  <si>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  Wielka Brytania </t>
    </r>
    <r>
      <rPr>
        <vertAlign val="superscript"/>
        <sz val="10"/>
        <rFont val="Arial"/>
        <family val="2"/>
        <charset val="238"/>
      </rPr>
      <t>c</t>
    </r>
  </si>
  <si>
    <r>
      <t xml:space="preserve">  United Gingdom</t>
    </r>
    <r>
      <rPr>
        <i/>
        <vertAlign val="superscript"/>
        <sz val="10"/>
        <rFont val="Arial"/>
        <family val="2"/>
        <charset val="238"/>
      </rPr>
      <t>c</t>
    </r>
  </si>
  <si>
    <r>
      <t xml:space="preserve">  Włochy </t>
    </r>
    <r>
      <rPr>
        <vertAlign val="superscript"/>
        <sz val="10"/>
        <rFont val="Arial"/>
        <family val="2"/>
        <charset val="238"/>
      </rPr>
      <t>d</t>
    </r>
  </si>
  <si>
    <r>
      <t xml:space="preserve">  Italy </t>
    </r>
    <r>
      <rPr>
        <i/>
        <vertAlign val="superscript"/>
        <sz val="10"/>
        <rFont val="Arial"/>
        <family val="2"/>
        <charset val="238"/>
      </rPr>
      <t>c</t>
    </r>
  </si>
  <si>
    <t>Masowe ciekłe (niezjednostkowane)</t>
  </si>
  <si>
    <t>Liquid bulk (no cargo unit)</t>
  </si>
  <si>
    <t>Masowe suche (niezjednostkowane)</t>
  </si>
  <si>
    <t>Dry bulk (no cargo unit)</t>
  </si>
  <si>
    <t>Kontenery duże</t>
  </si>
  <si>
    <t>Large containers</t>
  </si>
  <si>
    <t>Toczne samobieżne</t>
  </si>
  <si>
    <t>Roll-on roll-off self-propelled</t>
  </si>
  <si>
    <t>Toczne niesamobieżne</t>
  </si>
  <si>
    <t>Roll-on roll-off non self-propelled</t>
  </si>
  <si>
    <t xml:space="preserve"> containers &lt; 20’)</t>
  </si>
  <si>
    <t>GDAŃSK</t>
  </si>
  <si>
    <t>GDYNIA</t>
  </si>
  <si>
    <t>a   Patrz Uwagi metodyczne pkt 36.</t>
  </si>
  <si>
    <t>a   See "Methodological Notes" paragraph 36.</t>
  </si>
  <si>
    <t>SZCZECIN</t>
  </si>
  <si>
    <t xml:space="preserve">- </t>
  </si>
  <si>
    <t>ŚWINOUJŚCIE</t>
  </si>
  <si>
    <t>POLICE</t>
  </si>
  <si>
    <t>DARŁOWO</t>
  </si>
  <si>
    <t xml:space="preserve">-  </t>
  </si>
  <si>
    <t>ELBLĄG</t>
  </si>
  <si>
    <t>KOŁOBRZEG</t>
  </si>
  <si>
    <t>STEPNICA</t>
  </si>
  <si>
    <t>RAZEM - Masowe suche (niezjednostkowane)</t>
  </si>
  <si>
    <t>USTKA</t>
  </si>
  <si>
    <t xml:space="preserve"> small containers &lt; 20’)</t>
  </si>
  <si>
    <t>WŁADYSŁAWOWO</t>
  </si>
  <si>
    <t>RAZEM - Masowe ciekłe (niezjednostkowane)</t>
  </si>
  <si>
    <t>TOTAL - Liquid bulk (no cargo unit)</t>
  </si>
  <si>
    <t>of which EU countries</t>
  </si>
  <si>
    <t>Ameryka Środkowa i Południowa ……..</t>
  </si>
  <si>
    <t>(South &amp; Midle America)</t>
  </si>
  <si>
    <t>Australia i Oceania ………………..……….</t>
  </si>
  <si>
    <t>(Australia &amp; Oceania)</t>
  </si>
  <si>
    <t>a  Patrz Uwagi metodyczne pkt 36.</t>
  </si>
  <si>
    <t>a  See "Methodological Notes" paragraph 36.</t>
  </si>
  <si>
    <t>w tym kraje UE ……………………</t>
  </si>
  <si>
    <t>Ameryka Środkowa i Południowa …...…..</t>
  </si>
  <si>
    <t>w tym Kraje UE ……………………</t>
  </si>
  <si>
    <t>Ameryka Środkowa i Południowa …….</t>
  </si>
  <si>
    <t>Australia i Oceania ………………………...…….</t>
  </si>
  <si>
    <t>Litwa (Lithuania)……………….…</t>
  </si>
  <si>
    <t xml:space="preserve">  Ameryka Środkowa i Południowa …….</t>
  </si>
  <si>
    <t xml:space="preserve">  (South &amp; Midle America)</t>
  </si>
  <si>
    <t>w tym kraje UE ………………</t>
  </si>
  <si>
    <r>
      <t xml:space="preserve">Europa </t>
    </r>
    <r>
      <rPr>
        <i/>
        <sz val="10"/>
        <rFont val="Arial"/>
        <family val="2"/>
        <charset val="238"/>
      </rPr>
      <t>(Europe)……………………..….…</t>
    </r>
  </si>
  <si>
    <r>
      <t xml:space="preserve">w tym: </t>
    </r>
    <r>
      <rPr>
        <i/>
        <sz val="10"/>
        <rFont val="Arial"/>
        <family val="2"/>
        <charset val="238"/>
      </rPr>
      <t>(of which:)</t>
    </r>
  </si>
  <si>
    <r>
      <t xml:space="preserve">Belgia </t>
    </r>
    <r>
      <rPr>
        <i/>
        <sz val="10"/>
        <rFont val="Arial"/>
        <family val="2"/>
        <charset val="238"/>
      </rPr>
      <t>(Belgium)…………………….……</t>
    </r>
  </si>
  <si>
    <r>
      <t xml:space="preserve">Dania </t>
    </r>
    <r>
      <rPr>
        <i/>
        <sz val="10"/>
        <rFont val="Arial"/>
        <family val="2"/>
        <charset val="238"/>
      </rPr>
      <t>(Denmark)………………….……..</t>
    </r>
  </si>
  <si>
    <r>
      <t xml:space="preserve">Estonia </t>
    </r>
    <r>
      <rPr>
        <i/>
        <sz val="10"/>
        <rFont val="Arial"/>
        <family val="2"/>
        <charset val="238"/>
      </rPr>
      <t>(Estonia)…………………….…..</t>
    </r>
  </si>
  <si>
    <r>
      <t xml:space="preserve">Finlandia </t>
    </r>
    <r>
      <rPr>
        <i/>
        <sz val="10"/>
        <rFont val="Arial"/>
        <family val="2"/>
        <charset val="238"/>
      </rPr>
      <t>(Finland)………………...……</t>
    </r>
  </si>
  <si>
    <r>
      <t xml:space="preserve">Francja </t>
    </r>
    <r>
      <rPr>
        <i/>
        <sz val="10"/>
        <rFont val="Arial"/>
        <family val="2"/>
        <charset val="238"/>
      </rPr>
      <t>(France)……………….…………</t>
    </r>
  </si>
  <si>
    <r>
      <t xml:space="preserve">Hiszpania </t>
    </r>
    <r>
      <rPr>
        <i/>
        <sz val="10"/>
        <rFont val="Arial"/>
        <family val="2"/>
        <charset val="238"/>
      </rPr>
      <t>(Spain)………………….……..</t>
    </r>
  </si>
  <si>
    <r>
      <t xml:space="preserve">Holandia </t>
    </r>
    <r>
      <rPr>
        <i/>
        <sz val="10"/>
        <rFont val="Arial"/>
        <family val="2"/>
        <charset val="238"/>
      </rPr>
      <t>(Netherlands)………….……</t>
    </r>
  </si>
  <si>
    <r>
      <t xml:space="preserve">Islandia </t>
    </r>
    <r>
      <rPr>
        <i/>
        <sz val="10"/>
        <rFont val="Arial"/>
        <family val="2"/>
        <charset val="238"/>
      </rPr>
      <t>(Iceland)………………...………</t>
    </r>
  </si>
  <si>
    <r>
      <t xml:space="preserve">Litwa </t>
    </r>
    <r>
      <rPr>
        <i/>
        <sz val="10"/>
        <rFont val="Arial"/>
        <family val="2"/>
        <charset val="238"/>
      </rPr>
      <t>(Lithuania)……………….………..</t>
    </r>
  </si>
  <si>
    <r>
      <t xml:space="preserve">Łotwa </t>
    </r>
    <r>
      <rPr>
        <i/>
        <sz val="10"/>
        <rFont val="Arial"/>
        <family val="2"/>
        <charset val="238"/>
      </rPr>
      <t>(Latvia)……………………….…..</t>
    </r>
  </si>
  <si>
    <r>
      <t>Malta</t>
    </r>
    <r>
      <rPr>
        <i/>
        <sz val="10"/>
        <rFont val="Arial"/>
        <family val="2"/>
        <charset val="238"/>
      </rPr>
      <t xml:space="preserve"> (Malta)</t>
    </r>
  </si>
  <si>
    <r>
      <t xml:space="preserve">Niemcy </t>
    </r>
    <r>
      <rPr>
        <i/>
        <sz val="10"/>
        <rFont val="Arial"/>
        <family val="2"/>
        <charset val="238"/>
      </rPr>
      <t>(Germany)……….……...………</t>
    </r>
  </si>
  <si>
    <r>
      <t xml:space="preserve">Norwegia </t>
    </r>
    <r>
      <rPr>
        <i/>
        <sz val="10"/>
        <rFont val="Arial"/>
        <family val="2"/>
        <charset val="238"/>
      </rPr>
      <t>(Norway)……………………….……</t>
    </r>
  </si>
  <si>
    <r>
      <t xml:space="preserve">Portugalia </t>
    </r>
    <r>
      <rPr>
        <i/>
        <sz val="10"/>
        <rFont val="Arial"/>
        <family val="2"/>
        <charset val="238"/>
      </rPr>
      <t>(Portugal)……………….……</t>
    </r>
  </si>
  <si>
    <r>
      <t xml:space="preserve">Rosja </t>
    </r>
    <r>
      <rPr>
        <i/>
        <sz val="10"/>
        <rFont val="Arial"/>
        <family val="2"/>
        <charset val="238"/>
      </rPr>
      <t>(Russia)……………………….……</t>
    </r>
  </si>
  <si>
    <r>
      <t xml:space="preserve">Szwecja </t>
    </r>
    <r>
      <rPr>
        <i/>
        <sz val="10"/>
        <rFont val="Arial"/>
        <family val="2"/>
        <charset val="238"/>
      </rPr>
      <t>(Sweden)………………….…….</t>
    </r>
  </si>
  <si>
    <r>
      <t xml:space="preserve">Ukraina </t>
    </r>
    <r>
      <rPr>
        <i/>
        <sz val="10"/>
        <rFont val="Arial"/>
        <family val="2"/>
        <charset val="238"/>
      </rPr>
      <t>(Ukraine)</t>
    </r>
  </si>
  <si>
    <r>
      <t xml:space="preserve">Wielka Brytania </t>
    </r>
    <r>
      <rPr>
        <i/>
        <sz val="10"/>
        <rFont val="Arial"/>
        <family val="2"/>
        <charset val="238"/>
      </rPr>
      <t>(United Kingdom)</t>
    </r>
  </si>
  <si>
    <r>
      <t xml:space="preserve">Włochy </t>
    </r>
    <r>
      <rPr>
        <i/>
        <sz val="10"/>
        <rFont val="Arial"/>
        <family val="2"/>
        <charset val="238"/>
      </rPr>
      <t>(Italy)……………………….……</t>
    </r>
  </si>
  <si>
    <r>
      <t xml:space="preserve">Azja </t>
    </r>
    <r>
      <rPr>
        <i/>
        <sz val="10"/>
        <rFont val="Arial"/>
        <family val="2"/>
        <charset val="238"/>
      </rPr>
      <t>(Asia)……………………..……..……</t>
    </r>
  </si>
  <si>
    <r>
      <t xml:space="preserve">Chiny </t>
    </r>
    <r>
      <rPr>
        <i/>
        <sz val="10"/>
        <rFont val="Arial"/>
        <family val="2"/>
        <charset val="238"/>
      </rPr>
      <t>(China)……………………….……</t>
    </r>
  </si>
  <si>
    <r>
      <t>Katar (</t>
    </r>
    <r>
      <rPr>
        <i/>
        <sz val="10"/>
        <rFont val="Arial"/>
        <family val="2"/>
        <charset val="238"/>
      </rPr>
      <t>Qatar)</t>
    </r>
  </si>
  <si>
    <r>
      <t xml:space="preserve">Malezja </t>
    </r>
    <r>
      <rPr>
        <i/>
        <sz val="10"/>
        <rFont val="Arial"/>
        <family val="2"/>
        <charset val="238"/>
      </rPr>
      <t>(Malaysia)………………….……..</t>
    </r>
  </si>
  <si>
    <r>
      <t xml:space="preserve">Turcja </t>
    </r>
    <r>
      <rPr>
        <i/>
        <sz val="10"/>
        <rFont val="Arial"/>
        <family val="2"/>
        <charset val="238"/>
      </rPr>
      <t>(Turkey)……………………….……</t>
    </r>
  </si>
  <si>
    <r>
      <t xml:space="preserve">Afryka </t>
    </r>
    <r>
      <rPr>
        <i/>
        <sz val="10"/>
        <rFont val="Arial"/>
        <family val="2"/>
        <charset val="238"/>
      </rPr>
      <t>(Africa)………………….…………</t>
    </r>
  </si>
  <si>
    <r>
      <t xml:space="preserve">Egipt </t>
    </r>
    <r>
      <rPr>
        <i/>
        <sz val="10"/>
        <rFont val="Arial"/>
        <family val="2"/>
        <charset val="238"/>
      </rPr>
      <t>(Egypt)……………………….……</t>
    </r>
  </si>
  <si>
    <r>
      <t xml:space="preserve">Liberia </t>
    </r>
    <r>
      <rPr>
        <i/>
        <sz val="10"/>
        <rFont val="Arial"/>
        <family val="2"/>
        <charset val="238"/>
      </rPr>
      <t>(Liberia)……………………….……</t>
    </r>
  </si>
  <si>
    <r>
      <t xml:space="preserve">Maroko </t>
    </r>
    <r>
      <rPr>
        <i/>
        <sz val="10"/>
        <rFont val="Arial"/>
        <family val="2"/>
        <charset val="238"/>
      </rPr>
      <t>(Marocco)……………………….……</t>
    </r>
  </si>
  <si>
    <r>
      <t xml:space="preserve">Ameryka Północna </t>
    </r>
    <r>
      <rPr>
        <i/>
        <sz val="10"/>
        <rFont val="Arial"/>
        <family val="2"/>
        <charset val="238"/>
      </rPr>
      <t>(North America)……</t>
    </r>
  </si>
  <si>
    <r>
      <t xml:space="preserve">Kanada </t>
    </r>
    <r>
      <rPr>
        <i/>
        <sz val="10"/>
        <rFont val="Arial"/>
        <family val="2"/>
        <charset val="238"/>
      </rPr>
      <t>(Canada)…………………..…..</t>
    </r>
  </si>
  <si>
    <r>
      <t xml:space="preserve">Stany Zjednoczone </t>
    </r>
    <r>
      <rPr>
        <i/>
        <sz val="10"/>
        <rFont val="Arial"/>
        <family val="2"/>
        <charset val="238"/>
      </rPr>
      <t>(United States)….</t>
    </r>
  </si>
  <si>
    <r>
      <t xml:space="preserve">Argentyna </t>
    </r>
    <r>
      <rPr>
        <i/>
        <sz val="10"/>
        <rFont val="Arial"/>
        <family val="2"/>
        <charset val="238"/>
      </rPr>
      <t>(Argentina)…………………..…..</t>
    </r>
  </si>
  <si>
    <r>
      <t xml:space="preserve">Brazylia </t>
    </r>
    <r>
      <rPr>
        <i/>
        <sz val="10"/>
        <rFont val="Arial"/>
        <family val="2"/>
        <charset val="238"/>
      </rPr>
      <t>(Brazil)…………………...…...…..</t>
    </r>
  </si>
  <si>
    <r>
      <t xml:space="preserve">Kolumbia </t>
    </r>
    <r>
      <rPr>
        <i/>
        <sz val="10"/>
        <rFont val="Arial"/>
        <family val="2"/>
        <charset val="238"/>
      </rPr>
      <t>(Colombia)…………..………..…..</t>
    </r>
  </si>
  <si>
    <r>
      <t xml:space="preserve">Malta </t>
    </r>
    <r>
      <rPr>
        <i/>
        <sz val="10"/>
        <rFont val="Arial"/>
        <family val="2"/>
        <charset val="238"/>
      </rPr>
      <t>(Malta)…………………………..</t>
    </r>
  </si>
  <si>
    <r>
      <t xml:space="preserve">Malezja </t>
    </r>
    <r>
      <rPr>
        <i/>
        <sz val="10"/>
        <rFont val="Arial"/>
        <family val="2"/>
        <charset val="238"/>
      </rPr>
      <t>(Malaysia)………………….…….…..</t>
    </r>
  </si>
  <si>
    <r>
      <t xml:space="preserve">Turcja </t>
    </r>
    <r>
      <rPr>
        <i/>
        <sz val="10"/>
        <rFont val="Arial"/>
        <family val="2"/>
        <charset val="238"/>
      </rPr>
      <t>(Tyrkey)……………………….……</t>
    </r>
  </si>
  <si>
    <r>
      <t xml:space="preserve">Kanada </t>
    </r>
    <r>
      <rPr>
        <i/>
        <sz val="10"/>
        <rFont val="Arial"/>
        <family val="2"/>
        <charset val="238"/>
      </rPr>
      <t>(Canada)…………………...….</t>
    </r>
  </si>
  <si>
    <r>
      <t>Stany Zjednoczone (</t>
    </r>
    <r>
      <rPr>
        <i/>
        <sz val="10"/>
        <rFont val="Arial"/>
        <family val="2"/>
        <charset val="238"/>
      </rPr>
      <t>United States</t>
    </r>
    <r>
      <rPr>
        <sz val="10"/>
        <rFont val="Arial"/>
        <family val="2"/>
        <charset val="238"/>
      </rPr>
      <t>)…</t>
    </r>
  </si>
  <si>
    <r>
      <t>Estonia</t>
    </r>
    <r>
      <rPr>
        <i/>
        <sz val="10"/>
        <rFont val="Arial"/>
        <family val="2"/>
        <charset val="238"/>
      </rPr>
      <t xml:space="preserve"> (Estonia)</t>
    </r>
    <r>
      <rPr>
        <sz val="10"/>
        <rFont val="Arial"/>
        <family val="2"/>
        <charset val="238"/>
      </rPr>
      <t>…………………….</t>
    </r>
  </si>
  <si>
    <r>
      <t xml:space="preserve">Turcja </t>
    </r>
    <r>
      <rPr>
        <i/>
        <sz val="10"/>
        <rFont val="Arial"/>
        <family val="2"/>
        <charset val="238"/>
      </rPr>
      <t>(Turkey)…………….……….</t>
    </r>
  </si>
  <si>
    <r>
      <t xml:space="preserve">Kanada </t>
    </r>
    <r>
      <rPr>
        <i/>
        <sz val="10"/>
        <rFont val="Arial"/>
        <family val="2"/>
        <charset val="238"/>
      </rPr>
      <t>(Canada)…</t>
    </r>
    <r>
      <rPr>
        <sz val="10"/>
        <rFont val="Arial"/>
        <family val="2"/>
        <charset val="238"/>
      </rPr>
      <t>…………….</t>
    </r>
  </si>
  <si>
    <r>
      <t>Argentyna</t>
    </r>
    <r>
      <rPr>
        <i/>
        <sz val="10"/>
        <rFont val="Arial"/>
        <family val="2"/>
        <charset val="238"/>
      </rPr>
      <t xml:space="preserve"> (Argentina)</t>
    </r>
  </si>
  <si>
    <r>
      <t>Brazylia (</t>
    </r>
    <r>
      <rPr>
        <i/>
        <sz val="10"/>
        <rFont val="Arial"/>
        <family val="2"/>
        <charset val="238"/>
      </rPr>
      <t>Brasil)………………………</t>
    </r>
  </si>
  <si>
    <r>
      <t>Islandia (</t>
    </r>
    <r>
      <rPr>
        <i/>
        <sz val="10"/>
        <rFont val="Arial"/>
        <family val="2"/>
        <charset val="238"/>
      </rPr>
      <t>Iceland)……………………</t>
    </r>
  </si>
  <si>
    <r>
      <t xml:space="preserve">Litwa </t>
    </r>
    <r>
      <rPr>
        <i/>
        <sz val="10"/>
        <rFont val="Arial"/>
        <family val="2"/>
        <charset val="238"/>
      </rPr>
      <t>(Lithuania)…………..………..</t>
    </r>
  </si>
  <si>
    <r>
      <t xml:space="preserve">Łotwa </t>
    </r>
    <r>
      <rPr>
        <i/>
        <sz val="10"/>
        <rFont val="Arial"/>
        <family val="2"/>
        <charset val="238"/>
      </rPr>
      <t>(Latvia)………………..….…..</t>
    </r>
  </si>
  <si>
    <r>
      <t>Malta (</t>
    </r>
    <r>
      <rPr>
        <i/>
        <sz val="10"/>
        <rFont val="Arial"/>
        <family val="2"/>
        <charset val="238"/>
      </rPr>
      <t>Malta)………………………….</t>
    </r>
  </si>
  <si>
    <r>
      <t xml:space="preserve">Niemcy </t>
    </r>
    <r>
      <rPr>
        <i/>
        <sz val="10"/>
        <rFont val="Arial"/>
        <family val="2"/>
        <charset val="238"/>
      </rPr>
      <t>(Germany)……….…………</t>
    </r>
  </si>
  <si>
    <r>
      <t xml:space="preserve">Norwegia </t>
    </r>
    <r>
      <rPr>
        <i/>
        <sz val="10"/>
        <rFont val="Arial"/>
        <family val="2"/>
        <charset val="238"/>
      </rPr>
      <t>(Norway)…………….……</t>
    </r>
  </si>
  <si>
    <r>
      <t xml:space="preserve">Portugalia </t>
    </r>
    <r>
      <rPr>
        <i/>
        <sz val="10"/>
        <rFont val="Arial"/>
        <family val="2"/>
        <charset val="238"/>
      </rPr>
      <t>(Portugal)……….……</t>
    </r>
  </si>
  <si>
    <r>
      <t xml:space="preserve">Rosja </t>
    </r>
    <r>
      <rPr>
        <i/>
        <sz val="10"/>
        <rFont val="Arial"/>
        <family val="2"/>
        <charset val="238"/>
      </rPr>
      <t>(Russia)……………….……</t>
    </r>
  </si>
  <si>
    <r>
      <t xml:space="preserve">Szwecja </t>
    </r>
    <r>
      <rPr>
        <i/>
        <sz val="10"/>
        <rFont val="Arial"/>
        <family val="2"/>
        <charset val="238"/>
      </rPr>
      <t>(Sweden)………….…….</t>
    </r>
  </si>
  <si>
    <r>
      <t xml:space="preserve">Włochy </t>
    </r>
    <r>
      <rPr>
        <i/>
        <sz val="10"/>
        <rFont val="Arial"/>
        <family val="2"/>
        <charset val="238"/>
      </rPr>
      <t>(Italy)………………….……</t>
    </r>
  </si>
  <si>
    <r>
      <t>Chiny (</t>
    </r>
    <r>
      <rPr>
        <i/>
        <sz val="10"/>
        <rFont val="Arial"/>
        <family val="2"/>
        <charset val="238"/>
      </rPr>
      <t xml:space="preserve"> China)………………………</t>
    </r>
  </si>
  <si>
    <r>
      <t>Turcja</t>
    </r>
    <r>
      <rPr>
        <i/>
        <sz val="10"/>
        <rFont val="Arial"/>
        <family val="2"/>
        <charset val="238"/>
      </rPr>
      <t xml:space="preserve"> (Turkey)…</t>
    </r>
    <r>
      <rPr>
        <sz val="10"/>
        <rFont val="Arial"/>
        <family val="2"/>
        <charset val="238"/>
      </rPr>
      <t>…………………...</t>
    </r>
  </si>
  <si>
    <r>
      <t xml:space="preserve">       Egipt </t>
    </r>
    <r>
      <rPr>
        <i/>
        <sz val="10"/>
        <rFont val="Arial"/>
        <family val="2"/>
        <charset val="238"/>
      </rPr>
      <t>(Egypt)</t>
    </r>
    <r>
      <rPr>
        <sz val="10"/>
        <rFont val="Arial"/>
        <family val="2"/>
        <charset val="238"/>
      </rPr>
      <t>…………………….</t>
    </r>
  </si>
  <si>
    <r>
      <t xml:space="preserve">Brazylia </t>
    </r>
    <r>
      <rPr>
        <i/>
        <sz val="10"/>
        <rFont val="Arial"/>
        <family val="2"/>
        <charset val="238"/>
      </rPr>
      <t>(Brazil)……………………………..…..</t>
    </r>
  </si>
  <si>
    <r>
      <t>Francja (</t>
    </r>
    <r>
      <rPr>
        <i/>
        <sz val="10"/>
        <rFont val="Arial"/>
        <family val="2"/>
        <charset val="238"/>
      </rPr>
      <t>France</t>
    </r>
    <r>
      <rPr>
        <sz val="10"/>
        <rFont val="Arial"/>
        <family val="2"/>
        <charset val="238"/>
      </rPr>
      <t>)……………….…</t>
    </r>
  </si>
  <si>
    <r>
      <t xml:space="preserve">Islandia </t>
    </r>
    <r>
      <rPr>
        <i/>
        <sz val="10"/>
        <rFont val="Arial"/>
        <family val="2"/>
        <charset val="238"/>
      </rPr>
      <t>(Icealand)…</t>
    </r>
    <r>
      <rPr>
        <sz val="10"/>
        <rFont val="Arial"/>
        <family val="2"/>
        <charset val="238"/>
      </rPr>
      <t>…………….</t>
    </r>
  </si>
  <si>
    <r>
      <t>Portugalia</t>
    </r>
    <r>
      <rPr>
        <i/>
        <sz val="10"/>
        <rFont val="Arial"/>
        <family val="2"/>
        <charset val="238"/>
      </rPr>
      <t xml:space="preserve"> (Portugal)…</t>
    </r>
    <r>
      <rPr>
        <sz val="10"/>
        <rFont val="Arial"/>
        <family val="2"/>
        <charset val="238"/>
      </rPr>
      <t>………….</t>
    </r>
  </si>
  <si>
    <r>
      <t xml:space="preserve">Wielka Brytania </t>
    </r>
    <r>
      <rPr>
        <i/>
        <sz val="10"/>
        <rFont val="Arial"/>
        <family val="2"/>
        <charset val="238"/>
      </rPr>
      <t>(United Kingdom)….</t>
    </r>
  </si>
  <si>
    <r>
      <t xml:space="preserve">       Egipt </t>
    </r>
    <r>
      <rPr>
        <i/>
        <sz val="10"/>
        <rFont val="Arial"/>
        <family val="2"/>
        <charset val="238"/>
      </rPr>
      <t>(Egypt)</t>
    </r>
    <r>
      <rPr>
        <sz val="10"/>
        <rFont val="Arial"/>
        <family val="2"/>
        <charset val="238"/>
      </rPr>
      <t>………………………</t>
    </r>
  </si>
  <si>
    <r>
      <t xml:space="preserve">Liberia </t>
    </r>
    <r>
      <rPr>
        <i/>
        <sz val="10"/>
        <rFont val="Arial"/>
        <family val="2"/>
        <charset val="238"/>
      </rPr>
      <t>(Liberia) ……………………....</t>
    </r>
  </si>
  <si>
    <r>
      <t xml:space="preserve">Maroko </t>
    </r>
    <r>
      <rPr>
        <i/>
        <sz val="10"/>
        <rFont val="Arial"/>
        <family val="2"/>
        <charset val="238"/>
      </rPr>
      <t>(Marocco)</t>
    </r>
    <r>
      <rPr>
        <sz val="10"/>
        <rFont val="Arial"/>
        <family val="2"/>
        <charset val="238"/>
      </rPr>
      <t>…………….……</t>
    </r>
  </si>
  <si>
    <r>
      <t xml:space="preserve">    Stany Zjednoczone </t>
    </r>
    <r>
      <rPr>
        <i/>
        <sz val="10"/>
        <rFont val="Arial"/>
        <family val="2"/>
        <charset val="238"/>
      </rPr>
      <t>(United States)….</t>
    </r>
  </si>
  <si>
    <r>
      <t xml:space="preserve">       Argentyna (</t>
    </r>
    <r>
      <rPr>
        <i/>
        <sz val="10"/>
        <rFont val="Arial"/>
        <family val="2"/>
        <charset val="238"/>
      </rPr>
      <t>Argentina)…</t>
    </r>
    <r>
      <rPr>
        <sz val="10"/>
        <rFont val="Arial"/>
        <family val="2"/>
        <charset val="238"/>
      </rPr>
      <t>…………</t>
    </r>
  </si>
  <si>
    <r>
      <t xml:space="preserve">Brazylia </t>
    </r>
    <r>
      <rPr>
        <i/>
        <sz val="10"/>
        <rFont val="Arial"/>
        <family val="2"/>
        <charset val="238"/>
      </rPr>
      <t>(Brazil)…………………..…..</t>
    </r>
  </si>
  <si>
    <r>
      <t>Kolumbia</t>
    </r>
    <r>
      <rPr>
        <i/>
        <sz val="10"/>
        <rFont val="Arial"/>
        <family val="2"/>
        <charset val="238"/>
      </rPr>
      <t xml:space="preserve"> (Colombia)</t>
    </r>
    <r>
      <rPr>
        <sz val="10"/>
        <rFont val="Arial"/>
        <family val="2"/>
        <charset val="238"/>
      </rPr>
      <t>……………….</t>
    </r>
  </si>
  <si>
    <r>
      <t>Finlandia (</t>
    </r>
    <r>
      <rPr>
        <i/>
        <sz val="10"/>
        <rFont val="Arial"/>
        <family val="2"/>
        <charset val="238"/>
      </rPr>
      <t>Finland)…</t>
    </r>
    <r>
      <rPr>
        <sz val="10"/>
        <rFont val="Arial"/>
        <family val="2"/>
        <charset val="238"/>
      </rPr>
      <t>……………...</t>
    </r>
  </si>
  <si>
    <r>
      <t xml:space="preserve">Wielka Brytania </t>
    </r>
    <r>
      <rPr>
        <i/>
        <sz val="10"/>
        <rFont val="Arial"/>
        <family val="2"/>
        <charset val="238"/>
      </rPr>
      <t>(United Kingdom) …..</t>
    </r>
  </si>
  <si>
    <r>
      <t xml:space="preserve">Francja </t>
    </r>
    <r>
      <rPr>
        <i/>
        <sz val="10"/>
        <rFont val="Arial"/>
        <family val="2"/>
        <charset val="238"/>
      </rPr>
      <t>(France)</t>
    </r>
    <r>
      <rPr>
        <sz val="10"/>
        <rFont val="Arial"/>
        <family val="2"/>
        <charset val="238"/>
      </rPr>
      <t>………………….</t>
    </r>
  </si>
  <si>
    <r>
      <t xml:space="preserve">Litwa </t>
    </r>
    <r>
      <rPr>
        <i/>
        <sz val="10"/>
        <rFont val="Arial"/>
        <family val="2"/>
        <charset val="238"/>
      </rPr>
      <t>(Lithuania)</t>
    </r>
    <r>
      <rPr>
        <sz val="10"/>
        <rFont val="Arial"/>
        <family val="2"/>
        <charset val="238"/>
      </rPr>
      <t>…………………….</t>
    </r>
  </si>
  <si>
    <r>
      <t xml:space="preserve">Niemcy </t>
    </r>
    <r>
      <rPr>
        <i/>
        <sz val="10"/>
        <rFont val="Arial"/>
        <family val="2"/>
        <charset val="238"/>
      </rPr>
      <t>(Germany)</t>
    </r>
    <r>
      <rPr>
        <sz val="10"/>
        <rFont val="Arial"/>
        <family val="2"/>
        <charset val="238"/>
      </rPr>
      <t>……….……...………</t>
    </r>
  </si>
  <si>
    <r>
      <t xml:space="preserve">Rosja </t>
    </r>
    <r>
      <rPr>
        <i/>
        <sz val="10"/>
        <rFont val="Arial"/>
        <family val="2"/>
        <charset val="238"/>
      </rPr>
      <t>(Russia)…………………….……</t>
    </r>
  </si>
  <si>
    <r>
      <t xml:space="preserve">Europa </t>
    </r>
    <r>
      <rPr>
        <i/>
        <sz val="10"/>
        <rFont val="Arial"/>
        <family val="2"/>
        <charset val="238"/>
      </rPr>
      <t>(Europe)………………..….…</t>
    </r>
  </si>
  <si>
    <r>
      <t xml:space="preserve">Dania </t>
    </r>
    <r>
      <rPr>
        <i/>
        <sz val="10"/>
        <rFont val="Arial"/>
        <family val="2"/>
        <charset val="238"/>
      </rPr>
      <t>(Denmark)…………….……..</t>
    </r>
  </si>
  <si>
    <r>
      <t>Islandia</t>
    </r>
    <r>
      <rPr>
        <i/>
        <sz val="10"/>
        <rFont val="Arial"/>
        <family val="2"/>
        <charset val="238"/>
      </rPr>
      <t xml:space="preserve"> (Iceland)</t>
    </r>
    <r>
      <rPr>
        <sz val="10"/>
        <rFont val="Arial"/>
        <family val="2"/>
        <charset val="238"/>
      </rPr>
      <t>…………………</t>
    </r>
  </si>
  <si>
    <r>
      <t xml:space="preserve">Niemcy </t>
    </r>
    <r>
      <rPr>
        <i/>
        <sz val="10"/>
        <rFont val="Arial"/>
        <family val="2"/>
        <charset val="238"/>
      </rPr>
      <t>(Germany)………...………</t>
    </r>
  </si>
  <si>
    <r>
      <t xml:space="preserve">Szwecja </t>
    </r>
    <r>
      <rPr>
        <i/>
        <sz val="10"/>
        <rFont val="Arial"/>
        <family val="2"/>
        <charset val="238"/>
      </rPr>
      <t>(Sweden)……….…….</t>
    </r>
  </si>
  <si>
    <r>
      <t xml:space="preserve">Europa </t>
    </r>
    <r>
      <rPr>
        <i/>
        <sz val="10"/>
        <rFont val="Arial"/>
        <family val="2"/>
        <charset val="238"/>
      </rPr>
      <t>(Europe)…………..….…</t>
    </r>
  </si>
  <si>
    <r>
      <t xml:space="preserve">          w tym: (</t>
    </r>
    <r>
      <rPr>
        <i/>
        <sz val="10"/>
        <rFont val="Arial"/>
        <family val="2"/>
        <charset val="238"/>
      </rPr>
      <t>of which:)</t>
    </r>
  </si>
  <si>
    <r>
      <t xml:space="preserve">    Norwegia </t>
    </r>
    <r>
      <rPr>
        <i/>
        <sz val="10"/>
        <rFont val="Arial"/>
        <family val="2"/>
        <charset val="238"/>
      </rPr>
      <t>(Norway)………….……</t>
    </r>
  </si>
  <si>
    <t>w tym zboża</t>
  </si>
  <si>
    <t>of which cereals</t>
  </si>
  <si>
    <t>w tym węgiel kamienny i brunatny</t>
  </si>
  <si>
    <t>of which hard and lignite coal</t>
  </si>
  <si>
    <t>kamienie, piasek, żwir, gliny</t>
  </si>
  <si>
    <t>stone, sand, gravel, clay</t>
  </si>
  <si>
    <t xml:space="preserve">Produkty spożywcze, napoje i tytoń </t>
  </si>
  <si>
    <t>Food products, beverages and tobacco</t>
  </si>
  <si>
    <t>Koks i produkty rafinacji ropy naftowej</t>
  </si>
  <si>
    <t xml:space="preserve">Coke and refined petroleum products </t>
  </si>
  <si>
    <t>w tym: ciekłe produkty rafinacji ropy naftowej</t>
  </si>
  <si>
    <t>of which: liquid refined petroleum products</t>
  </si>
  <si>
    <t>Inne niemetaliczne wyroby mineralne……………..</t>
  </si>
  <si>
    <t>Other non metallic mineral products</t>
  </si>
  <si>
    <t>Sprzęt transportowy</t>
  </si>
  <si>
    <t xml:space="preserve">Transport equipment </t>
  </si>
  <si>
    <t xml:space="preserve">Towary, których nie można zidentyfikować </t>
  </si>
  <si>
    <t>Unindentificable goods</t>
  </si>
  <si>
    <t>Produkty spożywcze, napoje i tytoń</t>
  </si>
  <si>
    <t>Inne niemetaliczne wyroby mineralne</t>
  </si>
  <si>
    <t>Towary, których nie można zidentyfikować</t>
  </si>
  <si>
    <t xml:space="preserve">w tym węgiel kamienny i brunatny </t>
  </si>
  <si>
    <t>Produkty spożywcze, napoje i tytoń ……………………..</t>
  </si>
  <si>
    <t>w tym węgiel kamienny i brunatny ……………………</t>
  </si>
  <si>
    <t>Produkty spożywcze, napoje i tytoń …………………….</t>
  </si>
  <si>
    <t>Koks i  produkty rafinacji ropy naftowej</t>
  </si>
  <si>
    <t xml:space="preserve">Coke  and refined petroleum products </t>
  </si>
  <si>
    <t>#</t>
  </si>
  <si>
    <t xml:space="preserve">Other general cargo (together </t>
  </si>
  <si>
    <t>WYŁADUNEK</t>
  </si>
  <si>
    <t>UNLOADING</t>
  </si>
  <si>
    <t>ZAŁADUNEK</t>
  </si>
  <si>
    <t>LOADING</t>
  </si>
  <si>
    <t>2016=100</t>
  </si>
  <si>
    <t>Austria</t>
  </si>
  <si>
    <t>Belgia</t>
  </si>
  <si>
    <t>Belgium</t>
  </si>
  <si>
    <t>Bośnia i Hercegowina</t>
  </si>
  <si>
    <t>Bosnia and Herzegovina</t>
  </si>
  <si>
    <t>Czechy</t>
  </si>
  <si>
    <t>Czech Republic</t>
  </si>
  <si>
    <t>Estonia</t>
  </si>
  <si>
    <t>Hiszpania</t>
  </si>
  <si>
    <t>Spain</t>
  </si>
  <si>
    <t>Holandia</t>
  </si>
  <si>
    <t>Netherlands</t>
  </si>
  <si>
    <t>Litwa</t>
  </si>
  <si>
    <t>Lithuania</t>
  </si>
  <si>
    <t>Niemcy</t>
  </si>
  <si>
    <t>Germany</t>
  </si>
  <si>
    <t>Rosja</t>
  </si>
  <si>
    <t>Russia</t>
  </si>
  <si>
    <t>Rumunia</t>
  </si>
  <si>
    <t>Romania</t>
  </si>
  <si>
    <t>Słowacja</t>
  </si>
  <si>
    <t>Slovakia</t>
  </si>
  <si>
    <t>Szwajcaria</t>
  </si>
  <si>
    <t>Switzerland</t>
  </si>
  <si>
    <t>Węgry</t>
  </si>
  <si>
    <t>Hungary</t>
  </si>
  <si>
    <t>Wielka Brytania</t>
  </si>
  <si>
    <t>Great Britain</t>
  </si>
  <si>
    <t>Włochy</t>
  </si>
  <si>
    <t>Italy</t>
  </si>
  <si>
    <t>Pozostałe kraje</t>
  </si>
  <si>
    <t>Other countries</t>
  </si>
  <si>
    <t>a  Liczba kontenerów w przeliczeniu na kontenery 20', np. 1 kontener 40' = 2 TEU.</t>
  </si>
  <si>
    <t>a  The number of containers converted to 20' containers, e.g. one 40' container = 2 TEU.</t>
  </si>
  <si>
    <t xml:space="preserve">TOTAL </t>
  </si>
  <si>
    <t>OGÓŁEM - Świnoujście</t>
  </si>
  <si>
    <t xml:space="preserve">OGÓŁEM </t>
  </si>
  <si>
    <t>Denmark</t>
  </si>
  <si>
    <t>Finlandia</t>
  </si>
  <si>
    <t>Finland</t>
  </si>
  <si>
    <t>Russian Federation</t>
  </si>
  <si>
    <t>Sweden</t>
  </si>
  <si>
    <t xml:space="preserve">Dania </t>
  </si>
  <si>
    <t xml:space="preserve">Niemcy </t>
  </si>
  <si>
    <t xml:space="preserve">Szwecja </t>
  </si>
  <si>
    <t xml:space="preserve">Pozostałe kraje  </t>
  </si>
  <si>
    <t xml:space="preserve">Finlandia </t>
  </si>
  <si>
    <t xml:space="preserve">    Dania</t>
  </si>
  <si>
    <t xml:space="preserve">    Denmark</t>
  </si>
  <si>
    <t>KOŁOBRZEG - Dania</t>
  </si>
  <si>
    <t>MIĘDZYZDROJE - Niemcy</t>
  </si>
  <si>
    <t>POLICE - Łotwa</t>
  </si>
  <si>
    <t>Litvia</t>
  </si>
  <si>
    <t>TRZEBIEŻ - Niemcy</t>
  </si>
  <si>
    <t xml:space="preserve">                      LENGTH OF QUAYS AT SEAPORTS</t>
  </si>
  <si>
    <r>
      <t xml:space="preserve">Ogółem 
 </t>
    </r>
    <r>
      <rPr>
        <i/>
        <sz val="10"/>
        <rFont val="Arial"/>
        <family val="2"/>
        <charset val="238"/>
      </rPr>
      <t xml:space="preserve">Total </t>
    </r>
  </si>
  <si>
    <r>
      <t xml:space="preserve">w metrach   
</t>
    </r>
    <r>
      <rPr>
        <i/>
        <sz val="10"/>
        <rFont val="Arial"/>
        <family val="2"/>
        <charset val="238"/>
      </rPr>
      <t xml:space="preserve"> metres</t>
    </r>
  </si>
  <si>
    <r>
      <t xml:space="preserve">PORTY MORSKIE  
 </t>
    </r>
    <r>
      <rPr>
        <i/>
        <sz val="10"/>
        <rFont val="Arial"/>
        <family val="2"/>
        <charset val="238"/>
      </rPr>
      <t>SEAPORTS</t>
    </r>
  </si>
  <si>
    <r>
      <t xml:space="preserve">W tym nadające się  
do eksploatacji 
</t>
    </r>
    <r>
      <rPr>
        <i/>
        <sz val="10"/>
        <rFont val="Arial"/>
        <family val="2"/>
        <charset val="238"/>
      </rPr>
      <t>Of which used</t>
    </r>
  </si>
  <si>
    <r>
      <t xml:space="preserve">WYSZCZEGÓLNIENIE  
</t>
    </r>
    <r>
      <rPr>
        <i/>
        <sz val="10"/>
        <rFont val="Arial"/>
        <family val="2"/>
        <charset val="238"/>
      </rPr>
      <t xml:space="preserve">SPECIFICATION
</t>
    </r>
    <r>
      <rPr>
        <sz val="10"/>
        <rFont val="Arial"/>
        <family val="2"/>
        <charset val="238"/>
      </rPr>
      <t>a - 2016
b - 2017</t>
    </r>
  </si>
  <si>
    <r>
      <t>Ogółem</t>
    </r>
    <r>
      <rPr>
        <vertAlign val="superscript"/>
        <sz val="10"/>
        <rFont val="Arial"/>
        <family val="2"/>
        <charset val="238"/>
      </rPr>
      <t xml:space="preserve">b 
</t>
    </r>
    <r>
      <rPr>
        <i/>
        <sz val="10"/>
        <rFont val="Arial"/>
        <family val="2"/>
        <charset val="238"/>
      </rPr>
      <t>Total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</si>
  <si>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statki 
</t>
    </r>
    <r>
      <rPr>
        <i/>
        <sz val="10"/>
        <rFont val="Arial"/>
        <family val="2"/>
        <charset val="238"/>
      </rPr>
      <t>ships</t>
    </r>
  </si>
  <si>
    <r>
      <t xml:space="preserve">w tys. 
</t>
    </r>
    <r>
      <rPr>
        <i/>
        <sz val="10"/>
        <rFont val="Arial"/>
        <family val="2"/>
        <charset val="238"/>
      </rPr>
      <t>thousand</t>
    </r>
  </si>
  <si>
    <r>
      <t xml:space="preserve">przeciętna  
 </t>
    </r>
    <r>
      <rPr>
        <i/>
        <sz val="10"/>
        <rFont val="Arial"/>
        <family val="2"/>
        <charset val="238"/>
      </rPr>
      <t xml:space="preserve">average                 </t>
    </r>
    <r>
      <rPr>
        <sz val="10"/>
        <rFont val="Arial"/>
        <family val="2"/>
        <charset val="238"/>
      </rPr>
      <t xml:space="preserve">      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      </t>
    </r>
  </si>
  <si>
    <r>
      <t xml:space="preserve">pojemność netto (NT)
</t>
    </r>
    <r>
      <rPr>
        <i/>
        <sz val="10"/>
        <rFont val="Arial"/>
        <family val="2"/>
        <charset val="238"/>
      </rPr>
      <t xml:space="preserve"> net tonnage (NT)</t>
    </r>
  </si>
  <si>
    <r>
      <t xml:space="preserve">Pod balastem 
</t>
    </r>
    <r>
      <rPr>
        <i/>
        <sz val="10"/>
        <rFont val="Arial"/>
        <family val="2"/>
        <charset val="238"/>
      </rPr>
      <t>With ballast</t>
    </r>
  </si>
  <si>
    <r>
      <t xml:space="preserve">                       ARRIVALS OF SHIPS AT SEAPORTS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BY FLAGS IN 2017</t>
    </r>
  </si>
  <si>
    <r>
      <t xml:space="preserve">                       SHIPS TRAFFIC AT SEAPORTS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</si>
  <si>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KRAJ BANDERY
</t>
    </r>
    <r>
      <rPr>
        <i/>
        <sz val="10"/>
        <rFont val="Arial"/>
        <family val="2"/>
        <charset val="238"/>
      </rPr>
      <t xml:space="preserve"> FLAG COUNTRY</t>
    </r>
  </si>
  <si>
    <r>
      <t xml:space="preserve">KATEGORIE ŁADUNKOWE 
</t>
    </r>
    <r>
      <rPr>
        <i/>
        <sz val="10"/>
        <rFont val="Arial"/>
        <family val="2"/>
        <charset val="238"/>
      </rPr>
      <t>GROUPS OF CARGO</t>
    </r>
  </si>
  <si>
    <r>
      <t xml:space="preserve">Ogółem
</t>
    </r>
    <r>
      <rPr>
        <i/>
        <sz val="10"/>
        <rFont val="Arial"/>
        <family val="2"/>
        <charset val="238"/>
      </rPr>
      <t xml:space="preserve"> Total</t>
    </r>
  </si>
  <si>
    <r>
      <t xml:space="preserve">W tym międzynarodowy obrót morski
</t>
    </r>
    <r>
      <rPr>
        <i/>
        <sz val="10"/>
        <rFont val="Arial"/>
        <family val="2"/>
        <charset val="238"/>
      </rPr>
      <t xml:space="preserve"> Of which international sea traffic</t>
    </r>
  </si>
  <si>
    <r>
      <t xml:space="preserve">razem 
</t>
    </r>
    <r>
      <rPr>
        <i/>
        <sz val="10"/>
        <rFont val="Arial"/>
        <family val="2"/>
        <charset val="238"/>
      </rPr>
      <t xml:space="preserve"> total</t>
    </r>
  </si>
  <si>
    <r>
      <t xml:space="preserve">załadunek 
</t>
    </r>
    <r>
      <rPr>
        <i/>
        <sz val="10"/>
        <rFont val="Arial"/>
        <family val="2"/>
        <charset val="238"/>
      </rPr>
      <t xml:space="preserve"> loading</t>
    </r>
  </si>
  <si>
    <r>
      <t xml:space="preserve">wyładunek 
</t>
    </r>
    <r>
      <rPr>
        <i/>
        <sz val="10"/>
        <rFont val="Arial"/>
        <family val="2"/>
        <charset val="238"/>
      </rPr>
      <t>unloading</t>
    </r>
  </si>
  <si>
    <r>
      <t xml:space="preserve">w tys. ton 
  </t>
    </r>
    <r>
      <rPr>
        <i/>
        <sz val="10"/>
        <rFont val="Arial"/>
        <family val="2"/>
        <charset val="238"/>
      </rPr>
      <t>thousand tonnes</t>
    </r>
  </si>
  <si>
    <t>Pozostałe ładunki drobnicowe (łącznie z małymi kontenerami &lt; 20')</t>
  </si>
  <si>
    <t>Other general cargo (together small  containers &lt; 20’)</t>
  </si>
  <si>
    <r>
      <t xml:space="preserve">                       CARGO TRAFFIC AT SEAPORTS BY DIRECTION, GROUPS OF CARGO AND PORTS</t>
    </r>
    <r>
      <rPr>
        <i/>
        <vertAlign val="superscript"/>
        <sz val="10"/>
        <rFont val="Arial"/>
        <family val="2"/>
        <charset val="238"/>
      </rPr>
      <t xml:space="preserve">a </t>
    </r>
  </si>
  <si>
    <t>RAZEM - Pozostałe ładunki drobnicowe (łącznie z małymi kontenerami &lt; 20')</t>
  </si>
  <si>
    <t>TOTAL -Other general cargo (together small  containers &lt; 20’)</t>
  </si>
  <si>
    <r>
      <t xml:space="preserve">Miejsce rozpoczęcia lub zakończenia podróży 
</t>
    </r>
    <r>
      <rPr>
        <i/>
        <sz val="10"/>
        <rFont val="Arial"/>
        <family val="2"/>
        <charset val="238"/>
      </rPr>
      <t>COUNTRIES/PORTS started or finisched travel</t>
    </r>
  </si>
  <si>
    <r>
      <t xml:space="preserve">Ogółem
 </t>
    </r>
    <r>
      <rPr>
        <i/>
        <sz val="10"/>
        <rFont val="Arial"/>
        <family val="2"/>
        <charset val="238"/>
      </rPr>
      <t>Total</t>
    </r>
  </si>
  <si>
    <r>
      <t xml:space="preserve">Przyjazdy
</t>
    </r>
    <r>
      <rPr>
        <i/>
        <sz val="10"/>
        <rFont val="Arial"/>
        <family val="2"/>
        <charset val="238"/>
      </rPr>
      <t>Arrivals</t>
    </r>
  </si>
  <si>
    <r>
      <t xml:space="preserve">Wyjazdy 
 </t>
    </r>
    <r>
      <rPr>
        <i/>
        <sz val="10"/>
        <rFont val="Arial"/>
        <family val="2"/>
        <charset val="238"/>
      </rPr>
      <t>Departures</t>
    </r>
  </si>
  <si>
    <r>
      <t xml:space="preserve">WAGONY KOLEJOWE TOWAROWE 
 </t>
    </r>
    <r>
      <rPr>
        <i/>
        <sz val="10"/>
        <rFont val="Arial"/>
        <family val="2"/>
        <charset val="238"/>
      </rPr>
      <t>FREIGHT RAILWAY WAGONS</t>
    </r>
  </si>
  <si>
    <r>
      <t xml:space="preserve">PRZYCZEPY CIĘŻAROWE/NACZEPY LUZEM 
</t>
    </r>
    <r>
      <rPr>
        <i/>
        <sz val="10"/>
        <rFont val="Arial"/>
        <family val="2"/>
        <charset val="238"/>
      </rPr>
      <t xml:space="preserve">  TRAILERS/SEMI-TRAILERS</t>
    </r>
  </si>
  <si>
    <r>
      <t>PODWOZIA NISKIE</t>
    </r>
    <r>
      <rPr>
        <i/>
        <sz val="10"/>
        <rFont val="Arial"/>
        <family val="2"/>
        <charset val="238"/>
      </rPr>
      <t xml:space="preserve"> 
 ROLLTRAILERS</t>
    </r>
  </si>
  <si>
    <r>
      <t xml:space="preserve">PORTY
 </t>
    </r>
    <r>
      <rPr>
        <i/>
        <sz val="10"/>
        <rFont val="Arial"/>
        <family val="2"/>
        <charset val="238"/>
      </rPr>
      <t>SEAPORTS</t>
    </r>
  </si>
  <si>
    <r>
      <t xml:space="preserve">Z ładunkiem  
</t>
    </r>
    <r>
      <rPr>
        <i/>
        <sz val="10"/>
        <rFont val="Arial"/>
        <family val="2"/>
        <charset val="238"/>
      </rPr>
      <t xml:space="preserve"> With cargo</t>
    </r>
  </si>
  <si>
    <r>
      <t xml:space="preserve">Puste 
</t>
    </r>
    <r>
      <rPr>
        <i/>
        <sz val="10"/>
        <rFont val="Arial"/>
        <family val="2"/>
        <charset val="238"/>
      </rPr>
      <t>Empty</t>
    </r>
  </si>
  <si>
    <r>
      <t xml:space="preserve">ogółem
</t>
    </r>
    <r>
      <rPr>
        <i/>
        <sz val="10"/>
        <rFont val="Arial"/>
        <family val="2"/>
        <charset val="238"/>
      </rPr>
      <t xml:space="preserve"> total</t>
    </r>
  </si>
  <si>
    <r>
      <t xml:space="preserve">z tytułu 
</t>
    </r>
    <r>
      <rPr>
        <i/>
        <sz val="10"/>
        <rFont val="Arial"/>
        <family val="2"/>
        <charset val="238"/>
      </rPr>
      <t>direction</t>
    </r>
  </si>
  <si>
    <r>
      <t xml:space="preserve">przywozu 
  </t>
    </r>
    <r>
      <rPr>
        <i/>
        <sz val="10"/>
        <rFont val="Arial"/>
        <family val="2"/>
        <charset val="238"/>
      </rPr>
      <t>import</t>
    </r>
  </si>
  <si>
    <r>
      <t xml:space="preserve">wywozu
</t>
    </r>
    <r>
      <rPr>
        <i/>
        <sz val="10"/>
        <rFont val="Arial"/>
        <family val="2"/>
        <charset val="238"/>
      </rPr>
      <t>export</t>
    </r>
  </si>
  <si>
    <r>
      <t xml:space="preserve">ogółem 
</t>
    </r>
    <r>
      <rPr>
        <i/>
        <sz val="10"/>
        <rFont val="Arial"/>
        <family val="2"/>
        <charset val="238"/>
      </rPr>
      <t xml:space="preserve"> total</t>
    </r>
  </si>
  <si>
    <r>
      <t xml:space="preserve">przywozu 
 </t>
    </r>
    <r>
      <rPr>
        <i/>
        <sz val="10"/>
        <rFont val="Arial"/>
        <family val="2"/>
        <charset val="238"/>
      </rPr>
      <t>import</t>
    </r>
  </si>
  <si>
    <r>
      <t xml:space="preserve">w sztukach 
</t>
    </r>
    <r>
      <rPr>
        <i/>
        <sz val="10"/>
        <rFont val="Arial"/>
        <family val="2"/>
        <charset val="238"/>
      </rPr>
      <t xml:space="preserve"> units</t>
    </r>
  </si>
  <si>
    <r>
      <t xml:space="preserve">SAMOCHODY W IMPORCIE/EKSPORCIE
  </t>
    </r>
    <r>
      <rPr>
        <i/>
        <sz val="10"/>
        <rFont val="Arial"/>
        <family val="2"/>
        <charset val="238"/>
      </rPr>
      <t>CARS IMPORT/EXPORT</t>
    </r>
  </si>
  <si>
    <r>
      <t xml:space="preserve">AUTOBUSY  
 </t>
    </r>
    <r>
      <rPr>
        <i/>
        <sz val="10"/>
        <rFont val="Arial"/>
        <family val="2"/>
        <charset val="238"/>
      </rPr>
      <t xml:space="preserve"> BUSES</t>
    </r>
  </si>
  <si>
    <r>
      <t xml:space="preserve">SAMOCHODY OSOBOWE I MOTOCYKLE  
 </t>
    </r>
    <r>
      <rPr>
        <i/>
        <sz val="10"/>
        <rFont val="Arial"/>
        <family val="2"/>
        <charset val="238"/>
      </rPr>
      <t>PASSENGER CARS AND MOTORCYCLES</t>
    </r>
  </si>
  <si>
    <t xml:space="preserve">                          CARGO TRAFFIC OF PASSENGER CARS AND BUSES AT SEAPORTS</t>
  </si>
  <si>
    <r>
      <t xml:space="preserve">PORTY
</t>
    </r>
    <r>
      <rPr>
        <i/>
        <sz val="10"/>
        <rFont val="Arial"/>
        <family val="2"/>
        <charset val="238"/>
      </rPr>
      <t>SEAPORTS</t>
    </r>
  </si>
  <si>
    <r>
      <t xml:space="preserve">z tytułu 
</t>
    </r>
    <r>
      <rPr>
        <i/>
        <sz val="10"/>
        <rFont val="Arial"/>
        <family val="2"/>
        <charset val="238"/>
      </rPr>
      <t xml:space="preserve"> direction</t>
    </r>
  </si>
  <si>
    <r>
      <t xml:space="preserve">Z ładunkiem 
</t>
    </r>
    <r>
      <rPr>
        <i/>
        <sz val="10"/>
        <rFont val="Arial"/>
        <family val="2"/>
        <charset val="238"/>
      </rPr>
      <t>With cargo</t>
    </r>
  </si>
  <si>
    <t xml:space="preserve">                         CARGO TRAFFIC OF GOODS MOTOR VEHICLES AT SEAPORTS</t>
  </si>
  <si>
    <r>
      <t>W TEU</t>
    </r>
    <r>
      <rPr>
        <vertAlign val="superscript"/>
        <sz val="10"/>
        <rFont val="Arial"/>
        <family val="2"/>
        <charset val="238"/>
      </rPr>
      <t xml:space="preserve">a 
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IN TEU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</si>
  <si>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W SZTUKACH
</t>
    </r>
    <r>
      <rPr>
        <i/>
        <sz val="10"/>
        <rFont val="Arial"/>
        <family val="2"/>
        <charset val="238"/>
      </rPr>
      <t xml:space="preserve">    UNITS</t>
    </r>
  </si>
  <si>
    <r>
      <t xml:space="preserve">WYSZCZEGÓLNIENIE  
</t>
    </r>
    <r>
      <rPr>
        <i/>
        <sz val="10"/>
        <rFont val="Arial"/>
        <family val="2"/>
        <charset val="238"/>
      </rPr>
      <t>SPECIFICATION</t>
    </r>
  </si>
  <si>
    <r>
      <t xml:space="preserve">Z ładunkiem
</t>
    </r>
    <r>
      <rPr>
        <i/>
        <sz val="10"/>
        <rFont val="Arial"/>
        <family val="2"/>
        <charset val="238"/>
      </rPr>
      <t xml:space="preserve"> With cargo</t>
    </r>
  </si>
  <si>
    <r>
      <t xml:space="preserve">Puste
</t>
    </r>
    <r>
      <rPr>
        <i/>
        <sz val="10"/>
        <rFont val="Arial"/>
        <family val="2"/>
        <charset val="238"/>
      </rPr>
      <t>Empty</t>
    </r>
  </si>
  <si>
    <r>
      <t xml:space="preserve">przywozu
</t>
    </r>
    <r>
      <rPr>
        <i/>
        <sz val="10"/>
        <rFont val="Arial"/>
        <family val="2"/>
        <charset val="238"/>
      </rPr>
      <t xml:space="preserve">  import</t>
    </r>
  </si>
  <si>
    <r>
      <t xml:space="preserve">wywozu 
</t>
    </r>
    <r>
      <rPr>
        <i/>
        <sz val="10"/>
        <rFont val="Arial"/>
        <family val="2"/>
        <charset val="238"/>
      </rPr>
      <t xml:space="preserve"> export</t>
    </r>
  </si>
  <si>
    <t xml:space="preserve">                       CONTAINERS TRAFFIC AT SEAPORTS</t>
  </si>
  <si>
    <r>
      <t xml:space="preserve">Tranzyt 
</t>
    </r>
    <r>
      <rPr>
        <i/>
        <sz val="10"/>
        <rFont val="Arial"/>
        <family val="2"/>
        <charset val="238"/>
      </rPr>
      <t>Transit</t>
    </r>
  </si>
  <si>
    <r>
      <t xml:space="preserve">lądowo-morski 
  </t>
    </r>
    <r>
      <rPr>
        <i/>
        <sz val="10"/>
        <rFont val="Arial"/>
        <family val="2"/>
        <charset val="238"/>
      </rPr>
      <t>land to sea</t>
    </r>
  </si>
  <si>
    <r>
      <t xml:space="preserve">morsko-lądowy
</t>
    </r>
    <r>
      <rPr>
        <i/>
        <sz val="10"/>
        <rFont val="Arial"/>
        <family val="2"/>
        <charset val="238"/>
      </rPr>
      <t>sea to land</t>
    </r>
  </si>
  <si>
    <t xml:space="preserve">                        CARGO TRANSIT TRAFFIC BY TYPE OF TRANSIT AND BY COUNTRIES IN 2017</t>
  </si>
  <si>
    <t xml:space="preserve">                        CARGO TRANSIT TRAFFIC AT SEAPORTS</t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</si>
  <si>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</si>
  <si>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w tonach
</t>
    </r>
    <r>
      <rPr>
        <i/>
        <sz val="10"/>
        <rFont val="Arial"/>
        <family val="2"/>
        <charset val="238"/>
      </rPr>
      <t xml:space="preserve"> in tonnes</t>
    </r>
  </si>
  <si>
    <r>
      <t xml:space="preserve">Toczne samobieżne  
</t>
    </r>
    <r>
      <rPr>
        <i/>
        <sz val="10"/>
        <rFont val="Arial"/>
        <family val="2"/>
        <charset val="238"/>
      </rPr>
      <t>Ro-ro self- propelled</t>
    </r>
  </si>
  <si>
    <r>
      <t xml:space="preserve">Pozostałe ładunki drobnicowe     
</t>
    </r>
    <r>
      <rPr>
        <i/>
        <sz val="10"/>
        <rFont val="Arial"/>
        <family val="2"/>
        <charset val="238"/>
      </rPr>
      <t>Other general cargo</t>
    </r>
  </si>
  <si>
    <r>
      <t xml:space="preserve">Toczne niesamobieżne 
 </t>
    </r>
    <r>
      <rPr>
        <i/>
        <sz val="10"/>
        <rFont val="Arial"/>
        <family val="2"/>
        <charset val="238"/>
      </rPr>
      <t>Ro-ro non self- propelled</t>
    </r>
  </si>
  <si>
    <r>
      <t xml:space="preserve">Kontenery duże
  </t>
    </r>
    <r>
      <rPr>
        <i/>
        <sz val="10"/>
        <rFont val="Arial"/>
        <family val="2"/>
        <charset val="238"/>
      </rPr>
      <t>Large containers</t>
    </r>
  </si>
  <si>
    <r>
      <t xml:space="preserve">Masowe suche  
</t>
    </r>
    <r>
      <rPr>
        <i/>
        <sz val="10"/>
        <rFont val="Arial"/>
        <family val="2"/>
        <charset val="238"/>
      </rPr>
      <t xml:space="preserve">Dry bulk </t>
    </r>
  </si>
  <si>
    <r>
      <t xml:space="preserve">Masowe ciekłe
 </t>
    </r>
    <r>
      <rPr>
        <i/>
        <sz val="10"/>
        <rFont val="Arial"/>
        <family val="2"/>
        <charset val="238"/>
      </rPr>
      <t xml:space="preserve">Liquid bulk </t>
    </r>
  </si>
  <si>
    <r>
      <t xml:space="preserve">MIEJSCE ZAŁADUNKU/WYŁADUNKU
</t>
    </r>
    <r>
      <rPr>
        <i/>
        <sz val="10"/>
        <rFont val="Arial"/>
        <family val="2"/>
        <charset val="238"/>
      </rPr>
      <t xml:space="preserve"> REGION OF LOADING/UNLOADING</t>
    </r>
  </si>
  <si>
    <r>
      <t xml:space="preserve">OGÓŁEM 
  </t>
    </r>
    <r>
      <rPr>
        <i/>
        <sz val="10"/>
        <rFont val="Arial"/>
        <family val="2"/>
        <charset val="238"/>
      </rPr>
      <t xml:space="preserve"> TOTAL  </t>
    </r>
    <r>
      <rPr>
        <sz val="10"/>
        <rFont val="Arial"/>
        <family val="2"/>
        <charset val="238"/>
      </rPr>
      <t xml:space="preserve">     </t>
    </r>
  </si>
  <si>
    <r>
      <t xml:space="preserve">OGÓŁEM </t>
    </r>
    <r>
      <rPr>
        <b/>
        <i/>
        <sz val="10"/>
        <rFont val="Arial"/>
        <family val="2"/>
        <charset val="238"/>
      </rPr>
      <t>(TOTAL)</t>
    </r>
    <r>
      <rPr>
        <b/>
        <sz val="10"/>
        <rFont val="Arial"/>
        <family val="2"/>
        <charset val="238"/>
      </rPr>
      <t xml:space="preserve"> …………………..….</t>
    </r>
  </si>
  <si>
    <r>
      <t>RAZEM (</t>
    </r>
    <r>
      <rPr>
        <b/>
        <i/>
        <sz val="10"/>
        <rFont val="Arial"/>
        <family val="2"/>
        <charset val="238"/>
      </rPr>
      <t>TOTAL)………………………....….</t>
    </r>
  </si>
  <si>
    <r>
      <t xml:space="preserve">RAZEM </t>
    </r>
    <r>
      <rPr>
        <b/>
        <i/>
        <sz val="10"/>
        <rFont val="Arial"/>
        <family val="2"/>
        <charset val="238"/>
      </rPr>
      <t>(TOTAL)………………………....….</t>
    </r>
  </si>
  <si>
    <r>
      <t xml:space="preserve">RAZEM </t>
    </r>
    <r>
      <rPr>
        <b/>
        <i/>
        <sz val="10"/>
        <rFont val="Arial"/>
        <family val="2"/>
        <charset val="238"/>
      </rPr>
      <t>(TOTAL)…………………....….</t>
    </r>
  </si>
  <si>
    <r>
      <t xml:space="preserve">RAZEM </t>
    </r>
    <r>
      <rPr>
        <b/>
        <i/>
        <sz val="10"/>
        <rFont val="Arial"/>
        <family val="2"/>
        <charset val="238"/>
      </rPr>
      <t>(TOTAL)………………....….</t>
    </r>
  </si>
  <si>
    <r>
      <t xml:space="preserve">                       INTERNATIONAL MARITIME TURNOVER OF CARGO AT POLISH SEAPORTS BY PLACE  OF LOADING/UNLOADING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2017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</si>
  <si>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</si>
  <si>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międzynarodowy obrót morski 
</t>
    </r>
    <r>
      <rPr>
        <i/>
        <sz val="10"/>
        <rFont val="Arial"/>
        <family val="2"/>
        <charset val="238"/>
      </rPr>
      <t xml:space="preserve"> Of which international sea traffic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</si>
  <si>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</si>
  <si>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załadunek
</t>
    </r>
    <r>
      <rPr>
        <i/>
        <sz val="10"/>
        <rFont val="Arial"/>
        <family val="2"/>
        <charset val="238"/>
      </rPr>
      <t xml:space="preserve"> loading</t>
    </r>
  </si>
  <si>
    <r>
      <t xml:space="preserve">wyładunek 
</t>
    </r>
    <r>
      <rPr>
        <i/>
        <sz val="10"/>
        <rFont val="Arial"/>
        <family val="2"/>
        <charset val="238"/>
      </rPr>
      <t xml:space="preserve"> unloading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</si>
  <si>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</si>
  <si>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  NABRZEŻA  PRZEŁADUNKOWE  
  </t>
    </r>
    <r>
      <rPr>
        <i/>
        <sz val="10"/>
        <rFont val="Arial"/>
        <family val="2"/>
        <charset val="238"/>
      </rPr>
      <t>OF WHICH TRANSSHIPMENT QUAYS</t>
    </r>
  </si>
  <si>
    <r>
      <t>STATKI  WCHODZĄCE  DO  PORTÓW 
 SHIPS</t>
    </r>
    <r>
      <rPr>
        <i/>
        <sz val="10"/>
        <rFont val="Arial"/>
        <family val="2"/>
        <charset val="238"/>
      </rPr>
      <t xml:space="preserve"> ENTERING TO SEAPORTS</t>
    </r>
  </si>
  <si>
    <r>
      <t xml:space="preserve">pojemność netto (NT) w tys. 
</t>
    </r>
    <r>
      <rPr>
        <i/>
        <sz val="10"/>
        <rFont val="Arial"/>
        <family val="2"/>
        <charset val="238"/>
      </rPr>
      <t>net tonnage (NT), thousand</t>
    </r>
  </si>
  <si>
    <r>
      <t xml:space="preserve">pojemność netto (NT)  w tys.  
</t>
    </r>
    <r>
      <rPr>
        <i/>
        <sz val="10"/>
        <rFont val="Arial"/>
        <family val="2"/>
        <charset val="238"/>
      </rPr>
      <t>net tonnage (NT), thousand</t>
    </r>
  </si>
  <si>
    <r>
      <t xml:space="preserve">Z ładunkiem
</t>
    </r>
    <r>
      <rPr>
        <i/>
        <sz val="10"/>
        <rFont val="Arial"/>
        <family val="2"/>
        <charset val="238"/>
      </rPr>
      <t>With cargo</t>
    </r>
  </si>
  <si>
    <r>
      <t xml:space="preserve">pojemność  
</t>
    </r>
    <r>
      <rPr>
        <i/>
        <sz val="10"/>
        <rFont val="Arial"/>
        <family val="2"/>
        <charset val="238"/>
      </rPr>
      <t>net tonnage</t>
    </r>
  </si>
  <si>
    <r>
      <t xml:space="preserve">w odsetkach
</t>
    </r>
    <r>
      <rPr>
        <i/>
        <sz val="10"/>
        <rFont val="Arial"/>
        <family val="2"/>
        <charset val="238"/>
      </rPr>
      <t>in percent</t>
    </r>
  </si>
  <si>
    <r>
      <t xml:space="preserve">OGÓŁEM 
  </t>
    </r>
    <r>
      <rPr>
        <i/>
        <sz val="10"/>
        <rFont val="Arial"/>
        <family val="2"/>
        <charset val="238"/>
      </rPr>
      <t>TOTAL</t>
    </r>
  </si>
  <si>
    <t>w tym kraje UE ……………………………</t>
  </si>
  <si>
    <r>
      <t>GRUPY TOWAROWE</t>
    </r>
    <r>
      <rPr>
        <i/>
        <sz val="10"/>
        <rFont val="Arial"/>
        <family val="2"/>
        <charset val="238"/>
      </rPr>
      <t xml:space="preserve">  
GROUPS OF GOODS
</t>
    </r>
    <r>
      <rPr>
        <sz val="10"/>
        <rFont val="Arial"/>
        <family val="2"/>
        <charset val="238"/>
      </rPr>
      <t>a - 2016
b - 2017</t>
    </r>
  </si>
  <si>
    <r>
      <t xml:space="preserve">OGÓŁEM
 </t>
    </r>
    <r>
      <rPr>
        <i/>
        <sz val="10"/>
        <rFont val="Arial"/>
        <family val="2"/>
        <charset val="238"/>
      </rPr>
      <t>TOTAL</t>
    </r>
  </si>
  <si>
    <r>
      <t xml:space="preserve">w tym
 </t>
    </r>
    <r>
      <rPr>
        <i/>
        <sz val="10"/>
        <rFont val="Arial"/>
        <family val="2"/>
        <charset val="238"/>
      </rPr>
      <t xml:space="preserve">of which 
</t>
    </r>
    <r>
      <rPr>
        <sz val="10"/>
        <rFont val="Arial"/>
        <family val="2"/>
        <charset val="238"/>
      </rPr>
      <t xml:space="preserve"> GDAŃSK</t>
    </r>
  </si>
  <si>
    <r>
      <t xml:space="preserve">WYSZCZEGÓLNIENIE 
</t>
    </r>
    <r>
      <rPr>
        <i/>
        <sz val="10"/>
        <rFont val="Arial"/>
        <family val="2"/>
        <charset val="238"/>
      </rPr>
      <t>SPECIFICATION</t>
    </r>
  </si>
  <si>
    <r>
      <t xml:space="preserve">KRAJE
</t>
    </r>
    <r>
      <rPr>
        <i/>
        <sz val="10"/>
        <rFont val="Arial"/>
        <family val="2"/>
        <charset val="238"/>
      </rPr>
      <t>COUNTRIES</t>
    </r>
  </si>
  <si>
    <r>
      <t xml:space="preserve">w tonach
</t>
    </r>
    <r>
      <rPr>
        <i/>
        <sz val="10"/>
        <rFont val="Arial"/>
        <family val="2"/>
        <charset val="238"/>
      </rPr>
      <t>tonnes</t>
    </r>
  </si>
  <si>
    <r>
      <t xml:space="preserve">w odsetkach 
</t>
    </r>
    <r>
      <rPr>
        <i/>
        <sz val="10"/>
        <rFont val="Arial"/>
        <family val="2"/>
        <charset val="238"/>
      </rPr>
      <t>in percent</t>
    </r>
  </si>
  <si>
    <t xml:space="preserve">                          CARGO TRAFFIC OF WAGONS, TRAILERS (SEMI-TRAILERS) AND ROLLTRAILERS AT SEAPORTS</t>
  </si>
  <si>
    <t xml:space="preserve">                           INTERNATIONAL PASSENGER TRAFFIC AT SEAPORTS BY PLACE OF EMBARKATION /DISEMBARKATION</t>
  </si>
  <si>
    <t>Metal ores and other mining products and quarrying  products; peat, uranium,and thorium</t>
  </si>
  <si>
    <t>Drewno, wyroby z drewna i korka (z wyłączeniem  mebli), artykuły ze słomy i z materiałow do  wyplatania ; masa włóknista, papier i wyroby z papieru; druki i zapisane nośniki informacji</t>
  </si>
  <si>
    <t>Towary mieszane : zbiór róznych rodzajów  towarów transportowanych razem</t>
  </si>
  <si>
    <t>Mixed goods: a mixture of types of goods  which are transported together</t>
  </si>
  <si>
    <t>Metal ores and other mining products and quarrying  products; peat, uranium and thorium</t>
  </si>
  <si>
    <t>Mixed goods: a mixture of types of goods which are transported together</t>
  </si>
  <si>
    <t>Towary mieszane: zbiór różnych rodzajów towarów  transportowanych razem</t>
  </si>
  <si>
    <t>Rudy metali i inne produkty górnictwa i kopalnictwa: torf; uran i tor</t>
  </si>
  <si>
    <t>Towary mieszane: zbiór różnych rodzajów towarów transportowanych razem …………………………………</t>
  </si>
  <si>
    <t>Mixed foods: a mixture of types of goods which are  transported together</t>
  </si>
  <si>
    <t>Produkty rolnictwa, łowiectwa, leśnictwa; ryby  i pozostałe produkty rybołówstwa i rybactwa</t>
  </si>
  <si>
    <t>Products of agriculture, hunting, forestry; fish and other  fishing products</t>
  </si>
  <si>
    <t>Produkty rolnictwa, łowiectwa, leśnictwa, ryby i pozostałe produkty rybołówstwa i rybactwa</t>
  </si>
  <si>
    <t>Rudy metali i inne produkty górnictwa i kopalnictwa; torf, uran i tor</t>
  </si>
  <si>
    <t>Products of agriculture, hunting, forestry; fish and other fishing products</t>
  </si>
  <si>
    <t xml:space="preserve">                      CARGO TRAFFIC AT SEAPORTS BY DIRECTION, GROUPS OF GOODS AND PORTS</t>
  </si>
  <si>
    <t>Towary mieszane: zbiór różnych rodzajów towarów transportowanych razem</t>
  </si>
  <si>
    <t>LIST OF TABLES</t>
  </si>
  <si>
    <t>1(135)</t>
  </si>
  <si>
    <t>2(136)</t>
  </si>
  <si>
    <t>3(137)</t>
  </si>
  <si>
    <t>4(138)</t>
  </si>
  <si>
    <t>5(139)</t>
  </si>
  <si>
    <t>6(140)</t>
  </si>
  <si>
    <t>7(141)</t>
  </si>
  <si>
    <t>8(142)</t>
  </si>
  <si>
    <t>9(143)</t>
  </si>
  <si>
    <t>10(144)</t>
  </si>
  <si>
    <t>11(145)</t>
  </si>
  <si>
    <t>12(146)</t>
  </si>
  <si>
    <t>13(147)</t>
  </si>
  <si>
    <t>TABL. 1(135).  DŁUGOŚĆ  NABRZEŻY  W  PORTACH MORSKICH</t>
  </si>
  <si>
    <r>
      <t>TABL. 2(136).   RUCH  STATKÓW  W PORTACH MORSKICH</t>
    </r>
    <r>
      <rPr>
        <vertAlign val="superscript"/>
        <sz val="10"/>
        <rFont val="Arial"/>
        <family val="2"/>
        <charset val="238"/>
      </rPr>
      <t>a</t>
    </r>
  </si>
  <si>
    <r>
      <t>TABL. 3(137).  STATKI WCHODZĄCE DO PORTOW MORSKICH</t>
    </r>
    <r>
      <rPr>
        <b/>
        <vertAlign val="superscript"/>
        <sz val="10"/>
        <rFont val="Arial"/>
        <family val="2"/>
        <charset val="238"/>
      </rPr>
      <t xml:space="preserve">a </t>
    </r>
    <r>
      <rPr>
        <b/>
        <sz val="10"/>
        <rFont val="Arial"/>
        <family val="2"/>
        <charset val="238"/>
      </rPr>
      <t>WEDŁUG BANDER W 2017 R.</t>
    </r>
  </si>
  <si>
    <r>
      <t xml:space="preserve">TABL. 4(138).   OBROTY ŁADUNKOWE W PORTACH MORSKICH WEDŁUG RELACJI 
                        PRZEŁADUNKOWYCH, KATEGORII ŁADUNKOWYCH ORAZ PORTÓW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</t>
    </r>
  </si>
  <si>
    <r>
      <t xml:space="preserve">TABL. 5(139).   MIĘDZYNARODOWY OBRÓT  MORSKI  W  POLSKICH  PORTACH  WEDŁUG  MIEJSCA ZAŁADUNKU/WYŁADUNKU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  2017 R.</t>
    </r>
  </si>
  <si>
    <t>TABL. 6(140).  OBROTY ŁADUNKOWE W PORTACH MORSKICH WEDŁUG RELACJI PRZEŁADUNKOWYCH, GRUP TOWAROWYCH ORAZ PORTÓW</t>
  </si>
  <si>
    <t>TABL. 7(141).   OBRÓT  ŁADUNKÓW  TRANZYTOWYCH  W  PORTACH  MORSKICH</t>
  </si>
  <si>
    <t>TABL. 8(142).    OBRÓT  ŁADUNKÓW  W  TRANZYCIE LĄDOWO-MORSKIM  I  MORSKO-LĄDOWYM  
                         WEDŁUG  KRAJÓW  W  2017 R.</t>
  </si>
  <si>
    <t>TABL. 9(143).   KONTENERY  W OBROTACH  ŁADUNKOWYCH  PORTÓW  MORSKICH</t>
  </si>
  <si>
    <t>TABL. 10(144).   SAMOCHODY  CIĘŻAROWE  W  OBROTACH  ŁADUNKOWYCH  PORTÓW  MORSKICH</t>
  </si>
  <si>
    <t>TABL. 11(145).   SAMOCHODY OSOBOWE I AUTOBUSY W OBROTACH  ŁADUNKOWYCH PORTÓW MORSKICH</t>
  </si>
  <si>
    <t>TABL. 12(146).   WAGONY, PRZYCZEPY CIĘŻAROWE I PODWOZIA NISKIE W OBROTACH ŁADUNKOWYCH PORTÓW MORSKICH</t>
  </si>
  <si>
    <t>TABL. 13(147).    MIĘDZYNARODOWY RUCH  PASAŻERÓW  W  PORTACH  MORSKICH WEDŁUG  MIEJSCA ROZPOCZĘCIA  
                           LUB  ZAKOŃCZENIA  PODRÓŻY</t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</si>
  <si>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</si>
  <si>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PORTY 
</t>
    </r>
    <r>
      <rPr>
        <i/>
        <sz val="10"/>
        <rFont val="Arial"/>
        <family val="2"/>
        <charset val="238"/>
      </rPr>
      <t>SEAPORTS</t>
    </r>
  </si>
  <si>
    <r>
      <t xml:space="preserve">przywozu 
</t>
    </r>
    <r>
      <rPr>
        <i/>
        <sz val="10"/>
        <rFont val="Arial"/>
        <family val="2"/>
        <charset val="238"/>
      </rPr>
      <t>import</t>
    </r>
  </si>
  <si>
    <r>
      <t xml:space="preserve">w sztukach 
</t>
    </r>
    <r>
      <rPr>
        <i/>
        <sz val="10"/>
        <rFont val="Arial"/>
        <family val="2"/>
        <charset val="238"/>
      </rPr>
      <t>units</t>
    </r>
  </si>
  <si>
    <r>
      <t xml:space="preserve">z tytułu
</t>
    </r>
    <r>
      <rPr>
        <i/>
        <sz val="10"/>
        <rFont val="Arial"/>
        <family val="2"/>
        <charset val="238"/>
      </rPr>
      <t>direction</t>
    </r>
  </si>
  <si>
    <r>
      <t xml:space="preserve">wywozu 
</t>
    </r>
    <r>
      <rPr>
        <i/>
        <sz val="10"/>
        <rFont val="Arial"/>
        <family val="2"/>
        <charset val="238"/>
      </rPr>
      <t>export</t>
    </r>
  </si>
  <si>
    <t>Produkty rolnictwa, łowiectwa, leśnictwa; ryby i pozostałe produkty rybołówstwa i rybactwa</t>
  </si>
  <si>
    <t>Products of agriculture, hunting, forestry; fish and  other fishing products</t>
  </si>
  <si>
    <t>Wood and products of wood and cork (except  furniture), articles of straw and plaiting materials; pulp, paper and  paper products; printed mater and recorded media products, printed matter and recorded media</t>
  </si>
  <si>
    <t>Węgiel kamienny i brunatny; ropa naftowa i gaz ziemny</t>
  </si>
  <si>
    <t>Coal and lignite; crude petroleum and natural gas</t>
  </si>
  <si>
    <t>w tym: minerały chemiczne i do produkcji nawozów (naturalne)</t>
  </si>
  <si>
    <t>of which: chemical minerals and for producing (natural) fertilizers</t>
  </si>
  <si>
    <t>Chemikalia, produkty chemiczne, włókna sztuczne; produkty z gumy i tworzyw sztucznych; paliwo jądrowe</t>
  </si>
  <si>
    <t>Chemicals, chemical products, and man-made fibres; rubber and plastic products; nuclear fuel</t>
  </si>
  <si>
    <t>Metale podstawowe; wyroby metalowe gotowe, z wyłączeniem maszyn i wyposażenia</t>
  </si>
  <si>
    <t>Basic metals, fabricated metal products, except machinery and equipment</t>
  </si>
  <si>
    <r>
      <t>Surowce wtórne; odpady miejskie i inne odpady</t>
    </r>
    <r>
      <rPr>
        <outline/>
        <sz val="10"/>
        <color rgb="FF000000"/>
        <rFont val="Arial"/>
        <family val="2"/>
        <charset val="238"/>
      </rPr>
      <t xml:space="preserve"> </t>
    </r>
  </si>
  <si>
    <t>Secondary raw materials; municipall wastes and other wastes</t>
  </si>
  <si>
    <r>
      <t>Inne towary gdzie indziej niesklasyfikowane</t>
    </r>
    <r>
      <rPr>
        <outline/>
        <sz val="10"/>
        <color rgb="FF000000"/>
        <rFont val="Arial"/>
        <family val="2"/>
        <charset val="238"/>
      </rPr>
      <t xml:space="preserve"> </t>
    </r>
  </si>
  <si>
    <t>Other goods n.e.c.</t>
  </si>
  <si>
    <t>w tym ciekłe produkty rafinacji ropy naftowej</t>
  </si>
  <si>
    <t>of which liquid refined petroleum products</t>
  </si>
  <si>
    <t>Rudy metali i inne produkty górnictwa i kopalnictwa; torf; uran i tor</t>
  </si>
  <si>
    <t>Metal ores and other mining and quarrying products; peat; uranium and thorium</t>
  </si>
  <si>
    <t>Drewno i wyroby z drewna oraz z korka (z wyłączeniem mebli); artykuły ze słomy i z materiałów do wyplatania; masa włóknista, papier i wyroby z papieru; druki i zapisane nośniki informacji</t>
  </si>
  <si>
    <t>Wood and products of wood and cork (except furniture); articles of straw and plaiting materials; pulp, paper and paper products; printed matter and recorded media</t>
  </si>
  <si>
    <t xml:space="preserve">a  Statki zawijające do portów w ruchu międzynarodowym i krajowym.  b W tym w ruchu międzynarodowym  do portów w 2017 r. zawinęło 13981 statków o pojemności (NT) 90624 tys. (w 2016 r.  -13656 -  statków o pojemności (NT) 86043 tys.).  </t>
  </si>
  <si>
    <t xml:space="preserve">a   Ships entering to seaports in international and national traffic.  b  Of which in 2017 - 13981 ships with tonnage (NT) of 90624 thous. entered to seaports in international traffic. (in 2016 - 13656 ships with tonnage (NT) of 86043 thous.).  </t>
  </si>
  <si>
    <t xml:space="preserve">Length of quays at seaports (2016, 2017)  </t>
  </si>
  <si>
    <t xml:space="preserve">Cargo traffic at seaports by direction, groups of cargo and ports (2016, 2017)  </t>
  </si>
  <si>
    <t xml:space="preserve">Cargo traffic at seaports by direction, groups of goods and ports (2016, 2017)  </t>
  </si>
  <si>
    <t xml:space="preserve">Cargo transit traffic at seaports (2016, 2017)  </t>
  </si>
  <si>
    <t xml:space="preserve">Containers traffic at seaports (2016, 2017) </t>
  </si>
  <si>
    <t xml:space="preserve">Cargo traffic of wagons, trailers (semi-trailers) and rolltrailers at seaports (2016, 2017)  </t>
  </si>
  <si>
    <t xml:space="preserve">International passenger traffic at seaports by place embarked/disembarked of passengers (2016, 2017)  </t>
  </si>
  <si>
    <t xml:space="preserve">Obroty ładunkowe w portach morskich według relacji przeładunkowych, grup towarowych oraz portów (2016, 2017)  </t>
  </si>
  <si>
    <t xml:space="preserve">Statki wchodzące do portów morskich według bander w 2017 r.  </t>
  </si>
  <si>
    <t xml:space="preserve">Arrivals of ships at seaports by flags in 2017  </t>
  </si>
  <si>
    <t xml:space="preserve">Międzynarodowy obrót morski w polskich portach według miejsca załadunku/wyładunku w 2017 r.  </t>
  </si>
  <si>
    <t xml:space="preserve">International maritime turnover of cargo at Polish seaports by place of loading/unloading in 2017  </t>
  </si>
  <si>
    <t xml:space="preserve">Obrót ładunków w tranzycie lądowo-morskim i morsko-lądowym według krajów w 2017 r.  </t>
  </si>
  <si>
    <t xml:space="preserve">Cargo transit traffic by type of transit and by countries in 2017   </t>
  </si>
  <si>
    <t>Tabl.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</si>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</sst>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\ *._)"/>
    <numFmt numFmtId="165" formatCode="#,##0_)"/>
    <numFmt numFmtId="166" formatCode="@\ *."/>
    <numFmt numFmtId="167" formatCode="_-* #,##0\ _-;\-* #,##0\ _-;_-* &quot;-&quot;\ _-;_-@_-"/>
    <numFmt numFmtId="168" formatCode="_-* #,##0.0\ _-;\-* #,##0\ _-;_-* &quot;-&quot;\ _-;_-@_-"/>
    <numFmt numFmtId="169" formatCode="@*."/>
    <numFmt numFmtId="170" formatCode="#,##0.0"/>
    <numFmt numFmtId="171" formatCode="#,##0.0_)"/>
    <numFmt numFmtId="172" formatCode="0.0"/>
    <numFmt numFmtId="173" formatCode="_-* #,##0\ ;\-* #,##0\ ;_-* &quot;-&quot;\ ;_-@_-"/>
    <numFmt numFmtId="174" formatCode="@*._)"/>
    <numFmt numFmtId="175" formatCode="_-* #,##0.0\ _-;\-* #,##0.0\ _-;_-* &quot;-&quot;\ _-;_-@_-"/>
  </numFmts>
  <fonts count="3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Liberation Sans"/>
      <family val="2"/>
      <charset val="238"/>
    </font>
    <font>
      <b/>
      <i/>
      <sz val="10"/>
      <name val="Arial"/>
      <family val="2"/>
      <charset val="238"/>
    </font>
    <font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i/>
      <sz val="7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u/>
      <sz val="10"/>
      <color theme="1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outline/>
      <sz val="10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60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 inden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/>
    </xf>
    <xf numFmtId="165" fontId="5" fillId="0" borderId="12" xfId="1" applyNumberFormat="1" applyFont="1" applyFill="1" applyBorder="1" applyAlignment="1"/>
    <xf numFmtId="165" fontId="5" fillId="0" borderId="12" xfId="1" quotePrefix="1" applyNumberFormat="1" applyFont="1" applyFill="1" applyBorder="1" applyAlignment="1">
      <alignment horizontal="right"/>
    </xf>
    <xf numFmtId="0" fontId="5" fillId="0" borderId="13" xfId="0" applyFont="1" applyBorder="1" applyAlignment="1" applyProtection="1">
      <alignment horizontal="center" vertical="center" wrapText="1"/>
    </xf>
    <xf numFmtId="166" fontId="5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169" fontId="5" fillId="0" borderId="0" xfId="0" applyNumberFormat="1" applyFont="1" applyAlignment="1" applyProtection="1">
      <alignment horizontal="left"/>
    </xf>
    <xf numFmtId="0" fontId="5" fillId="0" borderId="0" xfId="0" quotePrefix="1" applyNumberFormat="1" applyFont="1" applyAlignment="1" applyProtection="1">
      <alignment horizontal="left"/>
    </xf>
    <xf numFmtId="169" fontId="5" fillId="0" borderId="0" xfId="0" quotePrefix="1" applyNumberFormat="1" applyFont="1" applyAlignment="1" applyProtection="1">
      <alignment horizontal="left"/>
    </xf>
    <xf numFmtId="166" fontId="5" fillId="0" borderId="0" xfId="0" quotePrefix="1" applyNumberFormat="1" applyFont="1" applyAlignment="1" applyProtection="1">
      <alignment horizontal="left"/>
    </xf>
    <xf numFmtId="167" fontId="5" fillId="0" borderId="0" xfId="0" applyNumberFormat="1" applyFont="1" applyBorder="1" applyAlignment="1" applyProtection="1">
      <alignment horizontal="right"/>
    </xf>
    <xf numFmtId="168" fontId="5" fillId="0" borderId="0" xfId="0" applyNumberFormat="1" applyFont="1" applyBorder="1" applyAlignment="1" applyProtection="1">
      <alignment horizontal="right"/>
    </xf>
    <xf numFmtId="168" fontId="5" fillId="0" borderId="0" xfId="0" applyNumberFormat="1" applyFont="1" applyBorder="1" applyAlignment="1">
      <alignment horizontal="right"/>
    </xf>
    <xf numFmtId="167" fontId="5" fillId="0" borderId="0" xfId="0" quotePrefix="1" applyNumberFormat="1" applyFont="1" applyBorder="1" applyAlignment="1" applyProtection="1">
      <alignment horizontal="right"/>
    </xf>
    <xf numFmtId="168" fontId="5" fillId="0" borderId="0" xfId="0" quotePrefix="1" applyNumberFormat="1" applyFont="1" applyBorder="1" applyAlignment="1" applyProtection="1">
      <alignment horizontal="right"/>
    </xf>
    <xf numFmtId="0" fontId="10" fillId="0" borderId="0" xfId="0" applyFont="1"/>
    <xf numFmtId="164" fontId="5" fillId="0" borderId="0" xfId="0" applyNumberFormat="1" applyFont="1" applyAlignment="1" applyProtection="1">
      <alignment horizontal="left"/>
    </xf>
    <xf numFmtId="3" fontId="5" fillId="0" borderId="12" xfId="0" quotePrefix="1" applyNumberFormat="1" applyFont="1" applyBorder="1" applyAlignment="1" applyProtection="1">
      <alignment horizontal="right"/>
    </xf>
    <xf numFmtId="170" fontId="5" fillId="0" borderId="12" xfId="0" quotePrefix="1" applyNumberFormat="1" applyFont="1" applyBorder="1" applyAlignment="1" applyProtection="1">
      <alignment horizontal="right"/>
    </xf>
    <xf numFmtId="0" fontId="6" fillId="0" borderId="0" xfId="0" applyNumberFormat="1" applyFont="1" applyAlignment="1" applyProtection="1">
      <alignment horizontal="left" vertical="top"/>
    </xf>
    <xf numFmtId="3" fontId="5" fillId="0" borderId="12" xfId="0" quotePrefix="1" applyNumberFormat="1" applyFont="1" applyBorder="1" applyAlignment="1" applyProtection="1">
      <alignment horizontal="right" vertical="top"/>
    </xf>
    <xf numFmtId="170" fontId="5" fillId="0" borderId="12" xfId="0" quotePrefix="1" applyNumberFormat="1" applyFont="1" applyBorder="1" applyAlignment="1" applyProtection="1">
      <alignment horizontal="right" vertical="top"/>
    </xf>
    <xf numFmtId="0" fontId="5" fillId="0" borderId="0" xfId="0" applyNumberFormat="1" applyFont="1" applyAlignment="1" applyProtection="1">
      <alignment horizontal="left"/>
    </xf>
    <xf numFmtId="164" fontId="5" fillId="0" borderId="0" xfId="0" applyNumberFormat="1" applyFont="1" applyAlignment="1"/>
    <xf numFmtId="0" fontId="6" fillId="0" borderId="0" xfId="0" applyNumberFormat="1" applyFont="1" applyAlignment="1">
      <alignment vertical="top"/>
    </xf>
    <xf numFmtId="49" fontId="5" fillId="0" borderId="12" xfId="0" quotePrefix="1" applyNumberFormat="1" applyFont="1" applyBorder="1" applyAlignment="1" applyProtection="1">
      <alignment horizontal="right"/>
    </xf>
    <xf numFmtId="0" fontId="5" fillId="0" borderId="0" xfId="0" applyNumberFormat="1" applyFont="1" applyAlignment="1" applyProtection="1">
      <alignment horizontal="left" vertical="top"/>
    </xf>
    <xf numFmtId="3" fontId="5" fillId="0" borderId="0" xfId="0" quotePrefix="1" applyNumberFormat="1" applyFont="1" applyBorder="1" applyAlignment="1" applyProtection="1">
      <alignment horizontal="right" vertical="top"/>
    </xf>
    <xf numFmtId="170" fontId="5" fillId="0" borderId="0" xfId="0" quotePrefix="1" applyNumberFormat="1" applyFont="1" applyBorder="1" applyAlignment="1" applyProtection="1">
      <alignment horizontal="right" vertical="top"/>
    </xf>
    <xf numFmtId="0" fontId="11" fillId="0" borderId="0" xfId="0" applyFont="1"/>
    <xf numFmtId="0" fontId="5" fillId="0" borderId="0" xfId="0" applyNumberFormat="1" applyFont="1" applyAlignment="1" applyProtection="1">
      <alignment horizontal="left" wrapText="1"/>
    </xf>
    <xf numFmtId="0" fontId="6" fillId="0" borderId="0" xfId="0" applyNumberFormat="1" applyFont="1" applyAlignment="1" applyProtection="1">
      <alignment horizontal="left" vertical="top" wrapText="1"/>
    </xf>
    <xf numFmtId="3" fontId="5" fillId="0" borderId="0" xfId="0" quotePrefix="1" applyNumberFormat="1" applyFont="1" applyBorder="1" applyAlignment="1" applyProtection="1">
      <alignment horizontal="right"/>
    </xf>
    <xf numFmtId="170" fontId="5" fillId="0" borderId="0" xfId="0" quotePrefix="1" applyNumberFormat="1" applyFont="1" applyBorder="1" applyAlignment="1" applyProtection="1">
      <alignment horizontal="right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/>
    <xf numFmtId="0" fontId="6" fillId="0" borderId="0" xfId="0" applyFont="1" applyAlignment="1">
      <alignment vertical="top"/>
    </xf>
    <xf numFmtId="166" fontId="5" fillId="0" borderId="0" xfId="0" applyNumberFormat="1" applyFont="1" applyAlignment="1">
      <alignment horizontal="left" wrapText="1"/>
    </xf>
    <xf numFmtId="0" fontId="6" fillId="0" borderId="0" xfId="0" applyFont="1" applyAlignment="1"/>
    <xf numFmtId="171" fontId="5" fillId="0" borderId="17" xfId="0" quotePrefix="1" applyNumberFormat="1" applyFont="1" applyBorder="1" applyAlignment="1">
      <alignment vertical="center"/>
    </xf>
    <xf numFmtId="171" fontId="5" fillId="0" borderId="17" xfId="0" quotePrefix="1" applyNumberFormat="1" applyFont="1" applyBorder="1" applyAlignment="1">
      <alignment horizontal="right"/>
    </xf>
    <xf numFmtId="171" fontId="5" fillId="0" borderId="12" xfId="0" quotePrefix="1" applyNumberFormat="1" applyFont="1" applyBorder="1" applyAlignment="1">
      <alignment horizontal="right"/>
    </xf>
    <xf numFmtId="171" fontId="5" fillId="0" borderId="17" xfId="0" quotePrefix="1" applyNumberFormat="1" applyFont="1" applyBorder="1" applyAlignment="1">
      <alignment horizontal="right" vertical="top"/>
    </xf>
    <xf numFmtId="171" fontId="5" fillId="0" borderId="17" xfId="0" applyNumberFormat="1" applyFont="1" applyBorder="1" applyAlignment="1">
      <alignment horizontal="right"/>
    </xf>
    <xf numFmtId="170" fontId="5" fillId="0" borderId="17" xfId="0" quotePrefix="1" applyNumberFormat="1" applyFont="1" applyBorder="1" applyAlignment="1"/>
    <xf numFmtId="170" fontId="5" fillId="0" borderId="17" xfId="0" applyNumberFormat="1" applyFont="1" applyBorder="1" applyAlignment="1">
      <alignment horizontal="right"/>
    </xf>
    <xf numFmtId="170" fontId="5" fillId="0" borderId="12" xfId="0" applyNumberFormat="1" applyFont="1" applyBorder="1" applyAlignment="1">
      <alignment horizontal="right"/>
    </xf>
    <xf numFmtId="170" fontId="5" fillId="0" borderId="17" xfId="0" quotePrefix="1" applyNumberFormat="1" applyFont="1" applyBorder="1" applyAlignment="1">
      <alignment vertical="top"/>
    </xf>
    <xf numFmtId="170" fontId="5" fillId="0" borderId="17" xfId="0" quotePrefix="1" applyNumberFormat="1" applyFont="1" applyBorder="1"/>
    <xf numFmtId="170" fontId="5" fillId="0" borderId="12" xfId="0" quotePrefix="1" applyNumberFormat="1" applyFont="1" applyBorder="1"/>
    <xf numFmtId="170" fontId="5" fillId="0" borderId="12" xfId="0" quotePrefix="1" applyNumberFormat="1" applyFont="1" applyBorder="1" applyAlignment="1">
      <alignment horizontal="right"/>
    </xf>
    <xf numFmtId="170" fontId="5" fillId="0" borderId="17" xfId="0" quotePrefix="1" applyNumberFormat="1" applyFont="1" applyBorder="1" applyAlignment="1">
      <alignment horizontal="right" vertical="top"/>
    </xf>
    <xf numFmtId="170" fontId="5" fillId="0" borderId="12" xfId="0" quotePrefix="1" applyNumberFormat="1" applyFont="1" applyBorder="1" applyAlignment="1">
      <alignment horizontal="right" vertical="top"/>
    </xf>
    <xf numFmtId="170" fontId="5" fillId="0" borderId="17" xfId="0" quotePrefix="1" applyNumberFormat="1" applyFont="1" applyBorder="1" applyAlignment="1">
      <alignment horizontal="right"/>
    </xf>
    <xf numFmtId="170" fontId="5" fillId="0" borderId="17" xfId="0" applyNumberFormat="1" applyFont="1" applyBorder="1" applyAlignment="1">
      <alignment vertical="top"/>
    </xf>
    <xf numFmtId="0" fontId="5" fillId="0" borderId="0" xfId="0" applyNumberFormat="1" applyFont="1"/>
    <xf numFmtId="0" fontId="5" fillId="0" borderId="0" xfId="0" applyNumberFormat="1" applyFont="1" applyAlignment="1">
      <alignment horizontal="left" indent="4"/>
    </xf>
    <xf numFmtId="0" fontId="6" fillId="0" borderId="0" xfId="0" applyNumberFormat="1" applyFont="1" applyAlignment="1">
      <alignment horizontal="left" indent="4"/>
    </xf>
    <xf numFmtId="0" fontId="5" fillId="0" borderId="0" xfId="0" applyNumberFormat="1" applyFont="1" applyAlignment="1">
      <alignment horizontal="left" indent="1"/>
    </xf>
    <xf numFmtId="0" fontId="5" fillId="0" borderId="0" xfId="0" applyNumberFormat="1" applyFont="1" applyAlignment="1">
      <alignment horizontal="left" indent="3"/>
    </xf>
    <xf numFmtId="0" fontId="5" fillId="0" borderId="0" xfId="0" applyNumberFormat="1" applyFont="1" applyAlignment="1">
      <alignment horizontal="left" indent="2"/>
    </xf>
    <xf numFmtId="49" fontId="5" fillId="0" borderId="17" xfId="0" quotePrefix="1" applyNumberFormat="1" applyFont="1" applyBorder="1" applyAlignment="1">
      <alignment horizontal="right"/>
    </xf>
    <xf numFmtId="0" fontId="5" fillId="0" borderId="0" xfId="0" quotePrefix="1" applyNumberFormat="1" applyFont="1" applyAlignment="1">
      <alignment horizontal="left" indent="2"/>
    </xf>
    <xf numFmtId="49" fontId="5" fillId="0" borderId="12" xfId="0" quotePrefix="1" applyNumberFormat="1" applyFont="1" applyBorder="1" applyAlignment="1">
      <alignment horizontal="right"/>
    </xf>
    <xf numFmtId="0" fontId="6" fillId="0" borderId="0" xfId="0" applyNumberFormat="1" applyFont="1" applyAlignment="1">
      <alignment horizontal="left" vertical="top" indent="1"/>
    </xf>
    <xf numFmtId="0" fontId="5" fillId="0" borderId="17" xfId="0" quotePrefix="1" applyNumberFormat="1" applyFont="1" applyBorder="1" applyAlignment="1">
      <alignment horizontal="right"/>
    </xf>
    <xf numFmtId="0" fontId="5" fillId="0" borderId="12" xfId="0" quotePrefix="1" applyNumberFormat="1" applyFont="1" applyBorder="1" applyAlignment="1">
      <alignment horizontal="right"/>
    </xf>
    <xf numFmtId="172" fontId="5" fillId="0" borderId="12" xfId="0" quotePrefix="1" applyNumberFormat="1" applyFont="1" applyBorder="1" applyAlignment="1">
      <alignment horizontal="right"/>
    </xf>
    <xf numFmtId="0" fontId="5" fillId="0" borderId="17" xfId="0" applyFont="1" applyBorder="1"/>
    <xf numFmtId="0" fontId="5" fillId="0" borderId="0" xfId="0" applyFont="1"/>
    <xf numFmtId="0" fontId="5" fillId="0" borderId="0" xfId="0" applyNumberFormat="1" applyFont="1" applyAlignment="1">
      <alignment horizontal="left"/>
    </xf>
    <xf numFmtId="0" fontId="5" fillId="0" borderId="0" xfId="0" quotePrefix="1" applyNumberFormat="1" applyFont="1" applyBorder="1" applyAlignment="1">
      <alignment horizontal="right"/>
    </xf>
    <xf numFmtId="172" fontId="5" fillId="0" borderId="17" xfId="0" quotePrefix="1" applyNumberFormat="1" applyFont="1" applyBorder="1" applyAlignment="1">
      <alignment horizontal="right"/>
    </xf>
    <xf numFmtId="0" fontId="5" fillId="0" borderId="0" xfId="0" applyNumberFormat="1" applyFont="1" applyAlignment="1"/>
    <xf numFmtId="172" fontId="5" fillId="0" borderId="17" xfId="0" applyNumberFormat="1" applyFont="1" applyBorder="1"/>
    <xf numFmtId="49" fontId="5" fillId="0" borderId="0" xfId="0" quotePrefix="1" applyNumberFormat="1" applyFont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 applyProtection="1">
      <alignment horizontal="left" vertical="center" indent="1"/>
    </xf>
    <xf numFmtId="49" fontId="6" fillId="0" borderId="0" xfId="0" applyNumberFormat="1" applyFont="1" applyFill="1" applyAlignment="1" applyProtection="1">
      <alignment horizontal="left" vertical="center" indent="1"/>
    </xf>
    <xf numFmtId="0" fontId="6" fillId="0" borderId="0" xfId="0" applyNumberFormat="1" applyFont="1" applyFill="1" applyAlignment="1" applyProtection="1">
      <alignment horizontal="left" vertical="center" wrapText="1"/>
    </xf>
    <xf numFmtId="164" fontId="5" fillId="0" borderId="0" xfId="0" applyNumberFormat="1" applyFont="1" applyFill="1" applyAlignment="1" applyProtection="1">
      <alignment horizontal="left" vertical="center" wrapText="1" indent="1"/>
    </xf>
    <xf numFmtId="0" fontId="5" fillId="0" borderId="0" xfId="0" applyNumberFormat="1" applyFont="1" applyFill="1" applyAlignment="1" applyProtection="1">
      <alignment horizontal="left" vertical="center" wrapText="1"/>
    </xf>
    <xf numFmtId="164" fontId="5" fillId="0" borderId="0" xfId="0" applyNumberFormat="1" applyFont="1" applyFill="1" applyAlignment="1" applyProtection="1">
      <alignment horizontal="left" vertical="center" wrapText="1"/>
    </xf>
    <xf numFmtId="0" fontId="6" fillId="0" borderId="0" xfId="0" applyNumberFormat="1" applyFont="1" applyFill="1" applyAlignment="1" applyProtection="1">
      <alignment horizontal="left" vertical="center" wrapText="1" inden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Fill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left" vertical="center" wrapText="1"/>
    </xf>
    <xf numFmtId="0" fontId="5" fillId="0" borderId="0" xfId="0" applyNumberFormat="1" applyFont="1" applyAlignment="1" applyProtection="1">
      <alignment horizontal="center" vertical="center"/>
    </xf>
    <xf numFmtId="171" fontId="5" fillId="0" borderId="17" xfId="0" applyNumberFormat="1" applyFont="1" applyBorder="1" applyAlignment="1">
      <alignment horizontal="right" vertical="center"/>
    </xf>
    <xf numFmtId="171" fontId="5" fillId="0" borderId="12" xfId="0" applyNumberFormat="1" applyFont="1" applyBorder="1" applyAlignment="1">
      <alignment horizontal="right" vertical="center"/>
    </xf>
    <xf numFmtId="0" fontId="5" fillId="0" borderId="0" xfId="0" applyFont="1" applyFill="1" applyBorder="1"/>
    <xf numFmtId="0" fontId="5" fillId="0" borderId="0" xfId="0" applyFont="1" applyFill="1"/>
    <xf numFmtId="0" fontId="6" fillId="0" borderId="0" xfId="0" applyNumberFormat="1" applyFont="1" applyAlignment="1" applyProtection="1">
      <alignment horizontal="left" vertical="center" wrapText="1"/>
    </xf>
    <xf numFmtId="0" fontId="5" fillId="0" borderId="0" xfId="0" applyNumberFormat="1" applyFont="1" applyAlignment="1" applyProtection="1">
      <alignment horizontal="left" vertical="center" wrapText="1"/>
    </xf>
    <xf numFmtId="0" fontId="5" fillId="0" borderId="0" xfId="0" applyNumberFormat="1" applyFont="1" applyAlignment="1" applyProtection="1">
      <alignment horizontal="center" vertical="center" wrapText="1"/>
    </xf>
    <xf numFmtId="0" fontId="6" fillId="0" borderId="0" xfId="0" applyFont="1" applyAlignment="1">
      <alignment vertical="center"/>
    </xf>
    <xf numFmtId="171" fontId="5" fillId="0" borderId="12" xfId="0" quotePrefix="1" applyNumberFormat="1" applyFont="1" applyBorder="1" applyAlignment="1">
      <alignment vertical="center"/>
    </xf>
    <xf numFmtId="0" fontId="5" fillId="0" borderId="0" xfId="0" applyNumberFormat="1" applyFont="1" applyBorder="1" applyAlignment="1" applyProtection="1">
      <alignment vertical="center" wrapText="1"/>
    </xf>
    <xf numFmtId="0" fontId="6" fillId="0" borderId="0" xfId="0" applyNumberFormat="1" applyFont="1" applyBorder="1" applyAlignment="1" applyProtection="1">
      <alignment vertical="center" wrapText="1" shrinkToFit="1"/>
    </xf>
    <xf numFmtId="164" fontId="5" fillId="0" borderId="0" xfId="0" applyNumberFormat="1" applyFont="1" applyAlignment="1" applyProtection="1">
      <alignment horizontal="left" vertical="center" indent="1"/>
    </xf>
    <xf numFmtId="49" fontId="6" fillId="0" borderId="0" xfId="0" applyNumberFormat="1" applyFont="1" applyAlignment="1" applyProtection="1">
      <alignment horizontal="left" vertical="center" indent="1"/>
    </xf>
    <xf numFmtId="171" fontId="5" fillId="0" borderId="17" xfId="0" applyNumberFormat="1" applyFont="1" applyBorder="1" applyAlignment="1">
      <alignment vertical="center"/>
    </xf>
    <xf numFmtId="171" fontId="5" fillId="0" borderId="12" xfId="0" applyNumberFormat="1" applyFont="1" applyBorder="1" applyAlignment="1">
      <alignment vertical="center"/>
    </xf>
    <xf numFmtId="0" fontId="5" fillId="0" borderId="0" xfId="0" applyNumberFormat="1" applyFont="1" applyAlignment="1" applyProtection="1">
      <alignment horizontal="left" vertical="center" wrapText="1" indent="1"/>
    </xf>
    <xf numFmtId="0" fontId="6" fillId="0" borderId="0" xfId="0" applyNumberFormat="1" applyFont="1" applyAlignment="1" applyProtection="1">
      <alignment horizontal="left" vertical="center" indent="1"/>
    </xf>
    <xf numFmtId="164" fontId="5" fillId="0" borderId="0" xfId="0" applyNumberFormat="1" applyFont="1" applyAlignment="1" applyProtection="1">
      <alignment horizontal="left" vertical="center" wrapText="1" indent="1"/>
    </xf>
    <xf numFmtId="0" fontId="6" fillId="0" borderId="0" xfId="0" applyNumberFormat="1" applyFont="1" applyAlignment="1" applyProtection="1">
      <alignment horizontal="left" vertical="center" wrapText="1" indent="1"/>
    </xf>
    <xf numFmtId="0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 applyProtection="1">
      <alignment horizontal="left" wrapText="1" indent="1"/>
    </xf>
    <xf numFmtId="0" fontId="5" fillId="0" borderId="0" xfId="0" applyNumberFormat="1" applyFont="1" applyAlignment="1" applyProtection="1">
      <alignment horizontal="center" wrapText="1"/>
    </xf>
    <xf numFmtId="0" fontId="6" fillId="0" borderId="0" xfId="0" applyNumberFormat="1" applyFont="1" applyAlignment="1" applyProtection="1">
      <alignment horizontal="left" wrapText="1" indent="1"/>
    </xf>
    <xf numFmtId="164" fontId="5" fillId="0" borderId="0" xfId="0" applyNumberFormat="1" applyFont="1" applyAlignment="1" applyProtection="1">
      <alignment horizontal="left" wrapText="1"/>
    </xf>
    <xf numFmtId="0" fontId="6" fillId="0" borderId="0" xfId="0" applyNumberFormat="1" applyFont="1" applyAlignment="1" applyProtection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5" xfId="0" quotePrefix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173" fontId="5" fillId="0" borderId="17" xfId="0" applyNumberFormat="1" applyFont="1" applyBorder="1" applyAlignment="1">
      <alignment horizontal="right"/>
    </xf>
    <xf numFmtId="173" fontId="5" fillId="0" borderId="17" xfId="0" applyNumberFormat="1" applyFont="1" applyBorder="1" applyAlignment="1">
      <alignment horizontal="center"/>
    </xf>
    <xf numFmtId="173" fontId="5" fillId="0" borderId="12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6" fillId="0" borderId="0" xfId="0" applyNumberFormat="1" applyFont="1" applyAlignment="1">
      <alignment horizontal="left" vertical="top" wrapText="1"/>
    </xf>
    <xf numFmtId="166" fontId="5" fillId="0" borderId="0" xfId="0" applyNumberFormat="1" applyFont="1"/>
    <xf numFmtId="0" fontId="6" fillId="0" borderId="0" xfId="0" applyNumberFormat="1" applyFont="1"/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5" fontId="5" fillId="0" borderId="12" xfId="0" quotePrefix="1" applyNumberFormat="1" applyFont="1" applyBorder="1" applyAlignment="1" applyProtection="1">
      <alignment horizontal="right"/>
    </xf>
    <xf numFmtId="171" fontId="5" fillId="0" borderId="17" xfId="0" applyNumberFormat="1" applyFont="1" applyBorder="1"/>
    <xf numFmtId="171" fontId="5" fillId="0" borderId="12" xfId="0" applyNumberFormat="1" applyFont="1" applyBorder="1"/>
    <xf numFmtId="164" fontId="5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5" fillId="0" borderId="12" xfId="0" applyNumberFormat="1" applyFont="1" applyBorder="1" applyAlignment="1" applyProtection="1">
      <alignment horizontal="right"/>
    </xf>
    <xf numFmtId="0" fontId="5" fillId="0" borderId="2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73" fontId="5" fillId="0" borderId="12" xfId="0" applyNumberFormat="1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166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 vertical="top"/>
    </xf>
    <xf numFmtId="173" fontId="5" fillId="0" borderId="12" xfId="0" quotePrefix="1" applyNumberFormat="1" applyFont="1" applyBorder="1" applyAlignment="1">
      <alignment horizontal="right" vertical="top"/>
    </xf>
    <xf numFmtId="166" fontId="5" fillId="0" borderId="0" xfId="0" quotePrefix="1" applyNumberFormat="1" applyFont="1" applyAlignment="1">
      <alignment horizontal="center"/>
    </xf>
    <xf numFmtId="166" fontId="5" fillId="0" borderId="0" xfId="0" applyNumberFormat="1" applyFont="1" applyBorder="1" applyAlignment="1">
      <alignment horizontal="center" vertical="top"/>
    </xf>
    <xf numFmtId="173" fontId="5" fillId="0" borderId="17" xfId="0" applyNumberFormat="1" applyFont="1" applyBorder="1" applyAlignment="1">
      <alignment horizontal="right" vertical="top"/>
    </xf>
    <xf numFmtId="166" fontId="5" fillId="0" borderId="0" xfId="0" quotePrefix="1" applyNumberFormat="1" applyFont="1" applyBorder="1" applyAlignment="1">
      <alignment horizontal="center"/>
    </xf>
    <xf numFmtId="166" fontId="5" fillId="0" borderId="0" xfId="0" quotePrefix="1" applyNumberFormat="1" applyFont="1" applyBorder="1" applyAlignment="1">
      <alignment horizontal="center" vertical="top"/>
    </xf>
    <xf numFmtId="173" fontId="5" fillId="0" borderId="0" xfId="0" applyNumberFormat="1" applyFont="1" applyBorder="1" applyAlignment="1">
      <alignment horizontal="right"/>
    </xf>
    <xf numFmtId="173" fontId="5" fillId="0" borderId="0" xfId="0" quotePrefix="1" applyNumberFormat="1" applyFont="1" applyBorder="1" applyAlignment="1">
      <alignment horizontal="right" vertical="top"/>
    </xf>
    <xf numFmtId="173" fontId="5" fillId="0" borderId="0" xfId="0" applyNumberFormat="1" applyFont="1" applyBorder="1" applyAlignment="1">
      <alignment horizontal="right" vertical="top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165" fontId="5" fillId="0" borderId="17" xfId="0" quotePrefix="1" applyNumberFormat="1" applyFont="1" applyBorder="1" applyAlignment="1">
      <alignment vertical="top"/>
    </xf>
    <xf numFmtId="165" fontId="5" fillId="0" borderId="12" xfId="0" quotePrefix="1" applyNumberFormat="1" applyFont="1" applyBorder="1" applyAlignment="1">
      <alignment vertical="top"/>
    </xf>
    <xf numFmtId="165" fontId="5" fillId="0" borderId="17" xfId="0" quotePrefix="1" applyNumberFormat="1" applyFont="1" applyBorder="1" applyAlignment="1"/>
    <xf numFmtId="165" fontId="5" fillId="0" borderId="12" xfId="0" quotePrefix="1" applyNumberFormat="1" applyFont="1" applyBorder="1" applyAlignment="1"/>
    <xf numFmtId="0" fontId="5" fillId="0" borderId="3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5" fontId="5" fillId="0" borderId="17" xfId="0" applyNumberFormat="1" applyFont="1" applyBorder="1" applyAlignment="1"/>
    <xf numFmtId="165" fontId="5" fillId="0" borderId="12" xfId="0" applyNumberFormat="1" applyFont="1" applyBorder="1" applyAlignment="1"/>
    <xf numFmtId="165" fontId="5" fillId="0" borderId="17" xfId="0" quotePrefix="1" applyNumberFormat="1" applyFont="1" applyBorder="1" applyAlignment="1">
      <alignment horizontal="right"/>
    </xf>
    <xf numFmtId="165" fontId="5" fillId="0" borderId="12" xfId="0" quotePrefix="1" applyNumberFormat="1" applyFont="1" applyBorder="1" applyAlignment="1">
      <alignment horizontal="right"/>
    </xf>
    <xf numFmtId="0" fontId="12" fillId="0" borderId="0" xfId="0" applyFont="1" applyAlignment="1">
      <alignment vertical="top"/>
    </xf>
    <xf numFmtId="0" fontId="12" fillId="0" borderId="6" xfId="0" applyFont="1" applyBorder="1" applyAlignment="1">
      <alignment vertical="top"/>
    </xf>
    <xf numFmtId="0" fontId="12" fillId="0" borderId="0" xfId="0" applyFont="1"/>
    <xf numFmtId="0" fontId="5" fillId="0" borderId="2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left"/>
    </xf>
    <xf numFmtId="0" fontId="5" fillId="0" borderId="17" xfId="0" applyNumberFormat="1" applyFont="1" applyBorder="1" applyAlignment="1">
      <alignment horizontal="center"/>
    </xf>
    <xf numFmtId="165" fontId="5" fillId="0" borderId="17" xfId="0" quotePrefix="1" applyNumberFormat="1" applyFont="1" applyBorder="1" applyAlignment="1">
      <alignment horizontal="right" vertical="top"/>
    </xf>
    <xf numFmtId="0" fontId="5" fillId="0" borderId="17" xfId="0" applyNumberFormat="1" applyFont="1" applyBorder="1" applyAlignment="1">
      <alignment horizontal="center" vertical="top"/>
    </xf>
    <xf numFmtId="165" fontId="5" fillId="0" borderId="12" xfId="0" quotePrefix="1" applyNumberFormat="1" applyFont="1" applyBorder="1" applyAlignment="1">
      <alignment horizontal="right" vertical="top"/>
    </xf>
    <xf numFmtId="164" fontId="5" fillId="0" borderId="6" xfId="0" applyNumberFormat="1" applyFont="1" applyBorder="1" applyAlignment="1">
      <alignment horizontal="left" vertical="top"/>
    </xf>
    <xf numFmtId="165" fontId="12" fillId="0" borderId="17" xfId="0" quotePrefix="1" applyNumberFormat="1" applyFont="1" applyBorder="1" applyAlignment="1">
      <alignment horizontal="right"/>
    </xf>
    <xf numFmtId="0" fontId="12" fillId="0" borderId="17" xfId="0" quotePrefix="1" applyFont="1" applyBorder="1" applyAlignment="1">
      <alignment horizontal="right"/>
    </xf>
    <xf numFmtId="0" fontId="12" fillId="0" borderId="17" xfId="0" quotePrefix="1" applyFont="1" applyBorder="1" applyAlignment="1">
      <alignment horizontal="right" vertical="top"/>
    </xf>
    <xf numFmtId="0" fontId="12" fillId="0" borderId="12" xfId="0" quotePrefix="1" applyFont="1" applyBorder="1" applyAlignment="1">
      <alignment horizontal="right" vertical="top"/>
    </xf>
    <xf numFmtId="0" fontId="5" fillId="0" borderId="32" xfId="0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left" vertical="top"/>
    </xf>
    <xf numFmtId="165" fontId="5" fillId="0" borderId="12" xfId="0" applyNumberFormat="1" applyFont="1" applyBorder="1" applyAlignment="1">
      <alignment horizontal="right" vertical="top"/>
    </xf>
    <xf numFmtId="0" fontId="6" fillId="0" borderId="0" xfId="0" applyFont="1" applyBorder="1" applyAlignment="1">
      <alignment horizontal="left" vertical="top" wrapText="1" indent="1"/>
    </xf>
    <xf numFmtId="165" fontId="5" fillId="0" borderId="12" xfId="0" applyNumberFormat="1" applyFont="1" applyBorder="1" applyAlignment="1">
      <alignment horizontal="left" vertical="top" indent="1"/>
    </xf>
    <xf numFmtId="0" fontId="6" fillId="0" borderId="0" xfId="0" applyFont="1" applyAlignment="1">
      <alignment horizontal="left" vertical="top" indent="1"/>
    </xf>
    <xf numFmtId="165" fontId="5" fillId="0" borderId="17" xfId="0" applyNumberFormat="1" applyFont="1" applyBorder="1" applyAlignment="1">
      <alignment horizontal="left" vertical="top" indent="1"/>
    </xf>
    <xf numFmtId="0" fontId="5" fillId="0" borderId="12" xfId="0" applyFont="1" applyBorder="1" applyAlignment="1">
      <alignment horizontal="left" vertical="top" indent="1"/>
    </xf>
    <xf numFmtId="169" fontId="5" fillId="0" borderId="0" xfId="0" applyNumberFormat="1" applyFont="1" applyBorder="1" applyAlignment="1">
      <alignment horizontal="left"/>
    </xf>
    <xf numFmtId="174" fontId="5" fillId="0" borderId="0" xfId="0" applyNumberFormat="1" applyFont="1" applyBorder="1" applyAlignment="1">
      <alignment vertical="top"/>
    </xf>
    <xf numFmtId="165" fontId="5" fillId="0" borderId="12" xfId="0" applyNumberFormat="1" applyFont="1" applyBorder="1" applyAlignment="1">
      <alignment vertical="top"/>
    </xf>
    <xf numFmtId="169" fontId="5" fillId="0" borderId="0" xfId="0" applyNumberFormat="1" applyFont="1" applyBorder="1" applyAlignment="1">
      <alignment horizontal="left" wrapText="1"/>
    </xf>
    <xf numFmtId="165" fontId="5" fillId="0" borderId="17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vertical="top" wrapText="1"/>
    </xf>
    <xf numFmtId="165" fontId="5" fillId="0" borderId="17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 wrapText="1" indent="1"/>
    </xf>
    <xf numFmtId="0" fontId="5" fillId="0" borderId="33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indent="1"/>
    </xf>
    <xf numFmtId="164" fontId="5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left" vertical="center" wrapText="1"/>
    </xf>
    <xf numFmtId="164" fontId="6" fillId="0" borderId="0" xfId="0" applyNumberFormat="1" applyFont="1" applyBorder="1" applyAlignment="1">
      <alignment vertical="top" wrapText="1"/>
    </xf>
    <xf numFmtId="165" fontId="5" fillId="0" borderId="17" xfId="0" applyNumberFormat="1" applyFont="1" applyBorder="1" applyAlignment="1">
      <alignment vertical="top"/>
    </xf>
    <xf numFmtId="0" fontId="2" fillId="0" borderId="0" xfId="0" applyFont="1" applyAlignment="1">
      <alignment vertical="center"/>
    </xf>
    <xf numFmtId="0" fontId="1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Fill="1" applyAlignment="1">
      <alignment horizontal="left"/>
    </xf>
    <xf numFmtId="165" fontId="4" fillId="0" borderId="12" xfId="1" applyNumberFormat="1" applyFont="1" applyFill="1" applyBorder="1" applyAlignment="1"/>
    <xf numFmtId="0" fontId="13" fillId="0" borderId="0" xfId="0" applyNumberFormat="1" applyFont="1" applyFill="1" applyAlignment="1">
      <alignment horizontal="left" vertical="top" wrapText="1"/>
    </xf>
    <xf numFmtId="165" fontId="4" fillId="0" borderId="12" xfId="1" applyNumberFormat="1" applyFont="1" applyFill="1" applyBorder="1" applyAlignment="1">
      <alignment vertical="top"/>
    </xf>
    <xf numFmtId="164" fontId="4" fillId="0" borderId="0" xfId="0" applyNumberFormat="1" applyFont="1" applyFill="1" applyAlignment="1">
      <alignment horizontal="center"/>
    </xf>
    <xf numFmtId="166" fontId="4" fillId="0" borderId="0" xfId="0" applyNumberFormat="1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13" fillId="0" borderId="0" xfId="0" applyNumberFormat="1" applyFont="1" applyAlignment="1" applyProtection="1">
      <alignment horizontal="left"/>
    </xf>
    <xf numFmtId="0" fontId="15" fillId="0" borderId="0" xfId="0" applyFont="1"/>
    <xf numFmtId="164" fontId="4" fillId="0" borderId="0" xfId="0" applyNumberFormat="1" applyFont="1" applyAlignment="1" applyProtection="1">
      <alignment horizontal="left"/>
    </xf>
    <xf numFmtId="0" fontId="13" fillId="0" borderId="0" xfId="0" applyNumberFormat="1" applyFont="1" applyAlignment="1" applyProtection="1">
      <alignment horizontal="left" vertical="top"/>
    </xf>
    <xf numFmtId="170" fontId="5" fillId="0" borderId="0" xfId="0" quotePrefix="1" applyNumberFormat="1" applyFont="1" applyBorder="1" applyAlignment="1">
      <alignment vertical="top"/>
    </xf>
    <xf numFmtId="170" fontId="5" fillId="0" borderId="0" xfId="0" quotePrefix="1" applyNumberFormat="1" applyFont="1" applyBorder="1" applyAlignment="1">
      <alignment horizontal="right" vertical="top"/>
    </xf>
    <xf numFmtId="170" fontId="5" fillId="0" borderId="0" xfId="0" quotePrefix="1" applyNumberFormat="1" applyFont="1" applyBorder="1" applyAlignment="1">
      <alignment horizontal="right"/>
    </xf>
    <xf numFmtId="0" fontId="14" fillId="0" borderId="0" xfId="0" applyFont="1" applyAlignment="1"/>
    <xf numFmtId="0" fontId="5" fillId="0" borderId="25" xfId="2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170" fontId="4" fillId="0" borderId="17" xfId="0" quotePrefix="1" applyNumberFormat="1" applyFont="1" applyBorder="1" applyAlignment="1">
      <alignment vertical="top"/>
    </xf>
    <xf numFmtId="0" fontId="17" fillId="0" borderId="0" xfId="0" applyFont="1"/>
    <xf numFmtId="0" fontId="1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170" fontId="4" fillId="0" borderId="17" xfId="0" quotePrefix="1" applyNumberFormat="1" applyFont="1" applyBorder="1"/>
    <xf numFmtId="170" fontId="4" fillId="0" borderId="12" xfId="0" quotePrefix="1" applyNumberFormat="1" applyFont="1" applyBorder="1"/>
    <xf numFmtId="170" fontId="4" fillId="0" borderId="12" xfId="0" quotePrefix="1" applyNumberFormat="1" applyFont="1" applyBorder="1" applyAlignment="1">
      <alignment horizontal="right"/>
    </xf>
    <xf numFmtId="170" fontId="4" fillId="0" borderId="17" xfId="0" quotePrefix="1" applyNumberFormat="1" applyFont="1" applyBorder="1" applyAlignment="1">
      <alignment horizontal="right"/>
    </xf>
    <xf numFmtId="0" fontId="4" fillId="0" borderId="0" xfId="0" applyFont="1" applyAlignment="1"/>
    <xf numFmtId="170" fontId="4" fillId="0" borderId="17" xfId="0" quotePrefix="1" applyNumberFormat="1" applyFont="1" applyBorder="1" applyAlignment="1">
      <alignment horizontal="right" vertical="top"/>
    </xf>
    <xf numFmtId="0" fontId="13" fillId="0" borderId="0" xfId="0" applyFont="1" applyAlignment="1">
      <alignment vertical="top"/>
    </xf>
    <xf numFmtId="0" fontId="6" fillId="0" borderId="0" xfId="0" applyNumberFormat="1" applyFont="1" applyAlignment="1">
      <alignment wrapText="1"/>
    </xf>
    <xf numFmtId="170" fontId="5" fillId="0" borderId="0" xfId="0" applyNumberFormat="1" applyFont="1" applyBorder="1" applyAlignment="1"/>
    <xf numFmtId="170" fontId="5" fillId="0" borderId="0" xfId="0" quotePrefix="1" applyNumberFormat="1" applyFont="1" applyBorder="1" applyAlignment="1"/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169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1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166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NumberFormat="1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173" fontId="4" fillId="0" borderId="12" xfId="0" applyNumberFormat="1" applyFont="1" applyBorder="1" applyAlignment="1">
      <alignment horizontal="right" vertical="top"/>
    </xf>
    <xf numFmtId="165" fontId="4" fillId="0" borderId="17" xfId="0" quotePrefix="1" applyNumberFormat="1" applyFont="1" applyBorder="1" applyAlignment="1">
      <alignment vertical="top"/>
    </xf>
    <xf numFmtId="165" fontId="4" fillId="0" borderId="12" xfId="0" quotePrefix="1" applyNumberFormat="1" applyFont="1" applyBorder="1" applyAlignment="1">
      <alignment vertical="top"/>
    </xf>
    <xf numFmtId="173" fontId="4" fillId="0" borderId="12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/>
    </xf>
    <xf numFmtId="165" fontId="4" fillId="0" borderId="12" xfId="0" quotePrefix="1" applyNumberFormat="1" applyFont="1" applyBorder="1" applyAlignment="1" applyProtection="1">
      <alignment horizontal="right"/>
    </xf>
    <xf numFmtId="171" fontId="4" fillId="0" borderId="26" xfId="0" applyNumberFormat="1" applyFont="1" applyBorder="1"/>
    <xf numFmtId="171" fontId="4" fillId="0" borderId="17" xfId="0" applyNumberFormat="1" applyFont="1" applyBorder="1"/>
    <xf numFmtId="165" fontId="4" fillId="0" borderId="26" xfId="0" applyNumberFormat="1" applyFont="1" applyBorder="1"/>
    <xf numFmtId="171" fontId="4" fillId="0" borderId="27" xfId="0" applyNumberFormat="1" applyFont="1" applyBorder="1"/>
    <xf numFmtId="171" fontId="4" fillId="0" borderId="12" xfId="0" applyNumberFormat="1" applyFont="1" applyBorder="1"/>
    <xf numFmtId="173" fontId="4" fillId="0" borderId="17" xfId="0" applyNumberFormat="1" applyFont="1" applyBorder="1" applyAlignment="1">
      <alignment horizontal="right"/>
    </xf>
    <xf numFmtId="173" fontId="4" fillId="0" borderId="17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171" fontId="4" fillId="0" borderId="17" xfId="0" quotePrefix="1" applyNumberFormat="1" applyFont="1" applyFill="1" applyBorder="1" applyAlignment="1">
      <alignment vertical="center"/>
    </xf>
    <xf numFmtId="171" fontId="4" fillId="0" borderId="12" xfId="0" quotePrefix="1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 wrapText="1"/>
    </xf>
    <xf numFmtId="166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 applyProtection="1">
      <alignment horizontal="center" vertical="center" wrapText="1"/>
    </xf>
    <xf numFmtId="171" fontId="4" fillId="0" borderId="17" xfId="0" quotePrefix="1" applyNumberFormat="1" applyFont="1" applyBorder="1" applyAlignment="1">
      <alignment vertical="center"/>
    </xf>
    <xf numFmtId="171" fontId="4" fillId="0" borderId="12" xfId="0" quotePrefix="1" applyNumberFormat="1" applyFont="1" applyBorder="1" applyAlignment="1">
      <alignment vertical="center"/>
    </xf>
    <xf numFmtId="0" fontId="13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center" vertical="center" wrapText="1"/>
    </xf>
    <xf numFmtId="166" fontId="4" fillId="0" borderId="0" xfId="0" applyNumberFormat="1" applyFont="1" applyAlignment="1">
      <alignment vertical="center"/>
    </xf>
    <xf numFmtId="171" fontId="4" fillId="0" borderId="17" xfId="0" quotePrefix="1" applyNumberFormat="1" applyFont="1" applyBorder="1" applyAlignment="1">
      <alignment horizontal="right" vertical="center"/>
    </xf>
    <xf numFmtId="171" fontId="4" fillId="0" borderId="12" xfId="0" quotePrefix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71" fontId="4" fillId="0" borderId="17" xfId="0" applyNumberFormat="1" applyFont="1" applyBorder="1" applyAlignment="1">
      <alignment horizontal="right" vertical="center"/>
    </xf>
    <xf numFmtId="171" fontId="4" fillId="0" borderId="12" xfId="0" applyNumberFormat="1" applyFont="1" applyBorder="1" applyAlignment="1">
      <alignment horizontal="right" vertical="center"/>
    </xf>
    <xf numFmtId="0" fontId="4" fillId="0" borderId="0" xfId="0" applyNumberFormat="1" applyFont="1"/>
    <xf numFmtId="171" fontId="4" fillId="0" borderId="17" xfId="0" quotePrefix="1" applyNumberFormat="1" applyFont="1" applyBorder="1" applyAlignment="1">
      <alignment horizontal="right"/>
    </xf>
    <xf numFmtId="171" fontId="4" fillId="0" borderId="12" xfId="0" quotePrefix="1" applyNumberFormat="1" applyFont="1" applyBorder="1" applyAlignment="1">
      <alignment horizontal="right"/>
    </xf>
    <xf numFmtId="171" fontId="5" fillId="0" borderId="0" xfId="0" quotePrefix="1" applyNumberFormat="1" applyFont="1" applyBorder="1" applyAlignment="1">
      <alignment horizontal="right"/>
    </xf>
    <xf numFmtId="171" fontId="4" fillId="0" borderId="17" xfId="0" applyNumberFormat="1" applyFont="1" applyBorder="1" applyAlignment="1">
      <alignment horizontal="right"/>
    </xf>
    <xf numFmtId="49" fontId="4" fillId="0" borderId="12" xfId="0" quotePrefix="1" applyNumberFormat="1" applyFont="1" applyBorder="1" applyAlignment="1">
      <alignment horizontal="right"/>
    </xf>
    <xf numFmtId="49" fontId="4" fillId="0" borderId="17" xfId="0" quotePrefix="1" applyNumberFormat="1" applyFont="1" applyBorder="1" applyAlignment="1">
      <alignment horizontal="right"/>
    </xf>
    <xf numFmtId="172" fontId="4" fillId="0" borderId="17" xfId="0" quotePrefix="1" applyNumberFormat="1" applyFont="1" applyBorder="1" applyAlignment="1">
      <alignment horizontal="right"/>
    </xf>
    <xf numFmtId="0" fontId="4" fillId="0" borderId="12" xfId="0" quotePrefix="1" applyNumberFormat="1" applyFont="1" applyBorder="1" applyAlignment="1">
      <alignment horizontal="right"/>
    </xf>
    <xf numFmtId="0" fontId="4" fillId="0" borderId="17" xfId="0" quotePrefix="1" applyNumberFormat="1" applyFont="1" applyBorder="1" applyAlignment="1">
      <alignment horizontal="right"/>
    </xf>
    <xf numFmtId="0" fontId="5" fillId="0" borderId="0" xfId="0" applyNumberFormat="1" applyFont="1" applyAlignment="1">
      <alignment horizontal="left"/>
    </xf>
    <xf numFmtId="165" fontId="5" fillId="0" borderId="26" xfId="0" quotePrefix="1" applyNumberFormat="1" applyFont="1" applyBorder="1" applyAlignment="1"/>
    <xf numFmtId="165" fontId="5" fillId="0" borderId="27" xfId="0" quotePrefix="1" applyNumberFormat="1" applyFont="1" applyBorder="1" applyAlignment="1"/>
    <xf numFmtId="164" fontId="4" fillId="0" borderId="0" xfId="0" applyNumberFormat="1" applyFont="1" applyAlignment="1">
      <alignment horizontal="center"/>
    </xf>
    <xf numFmtId="165" fontId="4" fillId="0" borderId="17" xfId="0" quotePrefix="1" applyNumberFormat="1" applyFont="1" applyBorder="1" applyAlignment="1"/>
    <xf numFmtId="165" fontId="4" fillId="0" borderId="12" xfId="0" quotePrefix="1" applyNumberFormat="1" applyFont="1" applyBorder="1" applyAlignment="1"/>
    <xf numFmtId="165" fontId="22" fillId="0" borderId="17" xfId="0" applyNumberFormat="1" applyFont="1" applyBorder="1" applyAlignment="1"/>
    <xf numFmtId="165" fontId="22" fillId="0" borderId="12" xfId="0" applyNumberFormat="1" applyFont="1" applyBorder="1" applyAlignment="1"/>
    <xf numFmtId="165" fontId="4" fillId="0" borderId="17" xfId="0" applyNumberFormat="1" applyFont="1" applyBorder="1" applyAlignment="1"/>
    <xf numFmtId="165" fontId="4" fillId="0" borderId="12" xfId="0" applyNumberFormat="1" applyFont="1" applyBorder="1" applyAlignment="1"/>
    <xf numFmtId="164" fontId="4" fillId="0" borderId="6" xfId="0" applyNumberFormat="1" applyFont="1" applyBorder="1" applyAlignment="1">
      <alignment horizontal="left"/>
    </xf>
    <xf numFmtId="165" fontId="4" fillId="0" borderId="17" xfId="0" quotePrefix="1" applyNumberFormat="1" applyFont="1" applyBorder="1" applyAlignment="1">
      <alignment horizontal="right" vertical="top"/>
    </xf>
    <xf numFmtId="0" fontId="13" fillId="0" borderId="6" xfId="0" applyNumberFormat="1" applyFont="1" applyBorder="1" applyAlignment="1">
      <alignment horizontal="left" vertical="top"/>
    </xf>
    <xf numFmtId="0" fontId="4" fillId="0" borderId="17" xfId="0" applyNumberFormat="1" applyFont="1" applyBorder="1" applyAlignment="1">
      <alignment horizontal="center" vertical="top"/>
    </xf>
    <xf numFmtId="165" fontId="4" fillId="0" borderId="17" xfId="0" quotePrefix="1" applyNumberFormat="1" applyFont="1" applyBorder="1" applyAlignment="1">
      <alignment horizontal="right"/>
    </xf>
    <xf numFmtId="165" fontId="4" fillId="0" borderId="12" xfId="0" quotePrefix="1" applyNumberFormat="1" applyFont="1" applyBorder="1" applyAlignment="1">
      <alignment horizontal="right"/>
    </xf>
    <xf numFmtId="165" fontId="4" fillId="0" borderId="12" xfId="0" quotePrefix="1" applyNumberFormat="1" applyFont="1" applyBorder="1" applyAlignment="1">
      <alignment horizontal="right" vertical="top"/>
    </xf>
    <xf numFmtId="0" fontId="5" fillId="0" borderId="0" xfId="0" applyNumberFormat="1" applyFont="1" applyBorder="1" applyAlignment="1" applyProtection="1">
      <alignment wrapText="1"/>
    </xf>
    <xf numFmtId="0" fontId="6" fillId="0" borderId="0" xfId="0" applyNumberFormat="1" applyFont="1" applyBorder="1" applyAlignment="1" applyProtection="1">
      <alignment wrapText="1" shrinkToFit="1"/>
    </xf>
    <xf numFmtId="0" fontId="1" fillId="0" borderId="0" xfId="0" applyFont="1" applyBorder="1" applyAlignment="1">
      <alignment horizontal="center"/>
    </xf>
    <xf numFmtId="0" fontId="23" fillId="0" borderId="0" xfId="3" applyFont="1" applyAlignment="1"/>
    <xf numFmtId="0" fontId="21" fillId="0" borderId="0" xfId="3" applyFont="1" applyBorder="1" applyAlignment="1">
      <alignment wrapText="1"/>
    </xf>
    <xf numFmtId="0" fontId="1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4" fillId="0" borderId="0" xfId="3" applyFont="1" applyAlignment="1">
      <alignment wrapText="1"/>
    </xf>
    <xf numFmtId="0" fontId="25" fillId="0" borderId="0" xfId="0" applyFont="1"/>
    <xf numFmtId="0" fontId="25" fillId="0" borderId="0" xfId="0" applyFont="1" applyBorder="1" applyAlignment="1">
      <alignment horizontal="center"/>
    </xf>
    <xf numFmtId="0" fontId="21" fillId="0" borderId="0" xfId="3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21" fillId="0" borderId="0" xfId="3" applyFont="1" applyAlignment="1">
      <alignment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left" vertical="center" wrapText="1" indent="1"/>
    </xf>
    <xf numFmtId="0" fontId="27" fillId="0" borderId="0" xfId="0" applyFont="1" applyFill="1" applyBorder="1" applyAlignment="1">
      <alignment horizontal="left" vertical="center" wrapText="1" indent="1"/>
    </xf>
    <xf numFmtId="167" fontId="1" fillId="0" borderId="12" xfId="0" applyNumberFormat="1" applyFont="1" applyBorder="1" applyAlignment="1" applyProtection="1">
      <alignment horizontal="right"/>
    </xf>
    <xf numFmtId="168" fontId="1" fillId="0" borderId="12" xfId="0" applyNumberFormat="1" applyFont="1" applyBorder="1" applyAlignment="1" applyProtection="1">
      <alignment horizontal="right"/>
    </xf>
    <xf numFmtId="168" fontId="1" fillId="0" borderId="17" xfId="0" applyNumberFormat="1" applyFont="1" applyBorder="1" applyAlignment="1">
      <alignment horizontal="right"/>
    </xf>
    <xf numFmtId="167" fontId="1" fillId="0" borderId="12" xfId="0" quotePrefix="1" applyNumberFormat="1" applyFont="1" applyBorder="1" applyAlignment="1" applyProtection="1">
      <alignment horizontal="right"/>
    </xf>
    <xf numFmtId="168" fontId="1" fillId="0" borderId="12" xfId="0" quotePrefix="1" applyNumberFormat="1" applyFont="1" applyBorder="1" applyAlignment="1" applyProtection="1">
      <alignment horizontal="right"/>
    </xf>
    <xf numFmtId="167" fontId="1" fillId="0" borderId="17" xfId="0" applyNumberFormat="1" applyFont="1" applyBorder="1" applyAlignment="1" applyProtection="1">
      <alignment horizontal="right"/>
    </xf>
    <xf numFmtId="168" fontId="1" fillId="0" borderId="6" xfId="0" applyNumberFormat="1" applyFont="1" applyBorder="1" applyAlignment="1" applyProtection="1">
      <alignment horizontal="right"/>
    </xf>
    <xf numFmtId="175" fontId="1" fillId="0" borderId="12" xfId="0" quotePrefix="1" applyNumberFormat="1" applyFont="1" applyBorder="1" applyAlignment="1" applyProtection="1">
      <alignment horizontal="right"/>
    </xf>
    <xf numFmtId="3" fontId="1" fillId="0" borderId="12" xfId="0" quotePrefix="1" applyNumberFormat="1" applyFont="1" applyBorder="1" applyAlignment="1" applyProtection="1">
      <alignment horizontal="right"/>
    </xf>
    <xf numFmtId="170" fontId="1" fillId="0" borderId="12" xfId="0" quotePrefix="1" applyNumberFormat="1" applyFont="1" applyBorder="1" applyAlignment="1" applyProtection="1">
      <alignment horizontal="right"/>
    </xf>
    <xf numFmtId="3" fontId="1" fillId="0" borderId="12" xfId="0" quotePrefix="1" applyNumberFormat="1" applyFont="1" applyBorder="1" applyAlignment="1" applyProtection="1">
      <alignment horizontal="right" vertical="top"/>
    </xf>
    <xf numFmtId="170" fontId="1" fillId="0" borderId="12" xfId="0" quotePrefix="1" applyNumberFormat="1" applyFont="1" applyBorder="1" applyAlignment="1" applyProtection="1">
      <alignment horizontal="right" vertical="top"/>
    </xf>
    <xf numFmtId="49" fontId="1" fillId="0" borderId="12" xfId="0" quotePrefix="1" applyNumberFormat="1" applyFont="1" applyBorder="1" applyAlignment="1" applyProtection="1">
      <alignment horizontal="right"/>
    </xf>
    <xf numFmtId="170" fontId="1" fillId="0" borderId="12" xfId="0" applyNumberFormat="1" applyFont="1" applyBorder="1" applyAlignment="1" applyProtection="1">
      <alignment horizontal="right" vertical="top"/>
    </xf>
    <xf numFmtId="3" fontId="1" fillId="0" borderId="12" xfId="0" applyNumberFormat="1" applyFont="1" applyBorder="1" applyAlignment="1">
      <alignment horizontal="center" wrapText="1"/>
    </xf>
    <xf numFmtId="170" fontId="1" fillId="0" borderId="12" xfId="0" applyNumberFormat="1" applyFont="1" applyBorder="1" applyAlignment="1" applyProtection="1">
      <alignment horizontal="center" wrapText="1"/>
    </xf>
    <xf numFmtId="170" fontId="1" fillId="0" borderId="12" xfId="0" applyNumberFormat="1" applyFont="1" applyBorder="1" applyAlignment="1">
      <alignment horizontal="center" wrapText="1"/>
    </xf>
    <xf numFmtId="49" fontId="1" fillId="0" borderId="12" xfId="0" quotePrefix="1" applyNumberFormat="1" applyFont="1" applyBorder="1" applyAlignment="1" applyProtection="1">
      <alignment horizontal="right" vertical="top"/>
    </xf>
    <xf numFmtId="3" fontId="1" fillId="0" borderId="12" xfId="0" applyNumberFormat="1" applyFont="1" applyBorder="1" applyAlignment="1" applyProtection="1">
      <alignment horizontal="right"/>
    </xf>
    <xf numFmtId="170" fontId="1" fillId="0" borderId="12" xfId="0" quotePrefix="1" applyNumberFormat="1" applyFont="1" applyBorder="1" applyAlignment="1" applyProtection="1">
      <alignment horizontal="right" vertical="center"/>
    </xf>
    <xf numFmtId="3" fontId="1" fillId="0" borderId="12" xfId="0" quotePrefix="1" applyNumberFormat="1" applyFont="1" applyBorder="1" applyAlignment="1" applyProtection="1">
      <alignment horizontal="right" vertical="center"/>
    </xf>
    <xf numFmtId="170" fontId="1" fillId="0" borderId="12" xfId="0" applyNumberFormat="1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171" fontId="1" fillId="0" borderId="17" xfId="0" quotePrefix="1" applyNumberFormat="1" applyFont="1" applyBorder="1"/>
    <xf numFmtId="171" fontId="1" fillId="0" borderId="12" xfId="0" quotePrefix="1" applyNumberFormat="1" applyFont="1" applyBorder="1"/>
    <xf numFmtId="171" fontId="1" fillId="0" borderId="17" xfId="0" quotePrefix="1" applyNumberFormat="1" applyFont="1" applyBorder="1" applyAlignment="1">
      <alignment vertical="top"/>
    </xf>
    <xf numFmtId="171" fontId="1" fillId="0" borderId="12" xfId="0" quotePrefix="1" applyNumberFormat="1" applyFont="1" applyBorder="1" applyAlignment="1">
      <alignment vertical="top"/>
    </xf>
    <xf numFmtId="171" fontId="1" fillId="0" borderId="17" xfId="0" applyNumberFormat="1" applyFont="1" applyBorder="1" applyAlignment="1"/>
    <xf numFmtId="171" fontId="1" fillId="0" borderId="12" xfId="0" applyNumberFormat="1" applyFont="1" applyBorder="1" applyAlignment="1"/>
    <xf numFmtId="171" fontId="1" fillId="0" borderId="17" xfId="0" applyNumberFormat="1" applyFont="1" applyBorder="1" applyAlignment="1">
      <alignment horizontal="right" vertical="top"/>
    </xf>
    <xf numFmtId="171" fontId="1" fillId="0" borderId="12" xfId="0" applyNumberFormat="1" applyFont="1" applyBorder="1" applyAlignment="1">
      <alignment horizontal="right" vertical="top"/>
    </xf>
    <xf numFmtId="171" fontId="1" fillId="0" borderId="17" xfId="0" applyNumberFormat="1" applyFont="1" applyBorder="1" applyAlignment="1">
      <alignment horizontal="right"/>
    </xf>
    <xf numFmtId="171" fontId="1" fillId="0" borderId="17" xfId="0" quotePrefix="1" applyNumberFormat="1" applyFont="1" applyBorder="1" applyAlignment="1"/>
    <xf numFmtId="171" fontId="1" fillId="0" borderId="12" xfId="0" applyNumberFormat="1" applyFont="1" applyBorder="1" applyAlignment="1">
      <alignment horizontal="right"/>
    </xf>
    <xf numFmtId="171" fontId="1" fillId="0" borderId="12" xfId="0" quotePrefix="1" applyNumberFormat="1" applyFont="1" applyBorder="1" applyAlignment="1"/>
    <xf numFmtId="171" fontId="1" fillId="0" borderId="12" xfId="0" quotePrefix="1" applyNumberFormat="1" applyFont="1" applyBorder="1" applyAlignment="1">
      <alignment horizontal="right" vertical="top"/>
    </xf>
    <xf numFmtId="171" fontId="1" fillId="0" borderId="12" xfId="0" quotePrefix="1" applyNumberFormat="1" applyFont="1" applyBorder="1" applyAlignment="1">
      <alignment horizontal="right"/>
    </xf>
    <xf numFmtId="171" fontId="2" fillId="0" borderId="17" xfId="0" quotePrefix="1" applyNumberFormat="1" applyFont="1" applyBorder="1" applyAlignment="1">
      <alignment vertical="top"/>
    </xf>
    <xf numFmtId="171" fontId="2" fillId="0" borderId="17" xfId="0" quotePrefix="1" applyNumberFormat="1" applyFont="1" applyBorder="1" applyAlignment="1">
      <alignment horizontal="right" vertical="top"/>
    </xf>
    <xf numFmtId="171" fontId="2" fillId="0" borderId="12" xfId="0" quotePrefix="1" applyNumberFormat="1" applyFont="1" applyBorder="1" applyAlignment="1">
      <alignment horizontal="right"/>
    </xf>
    <xf numFmtId="171" fontId="1" fillId="0" borderId="17" xfId="0" quotePrefix="1" applyNumberFormat="1" applyFont="1" applyBorder="1" applyAlignment="1">
      <alignment horizontal="right"/>
    </xf>
    <xf numFmtId="49" fontId="1" fillId="0" borderId="17" xfId="0" quotePrefix="1" applyNumberFormat="1" applyFont="1" applyBorder="1" applyAlignment="1">
      <alignment horizontal="right"/>
    </xf>
    <xf numFmtId="49" fontId="1" fillId="0" borderId="12" xfId="0" quotePrefix="1" applyNumberFormat="1" applyFont="1" applyBorder="1" applyAlignment="1">
      <alignment horizontal="right"/>
    </xf>
    <xf numFmtId="0" fontId="1" fillId="0" borderId="17" xfId="0" quotePrefix="1" applyNumberFormat="1" applyFont="1" applyBorder="1" applyAlignment="1">
      <alignment horizontal="right"/>
    </xf>
    <xf numFmtId="171" fontId="1" fillId="0" borderId="17" xfId="0" quotePrefix="1" applyNumberFormat="1" applyFont="1" applyBorder="1" applyAlignment="1">
      <alignment horizontal="right" vertical="top"/>
    </xf>
    <xf numFmtId="170" fontId="1" fillId="0" borderId="17" xfId="0" quotePrefix="1" applyNumberFormat="1" applyFont="1" applyBorder="1" applyAlignment="1">
      <alignment horizontal="right"/>
    </xf>
    <xf numFmtId="0" fontId="1" fillId="0" borderId="12" xfId="0" quotePrefix="1" applyNumberFormat="1" applyFont="1" applyBorder="1" applyAlignment="1">
      <alignment horizontal="right"/>
    </xf>
    <xf numFmtId="172" fontId="1" fillId="0" borderId="17" xfId="0" quotePrefix="1" applyNumberFormat="1" applyFont="1" applyBorder="1" applyAlignment="1">
      <alignment horizontal="right"/>
    </xf>
    <xf numFmtId="172" fontId="1" fillId="0" borderId="12" xfId="0" quotePrefix="1" applyNumberFormat="1" applyFont="1" applyBorder="1" applyAlignment="1">
      <alignment horizontal="right"/>
    </xf>
    <xf numFmtId="172" fontId="1" fillId="0" borderId="12" xfId="0" quotePrefix="1" applyNumberFormat="1" applyFont="1" applyBorder="1" applyAlignment="1"/>
    <xf numFmtId="0" fontId="1" fillId="0" borderId="17" xfId="0" applyFont="1" applyBorder="1"/>
    <xf numFmtId="0" fontId="1" fillId="0" borderId="0" xfId="0" applyFont="1" applyAlignment="1">
      <alignment horizontal="right"/>
    </xf>
    <xf numFmtId="171" fontId="2" fillId="0" borderId="17" xfId="0" quotePrefix="1" applyNumberFormat="1" applyFont="1" applyBorder="1" applyAlignment="1">
      <alignment horizontal="right"/>
    </xf>
    <xf numFmtId="49" fontId="2" fillId="0" borderId="12" xfId="0" quotePrefix="1" applyNumberFormat="1" applyFont="1" applyBorder="1" applyAlignment="1">
      <alignment horizontal="right"/>
    </xf>
    <xf numFmtId="171" fontId="2" fillId="0" borderId="17" xfId="0" applyNumberFormat="1" applyFont="1" applyBorder="1" applyAlignment="1">
      <alignment horizontal="right"/>
    </xf>
    <xf numFmtId="171" fontId="2" fillId="0" borderId="12" xfId="0" applyNumberFormat="1" applyFont="1" applyBorder="1" applyAlignment="1">
      <alignment horizontal="right"/>
    </xf>
    <xf numFmtId="0" fontId="2" fillId="0" borderId="12" xfId="0" applyFont="1" applyBorder="1"/>
    <xf numFmtId="171" fontId="2" fillId="0" borderId="17" xfId="0" quotePrefix="1" applyNumberFormat="1" applyFont="1" applyBorder="1" applyAlignment="1">
      <alignment vertical="center"/>
    </xf>
    <xf numFmtId="171" fontId="2" fillId="0" borderId="12" xfId="0" quotePrefix="1" applyNumberFormat="1" applyFont="1" applyBorder="1" applyAlignment="1">
      <alignment vertical="center"/>
    </xf>
    <xf numFmtId="171" fontId="1" fillId="0" borderId="17" xfId="0" quotePrefix="1" applyNumberFormat="1" applyFont="1" applyBorder="1" applyAlignment="1">
      <alignment vertical="center"/>
    </xf>
    <xf numFmtId="171" fontId="1" fillId="0" borderId="12" xfId="0" quotePrefix="1" applyNumberFormat="1" applyFont="1" applyBorder="1" applyAlignment="1">
      <alignment vertical="center"/>
    </xf>
    <xf numFmtId="171" fontId="2" fillId="0" borderId="17" xfId="0" quotePrefix="1" applyNumberFormat="1" applyFont="1" applyBorder="1" applyAlignment="1">
      <alignment horizontal="right" vertical="center"/>
    </xf>
    <xf numFmtId="171" fontId="1" fillId="0" borderId="17" xfId="0" quotePrefix="1" applyNumberFormat="1" applyFont="1" applyBorder="1" applyAlignment="1">
      <alignment horizontal="right" vertical="center"/>
    </xf>
    <xf numFmtId="171" fontId="1" fillId="0" borderId="12" xfId="0" quotePrefix="1" applyNumberFormat="1" applyFont="1" applyBorder="1" applyAlignment="1">
      <alignment horizontal="right" vertical="center"/>
    </xf>
    <xf numFmtId="171" fontId="1" fillId="0" borderId="17" xfId="0" applyNumberFormat="1" applyFont="1" applyBorder="1" applyAlignment="1">
      <alignment horizontal="right" vertical="center"/>
    </xf>
    <xf numFmtId="171" fontId="1" fillId="0" borderId="12" xfId="0" applyNumberFormat="1" applyFont="1" applyBorder="1" applyAlignment="1">
      <alignment horizontal="right" vertical="center"/>
    </xf>
    <xf numFmtId="171" fontId="1" fillId="0" borderId="17" xfId="0" applyNumberFormat="1" applyFont="1" applyBorder="1" applyAlignment="1">
      <alignment vertical="center"/>
    </xf>
    <xf numFmtId="171" fontId="1" fillId="0" borderId="12" xfId="0" applyNumberFormat="1" applyFont="1" applyBorder="1" applyAlignment="1">
      <alignment vertical="center"/>
    </xf>
    <xf numFmtId="171" fontId="1" fillId="0" borderId="17" xfId="0" quotePrefix="1" applyNumberFormat="1" applyFont="1" applyFill="1" applyBorder="1" applyAlignment="1">
      <alignment vertical="center"/>
    </xf>
    <xf numFmtId="171" fontId="1" fillId="0" borderId="12" xfId="0" quotePrefix="1" applyNumberFormat="1" applyFont="1" applyFill="1" applyBorder="1" applyAlignment="1">
      <alignment vertical="center"/>
    </xf>
    <xf numFmtId="171" fontId="1" fillId="0" borderId="17" xfId="0" applyNumberFormat="1" applyFont="1" applyFill="1" applyBorder="1" applyAlignment="1">
      <alignment vertical="center"/>
    </xf>
    <xf numFmtId="171" fontId="1" fillId="0" borderId="12" xfId="0" applyNumberFormat="1" applyFont="1" applyFill="1" applyBorder="1" applyAlignment="1">
      <alignment vertical="center"/>
    </xf>
    <xf numFmtId="171" fontId="1" fillId="0" borderId="17" xfId="0" applyNumberFormat="1" applyFont="1" applyFill="1" applyBorder="1" applyAlignment="1">
      <alignment horizontal="right" vertical="center"/>
    </xf>
    <xf numFmtId="171" fontId="1" fillId="0" borderId="12" xfId="0" applyNumberFormat="1" applyFont="1" applyFill="1" applyBorder="1" applyAlignment="1">
      <alignment horizontal="right" vertical="center"/>
    </xf>
    <xf numFmtId="165" fontId="1" fillId="0" borderId="12" xfId="0" applyNumberFormat="1" applyFont="1" applyBorder="1" applyAlignment="1">
      <alignment horizontal="right" vertical="top"/>
    </xf>
    <xf numFmtId="165" fontId="2" fillId="0" borderId="12" xfId="0" applyNumberFormat="1" applyFont="1" applyBorder="1" applyAlignment="1">
      <alignment horizontal="right" vertical="top"/>
    </xf>
    <xf numFmtId="165" fontId="1" fillId="0" borderId="12" xfId="0" applyNumberFormat="1" applyFont="1" applyBorder="1" applyAlignment="1"/>
    <xf numFmtId="165" fontId="1" fillId="0" borderId="17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justify" wrapText="1"/>
    </xf>
    <xf numFmtId="0" fontId="30" fillId="0" borderId="0" xfId="0" applyFont="1" applyAlignment="1">
      <alignment horizontal="justify" wrapText="1"/>
    </xf>
    <xf numFmtId="0" fontId="4" fillId="0" borderId="0" xfId="0" applyFont="1" applyBorder="1" applyAlignment="1" applyProtection="1">
      <alignment horizontal="left" vertical="top"/>
    </xf>
    <xf numFmtId="0" fontId="6" fillId="0" borderId="1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1" fontId="5" fillId="0" borderId="3" xfId="0" applyNumberFormat="1" applyFont="1" applyBorder="1" applyAlignment="1" applyProtection="1">
      <alignment horizontal="center" vertical="center" wrapText="1"/>
    </xf>
    <xf numFmtId="1" fontId="5" fillId="0" borderId="5" xfId="0" applyNumberFormat="1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0" xfId="0" quotePrefix="1" applyFont="1" applyBorder="1" applyAlignment="1" applyProtection="1">
      <alignment horizontal="left" vertical="top"/>
    </xf>
    <xf numFmtId="0" fontId="6" fillId="0" borderId="1" xfId="0" quotePrefix="1" applyFont="1" applyBorder="1" applyAlignment="1" applyProtection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left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quotePrefix="1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/>
    </xf>
    <xf numFmtId="0" fontId="6" fillId="0" borderId="0" xfId="0" quotePrefix="1" applyFont="1" applyBorder="1" applyAlignment="1" applyProtection="1">
      <alignment horizontal="left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" fillId="0" borderId="0" xfId="0" quotePrefix="1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/>
    </xf>
    <xf numFmtId="0" fontId="6" fillId="0" borderId="0" xfId="0" applyFont="1" applyBorder="1" applyAlignment="1">
      <alignment horizontal="left" wrapText="1"/>
    </xf>
    <xf numFmtId="0" fontId="6" fillId="0" borderId="0" xfId="0" quotePrefix="1" applyFont="1" applyBorder="1" applyAlignment="1">
      <alignment horizontal="left"/>
    </xf>
    <xf numFmtId="0" fontId="5" fillId="0" borderId="2" xfId="2" applyNumberFormat="1" applyFont="1" applyBorder="1" applyAlignment="1">
      <alignment horizontal="center" vertical="center" wrapText="1"/>
    </xf>
    <xf numFmtId="0" fontId="5" fillId="0" borderId="9" xfId="2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0" xfId="0" quotePrefix="1" applyNumberFormat="1" applyFont="1" applyBorder="1" applyAlignment="1">
      <alignment horizontal="center" vertical="center"/>
    </xf>
    <xf numFmtId="0" fontId="5" fillId="0" borderId="11" xfId="2" applyNumberFormat="1" applyFont="1" applyBorder="1" applyAlignment="1">
      <alignment horizontal="center" vertical="center" wrapText="1"/>
    </xf>
    <xf numFmtId="0" fontId="5" fillId="0" borderId="0" xfId="0" quotePrefix="1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0" xfId="0" quotePrefix="1" applyFont="1" applyFill="1" applyBorder="1" applyAlignment="1" applyProtection="1">
      <alignment wrapText="1"/>
    </xf>
    <xf numFmtId="0" fontId="6" fillId="0" borderId="1" xfId="0" applyFont="1" applyFill="1" applyBorder="1" applyAlignment="1" applyProtection="1">
      <alignment horizontal="left"/>
    </xf>
    <xf numFmtId="0" fontId="6" fillId="0" borderId="1" xfId="0" quotePrefix="1" applyFont="1" applyFill="1" applyBorder="1" applyAlignment="1" applyProtection="1">
      <alignment horizontal="left"/>
    </xf>
    <xf numFmtId="0" fontId="5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top" wrapText="1"/>
    </xf>
    <xf numFmtId="0" fontId="6" fillId="0" borderId="6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quotePrefix="1" applyFont="1" applyBorder="1" applyAlignment="1">
      <alignment horizontal="left" vertical="top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left"/>
    </xf>
    <xf numFmtId="0" fontId="5" fillId="0" borderId="6" xfId="0" applyNumberFormat="1" applyFont="1" applyBorder="1" applyAlignment="1">
      <alignment horizontal="left"/>
    </xf>
    <xf numFmtId="0" fontId="6" fillId="0" borderId="0" xfId="0" applyFont="1" applyAlignment="1">
      <alignment vertical="top"/>
    </xf>
    <xf numFmtId="0" fontId="6" fillId="0" borderId="6" xfId="0" applyFont="1" applyBorder="1" applyAlignment="1">
      <alignment vertical="top"/>
    </xf>
    <xf numFmtId="0" fontId="5" fillId="0" borderId="0" xfId="0" applyNumberFormat="1" applyFont="1" applyAlignment="1">
      <alignment horizontal="left" vertical="top"/>
    </xf>
    <xf numFmtId="0" fontId="5" fillId="0" borderId="6" xfId="0" applyNumberFormat="1" applyFont="1" applyBorder="1" applyAlignment="1">
      <alignment horizontal="left" vertical="top"/>
    </xf>
    <xf numFmtId="164" fontId="5" fillId="0" borderId="0" xfId="0" applyNumberFormat="1" applyFont="1" applyAlignment="1">
      <alignment horizontal="left"/>
    </xf>
    <xf numFmtId="164" fontId="5" fillId="0" borderId="6" xfId="0" applyNumberFormat="1" applyFont="1" applyBorder="1" applyAlignment="1">
      <alignment horizontal="left"/>
    </xf>
    <xf numFmtId="164" fontId="5" fillId="0" borderId="0" xfId="0" applyNumberFormat="1" applyFont="1" applyAlignment="1"/>
    <xf numFmtId="164" fontId="5" fillId="0" borderId="6" xfId="0" applyNumberFormat="1" applyFont="1" applyBorder="1" applyAlignment="1"/>
    <xf numFmtId="0" fontId="5" fillId="0" borderId="0" xfId="0" applyFont="1" applyAlignment="1">
      <alignment wrapText="1"/>
    </xf>
    <xf numFmtId="0" fontId="5" fillId="0" borderId="6" xfId="0" applyFont="1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4" fillId="0" borderId="0" xfId="0" quotePrefix="1" applyFont="1" applyAlignment="1">
      <alignment wrapText="1"/>
    </xf>
    <xf numFmtId="0" fontId="4" fillId="0" borderId="0" xfId="0" quotePrefix="1" applyFont="1" applyAlignment="1"/>
    <xf numFmtId="0" fontId="6" fillId="0" borderId="1" xfId="0" applyNumberFormat="1" applyFont="1" applyBorder="1" applyAlignment="1">
      <alignment horizontal="left" vertical="top"/>
    </xf>
    <xf numFmtId="0" fontId="6" fillId="0" borderId="1" xfId="0" quotePrefix="1" applyNumberFormat="1" applyFont="1" applyBorder="1" applyAlignment="1">
      <alignment horizontal="left" vertical="top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4" fillId="0" borderId="0" xfId="0" quotePrefix="1" applyFont="1" applyAlignment="1">
      <alignment horizontal="left"/>
    </xf>
    <xf numFmtId="0" fontId="18" fillId="0" borderId="0" xfId="0" quotePrefix="1" applyFont="1" applyAlignment="1">
      <alignment horizontal="left"/>
    </xf>
    <xf numFmtId="0" fontId="16" fillId="0" borderId="0" xfId="0" quotePrefix="1" applyNumberFormat="1" applyFont="1" applyAlignment="1">
      <alignment horizontal="left"/>
    </xf>
    <xf numFmtId="0" fontId="19" fillId="0" borderId="0" xfId="0" quotePrefix="1" applyNumberFormat="1" applyFont="1" applyAlignment="1">
      <alignment horizontal="left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5" fillId="0" borderId="29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0" xfId="2" applyNumberFormat="1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6" xfId="2" applyNumberFormat="1" applyFont="1" applyBorder="1" applyAlignment="1">
      <alignment horizontal="center" vertical="center" wrapText="1"/>
    </xf>
    <xf numFmtId="0" fontId="5" fillId="0" borderId="17" xfId="2" applyNumberFormat="1" applyFont="1" applyBorder="1" applyAlignment="1">
      <alignment horizontal="center" vertical="center" wrapText="1"/>
    </xf>
    <xf numFmtId="0" fontId="5" fillId="0" borderId="12" xfId="2" applyNumberFormat="1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left" vertical="top" wrapText="1"/>
    </xf>
    <xf numFmtId="0" fontId="4" fillId="0" borderId="17" xfId="0" quotePrefix="1" applyFont="1" applyBorder="1" applyAlignment="1">
      <alignment horizontal="left" vertical="top" wrapText="1"/>
    </xf>
    <xf numFmtId="0" fontId="4" fillId="0" borderId="12" xfId="0" quotePrefix="1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7" xfId="0" quotePrefix="1" applyFont="1" applyBorder="1" applyAlignment="1">
      <alignment horizontal="left" vertical="top" wrapText="1"/>
    </xf>
    <xf numFmtId="0" fontId="6" fillId="0" borderId="12" xfId="0" quotePrefix="1" applyFont="1" applyBorder="1" applyAlignment="1">
      <alignment horizontal="left" vertical="top" wrapText="1"/>
    </xf>
    <xf numFmtId="0" fontId="5" fillId="0" borderId="35" xfId="2" applyNumberFormat="1" applyFont="1" applyBorder="1" applyAlignment="1">
      <alignment horizontal="center" vertical="center" wrapText="1"/>
    </xf>
    <xf numFmtId="0" fontId="5" fillId="0" borderId="43" xfId="2" applyNumberFormat="1" applyFont="1" applyBorder="1" applyAlignment="1">
      <alignment horizontal="center" vertical="center" wrapText="1"/>
    </xf>
    <xf numFmtId="0" fontId="5" fillId="0" borderId="37" xfId="2" applyNumberFormat="1" applyFont="1" applyBorder="1" applyAlignment="1">
      <alignment horizontal="center" vertical="center" wrapText="1"/>
    </xf>
    <xf numFmtId="0" fontId="5" fillId="0" borderId="44" xfId="2" applyNumberFormat="1" applyFont="1" applyBorder="1" applyAlignment="1">
      <alignment horizontal="center" vertical="center" wrapText="1"/>
    </xf>
    <xf numFmtId="0" fontId="5" fillId="0" borderId="42" xfId="0" applyNumberFormat="1" applyFont="1" applyBorder="1" applyAlignment="1">
      <alignment horizontal="center" vertical="center" wrapText="1"/>
    </xf>
    <xf numFmtId="0" fontId="5" fillId="0" borderId="40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45" xfId="0" applyNumberFormat="1" applyFont="1" applyBorder="1" applyAlignment="1">
      <alignment horizontal="center" vertical="center" wrapText="1"/>
    </xf>
    <xf numFmtId="0" fontId="5" fillId="0" borderId="38" xfId="0" applyNumberFormat="1" applyFont="1" applyBorder="1" applyAlignment="1">
      <alignment horizontal="center" vertical="center" wrapText="1"/>
    </xf>
    <xf numFmtId="174" fontId="5" fillId="0" borderId="0" xfId="0" applyNumberFormat="1" applyFont="1" applyBorder="1" applyAlignment="1">
      <alignment horizontal="left" indent="1"/>
    </xf>
    <xf numFmtId="174" fontId="5" fillId="0" borderId="6" xfId="0" applyNumberFormat="1" applyFont="1" applyBorder="1" applyAlignment="1">
      <alignment horizontal="left" indent="1"/>
    </xf>
    <xf numFmtId="0" fontId="4" fillId="0" borderId="0" xfId="0" quotePrefix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6" fillId="0" borderId="0" xfId="0" quotePrefix="1" applyFont="1" applyBorder="1" applyAlignment="1" applyProtection="1">
      <alignment horizontal="left" vertical="top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 wrapText="1" indent="1"/>
    </xf>
    <xf numFmtId="164" fontId="5" fillId="0" borderId="6" xfId="0" applyNumberFormat="1" applyFont="1" applyBorder="1" applyAlignment="1">
      <alignment horizontal="left" wrapText="1" indent="1"/>
    </xf>
    <xf numFmtId="0" fontId="13" fillId="0" borderId="0" xfId="0" applyFont="1" applyBorder="1" applyAlignment="1">
      <alignment horizontal="center" vertical="center" wrapText="1"/>
    </xf>
  </cellXfs>
  <cellStyles count="4">
    <cellStyle name="Dziesiętny" xfId="1" builtinId="3"/>
    <cellStyle name="Hiperłącze" xfId="3" builtinId="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1"/>
  <sheetViews>
    <sheetView tabSelected="1" workbookViewId="0">
      <selection activeCell="C2" sqref="C2"/>
    </sheetView>
  </sheetViews>
  <sheetFormatPr defaultRowHeight="12.75"/>
  <cols>
    <col min="1" max="2" width="9.140625" style="1"/>
    <col min="3" max="3" width="61.5703125" style="1" customWidth="1"/>
    <col min="4" max="4" width="9.140625" style="334"/>
    <col min="5" max="5" width="56.28515625" style="1" customWidth="1"/>
    <col min="6" max="6" width="9.140625" style="334"/>
    <col min="7" max="16384" width="9.140625" style="1"/>
  </cols>
  <sheetData>
    <row r="3" spans="2:6">
      <c r="C3" s="226" t="s">
        <v>0</v>
      </c>
      <c r="D3" s="228" t="s">
        <v>552</v>
      </c>
      <c r="E3" s="227" t="s">
        <v>482</v>
      </c>
      <c r="F3" s="605" t="s">
        <v>553</v>
      </c>
    </row>
    <row r="4" spans="2:6">
      <c r="D4" s="229"/>
      <c r="E4" s="80"/>
      <c r="F4" s="229"/>
    </row>
    <row r="5" spans="2:6">
      <c r="D5" s="229"/>
      <c r="E5" s="80"/>
      <c r="F5" s="229"/>
    </row>
    <row r="6" spans="2:6">
      <c r="C6" s="231" t="s">
        <v>1</v>
      </c>
      <c r="D6" s="429"/>
      <c r="E6" s="230" t="s">
        <v>2</v>
      </c>
      <c r="F6" s="338"/>
    </row>
    <row r="7" spans="2:6">
      <c r="C7" s="2"/>
      <c r="D7" s="429"/>
      <c r="E7" s="345"/>
      <c r="F7" s="338"/>
    </row>
    <row r="8" spans="2:6">
      <c r="B8" s="340"/>
      <c r="C8" s="341" t="s">
        <v>3</v>
      </c>
      <c r="D8" s="344" t="s">
        <v>483</v>
      </c>
      <c r="E8" s="346" t="s">
        <v>538</v>
      </c>
      <c r="F8" s="344" t="s">
        <v>483</v>
      </c>
    </row>
    <row r="9" spans="2:6">
      <c r="B9" s="340"/>
      <c r="C9" s="341" t="s">
        <v>4</v>
      </c>
      <c r="D9" s="344" t="s">
        <v>484</v>
      </c>
      <c r="E9" s="346" t="s">
        <v>5</v>
      </c>
      <c r="F9" s="344" t="s">
        <v>484</v>
      </c>
    </row>
    <row r="10" spans="2:6">
      <c r="B10" s="340"/>
      <c r="C10" s="341" t="s">
        <v>546</v>
      </c>
      <c r="D10" s="344" t="s">
        <v>485</v>
      </c>
      <c r="E10" s="346" t="s">
        <v>547</v>
      </c>
      <c r="F10" s="344" t="s">
        <v>485</v>
      </c>
    </row>
    <row r="11" spans="2:6" ht="25.5">
      <c r="B11" s="340"/>
      <c r="C11" s="341" t="s">
        <v>6</v>
      </c>
      <c r="D11" s="344" t="s">
        <v>486</v>
      </c>
      <c r="E11" s="346" t="s">
        <v>539</v>
      </c>
      <c r="F11" s="344" t="s">
        <v>486</v>
      </c>
    </row>
    <row r="12" spans="2:6" ht="25.5">
      <c r="B12" s="340"/>
      <c r="C12" s="341" t="s">
        <v>548</v>
      </c>
      <c r="D12" s="344" t="s">
        <v>487</v>
      </c>
      <c r="E12" s="346" t="s">
        <v>549</v>
      </c>
      <c r="F12" s="344" t="s">
        <v>487</v>
      </c>
    </row>
    <row r="13" spans="2:6" ht="25.5">
      <c r="B13" s="340"/>
      <c r="C13" s="341" t="s">
        <v>545</v>
      </c>
      <c r="D13" s="344" t="s">
        <v>488</v>
      </c>
      <c r="E13" s="346" t="s">
        <v>540</v>
      </c>
      <c r="F13" s="344" t="s">
        <v>488</v>
      </c>
    </row>
    <row r="14" spans="2:6">
      <c r="B14" s="340"/>
      <c r="C14" s="341" t="s">
        <v>7</v>
      </c>
      <c r="D14" s="344" t="s">
        <v>489</v>
      </c>
      <c r="E14" s="346" t="s">
        <v>541</v>
      </c>
      <c r="F14" s="344" t="s">
        <v>489</v>
      </c>
    </row>
    <row r="15" spans="2:6" ht="25.5">
      <c r="B15" s="340"/>
      <c r="C15" s="341" t="s">
        <v>550</v>
      </c>
      <c r="D15" s="344" t="s">
        <v>490</v>
      </c>
      <c r="E15" s="346" t="s">
        <v>551</v>
      </c>
      <c r="F15" s="344" t="s">
        <v>490</v>
      </c>
    </row>
    <row r="16" spans="2:6">
      <c r="B16" s="340"/>
      <c r="C16" s="341" t="s">
        <v>8</v>
      </c>
      <c r="D16" s="344" t="s">
        <v>491</v>
      </c>
      <c r="E16" s="346" t="s">
        <v>542</v>
      </c>
      <c r="F16" s="344" t="s">
        <v>491</v>
      </c>
    </row>
    <row r="17" spans="2:6" ht="25.5">
      <c r="B17" s="340"/>
      <c r="C17" s="341" t="s">
        <v>9</v>
      </c>
      <c r="D17" s="344" t="s">
        <v>492</v>
      </c>
      <c r="E17" s="346" t="s">
        <v>10</v>
      </c>
      <c r="F17" s="344" t="s">
        <v>492</v>
      </c>
    </row>
    <row r="18" spans="2:6" ht="25.5">
      <c r="B18" s="340"/>
      <c r="C18" s="341" t="s">
        <v>11</v>
      </c>
      <c r="D18" s="344" t="s">
        <v>493</v>
      </c>
      <c r="E18" s="346" t="s">
        <v>12</v>
      </c>
      <c r="F18" s="344" t="s">
        <v>493</v>
      </c>
    </row>
    <row r="19" spans="2:6" ht="25.5">
      <c r="B19" s="340"/>
      <c r="C19" s="341" t="s">
        <v>13</v>
      </c>
      <c r="D19" s="344" t="s">
        <v>494</v>
      </c>
      <c r="E19" s="346" t="s">
        <v>543</v>
      </c>
      <c r="F19" s="344" t="s">
        <v>494</v>
      </c>
    </row>
    <row r="20" spans="2:6" ht="25.5">
      <c r="B20" s="340"/>
      <c r="C20" s="341" t="s">
        <v>14</v>
      </c>
      <c r="D20" s="344" t="s">
        <v>495</v>
      </c>
      <c r="E20" s="346" t="s">
        <v>544</v>
      </c>
      <c r="F20" s="344" t="s">
        <v>495</v>
      </c>
    </row>
    <row r="21" spans="2:6">
      <c r="D21" s="343"/>
      <c r="E21" s="342"/>
      <c r="F21" s="343"/>
    </row>
  </sheetData>
  <hyperlinks>
    <hyperlink ref="C8:F8" location="'1(135)'!A1" display="Długość nabrzeży w portach morskich (2016, 2017)  "/>
    <hyperlink ref="C9:F9" location="'2(136)'!A1" display="Ruch statków w portach morskich (2016, 2017)  "/>
    <hyperlink ref="C10:F10" location="'3(137)'!A1" display="Statki wchodzące do portów morskich według bander (2017)  "/>
    <hyperlink ref="C11:F11" location="'4(138)'!A1" display="Obroty ładunkowe w portach morskich według relacji przeładunkowych, kategorii ładunkowych oraz portów (2016, 2017)  "/>
    <hyperlink ref="C12:F12" location="'5(139)'!A1" display="Międzynarodowy obrót  morski  w  polskich  portach  według  miejsca załadunku/wyładunku (2017)  "/>
    <hyperlink ref="C13:F13" location="'6(140)'!A1" display="Obroty ładunkowe w portach morskich według relacji przeładunkowych, grup ładunków  oraz portów (2016, 2017)  "/>
    <hyperlink ref="C14:F14" location="'7(141)'!A1" display="Obrót ładunków tranzytowych w portach morskich (2016, 2017)  "/>
    <hyperlink ref="C15:F15" location="'8(142)'!A1" display="Obrót ładunków w tranzycie lądowo-morskim i morsko-lądowym według krajów (2017)  "/>
    <hyperlink ref="C16:F16" location="'9(143)'!A1" display="Kontenery w obrotach ładunkowych portów morskich (2016, 2017)  "/>
    <hyperlink ref="C17:F17" location="'10(144)'!A1" display="Samochody ciężarowe w obrotach ładunkowych portów morskich (2016, 2017)  "/>
    <hyperlink ref="C18:F18" location="'11(145)'!A1" display="Samochody osobowe i autobusy w obrotach ładunkowych portów morskich (2016, 2017) "/>
    <hyperlink ref="C19:F19" location="'12(146)'!A1" display="Wagony, przyczepy ciężarowe i podwozia niskie w obrotach ładunkowych portów morskich (2016, 2017)  "/>
    <hyperlink ref="C20:F20" location="'13(147)'!A1" display="Międzynarodowy ruch pasażerów w portach morskich według miejsca rozpoczęcia lub zakończenia podróży (2016, 2017)  "/>
    <hyperlink ref="D8" location="'1(135)'!A1" display="Długość nabrzeży w portach morskich (2016, 2017)  "/>
    <hyperlink ref="D9" location="'2(136)'!A1" display="Ruch statków w portach morskich (2016, 2017)  "/>
    <hyperlink ref="D10" location="'3(137)'!A1" display="Statki wchodzące do portów morskich według bander (2017)  "/>
    <hyperlink ref="D11" location="'4(138)'!A1" display="Obroty ładunkowe w portach morskich według relacji przeładunkowych, kategorii ładunkowych oraz portów (2016, 2017)  "/>
    <hyperlink ref="D12" location="'5(139)'!A1" display="Międzynarodowy obrót  morski  w  polskich  portach  według  miejsca załadunku/wyładunku (2017)  "/>
    <hyperlink ref="D13" location="'6(140)'!A1" display="Obroty ładunkowe w portach morskich według relacji przeładunkowych, grup ładunków  oraz portów (2016, 2017)  "/>
    <hyperlink ref="D14" location="'7(141)'!A1" display="Obrót ładunków tranzytowych w portach morskich (2016, 2017)  "/>
    <hyperlink ref="D15" location="'8(142)'!A1" display="Obrót ładunków w tranzycie lądowo-morskim i morsko-lądowym według krajów (2017)  "/>
    <hyperlink ref="D16" location="'9(143)'!A1" display="Kontenery w obrotach ładunkowych portów morskich (2016, 2017)  "/>
    <hyperlink ref="D17" location="'10(144)'!A1" display="Samochody ciężarowe w obrotach ładunkowych portów morskich (2016, 2017)  "/>
    <hyperlink ref="D18" location="'11(145)'!A1" display="Samochody osobowe i autobusy w obrotach ładunkowych portów morskich (2016, 2017) "/>
    <hyperlink ref="D19" location="'12(146)'!A1" display="Wagony, przyczepy ciężarowe i podwozia niskie w obrotach ładunkowych portów morskich (2016, 2017)  "/>
    <hyperlink ref="D20" location="'13(147)'!A1" display="Międzynarodowy ruch pasażerów w portach morskich według miejsca rozpoczęcia lub zakończenia podróży (2016, 2017)  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2" sqref="A2:H2"/>
    </sheetView>
  </sheetViews>
  <sheetFormatPr defaultRowHeight="15"/>
  <cols>
    <col min="1" max="1" width="20.7109375" customWidth="1"/>
    <col min="2" max="2" width="9.28515625" bestFit="1" customWidth="1"/>
    <col min="3" max="3" width="10.28515625" bestFit="1" customWidth="1"/>
    <col min="4" max="4" width="15.5703125" customWidth="1"/>
    <col min="5" max="5" width="12.140625" customWidth="1"/>
    <col min="6" max="6" width="9.28515625" bestFit="1" customWidth="1"/>
    <col min="7" max="7" width="11.42578125" customWidth="1"/>
    <col min="8" max="8" width="12.5703125" customWidth="1"/>
    <col min="10" max="10" width="17.85546875" customWidth="1"/>
    <col min="11" max="11" width="18.85546875" customWidth="1"/>
  </cols>
  <sheetData>
    <row r="1" spans="1:12">
      <c r="A1" s="497" t="s">
        <v>504</v>
      </c>
      <c r="B1" s="497"/>
      <c r="C1" s="497"/>
      <c r="D1" s="497"/>
      <c r="E1" s="497"/>
      <c r="F1" s="497"/>
      <c r="G1" s="497"/>
      <c r="H1" s="497"/>
      <c r="J1" s="335" t="s">
        <v>0</v>
      </c>
      <c r="K1" s="336" t="s">
        <v>482</v>
      </c>
      <c r="L1" s="337"/>
    </row>
    <row r="2" spans="1:12" ht="15.75" thickBot="1">
      <c r="A2" s="547" t="s">
        <v>419</v>
      </c>
      <c r="B2" s="548"/>
      <c r="C2" s="548"/>
      <c r="D2" s="548"/>
      <c r="E2" s="548"/>
      <c r="F2" s="548"/>
      <c r="G2" s="548"/>
      <c r="H2" s="548"/>
    </row>
    <row r="3" spans="1:12" ht="24.75" customHeight="1">
      <c r="A3" s="523" t="s">
        <v>414</v>
      </c>
      <c r="B3" s="523"/>
      <c r="C3" s="556" t="s">
        <v>415</v>
      </c>
      <c r="D3" s="556"/>
      <c r="E3" s="556"/>
      <c r="F3" s="465" t="s">
        <v>416</v>
      </c>
      <c r="G3" s="466"/>
      <c r="H3" s="466"/>
    </row>
    <row r="4" spans="1:12" ht="30.75" customHeight="1">
      <c r="A4" s="478"/>
      <c r="B4" s="478"/>
      <c r="C4" s="557" t="s">
        <v>401</v>
      </c>
      <c r="D4" s="557" t="s">
        <v>409</v>
      </c>
      <c r="E4" s="557"/>
      <c r="F4" s="557" t="s">
        <v>401</v>
      </c>
      <c r="G4" s="557" t="s">
        <v>409</v>
      </c>
      <c r="H4" s="557"/>
    </row>
    <row r="5" spans="1:12" ht="26.25" thickBot="1">
      <c r="A5" s="525"/>
      <c r="B5" s="525"/>
      <c r="C5" s="558"/>
      <c r="D5" s="158" t="s">
        <v>417</v>
      </c>
      <c r="E5" s="159" t="s">
        <v>418</v>
      </c>
      <c r="F5" s="558"/>
      <c r="G5" s="158" t="s">
        <v>417</v>
      </c>
      <c r="H5" s="159" t="s">
        <v>418</v>
      </c>
    </row>
    <row r="6" spans="1:12" ht="34.5" customHeight="1">
      <c r="A6" s="523" t="s">
        <v>413</v>
      </c>
      <c r="B6" s="523"/>
      <c r="C6" s="523"/>
      <c r="D6" s="523"/>
      <c r="E6" s="523"/>
      <c r="F6" s="523"/>
      <c r="G6" s="523"/>
      <c r="H6" s="523"/>
    </row>
    <row r="7" spans="1:12">
      <c r="A7" s="270" t="s">
        <v>15</v>
      </c>
      <c r="B7" s="271">
        <v>2016</v>
      </c>
      <c r="C7" s="274">
        <v>1119283</v>
      </c>
      <c r="D7" s="274">
        <v>586641</v>
      </c>
      <c r="E7" s="274">
        <v>532642</v>
      </c>
      <c r="F7" s="274">
        <v>268433</v>
      </c>
      <c r="G7" s="274">
        <v>83479</v>
      </c>
      <c r="H7" s="274">
        <v>184954</v>
      </c>
    </row>
    <row r="8" spans="1:12">
      <c r="A8" s="272" t="s">
        <v>16</v>
      </c>
      <c r="B8" s="273">
        <v>2017</v>
      </c>
      <c r="C8" s="277">
        <v>1104756</v>
      </c>
      <c r="D8" s="277">
        <v>573488</v>
      </c>
      <c r="E8" s="277">
        <v>531268</v>
      </c>
      <c r="F8" s="277">
        <v>289116</v>
      </c>
      <c r="G8" s="277">
        <v>89921</v>
      </c>
      <c r="H8" s="277">
        <v>199195</v>
      </c>
    </row>
    <row r="9" spans="1:12">
      <c r="A9" s="164" t="s">
        <v>20</v>
      </c>
      <c r="B9" s="161">
        <v>2016</v>
      </c>
      <c r="C9" s="141">
        <v>784649</v>
      </c>
      <c r="D9" s="141">
        <v>426039</v>
      </c>
      <c r="E9" s="141">
        <v>358610</v>
      </c>
      <c r="F9" s="141">
        <v>154479</v>
      </c>
      <c r="G9" s="141">
        <v>37640</v>
      </c>
      <c r="H9" s="141">
        <v>116839</v>
      </c>
    </row>
    <row r="10" spans="1:12">
      <c r="A10" s="165"/>
      <c r="B10" s="163">
        <v>2017</v>
      </c>
      <c r="C10" s="141">
        <v>746842</v>
      </c>
      <c r="D10" s="162">
        <v>415858</v>
      </c>
      <c r="E10" s="162">
        <v>330984</v>
      </c>
      <c r="F10" s="141">
        <v>175019</v>
      </c>
      <c r="G10" s="162">
        <v>40393</v>
      </c>
      <c r="H10" s="162">
        <v>134626</v>
      </c>
    </row>
    <row r="11" spans="1:12">
      <c r="A11" s="164" t="s">
        <v>21</v>
      </c>
      <c r="B11" s="161">
        <v>2016</v>
      </c>
      <c r="C11" s="141">
        <v>300407</v>
      </c>
      <c r="D11" s="166">
        <v>141359</v>
      </c>
      <c r="E11" s="162">
        <v>159048</v>
      </c>
      <c r="F11" s="141">
        <v>96671</v>
      </c>
      <c r="G11" s="166">
        <v>38886</v>
      </c>
      <c r="H11" s="162">
        <v>57785</v>
      </c>
    </row>
    <row r="12" spans="1:12">
      <c r="A12" s="165"/>
      <c r="B12" s="163">
        <v>2017</v>
      </c>
      <c r="C12" s="141">
        <v>322161</v>
      </c>
      <c r="D12" s="166">
        <v>139550</v>
      </c>
      <c r="E12" s="162">
        <v>182611</v>
      </c>
      <c r="F12" s="141">
        <v>97679</v>
      </c>
      <c r="G12" s="162">
        <v>40853</v>
      </c>
      <c r="H12" s="162">
        <v>56826</v>
      </c>
    </row>
    <row r="13" spans="1:12">
      <c r="A13" s="167" t="s">
        <v>26</v>
      </c>
      <c r="B13" s="161">
        <v>2016</v>
      </c>
      <c r="C13" s="141">
        <v>32712</v>
      </c>
      <c r="D13" s="166">
        <v>18720</v>
      </c>
      <c r="E13" s="162">
        <v>13992</v>
      </c>
      <c r="F13" s="141">
        <v>16273</v>
      </c>
      <c r="G13" s="162">
        <v>6345</v>
      </c>
      <c r="H13" s="162">
        <v>9928</v>
      </c>
    </row>
    <row r="14" spans="1:12">
      <c r="A14" s="165"/>
      <c r="B14" s="163">
        <v>2017</v>
      </c>
      <c r="C14" s="141">
        <v>33111</v>
      </c>
      <c r="D14" s="166">
        <v>17018</v>
      </c>
      <c r="E14" s="162">
        <v>16093</v>
      </c>
      <c r="F14" s="141">
        <v>14251</v>
      </c>
      <c r="G14" s="162">
        <v>7412</v>
      </c>
      <c r="H14" s="162">
        <v>6839</v>
      </c>
    </row>
    <row r="15" spans="1:12">
      <c r="A15" s="164" t="s">
        <v>27</v>
      </c>
      <c r="B15" s="161">
        <v>2016</v>
      </c>
      <c r="C15" s="141">
        <v>1515</v>
      </c>
      <c r="D15" s="166">
        <v>523</v>
      </c>
      <c r="E15" s="162">
        <v>992</v>
      </c>
      <c r="F15" s="141">
        <v>1010</v>
      </c>
      <c r="G15" s="162">
        <v>608</v>
      </c>
      <c r="H15" s="162">
        <v>402</v>
      </c>
    </row>
    <row r="16" spans="1:12">
      <c r="A16" s="165"/>
      <c r="B16" s="163">
        <v>2017</v>
      </c>
      <c r="C16" s="141">
        <v>2642</v>
      </c>
      <c r="D16" s="166">
        <v>1062</v>
      </c>
      <c r="E16" s="162">
        <v>1580</v>
      </c>
      <c r="F16" s="141">
        <v>2167</v>
      </c>
      <c r="G16" s="162">
        <v>1263</v>
      </c>
      <c r="H16" s="162">
        <v>904</v>
      </c>
    </row>
    <row r="17" spans="1:8" ht="33" customHeight="1">
      <c r="A17" s="478" t="s">
        <v>412</v>
      </c>
      <c r="B17" s="478"/>
      <c r="C17" s="478"/>
      <c r="D17" s="478"/>
      <c r="E17" s="478"/>
      <c r="F17" s="478"/>
      <c r="G17" s="478"/>
      <c r="H17" s="478"/>
    </row>
    <row r="18" spans="1:8">
      <c r="A18" s="270" t="s">
        <v>15</v>
      </c>
      <c r="B18" s="161">
        <v>2016</v>
      </c>
      <c r="C18" s="141">
        <v>1891716</v>
      </c>
      <c r="D18" s="141">
        <v>962937</v>
      </c>
      <c r="E18" s="141">
        <v>928779</v>
      </c>
      <c r="F18" s="141">
        <v>414596</v>
      </c>
      <c r="G18" s="141">
        <v>151844</v>
      </c>
      <c r="H18" s="141">
        <v>262752</v>
      </c>
    </row>
    <row r="19" spans="1:8">
      <c r="A19" s="272" t="s">
        <v>16</v>
      </c>
      <c r="B19" s="273">
        <v>2017</v>
      </c>
      <c r="C19" s="277">
        <v>1819329</v>
      </c>
      <c r="D19" s="277">
        <v>915431</v>
      </c>
      <c r="E19" s="277">
        <v>903898</v>
      </c>
      <c r="F19" s="277">
        <v>437113</v>
      </c>
      <c r="G19" s="277">
        <v>149067</v>
      </c>
      <c r="H19" s="277">
        <v>288045</v>
      </c>
    </row>
    <row r="20" spans="1:8">
      <c r="A20" s="160" t="s">
        <v>20</v>
      </c>
      <c r="B20" s="161">
        <v>2016</v>
      </c>
      <c r="C20" s="141">
        <v>1331961</v>
      </c>
      <c r="D20" s="139">
        <v>715042</v>
      </c>
      <c r="E20" s="141">
        <v>616919</v>
      </c>
      <c r="F20" s="141">
        <v>227208</v>
      </c>
      <c r="G20" s="141">
        <v>57675</v>
      </c>
      <c r="H20" s="141">
        <v>169533</v>
      </c>
    </row>
    <row r="21" spans="1:8">
      <c r="A21" s="168"/>
      <c r="B21" s="163">
        <v>2017</v>
      </c>
      <c r="C21" s="141">
        <v>1217318</v>
      </c>
      <c r="D21" s="139">
        <v>669424</v>
      </c>
      <c r="E21" s="141">
        <v>547894</v>
      </c>
      <c r="F21" s="141">
        <v>255432</v>
      </c>
      <c r="G21" s="141">
        <v>59521</v>
      </c>
      <c r="H21" s="141">
        <v>195911</v>
      </c>
    </row>
    <row r="22" spans="1:8">
      <c r="A22" s="160" t="s">
        <v>21</v>
      </c>
      <c r="B22" s="161">
        <v>2016</v>
      </c>
      <c r="C22" s="141">
        <v>499126</v>
      </c>
      <c r="D22" s="169">
        <v>217230</v>
      </c>
      <c r="E22" s="162">
        <v>281896</v>
      </c>
      <c r="F22" s="141">
        <v>157614</v>
      </c>
      <c r="G22" s="162">
        <v>78977</v>
      </c>
      <c r="H22" s="162">
        <v>78637</v>
      </c>
    </row>
    <row r="23" spans="1:8">
      <c r="A23" s="168"/>
      <c r="B23" s="163">
        <v>2017</v>
      </c>
      <c r="C23" s="141">
        <v>537613</v>
      </c>
      <c r="D23" s="169">
        <v>216933</v>
      </c>
      <c r="E23" s="162">
        <v>320680</v>
      </c>
      <c r="F23" s="141">
        <v>151982</v>
      </c>
      <c r="G23" s="162">
        <v>70395</v>
      </c>
      <c r="H23" s="162">
        <v>81588</v>
      </c>
    </row>
    <row r="24" spans="1:8">
      <c r="A24" s="170" t="s">
        <v>26</v>
      </c>
      <c r="B24" s="161">
        <v>2016</v>
      </c>
      <c r="C24" s="141">
        <v>57625</v>
      </c>
      <c r="D24" s="169">
        <v>29628</v>
      </c>
      <c r="E24" s="162">
        <v>27997</v>
      </c>
      <c r="F24" s="141">
        <v>28054</v>
      </c>
      <c r="G24" s="162">
        <v>14006</v>
      </c>
      <c r="H24" s="162">
        <v>14048</v>
      </c>
    </row>
    <row r="25" spans="1:8">
      <c r="A25" s="171"/>
      <c r="B25" s="163">
        <v>2017</v>
      </c>
      <c r="C25" s="141">
        <v>59366</v>
      </c>
      <c r="D25" s="166">
        <v>27202</v>
      </c>
      <c r="E25" s="162">
        <v>32164</v>
      </c>
      <c r="F25" s="141">
        <v>25822</v>
      </c>
      <c r="G25" s="166">
        <v>16627</v>
      </c>
      <c r="H25" s="162">
        <v>9195</v>
      </c>
    </row>
    <row r="26" spans="1:8">
      <c r="A26" s="160" t="s">
        <v>27</v>
      </c>
      <c r="B26" s="161">
        <v>2016</v>
      </c>
      <c r="C26" s="141">
        <v>3005</v>
      </c>
      <c r="D26" s="166">
        <v>1038</v>
      </c>
      <c r="E26" s="162">
        <v>1966</v>
      </c>
      <c r="F26" s="141">
        <v>1720</v>
      </c>
      <c r="G26" s="166">
        <v>1186</v>
      </c>
      <c r="H26" s="162">
        <v>534</v>
      </c>
    </row>
    <row r="27" spans="1:8">
      <c r="A27" s="168"/>
      <c r="B27" s="163">
        <v>2017</v>
      </c>
      <c r="C27" s="141">
        <v>5033</v>
      </c>
      <c r="D27" s="166">
        <v>1873</v>
      </c>
      <c r="E27" s="162">
        <v>3160</v>
      </c>
      <c r="F27" s="141">
        <v>3877</v>
      </c>
      <c r="G27" s="166">
        <v>2525</v>
      </c>
      <c r="H27" s="162">
        <v>1352</v>
      </c>
    </row>
    <row r="28" spans="1:8">
      <c r="A28" s="168"/>
      <c r="B28" s="163"/>
      <c r="C28" s="172"/>
      <c r="D28" s="173"/>
      <c r="E28" s="174"/>
      <c r="F28" s="172"/>
      <c r="G28" s="173"/>
      <c r="H28" s="174"/>
    </row>
    <row r="29" spans="1:8" s="240" customFormat="1" ht="9.75">
      <c r="A29" s="552" t="s">
        <v>338</v>
      </c>
      <c r="B29" s="553"/>
      <c r="C29" s="553"/>
      <c r="D29" s="553"/>
      <c r="E29" s="553"/>
      <c r="F29" s="553"/>
      <c r="G29" s="553"/>
      <c r="H29" s="553"/>
    </row>
    <row r="30" spans="1:8" s="240" customFormat="1" ht="9.75">
      <c r="A30" s="554" t="s">
        <v>339</v>
      </c>
      <c r="B30" s="555"/>
      <c r="C30" s="555"/>
      <c r="D30" s="555"/>
      <c r="E30" s="555"/>
      <c r="F30" s="555"/>
      <c r="G30" s="555"/>
      <c r="H30" s="555"/>
    </row>
  </sheetData>
  <mergeCells count="13">
    <mergeCell ref="A6:H6"/>
    <mergeCell ref="A17:H17"/>
    <mergeCell ref="A29:H29"/>
    <mergeCell ref="A30:H30"/>
    <mergeCell ref="A1:H1"/>
    <mergeCell ref="A2:H2"/>
    <mergeCell ref="A3:B5"/>
    <mergeCell ref="C3:E3"/>
    <mergeCell ref="F3:H3"/>
    <mergeCell ref="C4:C5"/>
    <mergeCell ref="D4:E4"/>
    <mergeCell ref="F4:F5"/>
    <mergeCell ref="G4:H4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L11" sqref="L11"/>
    </sheetView>
  </sheetViews>
  <sheetFormatPr defaultRowHeight="15"/>
  <cols>
    <col min="1" max="1" width="24.85546875" customWidth="1"/>
    <col min="2" max="2" width="7.7109375" customWidth="1"/>
    <col min="3" max="3" width="10.85546875" customWidth="1"/>
    <col min="4" max="4" width="11.42578125" customWidth="1"/>
    <col min="5" max="5" width="12" customWidth="1"/>
    <col min="6" max="6" width="11.7109375" customWidth="1"/>
    <col min="7" max="7" width="10.85546875" customWidth="1"/>
    <col min="8" max="8" width="13.140625" customWidth="1"/>
    <col min="10" max="10" width="17.28515625" customWidth="1"/>
    <col min="11" max="11" width="21" customWidth="1"/>
  </cols>
  <sheetData>
    <row r="1" spans="1:12">
      <c r="A1" s="497" t="s">
        <v>505</v>
      </c>
      <c r="B1" s="497"/>
      <c r="C1" s="497"/>
      <c r="D1" s="497"/>
      <c r="E1" s="497"/>
      <c r="F1" s="497"/>
      <c r="G1" s="497"/>
      <c r="H1" s="497"/>
      <c r="J1" s="335" t="s">
        <v>0</v>
      </c>
      <c r="K1" s="336" t="s">
        <v>482</v>
      </c>
      <c r="L1" s="337"/>
    </row>
    <row r="2" spans="1:12" ht="15.75" thickBot="1">
      <c r="A2" s="521" t="s">
        <v>411</v>
      </c>
      <c r="B2" s="522"/>
      <c r="C2" s="522"/>
      <c r="D2" s="522"/>
      <c r="E2" s="522"/>
      <c r="F2" s="522"/>
      <c r="G2" s="522"/>
      <c r="H2" s="522"/>
    </row>
    <row r="3" spans="1:12" ht="27" customHeight="1">
      <c r="A3" s="523" t="s">
        <v>510</v>
      </c>
      <c r="B3" s="524"/>
      <c r="C3" s="562" t="s">
        <v>410</v>
      </c>
      <c r="D3" s="563"/>
      <c r="E3" s="564"/>
      <c r="F3" s="562" t="s">
        <v>396</v>
      </c>
      <c r="G3" s="563"/>
      <c r="H3" s="563"/>
    </row>
    <row r="4" spans="1:12" ht="24.75" customHeight="1">
      <c r="A4" s="478"/>
      <c r="B4" s="561"/>
      <c r="C4" s="565" t="s">
        <v>509</v>
      </c>
      <c r="D4" s="567" t="s">
        <v>409</v>
      </c>
      <c r="E4" s="568"/>
      <c r="F4" s="565" t="s">
        <v>509</v>
      </c>
      <c r="G4" s="567" t="s">
        <v>398</v>
      </c>
      <c r="H4" s="568"/>
    </row>
    <row r="5" spans="1:12" ht="25.5">
      <c r="A5" s="478"/>
      <c r="B5" s="561"/>
      <c r="C5" s="566"/>
      <c r="D5" s="175" t="s">
        <v>511</v>
      </c>
      <c r="E5" s="175" t="s">
        <v>400</v>
      </c>
      <c r="F5" s="566"/>
      <c r="G5" s="175" t="s">
        <v>511</v>
      </c>
      <c r="H5" s="175" t="s">
        <v>400</v>
      </c>
    </row>
    <row r="6" spans="1:12" ht="33.75" customHeight="1" thickBot="1">
      <c r="A6" s="525"/>
      <c r="B6" s="526"/>
      <c r="C6" s="503" t="s">
        <v>512</v>
      </c>
      <c r="D6" s="569"/>
      <c r="E6" s="569"/>
      <c r="F6" s="569"/>
      <c r="G6" s="569"/>
      <c r="H6" s="569"/>
    </row>
    <row r="7" spans="1:12">
      <c r="A7" s="270" t="s">
        <v>15</v>
      </c>
      <c r="B7" s="161">
        <v>2016</v>
      </c>
      <c r="C7" s="316">
        <v>485082</v>
      </c>
      <c r="D7" s="316">
        <v>215859</v>
      </c>
      <c r="E7" s="316">
        <v>269223</v>
      </c>
      <c r="F7" s="316">
        <v>61861</v>
      </c>
      <c r="G7" s="316">
        <v>55352</v>
      </c>
      <c r="H7" s="317">
        <v>6509</v>
      </c>
    </row>
    <row r="8" spans="1:12">
      <c r="A8" s="272" t="s">
        <v>16</v>
      </c>
      <c r="B8" s="273">
        <v>2017</v>
      </c>
      <c r="C8" s="274">
        <v>519377</v>
      </c>
      <c r="D8" s="275">
        <v>229494</v>
      </c>
      <c r="E8" s="275">
        <v>289883</v>
      </c>
      <c r="F8" s="274">
        <v>69460</v>
      </c>
      <c r="G8" s="275">
        <v>62650</v>
      </c>
      <c r="H8" s="276">
        <v>6810</v>
      </c>
    </row>
    <row r="9" spans="1:12">
      <c r="A9" s="559" t="s">
        <v>20</v>
      </c>
      <c r="B9" s="560"/>
      <c r="C9" s="141">
        <v>9938</v>
      </c>
      <c r="D9" s="179">
        <v>5134</v>
      </c>
      <c r="E9" s="179">
        <v>4804</v>
      </c>
      <c r="F9" s="141">
        <v>1315</v>
      </c>
      <c r="G9" s="179">
        <v>1145</v>
      </c>
      <c r="H9" s="180">
        <v>170</v>
      </c>
    </row>
    <row r="10" spans="1:12">
      <c r="A10" s="559" t="s">
        <v>21</v>
      </c>
      <c r="B10" s="560"/>
      <c r="C10" s="141">
        <v>117335</v>
      </c>
      <c r="D10" s="179">
        <v>55672</v>
      </c>
      <c r="E10" s="179">
        <v>61663</v>
      </c>
      <c r="F10" s="141">
        <v>11400</v>
      </c>
      <c r="G10" s="179">
        <v>9368</v>
      </c>
      <c r="H10" s="180">
        <v>2032</v>
      </c>
    </row>
    <row r="11" spans="1:12">
      <c r="A11" s="559" t="s">
        <v>26</v>
      </c>
      <c r="B11" s="560"/>
      <c r="C11" s="141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</row>
    <row r="12" spans="1:12">
      <c r="A12" s="559" t="s">
        <v>27</v>
      </c>
      <c r="B12" s="560"/>
      <c r="C12" s="141">
        <v>392104</v>
      </c>
      <c r="D12" s="179">
        <v>168688</v>
      </c>
      <c r="E12" s="179">
        <v>223416</v>
      </c>
      <c r="F12" s="141">
        <v>56745</v>
      </c>
      <c r="G12" s="179">
        <v>52137</v>
      </c>
      <c r="H12" s="180">
        <v>4608</v>
      </c>
    </row>
  </sheetData>
  <mergeCells count="14">
    <mergeCell ref="A9:B9"/>
    <mergeCell ref="A10:B10"/>
    <mergeCell ref="A11:B11"/>
    <mergeCell ref="A12:B12"/>
    <mergeCell ref="A1:H1"/>
    <mergeCell ref="A2:H2"/>
    <mergeCell ref="A3:B6"/>
    <mergeCell ref="C3:E3"/>
    <mergeCell ref="F3:H3"/>
    <mergeCell ref="C4:C5"/>
    <mergeCell ref="D4:E4"/>
    <mergeCell ref="F4:F5"/>
    <mergeCell ref="G4:H4"/>
    <mergeCell ref="C6:H6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L10" sqref="L10"/>
    </sheetView>
  </sheetViews>
  <sheetFormatPr defaultRowHeight="15"/>
  <cols>
    <col min="1" max="1" width="20.42578125" customWidth="1"/>
    <col min="2" max="2" width="11.42578125" customWidth="1"/>
    <col min="3" max="3" width="11.28515625" customWidth="1"/>
    <col min="4" max="4" width="14.7109375" customWidth="1"/>
    <col min="5" max="5" width="14" customWidth="1"/>
    <col min="6" max="6" width="13.5703125" customWidth="1"/>
    <col min="7" max="7" width="13.7109375" customWidth="1"/>
    <col min="9" max="9" width="18.42578125" customWidth="1"/>
    <col min="10" max="10" width="23" customWidth="1"/>
  </cols>
  <sheetData>
    <row r="1" spans="1:11">
      <c r="A1" s="497" t="s">
        <v>506</v>
      </c>
      <c r="B1" s="497"/>
      <c r="C1" s="497"/>
      <c r="D1" s="497"/>
      <c r="E1" s="497"/>
      <c r="F1" s="497"/>
      <c r="G1" s="497"/>
      <c r="I1" s="335" t="s">
        <v>0</v>
      </c>
      <c r="J1" s="336" t="s">
        <v>482</v>
      </c>
      <c r="K1" s="337"/>
    </row>
    <row r="2" spans="1:11" ht="15.75" thickBot="1">
      <c r="A2" s="521" t="s">
        <v>407</v>
      </c>
      <c r="B2" s="522"/>
      <c r="C2" s="522"/>
      <c r="D2" s="522"/>
      <c r="E2" s="522"/>
      <c r="F2" s="522"/>
      <c r="G2" s="522"/>
    </row>
    <row r="3" spans="1:11">
      <c r="A3" s="505" t="s">
        <v>408</v>
      </c>
      <c r="B3" s="574">
        <v>2016</v>
      </c>
      <c r="C3" s="575"/>
      <c r="D3" s="576"/>
      <c r="E3" s="574">
        <v>2017</v>
      </c>
      <c r="F3" s="575"/>
      <c r="G3" s="575"/>
    </row>
    <row r="4" spans="1:11" ht="27" customHeight="1">
      <c r="A4" s="572"/>
      <c r="B4" s="565" t="s">
        <v>509</v>
      </c>
      <c r="C4" s="567" t="s">
        <v>513</v>
      </c>
      <c r="D4" s="568"/>
      <c r="E4" s="565" t="s">
        <v>509</v>
      </c>
      <c r="F4" s="567" t="s">
        <v>513</v>
      </c>
      <c r="G4" s="577"/>
    </row>
    <row r="5" spans="1:11" ht="25.5">
      <c r="A5" s="572"/>
      <c r="B5" s="566"/>
      <c r="C5" s="175" t="s">
        <v>511</v>
      </c>
      <c r="D5" s="175" t="s">
        <v>514</v>
      </c>
      <c r="E5" s="566"/>
      <c r="F5" s="175" t="s">
        <v>511</v>
      </c>
      <c r="G5" s="339" t="s">
        <v>514</v>
      </c>
    </row>
    <row r="6" spans="1:11" ht="27" customHeight="1" thickBot="1">
      <c r="A6" s="573"/>
      <c r="B6" s="503" t="s">
        <v>512</v>
      </c>
      <c r="C6" s="569"/>
      <c r="D6" s="569"/>
      <c r="E6" s="569"/>
      <c r="F6" s="569"/>
      <c r="G6" s="569"/>
    </row>
    <row r="7" spans="1:11" ht="46.5" customHeight="1">
      <c r="A7" s="505" t="s">
        <v>406</v>
      </c>
      <c r="B7" s="505"/>
      <c r="C7" s="505"/>
      <c r="D7" s="505"/>
      <c r="E7" s="505"/>
      <c r="F7" s="505"/>
      <c r="G7" s="505"/>
    </row>
    <row r="8" spans="1:11">
      <c r="A8" s="318" t="s">
        <v>15</v>
      </c>
      <c r="B8" s="319">
        <v>401846</v>
      </c>
      <c r="C8" s="319">
        <v>201785</v>
      </c>
      <c r="D8" s="320">
        <v>200061</v>
      </c>
      <c r="E8" s="319">
        <v>457432</v>
      </c>
      <c r="F8" s="319">
        <v>214473</v>
      </c>
      <c r="G8" s="320">
        <v>242959</v>
      </c>
    </row>
    <row r="9" spans="1:11">
      <c r="A9" s="268" t="s">
        <v>340</v>
      </c>
      <c r="B9" s="321"/>
      <c r="C9" s="321"/>
      <c r="D9" s="322"/>
      <c r="E9" s="323"/>
      <c r="F9" s="323"/>
      <c r="G9" s="324"/>
    </row>
    <row r="10" spans="1:11">
      <c r="A10" s="182" t="s">
        <v>20</v>
      </c>
      <c r="B10" s="179">
        <v>37252</v>
      </c>
      <c r="C10" s="179">
        <v>19244</v>
      </c>
      <c r="D10" s="180">
        <v>18008</v>
      </c>
      <c r="E10" s="179">
        <v>78539</v>
      </c>
      <c r="F10" s="179">
        <v>21414</v>
      </c>
      <c r="G10" s="180">
        <v>57125</v>
      </c>
    </row>
    <row r="11" spans="1:11">
      <c r="A11" s="182" t="s">
        <v>21</v>
      </c>
      <c r="B11" s="179">
        <v>102041</v>
      </c>
      <c r="C11" s="179">
        <v>49796</v>
      </c>
      <c r="D11" s="180">
        <v>52245</v>
      </c>
      <c r="E11" s="179">
        <v>107271</v>
      </c>
      <c r="F11" s="179">
        <v>54716</v>
      </c>
      <c r="G11" s="180">
        <v>52555</v>
      </c>
    </row>
    <row r="12" spans="1:11">
      <c r="A12" s="182" t="s">
        <v>27</v>
      </c>
      <c r="B12" s="179">
        <v>262553</v>
      </c>
      <c r="C12" s="179">
        <v>132745</v>
      </c>
      <c r="D12" s="180">
        <v>129808</v>
      </c>
      <c r="E12" s="179">
        <v>271622</v>
      </c>
      <c r="F12" s="179">
        <v>138343</v>
      </c>
      <c r="G12" s="180">
        <v>133279</v>
      </c>
    </row>
    <row r="13" spans="1:11" ht="42.75" customHeight="1">
      <c r="A13" s="570" t="s">
        <v>405</v>
      </c>
      <c r="B13" s="570"/>
      <c r="C13" s="570"/>
      <c r="D13" s="570"/>
      <c r="E13" s="570"/>
      <c r="F13" s="570"/>
      <c r="G13" s="570"/>
    </row>
    <row r="14" spans="1:11">
      <c r="A14" s="318" t="s">
        <v>15</v>
      </c>
      <c r="B14" s="319">
        <v>1441</v>
      </c>
      <c r="C14" s="319">
        <v>590</v>
      </c>
      <c r="D14" s="320">
        <v>851</v>
      </c>
      <c r="E14" s="319">
        <v>1735</v>
      </c>
      <c r="F14" s="319">
        <v>553</v>
      </c>
      <c r="G14" s="320">
        <v>1182</v>
      </c>
    </row>
    <row r="15" spans="1:11">
      <c r="A15" s="268" t="s">
        <v>340</v>
      </c>
      <c r="B15" s="319"/>
      <c r="C15" s="319"/>
      <c r="D15" s="320"/>
      <c r="E15" s="319"/>
      <c r="F15" s="319"/>
      <c r="G15" s="320"/>
    </row>
    <row r="16" spans="1:11">
      <c r="A16" s="182" t="s">
        <v>20</v>
      </c>
      <c r="B16" s="179">
        <v>243</v>
      </c>
      <c r="C16" s="179">
        <v>125</v>
      </c>
      <c r="D16" s="180">
        <v>118</v>
      </c>
      <c r="E16" s="179">
        <v>718</v>
      </c>
      <c r="F16" s="179">
        <v>116</v>
      </c>
      <c r="G16" s="180">
        <v>602</v>
      </c>
    </row>
    <row r="17" spans="1:7">
      <c r="A17" s="182" t="s">
        <v>21</v>
      </c>
      <c r="B17" s="179">
        <v>7</v>
      </c>
      <c r="C17" s="185" t="s">
        <v>157</v>
      </c>
      <c r="D17" s="186">
        <v>7</v>
      </c>
      <c r="E17" s="179">
        <v>6</v>
      </c>
      <c r="F17" s="185">
        <v>5</v>
      </c>
      <c r="G17" s="186">
        <v>1</v>
      </c>
    </row>
    <row r="18" spans="1:7">
      <c r="A18" s="182" t="s">
        <v>27</v>
      </c>
      <c r="B18" s="179">
        <v>1191</v>
      </c>
      <c r="C18" s="185">
        <v>465</v>
      </c>
      <c r="D18" s="186">
        <v>726</v>
      </c>
      <c r="E18" s="179">
        <v>1011</v>
      </c>
      <c r="F18" s="185">
        <v>432</v>
      </c>
      <c r="G18" s="186">
        <v>579</v>
      </c>
    </row>
    <row r="19" spans="1:7" ht="38.25" customHeight="1">
      <c r="A19" s="571" t="s">
        <v>404</v>
      </c>
      <c r="B19" s="571"/>
      <c r="C19" s="571"/>
      <c r="D19" s="571"/>
      <c r="E19" s="571"/>
      <c r="F19" s="571"/>
      <c r="G19" s="571"/>
    </row>
    <row r="20" spans="1:7">
      <c r="A20" s="318" t="s">
        <v>15</v>
      </c>
      <c r="B20" s="320">
        <v>32325</v>
      </c>
      <c r="C20" s="320">
        <v>29499</v>
      </c>
      <c r="D20" s="320">
        <v>2826</v>
      </c>
      <c r="E20" s="320">
        <v>47259</v>
      </c>
      <c r="F20" s="320">
        <v>45837</v>
      </c>
      <c r="G20" s="320">
        <v>1422</v>
      </c>
    </row>
    <row r="21" spans="1:7">
      <c r="A21" s="268" t="s">
        <v>340</v>
      </c>
      <c r="B21" s="319"/>
      <c r="C21" s="319"/>
      <c r="D21" s="320"/>
      <c r="E21" s="319"/>
      <c r="F21" s="319"/>
      <c r="G21" s="320"/>
    </row>
    <row r="22" spans="1:7">
      <c r="A22" s="182" t="s">
        <v>20</v>
      </c>
      <c r="B22" s="179">
        <v>15682</v>
      </c>
      <c r="C22" s="179">
        <v>14431</v>
      </c>
      <c r="D22" s="180">
        <v>1251</v>
      </c>
      <c r="E22" s="179">
        <v>34707</v>
      </c>
      <c r="F22" s="179">
        <v>33995</v>
      </c>
      <c r="G22" s="180">
        <v>712</v>
      </c>
    </row>
    <row r="23" spans="1:7">
      <c r="A23" s="182" t="s">
        <v>21</v>
      </c>
      <c r="B23" s="179">
        <v>16604</v>
      </c>
      <c r="C23" s="179">
        <v>15036</v>
      </c>
      <c r="D23" s="180">
        <v>1568</v>
      </c>
      <c r="E23" s="179">
        <v>12495</v>
      </c>
      <c r="F23" s="179">
        <v>11799</v>
      </c>
      <c r="G23" s="180">
        <v>696</v>
      </c>
    </row>
    <row r="24" spans="1:7">
      <c r="A24" s="182" t="s">
        <v>27</v>
      </c>
      <c r="B24" s="179">
        <v>39</v>
      </c>
      <c r="C24" s="185">
        <v>32</v>
      </c>
      <c r="D24" s="186">
        <v>7</v>
      </c>
      <c r="E24" s="179">
        <v>57</v>
      </c>
      <c r="F24" s="185">
        <v>43</v>
      </c>
      <c r="G24" s="186">
        <v>14</v>
      </c>
    </row>
    <row r="25" spans="1:7">
      <c r="A25" s="80"/>
      <c r="B25" s="80"/>
      <c r="C25" s="80"/>
      <c r="D25" s="80"/>
      <c r="E25" s="80"/>
      <c r="F25" s="80"/>
      <c r="G25" s="80"/>
    </row>
  </sheetData>
  <mergeCells count="13">
    <mergeCell ref="B6:G6"/>
    <mergeCell ref="A7:G7"/>
    <mergeCell ref="A13:G13"/>
    <mergeCell ref="A19:G19"/>
    <mergeCell ref="A1:G1"/>
    <mergeCell ref="A2:G2"/>
    <mergeCell ref="A3:A6"/>
    <mergeCell ref="B3:D3"/>
    <mergeCell ref="E3:G3"/>
    <mergeCell ref="B4:B5"/>
    <mergeCell ref="C4:D4"/>
    <mergeCell ref="E4:E5"/>
    <mergeCell ref="F4:G4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J1" sqref="J1"/>
    </sheetView>
  </sheetViews>
  <sheetFormatPr defaultRowHeight="15"/>
  <cols>
    <col min="1" max="1" width="33.140625" customWidth="1"/>
    <col min="3" max="3" width="14.28515625" customWidth="1"/>
    <col min="4" max="4" width="14.7109375" customWidth="1"/>
    <col min="5" max="5" width="13.5703125" customWidth="1"/>
    <col min="6" max="6" width="14.28515625" customWidth="1"/>
    <col min="7" max="7" width="15.5703125" customWidth="1"/>
    <col min="8" max="8" width="16" customWidth="1"/>
    <col min="10" max="10" width="18.140625" customWidth="1"/>
    <col min="11" max="11" width="19.28515625" customWidth="1"/>
  </cols>
  <sheetData>
    <row r="1" spans="1:12">
      <c r="A1" s="581" t="s">
        <v>507</v>
      </c>
      <c r="B1" s="582"/>
      <c r="C1" s="582"/>
      <c r="D1" s="582"/>
      <c r="E1" s="582"/>
      <c r="F1" s="582"/>
      <c r="G1" s="582"/>
      <c r="H1" s="583"/>
      <c r="J1" s="335" t="s">
        <v>0</v>
      </c>
      <c r="K1" s="336" t="s">
        <v>482</v>
      </c>
      <c r="L1" s="337"/>
    </row>
    <row r="2" spans="1:12" ht="15.75" thickBot="1">
      <c r="A2" s="584" t="s">
        <v>463</v>
      </c>
      <c r="B2" s="585"/>
      <c r="C2" s="585"/>
      <c r="D2" s="585"/>
      <c r="E2" s="585"/>
      <c r="F2" s="585"/>
      <c r="G2" s="585"/>
      <c r="H2" s="586"/>
    </row>
    <row r="3" spans="1:12" ht="36.75" customHeight="1">
      <c r="A3" s="587" t="s">
        <v>394</v>
      </c>
      <c r="B3" s="588"/>
      <c r="C3" s="591" t="s">
        <v>395</v>
      </c>
      <c r="D3" s="591"/>
      <c r="E3" s="591"/>
      <c r="F3" s="591" t="s">
        <v>396</v>
      </c>
      <c r="G3" s="591"/>
      <c r="H3" s="592"/>
    </row>
    <row r="4" spans="1:12" ht="27" customHeight="1">
      <c r="A4" s="578"/>
      <c r="B4" s="579"/>
      <c r="C4" s="565" t="s">
        <v>397</v>
      </c>
      <c r="D4" s="593" t="s">
        <v>398</v>
      </c>
      <c r="E4" s="593"/>
      <c r="F4" s="565" t="s">
        <v>401</v>
      </c>
      <c r="G4" s="593" t="s">
        <v>398</v>
      </c>
      <c r="H4" s="567"/>
    </row>
    <row r="5" spans="1:12" ht="25.5">
      <c r="A5" s="578"/>
      <c r="B5" s="579"/>
      <c r="C5" s="566"/>
      <c r="D5" s="175" t="s">
        <v>399</v>
      </c>
      <c r="E5" s="175" t="s">
        <v>400</v>
      </c>
      <c r="F5" s="566"/>
      <c r="G5" s="175" t="s">
        <v>402</v>
      </c>
      <c r="H5" s="176" t="s">
        <v>400</v>
      </c>
    </row>
    <row r="6" spans="1:12" ht="33" customHeight="1" thickBot="1">
      <c r="A6" s="589"/>
      <c r="B6" s="590"/>
      <c r="C6" s="594" t="s">
        <v>403</v>
      </c>
      <c r="D6" s="594"/>
      <c r="E6" s="594"/>
      <c r="F6" s="594"/>
      <c r="G6" s="594"/>
      <c r="H6" s="595"/>
    </row>
    <row r="7" spans="1:12" ht="34.5" customHeight="1">
      <c r="A7" s="578" t="s">
        <v>391</v>
      </c>
      <c r="B7" s="579"/>
      <c r="C7" s="579"/>
      <c r="D7" s="579"/>
      <c r="E7" s="579"/>
      <c r="F7" s="579"/>
      <c r="G7" s="579"/>
      <c r="H7" s="580"/>
    </row>
    <row r="8" spans="1:12">
      <c r="A8" s="325" t="s">
        <v>341</v>
      </c>
      <c r="B8" s="192">
        <v>2016</v>
      </c>
      <c r="C8" s="193">
        <v>7512</v>
      </c>
      <c r="D8" s="177">
        <v>2312</v>
      </c>
      <c r="E8" s="177">
        <v>5200</v>
      </c>
      <c r="F8" s="193">
        <v>1813</v>
      </c>
      <c r="G8" s="177">
        <v>1704</v>
      </c>
      <c r="H8" s="178">
        <v>109</v>
      </c>
    </row>
    <row r="9" spans="1:12">
      <c r="A9" s="327" t="s">
        <v>16</v>
      </c>
      <c r="B9" s="328">
        <v>2017</v>
      </c>
      <c r="C9" s="326">
        <v>6372</v>
      </c>
      <c r="D9" s="275">
        <v>1976</v>
      </c>
      <c r="E9" s="275">
        <v>4396</v>
      </c>
      <c r="F9" s="326">
        <v>1730</v>
      </c>
      <c r="G9" s="275">
        <v>1663</v>
      </c>
      <c r="H9" s="276">
        <v>67</v>
      </c>
    </row>
    <row r="10" spans="1:12" ht="33.75" customHeight="1">
      <c r="A10" s="578" t="s">
        <v>392</v>
      </c>
      <c r="B10" s="579"/>
      <c r="C10" s="579"/>
      <c r="D10" s="579"/>
      <c r="E10" s="579"/>
      <c r="F10" s="579"/>
      <c r="G10" s="579"/>
      <c r="H10" s="580"/>
    </row>
    <row r="11" spans="1:12">
      <c r="A11" s="325" t="s">
        <v>15</v>
      </c>
      <c r="B11" s="192">
        <v>2016</v>
      </c>
      <c r="C11" s="185">
        <v>42189</v>
      </c>
      <c r="D11" s="185">
        <v>17413</v>
      </c>
      <c r="E11" s="185">
        <v>24776</v>
      </c>
      <c r="F11" s="185">
        <v>8681</v>
      </c>
      <c r="G11" s="185">
        <v>7938</v>
      </c>
      <c r="H11" s="186">
        <v>743</v>
      </c>
    </row>
    <row r="12" spans="1:12">
      <c r="A12" s="327" t="s">
        <v>16</v>
      </c>
      <c r="B12" s="328">
        <v>2017</v>
      </c>
      <c r="C12" s="326">
        <v>46955</v>
      </c>
      <c r="D12" s="275">
        <v>19132</v>
      </c>
      <c r="E12" s="326">
        <v>27823</v>
      </c>
      <c r="F12" s="326">
        <v>9334</v>
      </c>
      <c r="G12" s="326">
        <v>8771</v>
      </c>
      <c r="H12" s="331">
        <v>563</v>
      </c>
    </row>
    <row r="13" spans="1:12">
      <c r="A13" s="191" t="s">
        <v>20</v>
      </c>
      <c r="B13" s="192">
        <v>2016</v>
      </c>
      <c r="C13" s="185">
        <v>2089</v>
      </c>
      <c r="D13" s="179">
        <v>838</v>
      </c>
      <c r="E13" s="179">
        <v>1251</v>
      </c>
      <c r="F13" s="185">
        <v>911</v>
      </c>
      <c r="G13" s="179">
        <v>881</v>
      </c>
      <c r="H13" s="186">
        <v>30</v>
      </c>
    </row>
    <row r="14" spans="1:12">
      <c r="A14" s="196"/>
      <c r="B14" s="194">
        <v>2017</v>
      </c>
      <c r="C14" s="193">
        <v>2684</v>
      </c>
      <c r="D14" s="177">
        <v>1042</v>
      </c>
      <c r="E14" s="177">
        <v>1642</v>
      </c>
      <c r="F14" s="193">
        <v>741</v>
      </c>
      <c r="G14" s="177">
        <v>739</v>
      </c>
      <c r="H14" s="178">
        <v>2</v>
      </c>
    </row>
    <row r="15" spans="1:12">
      <c r="A15" s="191" t="s">
        <v>21</v>
      </c>
      <c r="B15" s="192">
        <v>2016</v>
      </c>
      <c r="C15" s="185">
        <v>26445</v>
      </c>
      <c r="D15" s="185">
        <v>11832</v>
      </c>
      <c r="E15" s="185">
        <v>14613</v>
      </c>
      <c r="F15" s="185">
        <v>3829</v>
      </c>
      <c r="G15" s="185">
        <v>3145</v>
      </c>
      <c r="H15" s="186">
        <v>684</v>
      </c>
    </row>
    <row r="16" spans="1:12">
      <c r="A16" s="196"/>
      <c r="B16" s="194">
        <v>2017</v>
      </c>
      <c r="C16" s="193">
        <v>31481</v>
      </c>
      <c r="D16" s="177">
        <v>13841</v>
      </c>
      <c r="E16" s="193">
        <v>17640</v>
      </c>
      <c r="F16" s="193">
        <v>4581</v>
      </c>
      <c r="G16" s="193">
        <v>4084</v>
      </c>
      <c r="H16" s="195">
        <v>497</v>
      </c>
    </row>
    <row r="17" spans="1:8">
      <c r="A17" s="191" t="s">
        <v>26</v>
      </c>
      <c r="B17" s="192">
        <v>2016</v>
      </c>
      <c r="C17" s="185" t="s">
        <v>161</v>
      </c>
      <c r="D17" s="185" t="s">
        <v>161</v>
      </c>
      <c r="E17" s="185" t="s">
        <v>161</v>
      </c>
      <c r="F17" s="185" t="s">
        <v>161</v>
      </c>
      <c r="G17" s="185" t="s">
        <v>161</v>
      </c>
      <c r="H17" s="186" t="s">
        <v>161</v>
      </c>
    </row>
    <row r="18" spans="1:8">
      <c r="A18" s="196"/>
      <c r="B18" s="194">
        <v>2017</v>
      </c>
      <c r="C18" s="185" t="s">
        <v>161</v>
      </c>
      <c r="D18" s="185" t="s">
        <v>161</v>
      </c>
      <c r="E18" s="185" t="s">
        <v>161</v>
      </c>
      <c r="F18" s="185" t="s">
        <v>161</v>
      </c>
      <c r="G18" s="185" t="s">
        <v>161</v>
      </c>
      <c r="H18" s="186" t="s">
        <v>161</v>
      </c>
    </row>
    <row r="19" spans="1:8">
      <c r="A19" s="191" t="s">
        <v>27</v>
      </c>
      <c r="B19" s="192">
        <v>2016</v>
      </c>
      <c r="C19" s="185">
        <v>13655</v>
      </c>
      <c r="D19" s="179">
        <v>4743</v>
      </c>
      <c r="E19" s="179">
        <v>8912</v>
      </c>
      <c r="F19" s="185">
        <v>3941</v>
      </c>
      <c r="G19" s="179">
        <v>3912</v>
      </c>
      <c r="H19" s="180">
        <v>29</v>
      </c>
    </row>
    <row r="20" spans="1:8">
      <c r="A20" s="196"/>
      <c r="B20" s="194">
        <v>2017</v>
      </c>
      <c r="C20" s="193">
        <v>12790</v>
      </c>
      <c r="D20" s="177">
        <v>4249</v>
      </c>
      <c r="E20" s="177">
        <v>8541</v>
      </c>
      <c r="F20" s="193">
        <v>4012</v>
      </c>
      <c r="G20" s="177">
        <v>3948</v>
      </c>
      <c r="H20" s="178">
        <v>64</v>
      </c>
    </row>
    <row r="21" spans="1:8" ht="32.25" customHeight="1">
      <c r="A21" s="578" t="s">
        <v>393</v>
      </c>
      <c r="B21" s="579"/>
      <c r="C21" s="579"/>
      <c r="D21" s="579"/>
      <c r="E21" s="579"/>
      <c r="F21" s="579"/>
      <c r="G21" s="579"/>
      <c r="H21" s="580"/>
    </row>
    <row r="22" spans="1:8">
      <c r="A22" s="325" t="s">
        <v>342</v>
      </c>
      <c r="B22" s="192">
        <v>2016</v>
      </c>
      <c r="C22" s="185">
        <v>5501</v>
      </c>
      <c r="D22" s="185">
        <v>4102</v>
      </c>
      <c r="E22" s="185">
        <v>1399</v>
      </c>
      <c r="F22" s="185">
        <v>1736</v>
      </c>
      <c r="G22" s="185">
        <v>263</v>
      </c>
      <c r="H22" s="186">
        <v>1473</v>
      </c>
    </row>
    <row r="23" spans="1:8">
      <c r="A23" s="327" t="s">
        <v>16</v>
      </c>
      <c r="B23" s="328">
        <v>2017</v>
      </c>
      <c r="C23" s="329">
        <v>8335</v>
      </c>
      <c r="D23" s="329">
        <v>5923</v>
      </c>
      <c r="E23" s="329">
        <v>2412</v>
      </c>
      <c r="F23" s="329">
        <v>2607</v>
      </c>
      <c r="G23" s="329">
        <v>339</v>
      </c>
      <c r="H23" s="330">
        <v>2268</v>
      </c>
    </row>
    <row r="24" spans="1:8">
      <c r="A24" s="191" t="s">
        <v>20</v>
      </c>
      <c r="B24" s="192">
        <v>2016</v>
      </c>
      <c r="C24" s="197">
        <v>166</v>
      </c>
      <c r="D24" s="198" t="s">
        <v>161</v>
      </c>
      <c r="E24" s="179">
        <v>166</v>
      </c>
      <c r="F24" s="197">
        <v>60</v>
      </c>
      <c r="G24" s="198" t="s">
        <v>161</v>
      </c>
      <c r="H24" s="180">
        <v>60</v>
      </c>
    </row>
    <row r="25" spans="1:8">
      <c r="A25" s="196"/>
      <c r="B25" s="194">
        <v>2017</v>
      </c>
      <c r="C25" s="193">
        <v>2608</v>
      </c>
      <c r="D25" s="177">
        <v>1506</v>
      </c>
      <c r="E25" s="177">
        <v>1102</v>
      </c>
      <c r="F25" s="193">
        <v>60</v>
      </c>
      <c r="G25" s="187"/>
      <c r="H25" s="178">
        <v>60</v>
      </c>
    </row>
    <row r="26" spans="1:8">
      <c r="A26" s="191" t="s">
        <v>21</v>
      </c>
      <c r="B26" s="192">
        <v>2016</v>
      </c>
      <c r="C26" s="185">
        <v>5335</v>
      </c>
      <c r="D26" s="179">
        <v>4102</v>
      </c>
      <c r="E26" s="186">
        <v>1233</v>
      </c>
      <c r="F26" s="185">
        <v>1676</v>
      </c>
      <c r="G26" s="179">
        <v>263</v>
      </c>
      <c r="H26" s="186">
        <v>1413</v>
      </c>
    </row>
    <row r="27" spans="1:8">
      <c r="A27" s="188"/>
      <c r="B27" s="194">
        <v>2017</v>
      </c>
      <c r="C27" s="193">
        <v>5727</v>
      </c>
      <c r="D27" s="177">
        <v>4417</v>
      </c>
      <c r="E27" s="186">
        <v>1310</v>
      </c>
      <c r="F27" s="193">
        <v>2543</v>
      </c>
      <c r="G27" s="177">
        <v>339</v>
      </c>
      <c r="H27" s="186">
        <v>2204</v>
      </c>
    </row>
    <row r="28" spans="1:8">
      <c r="A28" s="191" t="s">
        <v>27</v>
      </c>
      <c r="B28" s="192">
        <v>2016</v>
      </c>
      <c r="C28" s="199" t="s">
        <v>161</v>
      </c>
      <c r="D28" s="199" t="s">
        <v>161</v>
      </c>
      <c r="E28" s="199" t="s">
        <v>161</v>
      </c>
      <c r="F28" s="199" t="s">
        <v>161</v>
      </c>
      <c r="G28" s="199" t="s">
        <v>161</v>
      </c>
      <c r="H28" s="200" t="s">
        <v>161</v>
      </c>
    </row>
    <row r="29" spans="1:8">
      <c r="A29" s="188"/>
      <c r="B29" s="194">
        <v>2017</v>
      </c>
      <c r="C29" s="199" t="s">
        <v>161</v>
      </c>
      <c r="D29" s="199" t="s">
        <v>161</v>
      </c>
      <c r="E29" s="199" t="s">
        <v>161</v>
      </c>
      <c r="F29" s="193">
        <v>4</v>
      </c>
      <c r="G29" s="199" t="s">
        <v>161</v>
      </c>
      <c r="H29" s="186">
        <v>4</v>
      </c>
    </row>
    <row r="30" spans="1:8">
      <c r="A30" s="189"/>
      <c r="B30" s="189"/>
      <c r="C30" s="189"/>
      <c r="D30" s="189"/>
      <c r="E30" s="189"/>
      <c r="F30" s="189"/>
      <c r="G30" s="189"/>
      <c r="H30" s="189"/>
    </row>
  </sheetData>
  <mergeCells count="13">
    <mergeCell ref="A7:H7"/>
    <mergeCell ref="A10:H10"/>
    <mergeCell ref="A21:H21"/>
    <mergeCell ref="A1:H1"/>
    <mergeCell ref="A2:H2"/>
    <mergeCell ref="A3:B6"/>
    <mergeCell ref="C3:E3"/>
    <mergeCell ref="F3:H3"/>
    <mergeCell ref="C4:C5"/>
    <mergeCell ref="D4:E4"/>
    <mergeCell ref="F4:F5"/>
    <mergeCell ref="G4:H4"/>
    <mergeCell ref="C6:H6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C35" sqref="C35:E35"/>
    </sheetView>
  </sheetViews>
  <sheetFormatPr defaultRowHeight="12.75"/>
  <cols>
    <col min="1" max="1" width="28.7109375" style="21" customWidth="1"/>
    <col min="2" max="2" width="15.7109375" style="21" customWidth="1"/>
    <col min="3" max="3" width="18.85546875" style="21" customWidth="1"/>
    <col min="4" max="4" width="18.7109375" style="21" customWidth="1"/>
    <col min="5" max="5" width="29.140625" style="21" customWidth="1"/>
    <col min="6" max="6" width="9.140625" style="21"/>
    <col min="7" max="7" width="17.5703125" style="21" customWidth="1"/>
    <col min="8" max="8" width="20" style="21" customWidth="1"/>
    <col min="9" max="16384" width="9.140625" style="21"/>
  </cols>
  <sheetData>
    <row r="1" spans="1:9" ht="25.5" customHeight="1">
      <c r="A1" s="598" t="s">
        <v>508</v>
      </c>
      <c r="B1" s="463"/>
      <c r="C1" s="463"/>
      <c r="D1" s="463"/>
      <c r="E1" s="463"/>
      <c r="G1" s="335" t="s">
        <v>0</v>
      </c>
      <c r="H1" s="336" t="s">
        <v>482</v>
      </c>
      <c r="I1" s="337"/>
    </row>
    <row r="2" spans="1:9" ht="13.5" thickBot="1">
      <c r="A2" s="599" t="s">
        <v>464</v>
      </c>
      <c r="B2" s="600"/>
      <c r="C2" s="600"/>
      <c r="D2" s="600"/>
      <c r="E2" s="600"/>
    </row>
    <row r="3" spans="1:9" ht="26.25" thickBot="1">
      <c r="A3" s="601" t="s">
        <v>387</v>
      </c>
      <c r="B3" s="602"/>
      <c r="C3" s="201" t="s">
        <v>388</v>
      </c>
      <c r="D3" s="201" t="s">
        <v>389</v>
      </c>
      <c r="E3" s="218" t="s">
        <v>390</v>
      </c>
    </row>
    <row r="4" spans="1:9">
      <c r="A4" s="266" t="s">
        <v>15</v>
      </c>
      <c r="B4" s="315">
        <v>2016</v>
      </c>
      <c r="C4" s="202">
        <v>1933480</v>
      </c>
      <c r="D4" s="202">
        <v>962509</v>
      </c>
      <c r="E4" s="202">
        <v>970971</v>
      </c>
    </row>
    <row r="5" spans="1:9">
      <c r="A5" s="268" t="s">
        <v>16</v>
      </c>
      <c r="B5" s="269">
        <v>2017</v>
      </c>
      <c r="C5" s="426">
        <v>2025397</v>
      </c>
      <c r="D5" s="426">
        <v>1011758</v>
      </c>
      <c r="E5" s="426">
        <v>1013639</v>
      </c>
    </row>
    <row r="6" spans="1:9">
      <c r="A6" s="596" t="s">
        <v>348</v>
      </c>
      <c r="B6" s="597"/>
      <c r="C6" s="184">
        <v>31516</v>
      </c>
      <c r="D6" s="184">
        <v>15750</v>
      </c>
      <c r="E6" s="184">
        <v>15766</v>
      </c>
    </row>
    <row r="7" spans="1:9">
      <c r="A7" s="205" t="s">
        <v>343</v>
      </c>
      <c r="B7" s="205"/>
      <c r="C7" s="206"/>
      <c r="D7" s="206"/>
      <c r="E7" s="206"/>
    </row>
    <row r="8" spans="1:9">
      <c r="A8" s="596" t="s">
        <v>344</v>
      </c>
      <c r="B8" s="597"/>
      <c r="C8" s="184">
        <v>1458</v>
      </c>
      <c r="D8" s="184">
        <v>646</v>
      </c>
      <c r="E8" s="184">
        <v>812</v>
      </c>
    </row>
    <row r="9" spans="1:9">
      <c r="A9" s="205" t="s">
        <v>345</v>
      </c>
      <c r="B9" s="205"/>
      <c r="C9" s="206"/>
      <c r="D9" s="206"/>
      <c r="E9" s="206"/>
    </row>
    <row r="10" spans="1:9">
      <c r="A10" s="596" t="s">
        <v>349</v>
      </c>
      <c r="B10" s="597"/>
      <c r="C10" s="184">
        <v>139943</v>
      </c>
      <c r="D10" s="184">
        <v>71285</v>
      </c>
      <c r="E10" s="184">
        <v>68658</v>
      </c>
    </row>
    <row r="11" spans="1:9">
      <c r="A11" s="205" t="s">
        <v>321</v>
      </c>
      <c r="B11" s="205"/>
      <c r="C11" s="206"/>
      <c r="D11" s="206"/>
      <c r="E11" s="206"/>
    </row>
    <row r="12" spans="1:9">
      <c r="A12" s="596" t="s">
        <v>322</v>
      </c>
      <c r="B12" s="597"/>
      <c r="C12" s="184">
        <v>3568</v>
      </c>
      <c r="D12" s="184">
        <v>1778</v>
      </c>
      <c r="E12" s="184">
        <v>1790</v>
      </c>
    </row>
    <row r="13" spans="1:9">
      <c r="A13" s="207" t="s">
        <v>346</v>
      </c>
      <c r="B13" s="207"/>
      <c r="C13" s="206"/>
      <c r="D13" s="208"/>
      <c r="E13" s="206"/>
    </row>
    <row r="14" spans="1:9">
      <c r="A14" s="596" t="s">
        <v>350</v>
      </c>
      <c r="B14" s="597"/>
      <c r="C14" s="184">
        <v>1848686</v>
      </c>
      <c r="D14" s="184">
        <v>922179</v>
      </c>
      <c r="E14" s="184">
        <v>926507</v>
      </c>
    </row>
    <row r="15" spans="1:9">
      <c r="A15" s="205" t="s">
        <v>347</v>
      </c>
      <c r="B15" s="205"/>
      <c r="C15" s="206"/>
      <c r="D15" s="206"/>
      <c r="E15" s="209"/>
    </row>
    <row r="16" spans="1:9">
      <c r="A16" s="596" t="s">
        <v>351</v>
      </c>
      <c r="B16" s="597"/>
      <c r="C16" s="427">
        <f>C5-SUM(C6:C15)</f>
        <v>226</v>
      </c>
      <c r="D16" s="427">
        <f t="shared" ref="D16:E16" si="0">D5-SUM(D6:D15)</f>
        <v>120</v>
      </c>
      <c r="E16" s="427">
        <f t="shared" si="0"/>
        <v>106</v>
      </c>
    </row>
    <row r="17" spans="1:5">
      <c r="A17" s="207" t="s">
        <v>337</v>
      </c>
      <c r="B17" s="207"/>
      <c r="C17" s="206"/>
      <c r="D17" s="208"/>
      <c r="E17" s="206"/>
    </row>
    <row r="18" spans="1:5">
      <c r="A18" s="210" t="s">
        <v>152</v>
      </c>
      <c r="B18" s="81">
        <v>2016</v>
      </c>
      <c r="C18" s="184">
        <v>103588</v>
      </c>
      <c r="D18" s="184">
        <v>51657</v>
      </c>
      <c r="E18" s="184">
        <v>51931</v>
      </c>
    </row>
    <row r="19" spans="1:5">
      <c r="A19" s="211"/>
      <c r="B19" s="203">
        <v>2017</v>
      </c>
      <c r="C19" s="212">
        <v>105703</v>
      </c>
      <c r="D19" s="212">
        <v>53618</v>
      </c>
      <c r="E19" s="212">
        <v>52085</v>
      </c>
    </row>
    <row r="20" spans="1:5">
      <c r="A20" s="596" t="s">
        <v>350</v>
      </c>
      <c r="B20" s="597"/>
      <c r="C20" s="184">
        <v>105563</v>
      </c>
      <c r="D20" s="184">
        <v>53571</v>
      </c>
      <c r="E20" s="184">
        <v>51992</v>
      </c>
    </row>
    <row r="21" spans="1:5">
      <c r="A21" s="205" t="s">
        <v>347</v>
      </c>
      <c r="B21" s="205"/>
      <c r="C21" s="206"/>
      <c r="D21" s="206"/>
      <c r="E21" s="206"/>
    </row>
    <row r="22" spans="1:5">
      <c r="A22" s="596" t="s">
        <v>351</v>
      </c>
      <c r="B22" s="597"/>
      <c r="C22" s="184">
        <f>C19-C20</f>
        <v>140</v>
      </c>
      <c r="D22" s="184">
        <f t="shared" ref="D22:E22" si="1">D19-D20</f>
        <v>47</v>
      </c>
      <c r="E22" s="184">
        <f t="shared" si="1"/>
        <v>93</v>
      </c>
    </row>
    <row r="23" spans="1:5">
      <c r="A23" s="207" t="s">
        <v>337</v>
      </c>
      <c r="B23" s="207"/>
      <c r="C23" s="206"/>
      <c r="D23" s="208"/>
      <c r="E23" s="206"/>
    </row>
    <row r="24" spans="1:5">
      <c r="A24" s="213" t="s">
        <v>153</v>
      </c>
      <c r="B24" s="81">
        <v>2016</v>
      </c>
      <c r="C24" s="184">
        <v>612718</v>
      </c>
      <c r="D24" s="214">
        <v>306408</v>
      </c>
      <c r="E24" s="202">
        <v>306310</v>
      </c>
    </row>
    <row r="25" spans="1:5">
      <c r="A25" s="215"/>
      <c r="B25" s="203">
        <v>2017</v>
      </c>
      <c r="C25" s="212">
        <v>666557</v>
      </c>
      <c r="D25" s="216">
        <v>335414</v>
      </c>
      <c r="E25" s="204">
        <v>331143</v>
      </c>
    </row>
    <row r="26" spans="1:5">
      <c r="A26" s="603" t="s">
        <v>352</v>
      </c>
      <c r="B26" s="604"/>
      <c r="C26" s="184">
        <v>1437</v>
      </c>
      <c r="D26" s="214">
        <v>642</v>
      </c>
      <c r="E26" s="202">
        <v>795</v>
      </c>
    </row>
    <row r="27" spans="1:5">
      <c r="A27" s="217" t="s">
        <v>345</v>
      </c>
      <c r="B27" s="217"/>
      <c r="C27" s="208"/>
      <c r="D27" s="208"/>
      <c r="E27" s="206"/>
    </row>
    <row r="28" spans="1:5">
      <c r="A28" s="596" t="s">
        <v>322</v>
      </c>
      <c r="B28" s="597"/>
      <c r="C28" s="184">
        <v>3568</v>
      </c>
      <c r="D28" s="184">
        <v>1778</v>
      </c>
      <c r="E28" s="184">
        <v>1790</v>
      </c>
    </row>
    <row r="29" spans="1:5">
      <c r="A29" s="207" t="s">
        <v>346</v>
      </c>
      <c r="B29" s="207"/>
      <c r="C29" s="206"/>
      <c r="D29" s="208"/>
      <c r="E29" s="206"/>
    </row>
    <row r="30" spans="1:5">
      <c r="A30" s="603" t="s">
        <v>350</v>
      </c>
      <c r="B30" s="604"/>
      <c r="C30" s="184">
        <v>661427</v>
      </c>
      <c r="D30" s="214">
        <v>332930</v>
      </c>
      <c r="E30" s="202">
        <v>328497</v>
      </c>
    </row>
    <row r="31" spans="1:5">
      <c r="A31" s="217" t="s">
        <v>347</v>
      </c>
      <c r="B31" s="217"/>
      <c r="C31" s="208"/>
      <c r="D31" s="208"/>
      <c r="E31" s="206"/>
    </row>
    <row r="32" spans="1:5">
      <c r="A32" s="603" t="s">
        <v>351</v>
      </c>
      <c r="B32" s="604"/>
      <c r="C32" s="184">
        <f>C25-(C26+C28+C30)</f>
        <v>125</v>
      </c>
      <c r="D32" s="184">
        <f t="shared" ref="D32:E32" si="2">D25-(D26+D28+D30)</f>
        <v>64</v>
      </c>
      <c r="E32" s="184">
        <f t="shared" si="2"/>
        <v>61</v>
      </c>
    </row>
    <row r="33" spans="1:5">
      <c r="A33" s="217" t="s">
        <v>337</v>
      </c>
      <c r="B33" s="217"/>
      <c r="C33" s="208"/>
      <c r="D33" s="208"/>
      <c r="E33" s="206"/>
    </row>
    <row r="34" spans="1:5">
      <c r="A34" s="219" t="s">
        <v>156</v>
      </c>
      <c r="B34" s="81">
        <v>2016</v>
      </c>
      <c r="C34" s="214">
        <v>896</v>
      </c>
      <c r="D34" s="214">
        <v>876</v>
      </c>
      <c r="E34" s="202">
        <v>20</v>
      </c>
    </row>
    <row r="35" spans="1:5">
      <c r="A35" s="220"/>
      <c r="B35" s="203">
        <v>2017</v>
      </c>
      <c r="C35" s="428">
        <v>1071</v>
      </c>
      <c r="D35" s="428">
        <v>1001</v>
      </c>
      <c r="E35" s="425">
        <v>70</v>
      </c>
    </row>
    <row r="36" spans="1:5">
      <c r="A36" s="603" t="s">
        <v>349</v>
      </c>
      <c r="B36" s="604"/>
      <c r="C36" s="214">
        <v>1034</v>
      </c>
      <c r="D36" s="214">
        <v>981</v>
      </c>
      <c r="E36" s="202">
        <v>53</v>
      </c>
    </row>
    <row r="37" spans="1:5">
      <c r="A37" s="217" t="s">
        <v>321</v>
      </c>
      <c r="B37" s="221"/>
      <c r="C37" s="208"/>
      <c r="D37" s="208"/>
      <c r="E37" s="206"/>
    </row>
    <row r="38" spans="1:5">
      <c r="A38" s="603" t="s">
        <v>351</v>
      </c>
      <c r="B38" s="604"/>
      <c r="C38" s="214">
        <f>C35-C36</f>
        <v>37</v>
      </c>
      <c r="D38" s="214">
        <f t="shared" ref="D38:E38" si="3">D35-D36</f>
        <v>20</v>
      </c>
      <c r="E38" s="202">
        <f t="shared" si="3"/>
        <v>17</v>
      </c>
    </row>
    <row r="39" spans="1:5">
      <c r="A39" s="217" t="s">
        <v>337</v>
      </c>
      <c r="B39" s="221"/>
      <c r="C39" s="208"/>
      <c r="D39" s="208"/>
      <c r="E39" s="206"/>
    </row>
    <row r="40" spans="1:5">
      <c r="A40" s="219" t="s">
        <v>158</v>
      </c>
      <c r="B40" s="81">
        <v>2016</v>
      </c>
      <c r="C40" s="214">
        <v>1116291</v>
      </c>
      <c r="D40" s="214">
        <v>553149</v>
      </c>
      <c r="E40" s="202">
        <v>563142</v>
      </c>
    </row>
    <row r="41" spans="1:5">
      <c r="A41" s="222"/>
      <c r="B41" s="203">
        <v>2017</v>
      </c>
      <c r="C41" s="216">
        <v>1160156</v>
      </c>
      <c r="D41" s="216">
        <v>576405</v>
      </c>
      <c r="E41" s="204">
        <v>583751</v>
      </c>
    </row>
    <row r="42" spans="1:5">
      <c r="A42" s="223" t="s">
        <v>353</v>
      </c>
      <c r="B42" s="203"/>
      <c r="C42" s="216">
        <v>1809</v>
      </c>
      <c r="D42" s="216">
        <v>945</v>
      </c>
      <c r="E42" s="204">
        <v>864</v>
      </c>
    </row>
    <row r="43" spans="1:5">
      <c r="A43" s="224" t="s">
        <v>354</v>
      </c>
      <c r="B43" s="203"/>
      <c r="C43" s="216"/>
      <c r="D43" s="216"/>
      <c r="E43" s="204"/>
    </row>
    <row r="44" spans="1:5">
      <c r="A44" s="603" t="s">
        <v>349</v>
      </c>
      <c r="B44" s="604"/>
      <c r="C44" s="214">
        <v>76647</v>
      </c>
      <c r="D44" s="214">
        <v>39782</v>
      </c>
      <c r="E44" s="202">
        <v>36865</v>
      </c>
    </row>
    <row r="45" spans="1:5">
      <c r="A45" s="217" t="s">
        <v>321</v>
      </c>
      <c r="B45" s="221"/>
      <c r="C45" s="208"/>
      <c r="D45" s="208"/>
      <c r="E45" s="206"/>
    </row>
    <row r="46" spans="1:5">
      <c r="A46" s="603" t="s">
        <v>350</v>
      </c>
      <c r="B46" s="604"/>
      <c r="C46" s="214">
        <v>1081693</v>
      </c>
      <c r="D46" s="214">
        <v>535677</v>
      </c>
      <c r="E46" s="202">
        <v>546016</v>
      </c>
    </row>
    <row r="47" spans="1:5">
      <c r="A47" s="217" t="s">
        <v>347</v>
      </c>
      <c r="B47" s="221"/>
      <c r="C47" s="208"/>
      <c r="D47" s="208"/>
      <c r="E47" s="206"/>
    </row>
    <row r="48" spans="1:5">
      <c r="A48" s="603" t="s">
        <v>351</v>
      </c>
      <c r="B48" s="604"/>
      <c r="C48" s="214">
        <v>7</v>
      </c>
      <c r="D48" s="214">
        <v>1</v>
      </c>
      <c r="E48" s="202">
        <v>6</v>
      </c>
    </row>
    <row r="49" spans="1:5">
      <c r="A49" s="217" t="s">
        <v>337</v>
      </c>
      <c r="B49" s="221"/>
      <c r="C49" s="208"/>
      <c r="D49" s="208"/>
      <c r="E49" s="206"/>
    </row>
    <row r="50" spans="1:5">
      <c r="A50" s="219" t="s">
        <v>355</v>
      </c>
      <c r="B50" s="81">
        <v>2016</v>
      </c>
      <c r="C50" s="214">
        <f t="shared" ref="C50" si="4">D50+E50</f>
        <v>32480</v>
      </c>
      <c r="D50" s="183">
        <v>16220</v>
      </c>
      <c r="E50" s="184">
        <v>16260</v>
      </c>
    </row>
    <row r="51" spans="1:5">
      <c r="A51" s="217" t="s">
        <v>343</v>
      </c>
      <c r="B51" s="203">
        <v>2017</v>
      </c>
      <c r="C51" s="216">
        <v>29690</v>
      </c>
      <c r="D51" s="225">
        <v>14798</v>
      </c>
      <c r="E51" s="212">
        <v>14892</v>
      </c>
    </row>
    <row r="52" spans="1:5">
      <c r="A52" s="219" t="s">
        <v>356</v>
      </c>
      <c r="B52" s="81">
        <v>2016</v>
      </c>
      <c r="C52" s="214">
        <f t="shared" ref="C52" si="5">D52+E52</f>
        <v>66725</v>
      </c>
      <c r="D52" s="183">
        <v>34199</v>
      </c>
      <c r="E52" s="184">
        <v>32526</v>
      </c>
    </row>
    <row r="53" spans="1:5">
      <c r="A53" s="207" t="s">
        <v>321</v>
      </c>
      <c r="B53" s="203">
        <v>2017</v>
      </c>
      <c r="C53" s="216">
        <v>61437</v>
      </c>
      <c r="D53" s="225">
        <v>30522</v>
      </c>
      <c r="E53" s="212">
        <v>30915</v>
      </c>
    </row>
    <row r="54" spans="1:5">
      <c r="A54" s="219" t="s">
        <v>357</v>
      </c>
      <c r="B54" s="81">
        <v>2016</v>
      </c>
      <c r="C54" s="214">
        <v>12</v>
      </c>
      <c r="D54" s="185" t="s">
        <v>161</v>
      </c>
      <c r="E54" s="202">
        <v>12</v>
      </c>
    </row>
    <row r="55" spans="1:5">
      <c r="A55" s="217" t="s">
        <v>358</v>
      </c>
      <c r="B55" s="203">
        <v>2017</v>
      </c>
      <c r="C55" s="185" t="s">
        <v>161</v>
      </c>
      <c r="D55" s="185" t="s">
        <v>161</v>
      </c>
      <c r="E55" s="186" t="s">
        <v>161</v>
      </c>
    </row>
    <row r="56" spans="1:5">
      <c r="A56" s="219" t="s">
        <v>359</v>
      </c>
      <c r="B56" s="81">
        <v>2016</v>
      </c>
      <c r="C56" s="214">
        <f>E56</f>
        <v>770</v>
      </c>
      <c r="D56" s="185" t="s">
        <v>161</v>
      </c>
      <c r="E56" s="184">
        <v>770</v>
      </c>
    </row>
    <row r="57" spans="1:5">
      <c r="A57" s="217" t="s">
        <v>321</v>
      </c>
      <c r="B57" s="203">
        <v>2017</v>
      </c>
      <c r="C57" s="216">
        <v>783</v>
      </c>
      <c r="D57" s="185" t="s">
        <v>161</v>
      </c>
      <c r="E57" s="212">
        <v>783</v>
      </c>
    </row>
    <row r="58" spans="1:5">
      <c r="A58" s="80"/>
      <c r="B58" s="84"/>
      <c r="C58" s="80"/>
      <c r="D58" s="80"/>
      <c r="E58" s="80"/>
    </row>
  </sheetData>
  <mergeCells count="20">
    <mergeCell ref="A38:B38"/>
    <mergeCell ref="A44:B44"/>
    <mergeCell ref="A46:B46"/>
    <mergeCell ref="A48:B48"/>
    <mergeCell ref="A22:B22"/>
    <mergeCell ref="A26:B26"/>
    <mergeCell ref="A28:B28"/>
    <mergeCell ref="A30:B30"/>
    <mergeCell ref="A32:B32"/>
    <mergeCell ref="A36:B36"/>
    <mergeCell ref="A20:B20"/>
    <mergeCell ref="A1:E1"/>
    <mergeCell ref="A2:E2"/>
    <mergeCell ref="A3:B3"/>
    <mergeCell ref="A6:B6"/>
    <mergeCell ref="A8:B8"/>
    <mergeCell ref="A10:B10"/>
    <mergeCell ref="A12:B12"/>
    <mergeCell ref="A14:B14"/>
    <mergeCell ref="A16:B16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I11" sqref="I11"/>
    </sheetView>
  </sheetViews>
  <sheetFormatPr defaultRowHeight="15"/>
  <cols>
    <col min="1" max="1" width="19" customWidth="1"/>
    <col min="2" max="2" width="12.85546875" customWidth="1"/>
    <col min="3" max="3" width="15.85546875" customWidth="1"/>
    <col min="4" max="4" width="11.85546875" customWidth="1"/>
    <col min="5" max="5" width="15" customWidth="1"/>
    <col min="7" max="7" width="16.42578125" customWidth="1"/>
    <col min="8" max="8" width="26.28515625" customWidth="1"/>
  </cols>
  <sheetData>
    <row r="1" spans="1:9">
      <c r="A1" s="430" t="s">
        <v>496</v>
      </c>
      <c r="B1" s="430"/>
      <c r="C1" s="430"/>
      <c r="D1" s="430"/>
      <c r="E1" s="430"/>
      <c r="G1" s="335" t="s">
        <v>0</v>
      </c>
      <c r="H1" s="336" t="s">
        <v>482</v>
      </c>
      <c r="I1" s="337"/>
    </row>
    <row r="2" spans="1:9" ht="15.75" customHeight="1" thickBot="1">
      <c r="A2" s="431" t="s">
        <v>360</v>
      </c>
      <c r="B2" s="431"/>
      <c r="C2" s="431"/>
      <c r="D2" s="431"/>
      <c r="E2" s="431"/>
    </row>
    <row r="3" spans="1:9" ht="51.75" customHeight="1">
      <c r="A3" s="433" t="s">
        <v>363</v>
      </c>
      <c r="B3" s="436" t="s">
        <v>361</v>
      </c>
      <c r="C3" s="437"/>
      <c r="D3" s="436" t="s">
        <v>364</v>
      </c>
      <c r="E3" s="438"/>
    </row>
    <row r="4" spans="1:9" ht="22.5" customHeight="1">
      <c r="A4" s="434"/>
      <c r="B4" s="439" t="s">
        <v>362</v>
      </c>
      <c r="C4" s="440"/>
      <c r="D4" s="440"/>
      <c r="E4" s="440"/>
    </row>
    <row r="5" spans="1:9" ht="19.5" customHeight="1" thickBot="1">
      <c r="A5" s="435"/>
      <c r="B5" s="3">
        <v>2016</v>
      </c>
      <c r="C5" s="4">
        <v>2017</v>
      </c>
      <c r="D5" s="4">
        <v>2016</v>
      </c>
      <c r="E5" s="5">
        <v>2017</v>
      </c>
    </row>
    <row r="6" spans="1:9" ht="30.75" customHeight="1">
      <c r="A6" s="441" t="s">
        <v>446</v>
      </c>
      <c r="B6" s="441"/>
      <c r="C6" s="441"/>
      <c r="D6" s="441"/>
      <c r="E6" s="441"/>
    </row>
    <row r="7" spans="1:9">
      <c r="A7" s="232" t="s">
        <v>15</v>
      </c>
      <c r="B7" s="233">
        <f>SUM(B9:B22)</f>
        <v>94468</v>
      </c>
      <c r="C7" s="233">
        <v>94848</v>
      </c>
      <c r="D7" s="233">
        <f>SUM(D9:D22)</f>
        <v>77900</v>
      </c>
      <c r="E7" s="233">
        <v>78990</v>
      </c>
    </row>
    <row r="8" spans="1:9">
      <c r="A8" s="234" t="s">
        <v>16</v>
      </c>
      <c r="B8" s="235"/>
      <c r="C8" s="235"/>
      <c r="D8" s="235"/>
      <c r="E8" s="235"/>
    </row>
    <row r="9" spans="1:9">
      <c r="A9" s="6" t="s">
        <v>17</v>
      </c>
      <c r="B9" s="7">
        <v>5734</v>
      </c>
      <c r="C9" s="7">
        <v>5734</v>
      </c>
      <c r="D9" s="7">
        <v>5734</v>
      </c>
      <c r="E9" s="7">
        <v>5734</v>
      </c>
    </row>
    <row r="10" spans="1:9">
      <c r="A10" s="6" t="s">
        <v>18</v>
      </c>
      <c r="B10" s="7">
        <v>1536</v>
      </c>
      <c r="C10" s="7">
        <v>1536</v>
      </c>
      <c r="D10" s="7">
        <v>1432</v>
      </c>
      <c r="E10" s="7">
        <v>1432</v>
      </c>
    </row>
    <row r="11" spans="1:9">
      <c r="A11" s="6" t="s">
        <v>19</v>
      </c>
      <c r="B11" s="7">
        <v>4001</v>
      </c>
      <c r="C11" s="7">
        <v>4001</v>
      </c>
      <c r="D11" s="7">
        <v>4001</v>
      </c>
      <c r="E11" s="7">
        <v>4001</v>
      </c>
    </row>
    <row r="12" spans="1:9">
      <c r="A12" s="6" t="s">
        <v>20</v>
      </c>
      <c r="B12" s="7">
        <v>30079</v>
      </c>
      <c r="C12" s="7">
        <v>30009</v>
      </c>
      <c r="D12" s="7">
        <v>20434</v>
      </c>
      <c r="E12" s="7">
        <v>21072</v>
      </c>
    </row>
    <row r="13" spans="1:9">
      <c r="A13" s="6" t="s">
        <v>21</v>
      </c>
      <c r="B13" s="7">
        <v>14329</v>
      </c>
      <c r="C13" s="7">
        <v>14712</v>
      </c>
      <c r="D13" s="7">
        <v>13393</v>
      </c>
      <c r="E13" s="7">
        <v>13775</v>
      </c>
    </row>
    <row r="14" spans="1:9">
      <c r="A14" s="6" t="s">
        <v>22</v>
      </c>
      <c r="B14" s="7">
        <v>3123</v>
      </c>
      <c r="C14" s="7">
        <v>3136</v>
      </c>
      <c r="D14" s="7">
        <v>3070</v>
      </c>
      <c r="E14" s="7">
        <v>3085</v>
      </c>
    </row>
    <row r="15" spans="1:9">
      <c r="A15" s="6" t="s">
        <v>23</v>
      </c>
      <c r="B15" s="8">
        <v>193</v>
      </c>
      <c r="C15" s="8">
        <v>193</v>
      </c>
      <c r="D15" s="8">
        <v>193</v>
      </c>
      <c r="E15" s="8">
        <v>193</v>
      </c>
    </row>
    <row r="16" spans="1:9">
      <c r="A16" s="6" t="s">
        <v>24</v>
      </c>
      <c r="B16" s="7">
        <v>1000</v>
      </c>
      <c r="C16" s="7">
        <v>1000</v>
      </c>
      <c r="D16" s="7">
        <v>1000</v>
      </c>
      <c r="E16" s="7">
        <v>1000</v>
      </c>
    </row>
    <row r="17" spans="1:5">
      <c r="A17" s="6" t="s">
        <v>25</v>
      </c>
      <c r="B17" s="7">
        <v>500</v>
      </c>
      <c r="C17" s="7">
        <v>500</v>
      </c>
      <c r="D17" s="7">
        <v>500</v>
      </c>
      <c r="E17" s="7">
        <v>500</v>
      </c>
    </row>
    <row r="18" spans="1:5">
      <c r="A18" s="6" t="s">
        <v>26</v>
      </c>
      <c r="B18" s="7">
        <v>20153</v>
      </c>
      <c r="C18" s="7">
        <v>20153</v>
      </c>
      <c r="D18" s="7">
        <v>15049</v>
      </c>
      <c r="E18" s="7">
        <v>15049</v>
      </c>
    </row>
    <row r="19" spans="1:5">
      <c r="A19" s="6" t="s">
        <v>27</v>
      </c>
      <c r="B19" s="7">
        <v>8025</v>
      </c>
      <c r="C19" s="7">
        <v>8025</v>
      </c>
      <c r="D19" s="7">
        <v>7924</v>
      </c>
      <c r="E19" s="7">
        <v>7924</v>
      </c>
    </row>
    <row r="20" spans="1:5">
      <c r="A20" s="6" t="s">
        <v>28</v>
      </c>
      <c r="B20" s="7">
        <v>747</v>
      </c>
      <c r="C20" s="7">
        <v>746</v>
      </c>
      <c r="D20" s="7">
        <v>747</v>
      </c>
      <c r="E20" s="7">
        <v>746</v>
      </c>
    </row>
    <row r="21" spans="1:5">
      <c r="A21" s="6" t="s">
        <v>29</v>
      </c>
      <c r="B21" s="7">
        <v>2881</v>
      </c>
      <c r="C21" s="7">
        <v>2936</v>
      </c>
      <c r="D21" s="7">
        <v>2256</v>
      </c>
      <c r="E21" s="7">
        <v>2312</v>
      </c>
    </row>
    <row r="22" spans="1:5">
      <c r="A22" s="6" t="s">
        <v>30</v>
      </c>
      <c r="B22" s="7">
        <v>2167</v>
      </c>
      <c r="C22" s="7">
        <v>2167</v>
      </c>
      <c r="D22" s="7">
        <v>2167</v>
      </c>
      <c r="E22" s="7">
        <v>2167</v>
      </c>
    </row>
    <row r="23" spans="1:5" ht="28.5" customHeight="1">
      <c r="A23" s="432" t="s">
        <v>447</v>
      </c>
      <c r="B23" s="432"/>
      <c r="C23" s="432"/>
      <c r="D23" s="432"/>
      <c r="E23" s="432"/>
    </row>
    <row r="24" spans="1:5">
      <c r="A24" s="236" t="s">
        <v>31</v>
      </c>
      <c r="B24" s="233">
        <f>SUM(B26:B37)</f>
        <v>46213</v>
      </c>
      <c r="C24" s="233">
        <v>46142</v>
      </c>
      <c r="D24" s="233">
        <f>SUM(D26:D37)</f>
        <v>44371</v>
      </c>
      <c r="E24" s="233">
        <v>44950</v>
      </c>
    </row>
    <row r="25" spans="1:5">
      <c r="A25" s="234" t="s">
        <v>16</v>
      </c>
      <c r="B25" s="235"/>
      <c r="C25" s="235"/>
      <c r="D25" s="235"/>
      <c r="E25" s="235"/>
    </row>
    <row r="26" spans="1:5">
      <c r="A26" s="6" t="s">
        <v>17</v>
      </c>
      <c r="B26" s="7">
        <v>452</v>
      </c>
      <c r="C26" s="7">
        <v>452</v>
      </c>
      <c r="D26" s="7">
        <v>452</v>
      </c>
      <c r="E26" s="7">
        <v>452</v>
      </c>
    </row>
    <row r="27" spans="1:5">
      <c r="A27" s="6" t="s">
        <v>18</v>
      </c>
      <c r="B27" s="7">
        <v>232</v>
      </c>
      <c r="C27" s="7">
        <v>232</v>
      </c>
      <c r="D27" s="7">
        <v>232</v>
      </c>
      <c r="E27" s="7">
        <v>232</v>
      </c>
    </row>
    <row r="28" spans="1:5">
      <c r="A28" s="6" t="s">
        <v>19</v>
      </c>
      <c r="B28" s="7">
        <v>2555</v>
      </c>
      <c r="C28" s="7">
        <v>2555</v>
      </c>
      <c r="D28" s="7">
        <v>2555</v>
      </c>
      <c r="E28" s="7">
        <v>2555</v>
      </c>
    </row>
    <row r="29" spans="1:5">
      <c r="A29" s="6" t="s">
        <v>20</v>
      </c>
      <c r="B29" s="7">
        <v>10200</v>
      </c>
      <c r="C29" s="7">
        <v>10188</v>
      </c>
      <c r="D29" s="7">
        <v>9301</v>
      </c>
      <c r="E29" s="7">
        <v>9939</v>
      </c>
    </row>
    <row r="30" spans="1:5">
      <c r="A30" s="6" t="s">
        <v>21</v>
      </c>
      <c r="B30" s="7">
        <v>10844</v>
      </c>
      <c r="C30" s="7">
        <v>10843</v>
      </c>
      <c r="D30" s="7">
        <v>10844</v>
      </c>
      <c r="E30" s="7">
        <v>10843</v>
      </c>
    </row>
    <row r="31" spans="1:5">
      <c r="A31" s="6" t="s">
        <v>22</v>
      </c>
      <c r="B31" s="7">
        <v>719</v>
      </c>
      <c r="C31" s="7">
        <v>719</v>
      </c>
      <c r="D31" s="7">
        <v>719</v>
      </c>
      <c r="E31" s="7">
        <v>719</v>
      </c>
    </row>
    <row r="32" spans="1:5">
      <c r="A32" s="6" t="s">
        <v>24</v>
      </c>
      <c r="B32" s="7">
        <v>1000</v>
      </c>
      <c r="C32" s="7">
        <v>1000</v>
      </c>
      <c r="D32" s="7">
        <v>1000</v>
      </c>
      <c r="E32" s="7">
        <v>1000</v>
      </c>
    </row>
    <row r="33" spans="1:5">
      <c r="A33" s="6" t="s">
        <v>25</v>
      </c>
      <c r="B33" s="7">
        <v>452</v>
      </c>
      <c r="C33" s="7">
        <v>452</v>
      </c>
      <c r="D33" s="7">
        <v>452</v>
      </c>
      <c r="E33" s="7">
        <v>452</v>
      </c>
    </row>
    <row r="34" spans="1:5">
      <c r="A34" s="6" t="s">
        <v>26</v>
      </c>
      <c r="B34" s="7">
        <v>11719</v>
      </c>
      <c r="C34" s="7">
        <v>11719</v>
      </c>
      <c r="D34" s="7">
        <v>10826</v>
      </c>
      <c r="E34" s="7">
        <v>10826</v>
      </c>
    </row>
    <row r="35" spans="1:5">
      <c r="A35" s="6" t="s">
        <v>27</v>
      </c>
      <c r="B35" s="7">
        <v>6818</v>
      </c>
      <c r="C35" s="7">
        <v>6818</v>
      </c>
      <c r="D35" s="7">
        <v>6768</v>
      </c>
      <c r="E35" s="7">
        <v>6768</v>
      </c>
    </row>
    <row r="36" spans="1:5">
      <c r="A36" s="6" t="s">
        <v>29</v>
      </c>
      <c r="B36" s="7">
        <v>873</v>
      </c>
      <c r="C36" s="7">
        <v>815</v>
      </c>
      <c r="D36" s="7">
        <v>873</v>
      </c>
      <c r="E36" s="7">
        <v>815</v>
      </c>
    </row>
    <row r="37" spans="1:5">
      <c r="A37" s="6" t="s">
        <v>30</v>
      </c>
      <c r="B37" s="7">
        <v>349</v>
      </c>
      <c r="C37" s="7">
        <v>349</v>
      </c>
      <c r="D37" s="7">
        <v>349</v>
      </c>
      <c r="E37" s="7">
        <v>349</v>
      </c>
    </row>
  </sheetData>
  <mergeCells count="8">
    <mergeCell ref="A1:E1"/>
    <mergeCell ref="A2:E2"/>
    <mergeCell ref="A23:E23"/>
    <mergeCell ref="A3:A5"/>
    <mergeCell ref="B3:C3"/>
    <mergeCell ref="D3:E3"/>
    <mergeCell ref="B4:E4"/>
    <mergeCell ref="A6:E6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P39" sqref="P39"/>
    </sheetView>
  </sheetViews>
  <sheetFormatPr defaultRowHeight="15"/>
  <cols>
    <col min="1" max="1" width="20.42578125" customWidth="1"/>
    <col min="2" max="2" width="5.42578125" customWidth="1"/>
    <col min="3" max="3" width="12.42578125" customWidth="1"/>
    <col min="4" max="4" width="9.85546875" bestFit="1" customWidth="1"/>
    <col min="5" max="5" width="11.140625" customWidth="1"/>
    <col min="6" max="6" width="12.28515625" customWidth="1"/>
    <col min="7" max="7" width="16.140625" customWidth="1"/>
    <col min="8" max="8" width="12.140625" customWidth="1"/>
    <col min="9" max="9" width="17" customWidth="1"/>
    <col min="11" max="11" width="16" customWidth="1"/>
    <col min="12" max="12" width="18.85546875" customWidth="1"/>
  </cols>
  <sheetData>
    <row r="1" spans="1:13">
      <c r="A1" s="445" t="s">
        <v>497</v>
      </c>
      <c r="B1" s="445"/>
      <c r="C1" s="445"/>
      <c r="D1" s="445"/>
      <c r="E1" s="445"/>
      <c r="F1" s="445"/>
      <c r="G1" s="445"/>
      <c r="H1" s="445"/>
      <c r="I1" s="445"/>
      <c r="K1" s="335" t="s">
        <v>0</v>
      </c>
      <c r="L1" s="336" t="s">
        <v>482</v>
      </c>
      <c r="M1" s="337"/>
    </row>
    <row r="2" spans="1:13" ht="15.75" thickBot="1">
      <c r="A2" s="446" t="s">
        <v>373</v>
      </c>
      <c r="B2" s="446"/>
      <c r="C2" s="446"/>
      <c r="D2" s="446"/>
      <c r="E2" s="446"/>
      <c r="F2" s="446"/>
      <c r="G2" s="446"/>
      <c r="H2" s="446"/>
      <c r="I2" s="446"/>
    </row>
    <row r="3" spans="1:13" ht="33.75" customHeight="1">
      <c r="A3" s="442" t="s">
        <v>365</v>
      </c>
      <c r="B3" s="447"/>
      <c r="C3" s="452" t="s">
        <v>366</v>
      </c>
      <c r="D3" s="453"/>
      <c r="E3" s="454"/>
      <c r="F3" s="452" t="s">
        <v>451</v>
      </c>
      <c r="G3" s="454"/>
      <c r="H3" s="455" t="s">
        <v>371</v>
      </c>
      <c r="I3" s="456"/>
    </row>
    <row r="4" spans="1:13" ht="29.25" customHeight="1">
      <c r="A4" s="448"/>
      <c r="B4" s="449"/>
      <c r="C4" s="457" t="s">
        <v>367</v>
      </c>
      <c r="D4" s="459" t="s">
        <v>370</v>
      </c>
      <c r="E4" s="460"/>
      <c r="F4" s="457" t="s">
        <v>367</v>
      </c>
      <c r="G4" s="457" t="s">
        <v>449</v>
      </c>
      <c r="H4" s="457" t="s">
        <v>367</v>
      </c>
      <c r="I4" s="461" t="s">
        <v>450</v>
      </c>
    </row>
    <row r="5" spans="1:13" ht="58.5" customHeight="1" thickBot="1">
      <c r="A5" s="450"/>
      <c r="B5" s="451"/>
      <c r="C5" s="458"/>
      <c r="D5" s="9" t="s">
        <v>368</v>
      </c>
      <c r="E5" s="9" t="s">
        <v>369</v>
      </c>
      <c r="F5" s="458"/>
      <c r="G5" s="458"/>
      <c r="H5" s="458"/>
      <c r="I5" s="462"/>
    </row>
    <row r="6" spans="1:13" ht="31.5" customHeight="1">
      <c r="A6" s="442" t="s">
        <v>448</v>
      </c>
      <c r="B6" s="442"/>
      <c r="C6" s="442"/>
      <c r="D6" s="442"/>
      <c r="E6" s="442"/>
      <c r="F6" s="442"/>
      <c r="G6" s="442"/>
      <c r="H6" s="442"/>
      <c r="I6" s="442"/>
    </row>
    <row r="7" spans="1:13">
      <c r="A7" s="237" t="s">
        <v>15</v>
      </c>
      <c r="B7" s="238" t="s">
        <v>32</v>
      </c>
      <c r="C7" s="351">
        <v>18928</v>
      </c>
      <c r="D7" s="352">
        <v>89061.6</v>
      </c>
      <c r="E7" s="353">
        <v>4705.3</v>
      </c>
      <c r="F7" s="351">
        <v>14471</v>
      </c>
      <c r="G7" s="352">
        <v>74350.7</v>
      </c>
      <c r="H7" s="351">
        <v>4457</v>
      </c>
      <c r="I7" s="352">
        <v>14710.9</v>
      </c>
    </row>
    <row r="8" spans="1:13">
      <c r="A8" s="239" t="s">
        <v>16</v>
      </c>
      <c r="B8" s="238" t="s">
        <v>33</v>
      </c>
      <c r="C8" s="351">
        <v>19488</v>
      </c>
      <c r="D8" s="352">
        <v>93377</v>
      </c>
      <c r="E8" s="353">
        <v>4791.5</v>
      </c>
      <c r="F8" s="354">
        <v>14929</v>
      </c>
      <c r="G8" s="355">
        <v>80340.2</v>
      </c>
      <c r="H8" s="351">
        <v>4559</v>
      </c>
      <c r="I8" s="352">
        <v>13036.9</v>
      </c>
    </row>
    <row r="9" spans="1:13">
      <c r="A9" s="10" t="s">
        <v>20</v>
      </c>
      <c r="B9" s="11" t="s">
        <v>32</v>
      </c>
      <c r="C9" s="351">
        <v>3274</v>
      </c>
      <c r="D9" s="352">
        <v>23403.4</v>
      </c>
      <c r="E9" s="353">
        <v>7148.3</v>
      </c>
      <c r="F9" s="354">
        <v>2040</v>
      </c>
      <c r="G9" s="355">
        <v>17570.2</v>
      </c>
      <c r="H9" s="351">
        <v>1234</v>
      </c>
      <c r="I9" s="352">
        <v>5833.2</v>
      </c>
    </row>
    <row r="10" spans="1:13">
      <c r="A10" s="10"/>
      <c r="B10" s="11" t="s">
        <v>33</v>
      </c>
      <c r="C10" s="351">
        <v>3465</v>
      </c>
      <c r="D10" s="352">
        <v>25139.3</v>
      </c>
      <c r="E10" s="353">
        <v>7255.2</v>
      </c>
      <c r="F10" s="354">
        <v>2217</v>
      </c>
      <c r="G10" s="355">
        <v>19749.5</v>
      </c>
      <c r="H10" s="351">
        <v>1248</v>
      </c>
      <c r="I10" s="352">
        <v>5389.8</v>
      </c>
    </row>
    <row r="11" spans="1:13">
      <c r="A11" s="10" t="s">
        <v>21</v>
      </c>
      <c r="B11" s="11" t="s">
        <v>32</v>
      </c>
      <c r="C11" s="351">
        <v>3956</v>
      </c>
      <c r="D11" s="352">
        <v>27959.3</v>
      </c>
      <c r="E11" s="353">
        <v>7067.6</v>
      </c>
      <c r="F11" s="356">
        <v>3038</v>
      </c>
      <c r="G11" s="357">
        <v>23112.2</v>
      </c>
      <c r="H11" s="351">
        <v>918</v>
      </c>
      <c r="I11" s="352">
        <v>4847.1000000000004</v>
      </c>
    </row>
    <row r="12" spans="1:13">
      <c r="A12" s="12"/>
      <c r="B12" s="11" t="s">
        <v>33</v>
      </c>
      <c r="C12" s="351">
        <v>3966</v>
      </c>
      <c r="D12" s="352">
        <v>29319.1</v>
      </c>
      <c r="E12" s="353">
        <v>7392.6</v>
      </c>
      <c r="F12" s="356">
        <v>3170</v>
      </c>
      <c r="G12" s="357">
        <v>25059</v>
      </c>
      <c r="H12" s="351">
        <v>796</v>
      </c>
      <c r="I12" s="352">
        <v>4260.1000000000004</v>
      </c>
    </row>
    <row r="13" spans="1:13">
      <c r="A13" s="13" t="s">
        <v>39</v>
      </c>
      <c r="B13" s="11" t="s">
        <v>32</v>
      </c>
      <c r="C13" s="351">
        <v>2939</v>
      </c>
      <c r="D13" s="352">
        <v>5723.9</v>
      </c>
      <c r="E13" s="353">
        <v>1947.6</v>
      </c>
      <c r="F13" s="354">
        <v>2031</v>
      </c>
      <c r="G13" s="355">
        <v>3919.9</v>
      </c>
      <c r="H13" s="351">
        <v>908</v>
      </c>
      <c r="I13" s="352">
        <v>1804</v>
      </c>
    </row>
    <row r="14" spans="1:13">
      <c r="A14" s="14"/>
      <c r="B14" s="11" t="s">
        <v>33</v>
      </c>
      <c r="C14" s="351">
        <v>2975</v>
      </c>
      <c r="D14" s="352">
        <v>5310.7</v>
      </c>
      <c r="E14" s="353">
        <v>1785.1</v>
      </c>
      <c r="F14" s="354">
        <v>2125</v>
      </c>
      <c r="G14" s="355">
        <v>3859.3</v>
      </c>
      <c r="H14" s="351">
        <v>850</v>
      </c>
      <c r="I14" s="352">
        <v>1451.5</v>
      </c>
    </row>
    <row r="15" spans="1:13">
      <c r="A15" s="15" t="s">
        <v>27</v>
      </c>
      <c r="B15" s="11" t="s">
        <v>32</v>
      </c>
      <c r="C15" s="351">
        <v>5548</v>
      </c>
      <c r="D15" s="352">
        <v>30662.400000000001</v>
      </c>
      <c r="E15" s="353">
        <v>5523.1</v>
      </c>
      <c r="F15" s="354">
        <v>4471</v>
      </c>
      <c r="G15" s="355">
        <v>28650.5</v>
      </c>
      <c r="H15" s="351">
        <v>1077</v>
      </c>
      <c r="I15" s="352">
        <v>1991.9</v>
      </c>
    </row>
    <row r="16" spans="1:13">
      <c r="A16" s="15"/>
      <c r="B16" s="11" t="s">
        <v>33</v>
      </c>
      <c r="C16" s="351">
        <v>5866</v>
      </c>
      <c r="D16" s="352">
        <v>32239.599999999999</v>
      </c>
      <c r="E16" s="353">
        <v>5496</v>
      </c>
      <c r="F16" s="354">
        <v>4623</v>
      </c>
      <c r="G16" s="355">
        <v>30588.400000000001</v>
      </c>
      <c r="H16" s="351">
        <v>1243</v>
      </c>
      <c r="I16" s="352">
        <v>1651.3</v>
      </c>
    </row>
    <row r="17" spans="1:9">
      <c r="A17" s="10" t="s">
        <v>24</v>
      </c>
      <c r="B17" s="11" t="s">
        <v>32</v>
      </c>
      <c r="C17" s="351">
        <v>323</v>
      </c>
      <c r="D17" s="352">
        <v>783.2</v>
      </c>
      <c r="E17" s="353">
        <v>2424.9</v>
      </c>
      <c r="F17" s="354">
        <v>230</v>
      </c>
      <c r="G17" s="355">
        <v>637.6</v>
      </c>
      <c r="H17" s="354">
        <v>93</v>
      </c>
      <c r="I17" s="355">
        <v>145.4</v>
      </c>
    </row>
    <row r="18" spans="1:9">
      <c r="A18" s="10"/>
      <c r="B18" s="11" t="s">
        <v>33</v>
      </c>
      <c r="C18" s="351">
        <v>337</v>
      </c>
      <c r="D18" s="352">
        <v>799</v>
      </c>
      <c r="E18" s="353">
        <v>2370.8000000000002</v>
      </c>
      <c r="F18" s="354">
        <v>222</v>
      </c>
      <c r="G18" s="355">
        <v>621.9</v>
      </c>
      <c r="H18" s="354">
        <v>115</v>
      </c>
      <c r="I18" s="355">
        <v>177.1</v>
      </c>
    </row>
    <row r="19" spans="1:9">
      <c r="A19" s="10" t="s">
        <v>17</v>
      </c>
      <c r="B19" s="11" t="s">
        <v>32</v>
      </c>
      <c r="C19" s="351">
        <f t="shared" ref="C19:D21" si="0">F19+H19</f>
        <v>44</v>
      </c>
      <c r="D19" s="352">
        <f t="shared" si="0"/>
        <v>39.200000000000003</v>
      </c>
      <c r="E19" s="353">
        <v>890.8</v>
      </c>
      <c r="F19" s="354">
        <v>26</v>
      </c>
      <c r="G19" s="355">
        <v>21.7</v>
      </c>
      <c r="H19" s="351">
        <v>18</v>
      </c>
      <c r="I19" s="352">
        <v>17.5</v>
      </c>
    </row>
    <row r="20" spans="1:9">
      <c r="A20" s="10"/>
      <c r="B20" s="11" t="s">
        <v>33</v>
      </c>
      <c r="C20" s="351">
        <v>53</v>
      </c>
      <c r="D20" s="352">
        <v>49.6</v>
      </c>
      <c r="E20" s="353">
        <v>935.2</v>
      </c>
      <c r="F20" s="354">
        <v>31</v>
      </c>
      <c r="G20" s="355">
        <v>27.8</v>
      </c>
      <c r="H20" s="354">
        <v>22</v>
      </c>
      <c r="I20" s="355">
        <v>21.7</v>
      </c>
    </row>
    <row r="21" spans="1:9">
      <c r="A21" s="10" t="s">
        <v>19</v>
      </c>
      <c r="B21" s="11" t="s">
        <v>32</v>
      </c>
      <c r="C21" s="351">
        <f t="shared" si="0"/>
        <v>165</v>
      </c>
      <c r="D21" s="352">
        <v>69.3</v>
      </c>
      <c r="E21" s="353">
        <v>420.2</v>
      </c>
      <c r="F21" s="354">
        <v>122</v>
      </c>
      <c r="G21" s="355">
        <v>56.7</v>
      </c>
      <c r="H21" s="354">
        <v>43</v>
      </c>
      <c r="I21" s="352">
        <v>12.7</v>
      </c>
    </row>
    <row r="22" spans="1:9">
      <c r="A22" s="10"/>
      <c r="B22" s="11" t="s">
        <v>33</v>
      </c>
      <c r="C22" s="351">
        <v>137</v>
      </c>
      <c r="D22" s="352">
        <v>54.8</v>
      </c>
      <c r="E22" s="353">
        <v>399.9</v>
      </c>
      <c r="F22" s="354">
        <v>51</v>
      </c>
      <c r="G22" s="355">
        <v>27.1</v>
      </c>
      <c r="H22" s="354">
        <v>86</v>
      </c>
      <c r="I22" s="352">
        <v>27.7</v>
      </c>
    </row>
    <row r="23" spans="1:9">
      <c r="A23" s="10" t="s">
        <v>34</v>
      </c>
      <c r="B23" s="11" t="s">
        <v>32</v>
      </c>
      <c r="C23" s="351">
        <f>F23+H23</f>
        <v>211</v>
      </c>
      <c r="D23" s="352">
        <f>G23</f>
        <v>17.5</v>
      </c>
      <c r="E23" s="353">
        <v>83.1</v>
      </c>
      <c r="F23" s="354">
        <v>211</v>
      </c>
      <c r="G23" s="355">
        <v>17.5</v>
      </c>
      <c r="H23" s="354">
        <v>0</v>
      </c>
      <c r="I23" s="354">
        <v>0</v>
      </c>
    </row>
    <row r="24" spans="1:9">
      <c r="A24" s="10"/>
      <c r="B24" s="11" t="s">
        <v>33</v>
      </c>
      <c r="C24" s="351">
        <v>276</v>
      </c>
      <c r="D24" s="352">
        <v>17.899999999999999</v>
      </c>
      <c r="E24" s="353">
        <v>64.8</v>
      </c>
      <c r="F24" s="354">
        <v>276</v>
      </c>
      <c r="G24" s="355">
        <v>17.899999999999999</v>
      </c>
      <c r="H24" s="351">
        <f>-I2</f>
        <v>0</v>
      </c>
      <c r="I24" s="352">
        <f>-K30</f>
        <v>0</v>
      </c>
    </row>
    <row r="25" spans="1:9">
      <c r="A25" s="10" t="s">
        <v>35</v>
      </c>
      <c r="B25" s="11" t="s">
        <v>32</v>
      </c>
      <c r="C25" s="351">
        <f>F25+H25</f>
        <v>762</v>
      </c>
      <c r="D25" s="352">
        <f>G25</f>
        <v>143.9</v>
      </c>
      <c r="E25" s="353">
        <v>188.9</v>
      </c>
      <c r="F25" s="354">
        <v>762</v>
      </c>
      <c r="G25" s="355">
        <v>143.9</v>
      </c>
      <c r="H25" s="351">
        <v>0</v>
      </c>
      <c r="I25" s="351">
        <v>0</v>
      </c>
    </row>
    <row r="26" spans="1:9">
      <c r="A26" s="10"/>
      <c r="B26" s="11" t="s">
        <v>33</v>
      </c>
      <c r="C26" s="351">
        <v>740</v>
      </c>
      <c r="D26" s="352">
        <v>142.19999999999999</v>
      </c>
      <c r="E26" s="353">
        <v>192.2</v>
      </c>
      <c r="F26" s="354">
        <v>740</v>
      </c>
      <c r="G26" s="355">
        <v>142.19999999999999</v>
      </c>
      <c r="H26" s="351">
        <v>0</v>
      </c>
      <c r="I26" s="351">
        <v>0</v>
      </c>
    </row>
    <row r="27" spans="1:9">
      <c r="A27" s="10" t="s">
        <v>22</v>
      </c>
      <c r="B27" s="11" t="s">
        <v>32</v>
      </c>
      <c r="C27" s="351">
        <v>168</v>
      </c>
      <c r="D27" s="352">
        <v>88.2</v>
      </c>
      <c r="E27" s="353">
        <v>524.70000000000005</v>
      </c>
      <c r="F27" s="354">
        <v>113</v>
      </c>
      <c r="G27" s="355">
        <v>37.200000000000003</v>
      </c>
      <c r="H27" s="354">
        <v>55</v>
      </c>
      <c r="I27" s="352">
        <v>51</v>
      </c>
    </row>
    <row r="28" spans="1:9">
      <c r="A28" s="10"/>
      <c r="B28" s="11" t="s">
        <v>33</v>
      </c>
      <c r="C28" s="351">
        <v>181</v>
      </c>
      <c r="D28" s="352">
        <v>113</v>
      </c>
      <c r="E28" s="353">
        <v>624.5</v>
      </c>
      <c r="F28" s="354">
        <v>130</v>
      </c>
      <c r="G28" s="355">
        <v>65.8</v>
      </c>
      <c r="H28" s="354">
        <v>51</v>
      </c>
      <c r="I28" s="352">
        <v>47.3</v>
      </c>
    </row>
    <row r="29" spans="1:9">
      <c r="A29" s="10" t="s">
        <v>36</v>
      </c>
      <c r="B29" s="11" t="s">
        <v>32</v>
      </c>
      <c r="C29" s="351">
        <f t="shared" ref="C29:D39" si="1">F29+H29</f>
        <v>211</v>
      </c>
      <c r="D29" s="352">
        <f>G29</f>
        <v>17.5</v>
      </c>
      <c r="E29" s="353">
        <v>83.1</v>
      </c>
      <c r="F29" s="354">
        <v>211</v>
      </c>
      <c r="G29" s="355">
        <v>17.5</v>
      </c>
      <c r="H29" s="354">
        <v>0</v>
      </c>
      <c r="I29" s="354">
        <v>0</v>
      </c>
    </row>
    <row r="30" spans="1:9">
      <c r="A30" s="10"/>
      <c r="B30" s="11" t="s">
        <v>33</v>
      </c>
      <c r="C30" s="351">
        <v>278</v>
      </c>
      <c r="D30" s="352">
        <v>18</v>
      </c>
      <c r="E30" s="353">
        <v>64.7</v>
      </c>
      <c r="F30" s="354">
        <v>278</v>
      </c>
      <c r="G30" s="352">
        <v>18</v>
      </c>
      <c r="H30" s="354">
        <v>0</v>
      </c>
      <c r="I30" s="354">
        <v>0</v>
      </c>
    </row>
    <row r="31" spans="1:9">
      <c r="A31" s="10" t="s">
        <v>37</v>
      </c>
      <c r="B31" s="11" t="s">
        <v>32</v>
      </c>
      <c r="C31" s="351">
        <f t="shared" si="1"/>
        <v>424</v>
      </c>
      <c r="D31" s="352">
        <f>G31+I31</f>
        <v>73.2</v>
      </c>
      <c r="E31" s="353">
        <v>172.7</v>
      </c>
      <c r="F31" s="354">
        <v>383</v>
      </c>
      <c r="G31" s="352">
        <v>72</v>
      </c>
      <c r="H31" s="354">
        <v>41</v>
      </c>
      <c r="I31" s="355">
        <v>1.2</v>
      </c>
    </row>
    <row r="32" spans="1:9">
      <c r="A32" s="10"/>
      <c r="B32" s="11" t="s">
        <v>33</v>
      </c>
      <c r="C32" s="351">
        <v>428</v>
      </c>
      <c r="D32" s="352">
        <v>74.3</v>
      </c>
      <c r="E32" s="353">
        <v>173.5</v>
      </c>
      <c r="F32" s="354">
        <v>359</v>
      </c>
      <c r="G32" s="352">
        <v>71.7</v>
      </c>
      <c r="H32" s="354">
        <v>69</v>
      </c>
      <c r="I32" s="352">
        <v>2.6</v>
      </c>
    </row>
    <row r="33" spans="1:9">
      <c r="A33" s="10" t="s">
        <v>38</v>
      </c>
      <c r="B33" s="11" t="s">
        <v>32</v>
      </c>
      <c r="C33" s="351">
        <v>765</v>
      </c>
      <c r="D33" s="352">
        <v>86.7</v>
      </c>
      <c r="E33" s="353">
        <v>113.3</v>
      </c>
      <c r="F33" s="354">
        <v>765</v>
      </c>
      <c r="G33" s="352">
        <v>86.7</v>
      </c>
      <c r="H33" s="354">
        <v>0</v>
      </c>
      <c r="I33" s="354">
        <v>0</v>
      </c>
    </row>
    <row r="34" spans="1:9">
      <c r="A34" s="10"/>
      <c r="B34" s="11" t="s">
        <v>33</v>
      </c>
      <c r="C34" s="351">
        <v>635</v>
      </c>
      <c r="D34" s="352">
        <v>83.9</v>
      </c>
      <c r="E34" s="353">
        <v>132.1</v>
      </c>
      <c r="F34" s="354">
        <v>635</v>
      </c>
      <c r="G34" s="355">
        <v>83.9</v>
      </c>
      <c r="H34" s="354">
        <v>0</v>
      </c>
      <c r="I34" s="354">
        <v>0</v>
      </c>
    </row>
    <row r="35" spans="1:9">
      <c r="A35" s="10" t="s">
        <v>25</v>
      </c>
      <c r="B35" s="11" t="s">
        <v>32</v>
      </c>
      <c r="C35" s="351">
        <f t="shared" si="1"/>
        <v>36</v>
      </c>
      <c r="D35" s="352">
        <f t="shared" si="1"/>
        <v>4.3</v>
      </c>
      <c r="E35" s="353">
        <v>120</v>
      </c>
      <c r="F35" s="354">
        <v>4</v>
      </c>
      <c r="G35" s="355">
        <v>0.5</v>
      </c>
      <c r="H35" s="351">
        <v>32</v>
      </c>
      <c r="I35" s="352">
        <v>3.8</v>
      </c>
    </row>
    <row r="36" spans="1:9">
      <c r="A36" s="10"/>
      <c r="B36" s="11" t="s">
        <v>33</v>
      </c>
      <c r="C36" s="351">
        <v>50</v>
      </c>
      <c r="D36" s="352">
        <v>5.3</v>
      </c>
      <c r="E36" s="353">
        <v>106.7</v>
      </c>
      <c r="F36" s="354">
        <v>11</v>
      </c>
      <c r="G36" s="358">
        <v>1</v>
      </c>
      <c r="H36" s="351">
        <v>39</v>
      </c>
      <c r="I36" s="358">
        <v>4.4000000000000004</v>
      </c>
    </row>
    <row r="37" spans="1:9">
      <c r="A37" s="10" t="s">
        <v>28</v>
      </c>
      <c r="B37" s="11" t="s">
        <v>32</v>
      </c>
      <c r="C37" s="351">
        <f t="shared" si="1"/>
        <v>19</v>
      </c>
      <c r="D37" s="352">
        <f t="shared" ref="D37:D39" si="2">I37</f>
        <v>1.9</v>
      </c>
      <c r="E37" s="353">
        <f t="shared" ref="E37" si="3">D37/C37*1000</f>
        <v>99.999999999999986</v>
      </c>
      <c r="F37" s="354">
        <v>0</v>
      </c>
      <c r="G37" s="354">
        <v>0</v>
      </c>
      <c r="H37" s="354">
        <v>19</v>
      </c>
      <c r="I37" s="355">
        <v>1.9</v>
      </c>
    </row>
    <row r="38" spans="1:9">
      <c r="A38" s="10"/>
      <c r="B38" s="11" t="s">
        <v>33</v>
      </c>
      <c r="C38" s="351">
        <v>23</v>
      </c>
      <c r="D38" s="352">
        <v>2.5</v>
      </c>
      <c r="E38" s="353">
        <v>109.4</v>
      </c>
      <c r="F38" s="354">
        <v>1</v>
      </c>
      <c r="G38" s="352">
        <v>0.1</v>
      </c>
      <c r="H38" s="354">
        <v>22</v>
      </c>
      <c r="I38" s="355">
        <v>2.4</v>
      </c>
    </row>
    <row r="39" spans="1:9">
      <c r="A39" s="10" t="s">
        <v>29</v>
      </c>
      <c r="B39" s="11" t="s">
        <v>32</v>
      </c>
      <c r="C39" s="351">
        <f t="shared" si="1"/>
        <v>2</v>
      </c>
      <c r="D39" s="352">
        <f t="shared" si="2"/>
        <v>0.1</v>
      </c>
      <c r="E39" s="353">
        <v>27.5</v>
      </c>
      <c r="F39" s="354">
        <v>0</v>
      </c>
      <c r="G39" s="354">
        <v>0</v>
      </c>
      <c r="H39" s="354">
        <v>2</v>
      </c>
      <c r="I39" s="355">
        <v>0.1</v>
      </c>
    </row>
    <row r="40" spans="1:9">
      <c r="A40" s="10"/>
      <c r="B40" s="11" t="s">
        <v>33</v>
      </c>
      <c r="C40" s="351">
        <v>2</v>
      </c>
      <c r="D40" s="352">
        <v>0.1</v>
      </c>
      <c r="E40" s="353">
        <v>51</v>
      </c>
      <c r="F40" s="354">
        <v>0</v>
      </c>
      <c r="G40" s="354">
        <v>0</v>
      </c>
      <c r="H40" s="354">
        <v>2</v>
      </c>
      <c r="I40" s="355">
        <v>0.1</v>
      </c>
    </row>
    <row r="41" spans="1:9">
      <c r="A41" s="10" t="s">
        <v>30</v>
      </c>
      <c r="B41" s="11" t="s">
        <v>32</v>
      </c>
      <c r="C41" s="351">
        <v>81</v>
      </c>
      <c r="D41" s="352">
        <v>7.5</v>
      </c>
      <c r="E41" s="353">
        <v>93.1</v>
      </c>
      <c r="F41" s="354">
        <v>64</v>
      </c>
      <c r="G41" s="355">
        <v>6.4</v>
      </c>
      <c r="H41" s="354">
        <v>17</v>
      </c>
      <c r="I41" s="355">
        <v>1.2</v>
      </c>
    </row>
    <row r="42" spans="1:9">
      <c r="A42" s="10"/>
      <c r="B42" s="11" t="s">
        <v>33</v>
      </c>
      <c r="C42" s="351">
        <v>76</v>
      </c>
      <c r="D42" s="352">
        <v>7.8</v>
      </c>
      <c r="E42" s="353">
        <v>102.3</v>
      </c>
      <c r="F42" s="354">
        <v>60</v>
      </c>
      <c r="G42" s="355">
        <v>6.7</v>
      </c>
      <c r="H42" s="354">
        <v>16</v>
      </c>
      <c r="I42" s="355">
        <v>1.1000000000000001</v>
      </c>
    </row>
    <row r="43" spans="1:9">
      <c r="A43" s="10"/>
      <c r="B43" s="11"/>
      <c r="C43" s="16"/>
      <c r="D43" s="17"/>
      <c r="E43" s="18"/>
      <c r="F43" s="19"/>
      <c r="G43" s="20"/>
      <c r="H43" s="19"/>
      <c r="I43" s="20"/>
    </row>
    <row r="44" spans="1:9" s="240" customFormat="1" ht="24" customHeight="1">
      <c r="A44" s="443" t="s">
        <v>536</v>
      </c>
      <c r="B44" s="443"/>
      <c r="C44" s="443"/>
      <c r="D44" s="443"/>
      <c r="E44" s="443"/>
      <c r="F44" s="443"/>
      <c r="G44" s="443"/>
      <c r="H44" s="443"/>
      <c r="I44" s="443"/>
    </row>
    <row r="45" spans="1:9" s="240" customFormat="1" ht="24" customHeight="1">
      <c r="A45" s="444" t="s">
        <v>537</v>
      </c>
      <c r="B45" s="444"/>
      <c r="C45" s="444"/>
      <c r="D45" s="444"/>
      <c r="E45" s="444"/>
      <c r="F45" s="444"/>
      <c r="G45" s="444"/>
      <c r="H45" s="444"/>
      <c r="I45" s="444"/>
    </row>
    <row r="46" spans="1:9" ht="24" customHeight="1"/>
  </sheetData>
  <mergeCells count="15">
    <mergeCell ref="A6:I6"/>
    <mergeCell ref="A44:I44"/>
    <mergeCell ref="A45:I45"/>
    <mergeCell ref="A1:I1"/>
    <mergeCell ref="A2:I2"/>
    <mergeCell ref="A3:B5"/>
    <mergeCell ref="C3:E3"/>
    <mergeCell ref="F3:G3"/>
    <mergeCell ref="H3:I3"/>
    <mergeCell ref="C4:C5"/>
    <mergeCell ref="D4:E4"/>
    <mergeCell ref="F4:F5"/>
    <mergeCell ref="G4:G5"/>
    <mergeCell ref="H4:H5"/>
    <mergeCell ref="I4:I5"/>
  </mergeCells>
  <hyperlinks>
    <hyperlink ref="K1" location="SPIS_TABLIC!A1" display="SPIS TABLIC"/>
    <hyperlink ref="L1" location="SPIS_TABLIC!A1" display="LIST OF TABL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workbookViewId="0">
      <selection activeCell="M4" sqref="M4"/>
    </sheetView>
  </sheetViews>
  <sheetFormatPr defaultRowHeight="12.75"/>
  <cols>
    <col min="1" max="1" width="26.7109375" style="21" customWidth="1"/>
    <col min="2" max="2" width="10.85546875" style="21" customWidth="1"/>
    <col min="3" max="3" width="11.5703125" style="21" customWidth="1"/>
    <col min="4" max="4" width="11.7109375" style="21" customWidth="1"/>
    <col min="5" max="5" width="12.42578125" style="21" customWidth="1"/>
    <col min="6" max="6" width="12.85546875" style="21" customWidth="1"/>
    <col min="7" max="7" width="12.5703125" style="21" customWidth="1"/>
    <col min="8" max="8" width="13.140625" style="21" customWidth="1"/>
    <col min="9" max="9" width="13.85546875" style="21" customWidth="1"/>
    <col min="10" max="10" width="13.5703125" style="21" customWidth="1"/>
    <col min="11" max="11" width="14.42578125" style="21" customWidth="1"/>
    <col min="12" max="12" width="9.140625" style="21"/>
    <col min="13" max="13" width="18.85546875" style="21" customWidth="1"/>
    <col min="14" max="14" width="21.5703125" style="21" customWidth="1"/>
    <col min="15" max="16384" width="9.140625" style="21"/>
  </cols>
  <sheetData>
    <row r="1" spans="1:15" ht="14.25">
      <c r="A1" s="463" t="s">
        <v>498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M1" s="335" t="s">
        <v>0</v>
      </c>
      <c r="N1" s="336" t="s">
        <v>482</v>
      </c>
      <c r="O1" s="337"/>
    </row>
    <row r="2" spans="1:15" ht="15" thickBot="1">
      <c r="A2" s="446" t="s">
        <v>372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</row>
    <row r="3" spans="1:15" ht="26.25" customHeight="1">
      <c r="A3" s="447" t="s">
        <v>374</v>
      </c>
      <c r="B3" s="465" t="s">
        <v>73</v>
      </c>
      <c r="C3" s="466"/>
      <c r="D3" s="466"/>
      <c r="E3" s="467"/>
      <c r="F3" s="452" t="s">
        <v>74</v>
      </c>
      <c r="G3" s="453"/>
      <c r="H3" s="454"/>
      <c r="I3" s="452" t="s">
        <v>75</v>
      </c>
      <c r="J3" s="453"/>
      <c r="K3" s="453"/>
    </row>
    <row r="4" spans="1:15" ht="28.5" customHeight="1">
      <c r="A4" s="449"/>
      <c r="B4" s="468" t="s">
        <v>76</v>
      </c>
      <c r="C4" s="459" t="s">
        <v>78</v>
      </c>
      <c r="D4" s="460"/>
      <c r="E4" s="457" t="s">
        <v>80</v>
      </c>
      <c r="F4" s="468" t="s">
        <v>367</v>
      </c>
      <c r="G4" s="459" t="s">
        <v>452</v>
      </c>
      <c r="H4" s="460"/>
      <c r="I4" s="468" t="s">
        <v>70</v>
      </c>
      <c r="J4" s="459" t="s">
        <v>79</v>
      </c>
      <c r="K4" s="473"/>
    </row>
    <row r="5" spans="1:15">
      <c r="A5" s="449"/>
      <c r="B5" s="469"/>
      <c r="C5" s="457" t="s">
        <v>77</v>
      </c>
      <c r="D5" s="474" t="s">
        <v>453</v>
      </c>
      <c r="E5" s="471"/>
      <c r="F5" s="469"/>
      <c r="G5" s="457" t="s">
        <v>72</v>
      </c>
      <c r="H5" s="474" t="s">
        <v>71</v>
      </c>
      <c r="I5" s="469"/>
      <c r="J5" s="457" t="s">
        <v>69</v>
      </c>
      <c r="K5" s="474" t="s">
        <v>453</v>
      </c>
    </row>
    <row r="6" spans="1:15" ht="28.5" customHeight="1" thickBot="1">
      <c r="A6" s="451"/>
      <c r="B6" s="470"/>
      <c r="C6" s="458"/>
      <c r="D6" s="475"/>
      <c r="E6" s="458"/>
      <c r="F6" s="470"/>
      <c r="G6" s="458"/>
      <c r="H6" s="475"/>
      <c r="I6" s="470"/>
      <c r="J6" s="458"/>
      <c r="K6" s="475"/>
    </row>
    <row r="7" spans="1:15">
      <c r="A7" s="241" t="s">
        <v>40</v>
      </c>
      <c r="B7" s="359">
        <v>19488</v>
      </c>
      <c r="C7" s="360">
        <v>93377</v>
      </c>
      <c r="D7" s="360">
        <v>100</v>
      </c>
      <c r="E7" s="360">
        <v>4791.5</v>
      </c>
      <c r="F7" s="359">
        <v>14929</v>
      </c>
      <c r="G7" s="360">
        <v>80340.2</v>
      </c>
      <c r="H7" s="360">
        <v>100</v>
      </c>
      <c r="I7" s="359">
        <v>4559</v>
      </c>
      <c r="J7" s="360">
        <v>13036.9</v>
      </c>
      <c r="K7" s="360">
        <v>100</v>
      </c>
    </row>
    <row r="8" spans="1:15">
      <c r="A8" s="242" t="s">
        <v>41</v>
      </c>
      <c r="B8" s="361"/>
      <c r="C8" s="362"/>
      <c r="D8" s="362"/>
      <c r="E8" s="362"/>
      <c r="F8" s="361"/>
      <c r="G8" s="362"/>
      <c r="H8" s="362"/>
      <c r="I8" s="361"/>
      <c r="J8" s="362"/>
      <c r="K8" s="362"/>
    </row>
    <row r="9" spans="1:15">
      <c r="A9" s="28" t="s">
        <v>42</v>
      </c>
      <c r="B9" s="359"/>
      <c r="C9" s="360"/>
      <c r="D9" s="360"/>
      <c r="E9" s="360"/>
      <c r="F9" s="359"/>
      <c r="G9" s="360"/>
      <c r="H9" s="360"/>
      <c r="I9" s="359"/>
      <c r="J9" s="360"/>
      <c r="K9" s="360"/>
    </row>
    <row r="10" spans="1:15">
      <c r="A10" s="25" t="s">
        <v>43</v>
      </c>
      <c r="B10" s="361"/>
      <c r="C10" s="362"/>
      <c r="D10" s="362"/>
      <c r="E10" s="362"/>
      <c r="F10" s="361"/>
      <c r="G10" s="362"/>
      <c r="H10" s="362"/>
      <c r="I10" s="361"/>
      <c r="J10" s="362"/>
      <c r="K10" s="362"/>
    </row>
    <row r="11" spans="1:15">
      <c r="A11" s="22" t="s">
        <v>44</v>
      </c>
      <c r="B11" s="359">
        <v>4857</v>
      </c>
      <c r="C11" s="360">
        <v>1280.4000000000001</v>
      </c>
      <c r="D11" s="360">
        <v>1.3712156098396824</v>
      </c>
      <c r="E11" s="360">
        <v>263.60000000000002</v>
      </c>
      <c r="F11" s="359">
        <v>4091</v>
      </c>
      <c r="G11" s="360">
        <v>922.8</v>
      </c>
      <c r="H11" s="360">
        <v>1.1486155125329536</v>
      </c>
      <c r="I11" s="359">
        <v>766</v>
      </c>
      <c r="J11" s="360">
        <v>357.6</v>
      </c>
      <c r="K11" s="360">
        <v>2.7429833779502801</v>
      </c>
    </row>
    <row r="12" spans="1:15">
      <c r="A12" s="25" t="s">
        <v>45</v>
      </c>
      <c r="B12" s="361"/>
      <c r="C12" s="362"/>
      <c r="D12" s="362"/>
      <c r="E12" s="362"/>
      <c r="F12" s="361"/>
      <c r="G12" s="362"/>
      <c r="H12" s="362"/>
      <c r="I12" s="361"/>
      <c r="J12" s="362"/>
      <c r="K12" s="362"/>
    </row>
    <row r="13" spans="1:15">
      <c r="A13" s="22" t="s">
        <v>46</v>
      </c>
      <c r="B13" s="359">
        <v>977</v>
      </c>
      <c r="C13" s="360">
        <v>2258.5</v>
      </c>
      <c r="D13" s="360">
        <v>2.4</v>
      </c>
      <c r="E13" s="360">
        <v>2311.6</v>
      </c>
      <c r="F13" s="359">
        <v>590</v>
      </c>
      <c r="G13" s="360">
        <v>1655.5</v>
      </c>
      <c r="H13" s="360">
        <v>2.1</v>
      </c>
      <c r="I13" s="359">
        <v>387</v>
      </c>
      <c r="J13" s="360">
        <v>602.9</v>
      </c>
      <c r="K13" s="360">
        <v>4.5999999999999996</v>
      </c>
    </row>
    <row r="14" spans="1:15">
      <c r="A14" s="25" t="s">
        <v>47</v>
      </c>
      <c r="B14" s="361"/>
      <c r="C14" s="362"/>
      <c r="D14" s="362"/>
      <c r="E14" s="362"/>
      <c r="F14" s="361"/>
      <c r="G14" s="362"/>
      <c r="H14" s="362"/>
      <c r="I14" s="361"/>
      <c r="J14" s="362"/>
      <c r="K14" s="362"/>
    </row>
    <row r="15" spans="1:15">
      <c r="A15" s="29" t="s">
        <v>48</v>
      </c>
      <c r="B15" s="359">
        <v>2852</v>
      </c>
      <c r="C15" s="360">
        <v>27333.7</v>
      </c>
      <c r="D15" s="360">
        <v>29.272411835891067</v>
      </c>
      <c r="E15" s="360">
        <v>9584</v>
      </c>
      <c r="F15" s="359">
        <v>2688</v>
      </c>
      <c r="G15" s="360">
        <v>26434.5</v>
      </c>
      <c r="H15" s="360">
        <v>32.903204124460736</v>
      </c>
      <c r="I15" s="359">
        <v>164</v>
      </c>
      <c r="J15" s="360">
        <v>899.2</v>
      </c>
      <c r="K15" s="360">
        <v>6.9</v>
      </c>
    </row>
    <row r="16" spans="1:15">
      <c r="A16" s="30" t="s">
        <v>49</v>
      </c>
      <c r="B16" s="361"/>
      <c r="C16" s="362"/>
      <c r="D16" s="362"/>
      <c r="E16" s="362"/>
      <c r="F16" s="361"/>
      <c r="G16" s="362"/>
      <c r="H16" s="362"/>
      <c r="I16" s="361"/>
      <c r="J16" s="362"/>
      <c r="K16" s="362"/>
    </row>
    <row r="17" spans="1:11">
      <c r="A17" s="29" t="s">
        <v>50</v>
      </c>
      <c r="B17" s="359">
        <v>187</v>
      </c>
      <c r="C17" s="360">
        <v>272.10000000000002</v>
      </c>
      <c r="D17" s="360">
        <v>0.3</v>
      </c>
      <c r="E17" s="360">
        <v>1455</v>
      </c>
      <c r="F17" s="359">
        <v>113</v>
      </c>
      <c r="G17" s="360">
        <v>157.6</v>
      </c>
      <c r="H17" s="360">
        <v>0.2</v>
      </c>
      <c r="I17" s="359">
        <v>74</v>
      </c>
      <c r="J17" s="360">
        <v>114.5</v>
      </c>
      <c r="K17" s="360">
        <v>0.9</v>
      </c>
    </row>
    <row r="18" spans="1:11">
      <c r="A18" s="30" t="s">
        <v>50</v>
      </c>
      <c r="B18" s="361"/>
      <c r="C18" s="362"/>
      <c r="D18" s="362"/>
      <c r="E18" s="362"/>
      <c r="F18" s="361"/>
      <c r="G18" s="362"/>
      <c r="H18" s="362"/>
      <c r="I18" s="361"/>
      <c r="J18" s="362"/>
      <c r="K18" s="362"/>
    </row>
    <row r="19" spans="1:11">
      <c r="A19" s="29" t="s">
        <v>51</v>
      </c>
      <c r="B19" s="359">
        <v>65</v>
      </c>
      <c r="C19" s="360">
        <v>93.8</v>
      </c>
      <c r="D19" s="360">
        <v>0.1</v>
      </c>
      <c r="E19" s="360">
        <v>1442.7</v>
      </c>
      <c r="F19" s="359">
        <v>9</v>
      </c>
      <c r="G19" s="360">
        <v>12.1</v>
      </c>
      <c r="H19" s="360">
        <v>0</v>
      </c>
      <c r="I19" s="359">
        <v>56</v>
      </c>
      <c r="J19" s="360">
        <v>81.7</v>
      </c>
      <c r="K19" s="360">
        <v>0.6</v>
      </c>
    </row>
    <row r="20" spans="1:11">
      <c r="A20" s="30" t="s">
        <v>52</v>
      </c>
      <c r="B20" s="361"/>
      <c r="C20" s="362"/>
      <c r="D20" s="362"/>
      <c r="E20" s="362"/>
      <c r="F20" s="361"/>
      <c r="G20" s="362"/>
      <c r="H20" s="362"/>
      <c r="I20" s="361"/>
      <c r="J20" s="362"/>
      <c r="K20" s="362"/>
    </row>
    <row r="21" spans="1:11">
      <c r="A21" s="22" t="s">
        <v>53</v>
      </c>
      <c r="B21" s="359">
        <v>66</v>
      </c>
      <c r="C21" s="360">
        <v>1176</v>
      </c>
      <c r="D21" s="360">
        <v>1.3</v>
      </c>
      <c r="E21" s="360">
        <v>17818.3</v>
      </c>
      <c r="F21" s="359">
        <v>63</v>
      </c>
      <c r="G21" s="360">
        <v>1096.5999999999999</v>
      </c>
      <c r="H21" s="360">
        <v>1.4</v>
      </c>
      <c r="I21" s="359">
        <v>3</v>
      </c>
      <c r="J21" s="360">
        <v>79.400000000000006</v>
      </c>
      <c r="K21" s="360">
        <v>0.6</v>
      </c>
    </row>
    <row r="22" spans="1:11">
      <c r="A22" s="25" t="s">
        <v>54</v>
      </c>
      <c r="B22" s="361"/>
      <c r="C22" s="362"/>
      <c r="D22" s="362"/>
      <c r="E22" s="362"/>
      <c r="F22" s="361"/>
      <c r="G22" s="362"/>
      <c r="H22" s="362"/>
      <c r="I22" s="361"/>
      <c r="J22" s="362"/>
      <c r="K22" s="362"/>
    </row>
    <row r="23" spans="1:11">
      <c r="A23" s="22" t="s">
        <v>55</v>
      </c>
      <c r="B23" s="359">
        <v>3</v>
      </c>
      <c r="C23" s="360">
        <v>100.7</v>
      </c>
      <c r="D23" s="360">
        <v>0.1</v>
      </c>
      <c r="E23" s="360">
        <v>33554</v>
      </c>
      <c r="F23" s="359">
        <v>3</v>
      </c>
      <c r="G23" s="360">
        <v>100.7</v>
      </c>
      <c r="H23" s="360">
        <v>0.1</v>
      </c>
      <c r="I23" s="363" t="s">
        <v>56</v>
      </c>
      <c r="J23" s="363" t="s">
        <v>56</v>
      </c>
      <c r="K23" s="363" t="s">
        <v>56</v>
      </c>
    </row>
    <row r="24" spans="1:11">
      <c r="A24" s="25" t="s">
        <v>57</v>
      </c>
      <c r="B24" s="361"/>
      <c r="C24" s="362"/>
      <c r="D24" s="362"/>
      <c r="E24" s="362"/>
      <c r="F24" s="361"/>
      <c r="G24" s="362"/>
      <c r="H24" s="362"/>
      <c r="I24" s="361"/>
      <c r="J24" s="362"/>
      <c r="K24" s="362"/>
    </row>
    <row r="25" spans="1:11">
      <c r="A25" s="32" t="s">
        <v>58</v>
      </c>
      <c r="B25" s="361">
        <v>8</v>
      </c>
      <c r="C25" s="362">
        <v>198.7</v>
      </c>
      <c r="D25" s="362">
        <v>0.2</v>
      </c>
      <c r="E25" s="362">
        <v>24838.799999999999</v>
      </c>
      <c r="F25" s="361">
        <v>5</v>
      </c>
      <c r="G25" s="362">
        <v>121.3</v>
      </c>
      <c r="H25" s="362">
        <v>0.2</v>
      </c>
      <c r="I25" s="361">
        <v>3</v>
      </c>
      <c r="J25" s="362">
        <v>77.400000000000006</v>
      </c>
      <c r="K25" s="362">
        <v>0.6</v>
      </c>
    </row>
    <row r="26" spans="1:11">
      <c r="A26" s="25" t="s">
        <v>59</v>
      </c>
      <c r="B26" s="361"/>
      <c r="C26" s="362"/>
      <c r="D26" s="362"/>
      <c r="E26" s="362"/>
      <c r="F26" s="361"/>
      <c r="G26" s="362"/>
      <c r="H26" s="362"/>
      <c r="I26" s="361"/>
      <c r="J26" s="362"/>
      <c r="K26" s="362"/>
    </row>
    <row r="27" spans="1:11">
      <c r="A27" s="22" t="s">
        <v>60</v>
      </c>
      <c r="B27" s="359">
        <v>12</v>
      </c>
      <c r="C27" s="360">
        <v>22.6</v>
      </c>
      <c r="D27" s="360">
        <v>0</v>
      </c>
      <c r="E27" s="360">
        <v>1882.5</v>
      </c>
      <c r="F27" s="359">
        <v>9</v>
      </c>
      <c r="G27" s="360">
        <v>17.600000000000001</v>
      </c>
      <c r="H27" s="360">
        <v>0</v>
      </c>
      <c r="I27" s="359">
        <v>3</v>
      </c>
      <c r="J27" s="360">
        <v>5</v>
      </c>
      <c r="K27" s="360">
        <v>0</v>
      </c>
    </row>
    <row r="28" spans="1:11">
      <c r="A28" s="25" t="s">
        <v>60</v>
      </c>
      <c r="B28" s="361"/>
      <c r="C28" s="362"/>
      <c r="D28" s="362"/>
      <c r="E28" s="362"/>
      <c r="F28" s="361"/>
      <c r="G28" s="362"/>
      <c r="H28" s="364"/>
      <c r="I28" s="361"/>
      <c r="J28" s="362"/>
      <c r="K28" s="362"/>
    </row>
    <row r="29" spans="1:11">
      <c r="A29" s="22" t="s">
        <v>61</v>
      </c>
      <c r="B29" s="359">
        <v>2170</v>
      </c>
      <c r="C29" s="360">
        <v>12529.8</v>
      </c>
      <c r="D29" s="360">
        <v>13.418507769579232</v>
      </c>
      <c r="E29" s="360">
        <v>5774.1</v>
      </c>
      <c r="F29" s="359">
        <v>1913</v>
      </c>
      <c r="G29" s="360">
        <v>11770.7</v>
      </c>
      <c r="H29" s="360">
        <v>14.65107131921504</v>
      </c>
      <c r="I29" s="359">
        <v>257</v>
      </c>
      <c r="J29" s="360">
        <v>759</v>
      </c>
      <c r="K29" s="360">
        <v>5.8</v>
      </c>
    </row>
    <row r="30" spans="1:11">
      <c r="A30" s="25" t="s">
        <v>62</v>
      </c>
      <c r="B30" s="361"/>
      <c r="C30" s="362"/>
      <c r="D30" s="362"/>
      <c r="E30" s="362"/>
      <c r="F30" s="361"/>
      <c r="G30" s="362"/>
      <c r="H30" s="364"/>
      <c r="I30" s="361"/>
      <c r="J30" s="362"/>
      <c r="K30" s="362"/>
    </row>
    <row r="31" spans="1:11" ht="14.25">
      <c r="A31" s="28" t="s">
        <v>67</v>
      </c>
      <c r="B31" s="359">
        <v>247</v>
      </c>
      <c r="C31" s="360">
        <v>4520.6000000000004</v>
      </c>
      <c r="D31" s="360">
        <v>4.8</v>
      </c>
      <c r="E31" s="360">
        <v>18302.024291497979</v>
      </c>
      <c r="F31" s="359">
        <v>106</v>
      </c>
      <c r="G31" s="360">
        <v>4093.6</v>
      </c>
      <c r="H31" s="360">
        <v>5.0999999999999996</v>
      </c>
      <c r="I31" s="359">
        <v>141</v>
      </c>
      <c r="J31" s="360">
        <v>427.1</v>
      </c>
      <c r="K31" s="360">
        <v>3.3</v>
      </c>
    </row>
    <row r="32" spans="1:11" ht="14.25">
      <c r="A32" s="25" t="s">
        <v>68</v>
      </c>
      <c r="B32" s="361"/>
      <c r="C32" s="362"/>
      <c r="D32" s="362"/>
      <c r="E32" s="362"/>
      <c r="F32" s="361"/>
      <c r="G32" s="362"/>
      <c r="H32" s="362"/>
      <c r="I32" s="361"/>
      <c r="J32" s="362"/>
      <c r="K32" s="362"/>
    </row>
    <row r="33" spans="1:11">
      <c r="A33" s="22" t="s">
        <v>63</v>
      </c>
      <c r="B33" s="359">
        <v>9</v>
      </c>
      <c r="C33" s="360">
        <v>88.9</v>
      </c>
      <c r="D33" s="360">
        <v>0.1</v>
      </c>
      <c r="E33" s="360">
        <v>9876</v>
      </c>
      <c r="F33" s="359">
        <v>5</v>
      </c>
      <c r="G33" s="360">
        <v>42.8</v>
      </c>
      <c r="H33" s="360">
        <v>0.1</v>
      </c>
      <c r="I33" s="359">
        <v>4</v>
      </c>
      <c r="J33" s="360">
        <v>46.1</v>
      </c>
      <c r="K33" s="360">
        <v>0.4</v>
      </c>
    </row>
    <row r="34" spans="1:11">
      <c r="A34" s="25" t="s">
        <v>64</v>
      </c>
      <c r="B34" s="26"/>
      <c r="C34" s="27"/>
      <c r="D34" s="27"/>
      <c r="E34" s="27"/>
      <c r="F34" s="26"/>
      <c r="G34" s="27"/>
      <c r="H34" s="27"/>
      <c r="I34" s="26"/>
      <c r="J34" s="27"/>
      <c r="K34" s="27"/>
    </row>
    <row r="35" spans="1:11">
      <c r="A35" s="25"/>
      <c r="B35" s="33"/>
      <c r="C35" s="34"/>
      <c r="D35" s="34"/>
      <c r="E35" s="34"/>
      <c r="F35" s="33"/>
      <c r="G35" s="34"/>
      <c r="H35" s="34"/>
      <c r="I35" s="33"/>
      <c r="J35" s="34"/>
      <c r="K35" s="34"/>
    </row>
    <row r="36" spans="1:11" s="240" customFormat="1" ht="9.75">
      <c r="A36" s="476" t="s">
        <v>65</v>
      </c>
      <c r="B36" s="476"/>
      <c r="C36" s="476"/>
      <c r="D36" s="476"/>
      <c r="E36" s="476"/>
      <c r="F36" s="476"/>
      <c r="G36" s="476"/>
      <c r="H36" s="476"/>
      <c r="I36" s="476"/>
      <c r="J36" s="476"/>
      <c r="K36" s="476"/>
    </row>
    <row r="37" spans="1:11" s="240" customFormat="1" ht="9.75">
      <c r="A37" s="472" t="s">
        <v>66</v>
      </c>
      <c r="B37" s="472"/>
      <c r="C37" s="472"/>
      <c r="D37" s="472"/>
      <c r="E37" s="472"/>
      <c r="F37" s="472"/>
      <c r="G37" s="472"/>
      <c r="H37" s="472"/>
      <c r="I37" s="472"/>
      <c r="J37" s="472"/>
      <c r="K37" s="472"/>
    </row>
    <row r="39" spans="1:11">
      <c r="A39" s="22" t="s">
        <v>81</v>
      </c>
      <c r="B39" s="359">
        <v>284</v>
      </c>
      <c r="C39" s="360">
        <v>790.5</v>
      </c>
      <c r="D39" s="360">
        <v>0.8</v>
      </c>
      <c r="E39" s="360">
        <v>2783.3</v>
      </c>
      <c r="F39" s="359">
        <v>187</v>
      </c>
      <c r="G39" s="360">
        <v>648.79999999999995</v>
      </c>
      <c r="H39" s="360">
        <v>0.8</v>
      </c>
      <c r="I39" s="359">
        <v>97</v>
      </c>
      <c r="J39" s="360">
        <v>141.6</v>
      </c>
      <c r="K39" s="360">
        <v>1.1000000000000001</v>
      </c>
    </row>
    <row r="40" spans="1:11">
      <c r="A40" s="25" t="s">
        <v>82</v>
      </c>
      <c r="B40" s="361"/>
      <c r="C40" s="362"/>
      <c r="D40" s="362"/>
      <c r="E40" s="362"/>
      <c r="F40" s="361"/>
      <c r="G40" s="362"/>
      <c r="H40" s="362"/>
      <c r="I40" s="361"/>
      <c r="J40" s="362"/>
      <c r="K40" s="362"/>
    </row>
    <row r="41" spans="1:11">
      <c r="A41" s="22" t="s">
        <v>83</v>
      </c>
      <c r="B41" s="359">
        <v>275</v>
      </c>
      <c r="C41" s="360">
        <v>783.9</v>
      </c>
      <c r="D41" s="360">
        <v>0.8</v>
      </c>
      <c r="E41" s="360">
        <v>2850.7</v>
      </c>
      <c r="F41" s="359">
        <v>165</v>
      </c>
      <c r="G41" s="360">
        <v>577.70000000000005</v>
      </c>
      <c r="H41" s="360">
        <v>0.7</v>
      </c>
      <c r="I41" s="359">
        <v>110</v>
      </c>
      <c r="J41" s="360">
        <v>206.2</v>
      </c>
      <c r="K41" s="360">
        <v>1.6</v>
      </c>
    </row>
    <row r="42" spans="1:11">
      <c r="A42" s="25" t="s">
        <v>83</v>
      </c>
      <c r="B42" s="359"/>
      <c r="C42" s="360"/>
      <c r="D42" s="360"/>
      <c r="E42" s="360"/>
      <c r="F42" s="359"/>
      <c r="G42" s="360"/>
      <c r="H42" s="360"/>
      <c r="I42" s="359"/>
      <c r="J42" s="360"/>
      <c r="K42" s="360"/>
    </row>
    <row r="43" spans="1:11">
      <c r="A43" s="22" t="s">
        <v>84</v>
      </c>
      <c r="B43" s="359">
        <v>29</v>
      </c>
      <c r="C43" s="360">
        <v>884.5</v>
      </c>
      <c r="D43" s="360">
        <v>0.9</v>
      </c>
      <c r="E43" s="360">
        <v>30499.1</v>
      </c>
      <c r="F43" s="359">
        <v>28</v>
      </c>
      <c r="G43" s="360">
        <v>867.8</v>
      </c>
      <c r="H43" s="360">
        <v>1.1000000000000001</v>
      </c>
      <c r="I43" s="359">
        <v>1</v>
      </c>
      <c r="J43" s="360">
        <v>16.7</v>
      </c>
      <c r="K43" s="360">
        <v>0.1</v>
      </c>
    </row>
    <row r="44" spans="1:11">
      <c r="A44" s="25" t="s">
        <v>85</v>
      </c>
      <c r="B44" s="359"/>
      <c r="C44" s="360"/>
      <c r="D44" s="360"/>
      <c r="E44" s="360"/>
      <c r="F44" s="359"/>
      <c r="G44" s="360"/>
      <c r="H44" s="360"/>
      <c r="I44" s="359"/>
      <c r="J44" s="360"/>
      <c r="K44" s="360"/>
    </row>
    <row r="45" spans="1:11">
      <c r="A45" s="22" t="s">
        <v>86</v>
      </c>
      <c r="B45" s="359">
        <v>1130</v>
      </c>
      <c r="C45" s="360">
        <v>2831</v>
      </c>
      <c r="D45" s="360">
        <v>3</v>
      </c>
      <c r="E45" s="360">
        <v>2505.3000000000002</v>
      </c>
      <c r="F45" s="359">
        <v>676</v>
      </c>
      <c r="G45" s="360">
        <v>1903.2</v>
      </c>
      <c r="H45" s="360">
        <v>2.4</v>
      </c>
      <c r="I45" s="359">
        <v>454</v>
      </c>
      <c r="J45" s="360">
        <v>927.9</v>
      </c>
      <c r="K45" s="360">
        <v>7.1</v>
      </c>
    </row>
    <row r="46" spans="1:11">
      <c r="A46" s="25" t="s">
        <v>87</v>
      </c>
      <c r="B46" s="359"/>
      <c r="C46" s="360"/>
      <c r="D46" s="360"/>
      <c r="E46" s="360"/>
      <c r="F46" s="365"/>
      <c r="G46" s="366"/>
      <c r="H46" s="367"/>
      <c r="I46" s="365"/>
      <c r="J46" s="366"/>
      <c r="K46" s="367"/>
    </row>
    <row r="47" spans="1:11" ht="25.5">
      <c r="A47" s="36" t="s">
        <v>88</v>
      </c>
      <c r="B47" s="359">
        <v>108</v>
      </c>
      <c r="C47" s="360">
        <v>3380.7</v>
      </c>
      <c r="D47" s="360">
        <v>3.6</v>
      </c>
      <c r="E47" s="360">
        <v>31302.400000000001</v>
      </c>
      <c r="F47" s="359">
        <v>91</v>
      </c>
      <c r="G47" s="360">
        <v>3045.1</v>
      </c>
      <c r="H47" s="360">
        <v>3.8</v>
      </c>
      <c r="I47" s="359">
        <v>17</v>
      </c>
      <c r="J47" s="360">
        <v>335.5</v>
      </c>
      <c r="K47" s="360">
        <v>2.6</v>
      </c>
    </row>
    <row r="48" spans="1:11" ht="25.5">
      <c r="A48" s="37" t="s">
        <v>89</v>
      </c>
      <c r="B48" s="359"/>
      <c r="C48" s="360"/>
      <c r="D48" s="360"/>
      <c r="E48" s="360"/>
      <c r="F48" s="359"/>
      <c r="G48" s="360"/>
      <c r="H48" s="360"/>
      <c r="I48" s="359"/>
      <c r="J48" s="360"/>
      <c r="K48" s="360"/>
    </row>
    <row r="49" spans="1:11">
      <c r="A49" s="22" t="s">
        <v>90</v>
      </c>
      <c r="B49" s="359">
        <v>21</v>
      </c>
      <c r="C49" s="360">
        <v>52.2</v>
      </c>
      <c r="D49" s="360">
        <v>0.1</v>
      </c>
      <c r="E49" s="360">
        <v>2487.5</v>
      </c>
      <c r="F49" s="359">
        <v>7</v>
      </c>
      <c r="G49" s="360">
        <v>15.2</v>
      </c>
      <c r="H49" s="360">
        <v>0</v>
      </c>
      <c r="I49" s="359">
        <v>14</v>
      </c>
      <c r="J49" s="360">
        <v>37</v>
      </c>
      <c r="K49" s="360">
        <v>0.3</v>
      </c>
    </row>
    <row r="50" spans="1:11">
      <c r="A50" s="25" t="s">
        <v>91</v>
      </c>
      <c r="B50" s="359"/>
      <c r="C50" s="360"/>
      <c r="D50" s="360"/>
      <c r="E50" s="360"/>
      <c r="F50" s="359"/>
      <c r="G50" s="360"/>
      <c r="H50" s="360"/>
      <c r="I50" s="359"/>
      <c r="J50" s="360"/>
      <c r="K50" s="360"/>
    </row>
    <row r="51" spans="1:11">
      <c r="A51" s="22" t="s">
        <v>92</v>
      </c>
      <c r="B51" s="359">
        <v>324</v>
      </c>
      <c r="C51" s="360">
        <v>4424.8999999999996</v>
      </c>
      <c r="D51" s="360">
        <v>4.7</v>
      </c>
      <c r="E51" s="360">
        <v>13657</v>
      </c>
      <c r="F51" s="359">
        <v>273</v>
      </c>
      <c r="G51" s="360">
        <v>3679.7</v>
      </c>
      <c r="H51" s="360">
        <v>4.5999999999999996</v>
      </c>
      <c r="I51" s="359">
        <v>51</v>
      </c>
      <c r="J51" s="360">
        <v>745.2</v>
      </c>
      <c r="K51" s="360">
        <v>5.7</v>
      </c>
    </row>
    <row r="52" spans="1:11">
      <c r="A52" s="25" t="s">
        <v>92</v>
      </c>
      <c r="B52" s="359"/>
      <c r="C52" s="360"/>
      <c r="D52" s="360"/>
      <c r="E52" s="360"/>
      <c r="F52" s="359"/>
      <c r="G52" s="360"/>
      <c r="H52" s="360"/>
      <c r="I52" s="359"/>
      <c r="J52" s="360"/>
      <c r="K52" s="360"/>
    </row>
    <row r="53" spans="1:11">
      <c r="A53" s="32" t="s">
        <v>93</v>
      </c>
      <c r="B53" s="359">
        <v>3</v>
      </c>
      <c r="C53" s="360">
        <v>106.3</v>
      </c>
      <c r="D53" s="360">
        <v>0.1</v>
      </c>
      <c r="E53" s="360">
        <v>35445</v>
      </c>
      <c r="F53" s="359">
        <v>3</v>
      </c>
      <c r="G53" s="360">
        <v>106.3</v>
      </c>
      <c r="H53" s="360">
        <v>0.1</v>
      </c>
      <c r="I53" s="368" t="s">
        <v>56</v>
      </c>
      <c r="J53" s="368" t="s">
        <v>56</v>
      </c>
      <c r="K53" s="368" t="s">
        <v>56</v>
      </c>
    </row>
    <row r="54" spans="1:11">
      <c r="A54" s="25" t="s">
        <v>94</v>
      </c>
      <c r="B54" s="359"/>
      <c r="C54" s="360"/>
      <c r="D54" s="360"/>
      <c r="E54" s="360"/>
      <c r="F54" s="359"/>
      <c r="G54" s="360"/>
      <c r="H54" s="360"/>
      <c r="I54" s="359"/>
      <c r="J54" s="360"/>
      <c r="K54" s="360"/>
    </row>
    <row r="55" spans="1:11">
      <c r="A55" s="22" t="s">
        <v>95</v>
      </c>
      <c r="B55" s="359">
        <v>41</v>
      </c>
      <c r="C55" s="360">
        <v>56.1</v>
      </c>
      <c r="D55" s="360">
        <v>0.1</v>
      </c>
      <c r="E55" s="360">
        <v>1368.6</v>
      </c>
      <c r="F55" s="359">
        <v>25</v>
      </c>
      <c r="G55" s="360">
        <v>30.4</v>
      </c>
      <c r="H55" s="360">
        <v>0</v>
      </c>
      <c r="I55" s="359">
        <v>16</v>
      </c>
      <c r="J55" s="360">
        <v>25.7</v>
      </c>
      <c r="K55" s="360">
        <v>0.2</v>
      </c>
    </row>
    <row r="56" spans="1:11">
      <c r="A56" s="25" t="s">
        <v>96</v>
      </c>
      <c r="B56" s="359"/>
      <c r="C56" s="360"/>
      <c r="D56" s="360"/>
      <c r="E56" s="360"/>
      <c r="F56" s="359"/>
      <c r="G56" s="360"/>
      <c r="H56" s="360"/>
      <c r="I56" s="359"/>
      <c r="J56" s="360"/>
      <c r="K56" s="360"/>
    </row>
    <row r="57" spans="1:11">
      <c r="A57" s="22" t="s">
        <v>97</v>
      </c>
      <c r="B57" s="359">
        <v>48</v>
      </c>
      <c r="C57" s="360">
        <v>48.4</v>
      </c>
      <c r="D57" s="360">
        <v>0.1</v>
      </c>
      <c r="E57" s="360">
        <v>1008.1</v>
      </c>
      <c r="F57" s="359">
        <v>18</v>
      </c>
      <c r="G57" s="360">
        <v>20.8</v>
      </c>
      <c r="H57" s="360">
        <v>0</v>
      </c>
      <c r="I57" s="359">
        <v>30</v>
      </c>
      <c r="J57" s="360">
        <v>27.6</v>
      </c>
      <c r="K57" s="360">
        <v>0.2</v>
      </c>
    </row>
    <row r="58" spans="1:11">
      <c r="A58" s="25" t="s">
        <v>98</v>
      </c>
      <c r="B58" s="359"/>
      <c r="C58" s="360"/>
      <c r="D58" s="360"/>
      <c r="E58" s="360"/>
      <c r="F58" s="359"/>
      <c r="G58" s="360"/>
      <c r="H58" s="360"/>
      <c r="I58" s="359"/>
      <c r="J58" s="360"/>
      <c r="K58" s="360"/>
    </row>
    <row r="59" spans="1:11">
      <c r="A59" s="22" t="s">
        <v>99</v>
      </c>
      <c r="B59" s="359">
        <v>681</v>
      </c>
      <c r="C59" s="360">
        <v>3739.9</v>
      </c>
      <c r="D59" s="360">
        <v>4</v>
      </c>
      <c r="E59" s="360">
        <v>5491.8</v>
      </c>
      <c r="F59" s="359">
        <v>380</v>
      </c>
      <c r="G59" s="360">
        <v>2188</v>
      </c>
      <c r="H59" s="360">
        <v>2.7234186621392529</v>
      </c>
      <c r="I59" s="359">
        <v>301</v>
      </c>
      <c r="J59" s="360">
        <v>1551.9</v>
      </c>
      <c r="K59" s="360">
        <v>11.903903535349663</v>
      </c>
    </row>
    <row r="60" spans="1:11">
      <c r="A60" s="25" t="s">
        <v>99</v>
      </c>
      <c r="B60" s="359"/>
      <c r="C60" s="360"/>
      <c r="D60" s="360"/>
      <c r="E60" s="360"/>
      <c r="F60" s="369"/>
      <c r="G60" s="360"/>
      <c r="H60" s="360"/>
      <c r="I60" s="359"/>
      <c r="J60" s="360"/>
      <c r="K60" s="360"/>
    </row>
    <row r="61" spans="1:11">
      <c r="A61" s="22" t="s">
        <v>100</v>
      </c>
      <c r="B61" s="359">
        <v>2049</v>
      </c>
      <c r="C61" s="360">
        <v>2111.6</v>
      </c>
      <c r="D61" s="360">
        <v>2.2999999999999998</v>
      </c>
      <c r="E61" s="360">
        <v>1030.5</v>
      </c>
      <c r="F61" s="359">
        <v>1387</v>
      </c>
      <c r="G61" s="360">
        <v>1855.9</v>
      </c>
      <c r="H61" s="360">
        <v>2.2999999999999998</v>
      </c>
      <c r="I61" s="359">
        <v>662</v>
      </c>
      <c r="J61" s="360">
        <v>255.7</v>
      </c>
      <c r="K61" s="360">
        <v>1.9613558437972216</v>
      </c>
    </row>
    <row r="62" spans="1:11">
      <c r="A62" s="25" t="s">
        <v>101</v>
      </c>
      <c r="B62" s="359"/>
      <c r="C62" s="360"/>
      <c r="D62" s="370"/>
      <c r="E62" s="370"/>
      <c r="F62" s="371"/>
      <c r="G62" s="370"/>
      <c r="H62" s="370"/>
      <c r="I62" s="371"/>
      <c r="J62" s="370"/>
      <c r="K62" s="370"/>
    </row>
    <row r="63" spans="1:11" ht="14.25">
      <c r="A63" s="28" t="s">
        <v>105</v>
      </c>
      <c r="B63" s="359">
        <v>279</v>
      </c>
      <c r="C63" s="360">
        <v>1086.5999999999999</v>
      </c>
      <c r="D63" s="360">
        <v>1.2</v>
      </c>
      <c r="E63" s="360">
        <v>4490.0826446280989</v>
      </c>
      <c r="F63" s="359">
        <v>93</v>
      </c>
      <c r="G63" s="360">
        <v>442.6</v>
      </c>
      <c r="H63" s="360">
        <v>0.6</v>
      </c>
      <c r="I63" s="359">
        <v>186</v>
      </c>
      <c r="J63" s="360">
        <v>644</v>
      </c>
      <c r="K63" s="360">
        <v>4.9000000000000004</v>
      </c>
    </row>
    <row r="64" spans="1:11" ht="14.25">
      <c r="A64" s="25" t="s">
        <v>106</v>
      </c>
      <c r="B64" s="359"/>
      <c r="C64" s="360"/>
      <c r="D64" s="360"/>
      <c r="E64" s="360"/>
      <c r="F64" s="359"/>
      <c r="G64" s="360"/>
      <c r="H64" s="360"/>
      <c r="I64" s="359"/>
      <c r="J64" s="360"/>
      <c r="K64" s="360"/>
    </row>
    <row r="65" spans="1:11">
      <c r="A65" s="22" t="s">
        <v>102</v>
      </c>
      <c r="B65" s="359">
        <v>213</v>
      </c>
      <c r="C65" s="360">
        <v>4405.1000000000004</v>
      </c>
      <c r="D65" s="360">
        <v>4.7175428638744021</v>
      </c>
      <c r="E65" s="360">
        <v>20681.2</v>
      </c>
      <c r="F65" s="359">
        <v>151</v>
      </c>
      <c r="G65" s="360">
        <v>3359</v>
      </c>
      <c r="H65" s="360">
        <v>4.2</v>
      </c>
      <c r="I65" s="359">
        <v>62</v>
      </c>
      <c r="J65" s="360">
        <v>1046.0999999999999</v>
      </c>
      <c r="K65" s="360">
        <v>8.0241468447253563</v>
      </c>
    </row>
    <row r="66" spans="1:11">
      <c r="A66" s="25" t="s">
        <v>102</v>
      </c>
      <c r="B66" s="23"/>
      <c r="C66" s="24"/>
      <c r="D66" s="24"/>
      <c r="E66" s="24"/>
      <c r="F66" s="23"/>
      <c r="G66" s="24"/>
      <c r="H66" s="24"/>
      <c r="I66" s="23"/>
      <c r="J66" s="24"/>
      <c r="K66" s="24"/>
    </row>
    <row r="67" spans="1:11">
      <c r="A67" s="25"/>
      <c r="B67" s="38"/>
      <c r="C67" s="39"/>
      <c r="D67" s="39"/>
      <c r="E67" s="39"/>
      <c r="F67" s="38"/>
      <c r="G67" s="39"/>
      <c r="H67" s="39"/>
      <c r="I67" s="38"/>
      <c r="J67" s="39"/>
      <c r="K67" s="39"/>
    </row>
    <row r="68" spans="1:11" s="240" customFormat="1" ht="9.75">
      <c r="A68" s="476" t="s">
        <v>103</v>
      </c>
      <c r="B68" s="476"/>
      <c r="C68" s="476"/>
      <c r="D68" s="476"/>
      <c r="E68" s="476"/>
      <c r="F68" s="476"/>
      <c r="G68" s="476"/>
      <c r="H68" s="476"/>
      <c r="I68" s="476"/>
      <c r="J68" s="476"/>
      <c r="K68" s="476"/>
    </row>
    <row r="69" spans="1:11" s="240" customFormat="1" ht="9.75">
      <c r="A69" s="477" t="s">
        <v>104</v>
      </c>
      <c r="B69" s="477"/>
      <c r="C69" s="477"/>
      <c r="D69" s="477"/>
      <c r="E69" s="477"/>
      <c r="F69" s="477"/>
      <c r="G69" s="477"/>
      <c r="H69" s="477"/>
      <c r="I69" s="477"/>
      <c r="J69" s="477"/>
      <c r="K69" s="477"/>
    </row>
    <row r="71" spans="1:11" ht="14.25">
      <c r="A71" s="28" t="s">
        <v>135</v>
      </c>
      <c r="B71" s="359">
        <v>171</v>
      </c>
      <c r="C71" s="360">
        <v>844.4</v>
      </c>
      <c r="D71" s="360">
        <v>0.9</v>
      </c>
      <c r="E71" s="360">
        <v>4938.0116959064326</v>
      </c>
      <c r="F71" s="359">
        <v>125</v>
      </c>
      <c r="G71" s="360">
        <v>700.8</v>
      </c>
      <c r="H71" s="360">
        <v>0.9</v>
      </c>
      <c r="I71" s="359">
        <v>46</v>
      </c>
      <c r="J71" s="360">
        <v>143.6</v>
      </c>
      <c r="K71" s="360">
        <v>1.1000000000000001</v>
      </c>
    </row>
    <row r="72" spans="1:11" ht="14.25">
      <c r="A72" s="25" t="s">
        <v>136</v>
      </c>
      <c r="B72" s="361"/>
      <c r="C72" s="362"/>
      <c r="D72" s="362"/>
      <c r="E72" s="362"/>
      <c r="F72" s="361"/>
      <c r="G72" s="362"/>
      <c r="H72" s="362"/>
      <c r="I72" s="361"/>
      <c r="J72" s="362"/>
      <c r="K72" s="362"/>
    </row>
    <row r="73" spans="1:11">
      <c r="A73" s="22" t="s">
        <v>107</v>
      </c>
      <c r="B73" s="359">
        <v>294</v>
      </c>
      <c r="C73" s="360">
        <v>465.9</v>
      </c>
      <c r="D73" s="360">
        <v>0.5</v>
      </c>
      <c r="E73" s="360">
        <v>1584.6</v>
      </c>
      <c r="F73" s="359">
        <v>264</v>
      </c>
      <c r="G73" s="360">
        <v>374.8</v>
      </c>
      <c r="H73" s="360">
        <v>0.5</v>
      </c>
      <c r="I73" s="359">
        <v>30</v>
      </c>
      <c r="J73" s="360">
        <v>91.1</v>
      </c>
      <c r="K73" s="360">
        <v>0.7</v>
      </c>
    </row>
    <row r="74" spans="1:11">
      <c r="A74" s="25" t="s">
        <v>108</v>
      </c>
      <c r="B74" s="361"/>
      <c r="C74" s="362"/>
      <c r="D74" s="362"/>
      <c r="E74" s="362"/>
      <c r="F74" s="361"/>
      <c r="G74" s="362"/>
      <c r="H74" s="362"/>
      <c r="I74" s="361"/>
      <c r="J74" s="362"/>
      <c r="K74" s="362"/>
    </row>
    <row r="75" spans="1:11">
      <c r="A75" s="32" t="s">
        <v>109</v>
      </c>
      <c r="B75" s="361">
        <v>9</v>
      </c>
      <c r="C75" s="362">
        <v>102.2</v>
      </c>
      <c r="D75" s="362">
        <v>0.1</v>
      </c>
      <c r="E75" s="362">
        <v>11353</v>
      </c>
      <c r="F75" s="361">
        <v>9</v>
      </c>
      <c r="G75" s="362">
        <v>102.2</v>
      </c>
      <c r="H75" s="362">
        <v>0.1</v>
      </c>
      <c r="I75" s="368" t="s">
        <v>56</v>
      </c>
      <c r="J75" s="368" t="s">
        <v>56</v>
      </c>
      <c r="K75" s="368" t="s">
        <v>56</v>
      </c>
    </row>
    <row r="76" spans="1:11">
      <c r="A76" s="25" t="s">
        <v>110</v>
      </c>
      <c r="B76" s="361"/>
      <c r="C76" s="362"/>
      <c r="D76" s="362"/>
      <c r="E76" s="362"/>
      <c r="F76" s="361"/>
      <c r="G76" s="362"/>
      <c r="H76" s="362"/>
      <c r="I76" s="361"/>
      <c r="J76" s="362"/>
      <c r="K76" s="362"/>
    </row>
    <row r="77" spans="1:11">
      <c r="A77" s="22" t="s">
        <v>111</v>
      </c>
      <c r="B77" s="359">
        <v>92</v>
      </c>
      <c r="C77" s="360">
        <v>1552.4</v>
      </c>
      <c r="D77" s="360">
        <v>1.7</v>
      </c>
      <c r="E77" s="360">
        <v>16873.400000000001</v>
      </c>
      <c r="F77" s="359">
        <v>62</v>
      </c>
      <c r="G77" s="360">
        <v>1285.5</v>
      </c>
      <c r="H77" s="360">
        <v>1.6</v>
      </c>
      <c r="I77" s="359">
        <v>30</v>
      </c>
      <c r="J77" s="360">
        <v>266.8</v>
      </c>
      <c r="K77" s="360">
        <v>2</v>
      </c>
    </row>
    <row r="78" spans="1:11">
      <c r="A78" s="25" t="s">
        <v>112</v>
      </c>
      <c r="B78" s="361"/>
      <c r="C78" s="362"/>
      <c r="D78" s="362"/>
      <c r="E78" s="362"/>
      <c r="F78" s="361"/>
      <c r="G78" s="362"/>
      <c r="H78" s="362"/>
      <c r="I78" s="361"/>
      <c r="J78" s="362"/>
      <c r="K78" s="362"/>
    </row>
    <row r="79" spans="1:11">
      <c r="A79" s="32" t="s">
        <v>113</v>
      </c>
      <c r="B79" s="361">
        <v>14</v>
      </c>
      <c r="C79" s="362">
        <v>94</v>
      </c>
      <c r="D79" s="362">
        <v>0.1</v>
      </c>
      <c r="E79" s="362">
        <v>6715</v>
      </c>
      <c r="F79" s="361">
        <v>14</v>
      </c>
      <c r="G79" s="362">
        <v>94</v>
      </c>
      <c r="H79" s="362">
        <v>0.1</v>
      </c>
      <c r="I79" s="368" t="s">
        <v>56</v>
      </c>
      <c r="J79" s="368" t="s">
        <v>56</v>
      </c>
      <c r="K79" s="368" t="s">
        <v>56</v>
      </c>
    </row>
    <row r="80" spans="1:11">
      <c r="A80" s="25" t="s">
        <v>113</v>
      </c>
      <c r="B80" s="361"/>
      <c r="C80" s="362"/>
      <c r="D80" s="362"/>
      <c r="E80" s="362"/>
      <c r="F80" s="361"/>
      <c r="G80" s="362"/>
      <c r="H80" s="362"/>
      <c r="I80" s="361"/>
      <c r="J80" s="362"/>
      <c r="K80" s="362"/>
    </row>
    <row r="81" spans="1:11">
      <c r="A81" s="22" t="s">
        <v>114</v>
      </c>
      <c r="B81" s="359">
        <v>56</v>
      </c>
      <c r="C81" s="360">
        <v>82</v>
      </c>
      <c r="D81" s="360">
        <v>0.1</v>
      </c>
      <c r="E81" s="360">
        <v>1463.9</v>
      </c>
      <c r="F81" s="359">
        <v>31</v>
      </c>
      <c r="G81" s="360">
        <v>41.4</v>
      </c>
      <c r="H81" s="360">
        <v>0.1</v>
      </c>
      <c r="I81" s="359">
        <v>25</v>
      </c>
      <c r="J81" s="360">
        <v>40.6</v>
      </c>
      <c r="K81" s="360">
        <v>0.3</v>
      </c>
    </row>
    <row r="82" spans="1:11">
      <c r="A82" s="25" t="s">
        <v>115</v>
      </c>
      <c r="B82" s="361"/>
      <c r="C82" s="362"/>
      <c r="D82" s="362"/>
      <c r="E82" s="362"/>
      <c r="F82" s="361"/>
      <c r="G82" s="362"/>
      <c r="H82" s="362"/>
      <c r="I82" s="361"/>
      <c r="J82" s="362"/>
      <c r="K82" s="362"/>
    </row>
    <row r="83" spans="1:11">
      <c r="A83" s="22" t="s">
        <v>116</v>
      </c>
      <c r="B83" s="359">
        <v>251</v>
      </c>
      <c r="C83" s="360">
        <v>154.4</v>
      </c>
      <c r="D83" s="360">
        <v>0.2</v>
      </c>
      <c r="E83" s="360">
        <v>614.9</v>
      </c>
      <c r="F83" s="359">
        <v>132</v>
      </c>
      <c r="G83" s="360">
        <v>77.900000000000006</v>
      </c>
      <c r="H83" s="360">
        <v>0.1</v>
      </c>
      <c r="I83" s="359">
        <v>119</v>
      </c>
      <c r="J83" s="360">
        <v>76.400000000000006</v>
      </c>
      <c r="K83" s="360">
        <v>0.6</v>
      </c>
    </row>
    <row r="84" spans="1:11">
      <c r="A84" s="25" t="s">
        <v>117</v>
      </c>
      <c r="B84" s="361"/>
      <c r="C84" s="362"/>
      <c r="D84" s="362"/>
      <c r="E84" s="362"/>
      <c r="F84" s="361"/>
      <c r="G84" s="362"/>
      <c r="H84" s="362"/>
      <c r="I84" s="361"/>
      <c r="J84" s="362"/>
      <c r="K84" s="362"/>
    </row>
    <row r="85" spans="1:11">
      <c r="A85" s="32" t="s">
        <v>118</v>
      </c>
      <c r="B85" s="361">
        <v>14</v>
      </c>
      <c r="C85" s="362">
        <v>171.7</v>
      </c>
      <c r="D85" s="362">
        <v>0.2</v>
      </c>
      <c r="E85" s="362">
        <v>12264.285714285714</v>
      </c>
      <c r="F85" s="361">
        <v>4</v>
      </c>
      <c r="G85" s="362">
        <v>80.7</v>
      </c>
      <c r="H85" s="362">
        <v>0.1</v>
      </c>
      <c r="I85" s="361">
        <v>10</v>
      </c>
      <c r="J85" s="362">
        <v>91</v>
      </c>
      <c r="K85" s="362">
        <v>0.7</v>
      </c>
    </row>
    <row r="86" spans="1:11">
      <c r="A86" s="25" t="s">
        <v>119</v>
      </c>
      <c r="B86" s="361"/>
      <c r="C86" s="362"/>
      <c r="D86" s="362"/>
      <c r="E86" s="362"/>
      <c r="F86" s="361"/>
      <c r="G86" s="362"/>
      <c r="H86" s="362"/>
      <c r="I86" s="361"/>
      <c r="J86" s="362"/>
      <c r="K86" s="362"/>
    </row>
    <row r="87" spans="1:11">
      <c r="A87" s="22" t="s">
        <v>120</v>
      </c>
      <c r="B87" s="359">
        <v>87</v>
      </c>
      <c r="C87" s="360">
        <v>90.9</v>
      </c>
      <c r="D87" s="360">
        <v>9.7347312507362629E-2</v>
      </c>
      <c r="E87" s="360">
        <v>1044.5</v>
      </c>
      <c r="F87" s="359">
        <v>3</v>
      </c>
      <c r="G87" s="360">
        <v>38.299999999999997</v>
      </c>
      <c r="H87" s="360">
        <v>0</v>
      </c>
      <c r="I87" s="359">
        <v>84</v>
      </c>
      <c r="J87" s="360">
        <v>52.6</v>
      </c>
      <c r="K87" s="360">
        <v>0.40347015011237336</v>
      </c>
    </row>
    <row r="88" spans="1:11">
      <c r="A88" s="25" t="s">
        <v>121</v>
      </c>
      <c r="B88" s="361"/>
      <c r="C88" s="362"/>
      <c r="D88" s="362"/>
      <c r="E88" s="362"/>
      <c r="F88" s="361"/>
      <c r="G88" s="362"/>
      <c r="H88" s="362"/>
      <c r="I88" s="361"/>
      <c r="J88" s="362"/>
      <c r="K88" s="362"/>
    </row>
    <row r="89" spans="1:11">
      <c r="A89" s="22" t="s">
        <v>122</v>
      </c>
      <c r="B89" s="359">
        <v>518</v>
      </c>
      <c r="C89" s="360">
        <v>7747.3</v>
      </c>
      <c r="D89" s="360">
        <v>8.3000000000000007</v>
      </c>
      <c r="E89" s="360">
        <v>14956.1</v>
      </c>
      <c r="F89" s="359">
        <v>431</v>
      </c>
      <c r="G89" s="360">
        <v>7239.9</v>
      </c>
      <c r="H89" s="360">
        <v>9</v>
      </c>
      <c r="I89" s="359">
        <v>87</v>
      </c>
      <c r="J89" s="360">
        <v>507.4</v>
      </c>
      <c r="K89" s="360">
        <v>3.9</v>
      </c>
    </row>
    <row r="90" spans="1:11">
      <c r="A90" s="25" t="s">
        <v>123</v>
      </c>
      <c r="B90" s="361"/>
      <c r="C90" s="362"/>
      <c r="D90" s="362"/>
      <c r="E90" s="362"/>
      <c r="F90" s="361"/>
      <c r="G90" s="362"/>
      <c r="H90" s="362"/>
      <c r="I90" s="361"/>
      <c r="J90" s="362"/>
      <c r="K90" s="362"/>
    </row>
    <row r="91" spans="1:11">
      <c r="A91" s="22" t="s">
        <v>124</v>
      </c>
      <c r="B91" s="359">
        <v>11</v>
      </c>
      <c r="C91" s="360">
        <v>25.9</v>
      </c>
      <c r="D91" s="360">
        <v>0</v>
      </c>
      <c r="E91" s="360">
        <v>2357.5</v>
      </c>
      <c r="F91" s="359">
        <v>1</v>
      </c>
      <c r="G91" s="360">
        <v>2.2999999999999998</v>
      </c>
      <c r="H91" s="360">
        <v>0</v>
      </c>
      <c r="I91" s="359">
        <v>10</v>
      </c>
      <c r="J91" s="360">
        <v>23.7</v>
      </c>
      <c r="K91" s="360">
        <v>0.2</v>
      </c>
    </row>
    <row r="92" spans="1:11">
      <c r="A92" s="25" t="s">
        <v>125</v>
      </c>
      <c r="B92" s="361"/>
      <c r="C92" s="362"/>
      <c r="D92" s="362"/>
      <c r="E92" s="362"/>
      <c r="F92" s="361"/>
      <c r="G92" s="362"/>
      <c r="H92" s="362"/>
      <c r="I92" s="361"/>
      <c r="J92" s="362"/>
      <c r="K92" s="362"/>
    </row>
    <row r="93" spans="1:11">
      <c r="A93" s="22" t="s">
        <v>126</v>
      </c>
      <c r="B93" s="359">
        <v>27</v>
      </c>
      <c r="C93" s="360">
        <v>82.5</v>
      </c>
      <c r="D93" s="360">
        <v>0.1</v>
      </c>
      <c r="E93" s="360">
        <v>3056.7</v>
      </c>
      <c r="F93" s="359">
        <v>10</v>
      </c>
      <c r="G93" s="360">
        <v>60</v>
      </c>
      <c r="H93" s="360">
        <v>0.1</v>
      </c>
      <c r="I93" s="359">
        <v>17</v>
      </c>
      <c r="J93" s="360">
        <v>22.5</v>
      </c>
      <c r="K93" s="360">
        <v>0.2</v>
      </c>
    </row>
    <row r="94" spans="1:11">
      <c r="A94" s="25" t="s">
        <v>126</v>
      </c>
      <c r="B94" s="359"/>
      <c r="C94" s="360"/>
      <c r="D94" s="360"/>
      <c r="E94" s="360"/>
      <c r="F94" s="359"/>
      <c r="G94" s="360"/>
      <c r="H94" s="360"/>
      <c r="I94" s="359"/>
      <c r="J94" s="360"/>
      <c r="K94" s="360"/>
    </row>
    <row r="95" spans="1:11" ht="14.25">
      <c r="A95" s="28" t="s">
        <v>137</v>
      </c>
      <c r="B95" s="359">
        <v>424</v>
      </c>
      <c r="C95" s="360">
        <v>2682.5</v>
      </c>
      <c r="D95" s="360">
        <v>2.9</v>
      </c>
      <c r="E95" s="360">
        <v>6326.6509433962265</v>
      </c>
      <c r="F95" s="359">
        <v>398</v>
      </c>
      <c r="G95" s="360">
        <v>2576.8000000000002</v>
      </c>
      <c r="H95" s="360">
        <v>3.2</v>
      </c>
      <c r="I95" s="359">
        <v>26</v>
      </c>
      <c r="J95" s="360">
        <v>105.7</v>
      </c>
      <c r="K95" s="360">
        <v>0.8</v>
      </c>
    </row>
    <row r="96" spans="1:11" ht="14.25">
      <c r="A96" s="25" t="s">
        <v>138</v>
      </c>
      <c r="B96" s="361"/>
      <c r="C96" s="362"/>
      <c r="D96" s="362"/>
      <c r="E96" s="362"/>
      <c r="F96" s="361"/>
      <c r="G96" s="362"/>
      <c r="H96" s="362"/>
      <c r="I96" s="361"/>
      <c r="J96" s="362"/>
      <c r="K96" s="362"/>
    </row>
    <row r="97" spans="1:11" ht="14.25">
      <c r="A97" s="28" t="s">
        <v>139</v>
      </c>
      <c r="B97" s="359">
        <v>34</v>
      </c>
      <c r="C97" s="360">
        <v>1071.2</v>
      </c>
      <c r="D97" s="360">
        <v>1.1000000000000001</v>
      </c>
      <c r="E97" s="360">
        <v>31505.882352941178</v>
      </c>
      <c r="F97" s="359">
        <v>5</v>
      </c>
      <c r="G97" s="360">
        <v>107.9</v>
      </c>
      <c r="H97" s="360">
        <v>0.1</v>
      </c>
      <c r="I97" s="359">
        <v>29</v>
      </c>
      <c r="J97" s="360">
        <v>963.3</v>
      </c>
      <c r="K97" s="360">
        <v>7.4</v>
      </c>
    </row>
    <row r="98" spans="1:11" ht="14.25">
      <c r="A98" s="25" t="s">
        <v>140</v>
      </c>
      <c r="B98" s="361"/>
      <c r="C98" s="362"/>
      <c r="D98" s="362"/>
      <c r="E98" s="362"/>
      <c r="F98" s="361"/>
      <c r="G98" s="362"/>
      <c r="H98" s="362"/>
      <c r="I98" s="361"/>
      <c r="J98" s="362"/>
      <c r="K98" s="362"/>
    </row>
    <row r="99" spans="1:11">
      <c r="A99" s="22" t="s">
        <v>127</v>
      </c>
      <c r="B99" s="359">
        <v>21</v>
      </c>
      <c r="C99" s="360">
        <v>18.899999999999999</v>
      </c>
      <c r="D99" s="360">
        <v>0</v>
      </c>
      <c r="E99" s="360">
        <v>898.3</v>
      </c>
      <c r="F99" s="359">
        <v>14</v>
      </c>
      <c r="G99" s="360">
        <v>12.4</v>
      </c>
      <c r="H99" s="360">
        <v>0</v>
      </c>
      <c r="I99" s="359">
        <v>7</v>
      </c>
      <c r="J99" s="360">
        <v>6.5</v>
      </c>
      <c r="K99" s="360">
        <v>0</v>
      </c>
    </row>
    <row r="100" spans="1:11">
      <c r="A100" s="25" t="s">
        <v>128</v>
      </c>
      <c r="B100" s="361"/>
      <c r="C100" s="362"/>
      <c r="D100" s="362"/>
      <c r="E100" s="362"/>
      <c r="F100" s="361"/>
      <c r="G100" s="362"/>
      <c r="H100" s="362"/>
      <c r="I100" s="361"/>
      <c r="J100" s="362"/>
      <c r="K100" s="362"/>
    </row>
    <row r="101" spans="1:11">
      <c r="A101" s="22" t="s">
        <v>129</v>
      </c>
      <c r="B101" s="359">
        <v>252</v>
      </c>
      <c r="C101" s="360">
        <v>2730.2</v>
      </c>
      <c r="D101" s="360">
        <v>2.9</v>
      </c>
      <c r="E101" s="360">
        <v>10834</v>
      </c>
      <c r="F101" s="359">
        <v>194</v>
      </c>
      <c r="G101" s="360">
        <v>2035.4</v>
      </c>
      <c r="H101" s="360">
        <v>2.5</v>
      </c>
      <c r="I101" s="359">
        <v>58</v>
      </c>
      <c r="J101" s="360">
        <v>694.7</v>
      </c>
      <c r="K101" s="360">
        <v>5.3</v>
      </c>
    </row>
    <row r="102" spans="1:11">
      <c r="A102" s="25" t="s">
        <v>130</v>
      </c>
      <c r="B102" s="361"/>
      <c r="C102" s="362"/>
      <c r="D102" s="362"/>
      <c r="E102" s="362"/>
      <c r="F102" s="361"/>
      <c r="G102" s="362"/>
      <c r="H102" s="372"/>
      <c r="I102" s="373"/>
      <c r="J102" s="362"/>
      <c r="K102" s="372"/>
    </row>
    <row r="103" spans="1:11">
      <c r="A103" s="22" t="s">
        <v>131</v>
      </c>
      <c r="B103" s="359">
        <v>157</v>
      </c>
      <c r="C103" s="360">
        <v>356.9</v>
      </c>
      <c r="D103" s="360">
        <v>0.4</v>
      </c>
      <c r="E103" s="360">
        <v>2273.1999999999998</v>
      </c>
      <c r="F103" s="359">
        <v>111</v>
      </c>
      <c r="G103" s="360">
        <v>188</v>
      </c>
      <c r="H103" s="360">
        <v>0.2</v>
      </c>
      <c r="I103" s="359">
        <v>46</v>
      </c>
      <c r="J103" s="360">
        <v>168.9</v>
      </c>
      <c r="K103" s="360">
        <v>1.3</v>
      </c>
    </row>
    <row r="104" spans="1:11">
      <c r="A104" s="25" t="s">
        <v>132</v>
      </c>
      <c r="B104" s="26"/>
      <c r="C104" s="27"/>
      <c r="D104" s="27"/>
      <c r="E104" s="27"/>
      <c r="F104" s="26"/>
      <c r="G104" s="27"/>
      <c r="H104" s="27"/>
      <c r="I104" s="26"/>
      <c r="J104" s="27"/>
      <c r="K104" s="27"/>
    </row>
    <row r="105" spans="1:11">
      <c r="A105" s="25"/>
      <c r="B105" s="33"/>
      <c r="C105" s="34"/>
      <c r="D105" s="34"/>
      <c r="E105" s="34"/>
      <c r="F105" s="33"/>
      <c r="G105" s="34"/>
      <c r="H105" s="34"/>
      <c r="I105" s="33"/>
      <c r="J105" s="34"/>
      <c r="K105" s="34"/>
    </row>
    <row r="106" spans="1:11" s="240" customFormat="1" ht="18" customHeight="1">
      <c r="A106" s="476" t="s">
        <v>133</v>
      </c>
      <c r="B106" s="476"/>
      <c r="C106" s="476"/>
      <c r="D106" s="476"/>
      <c r="E106" s="476"/>
      <c r="F106" s="476"/>
      <c r="G106" s="476"/>
      <c r="H106" s="476"/>
      <c r="I106" s="476"/>
      <c r="J106" s="476"/>
      <c r="K106" s="476"/>
    </row>
    <row r="107" spans="1:11" s="240" customFormat="1" ht="24" customHeight="1">
      <c r="A107" s="472" t="s">
        <v>134</v>
      </c>
      <c r="B107" s="472"/>
      <c r="C107" s="472"/>
      <c r="D107" s="472"/>
      <c r="E107" s="472"/>
      <c r="F107" s="472"/>
      <c r="G107" s="472"/>
      <c r="H107" s="472"/>
      <c r="I107" s="472"/>
      <c r="J107" s="472"/>
      <c r="K107" s="472"/>
    </row>
  </sheetData>
  <mergeCells count="25">
    <mergeCell ref="A107:K107"/>
    <mergeCell ref="G4:H4"/>
    <mergeCell ref="I4:I6"/>
    <mergeCell ref="J4:K4"/>
    <mergeCell ref="C5:C6"/>
    <mergeCell ref="D5:D6"/>
    <mergeCell ref="G5:G6"/>
    <mergeCell ref="H5:H6"/>
    <mergeCell ref="J5:J6"/>
    <mergeCell ref="K5:K6"/>
    <mergeCell ref="A36:K36"/>
    <mergeCell ref="A37:K37"/>
    <mergeCell ref="A68:K68"/>
    <mergeCell ref="A69:K69"/>
    <mergeCell ref="A106:K106"/>
    <mergeCell ref="A1:K1"/>
    <mergeCell ref="A2:K2"/>
    <mergeCell ref="A3:A6"/>
    <mergeCell ref="B3:E3"/>
    <mergeCell ref="F3:H3"/>
    <mergeCell ref="I3:K3"/>
    <mergeCell ref="B4:B6"/>
    <mergeCell ref="C4:D4"/>
    <mergeCell ref="E4:E6"/>
    <mergeCell ref="F4:F6"/>
  </mergeCells>
  <hyperlinks>
    <hyperlink ref="M1" location="SPIS_TABLIC!A1" display="SPIS TABLIC"/>
    <hyperlink ref="N1" location="SPIS_TABLIC!A1" display="LIST OF TABLE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workbookViewId="0">
      <selection activeCell="I114" sqref="I114"/>
    </sheetView>
  </sheetViews>
  <sheetFormatPr defaultRowHeight="12.75"/>
  <cols>
    <col min="1" max="1" width="48.85546875" style="21" customWidth="1"/>
    <col min="2" max="2" width="9.140625" style="21"/>
    <col min="3" max="3" width="17.140625" style="21" customWidth="1"/>
    <col min="4" max="4" width="13.28515625" style="21" customWidth="1"/>
    <col min="5" max="5" width="13.85546875" style="21" customWidth="1"/>
    <col min="6" max="6" width="12.28515625" style="21" customWidth="1"/>
    <col min="7" max="7" width="9.140625" style="21"/>
    <col min="8" max="8" width="20.7109375" style="21" customWidth="1"/>
    <col min="9" max="9" width="21.85546875" style="21" customWidth="1"/>
    <col min="10" max="16384" width="9.140625" style="21"/>
  </cols>
  <sheetData>
    <row r="1" spans="1:10" ht="30" customHeight="1">
      <c r="A1" s="479" t="s">
        <v>499</v>
      </c>
      <c r="B1" s="479"/>
      <c r="C1" s="479"/>
      <c r="D1" s="479"/>
      <c r="E1" s="479"/>
      <c r="F1" s="479"/>
      <c r="H1" s="335" t="s">
        <v>0</v>
      </c>
      <c r="I1" s="336" t="s">
        <v>482</v>
      </c>
      <c r="J1" s="337"/>
    </row>
    <row r="2" spans="1:10" ht="15" thickBot="1">
      <c r="A2" s="480" t="s">
        <v>384</v>
      </c>
      <c r="B2" s="481"/>
      <c r="C2" s="481"/>
      <c r="D2" s="481"/>
      <c r="E2" s="481"/>
      <c r="F2" s="481"/>
    </row>
    <row r="3" spans="1:10" ht="27" customHeight="1">
      <c r="A3" s="482" t="s">
        <v>375</v>
      </c>
      <c r="B3" s="483"/>
      <c r="C3" s="487" t="s">
        <v>376</v>
      </c>
      <c r="D3" s="489" t="s">
        <v>377</v>
      </c>
      <c r="E3" s="490"/>
      <c r="F3" s="490"/>
    </row>
    <row r="4" spans="1:10" ht="25.5">
      <c r="A4" s="484"/>
      <c r="B4" s="434"/>
      <c r="C4" s="488"/>
      <c r="D4" s="40" t="s">
        <v>378</v>
      </c>
      <c r="E4" s="40" t="s">
        <v>379</v>
      </c>
      <c r="F4" s="41" t="s">
        <v>380</v>
      </c>
    </row>
    <row r="5" spans="1:10" ht="32.25" customHeight="1" thickBot="1">
      <c r="A5" s="485"/>
      <c r="B5" s="486"/>
      <c r="C5" s="491" t="s">
        <v>381</v>
      </c>
      <c r="D5" s="492"/>
      <c r="E5" s="492"/>
      <c r="F5" s="492"/>
    </row>
    <row r="6" spans="1:10" ht="29.25" customHeight="1">
      <c r="A6" s="493" t="s">
        <v>454</v>
      </c>
      <c r="B6" s="493"/>
      <c r="C6" s="493"/>
      <c r="D6" s="493"/>
      <c r="E6" s="493"/>
      <c r="F6" s="493"/>
    </row>
    <row r="7" spans="1:10" s="251" customFormat="1">
      <c r="A7" s="248" t="s">
        <v>15</v>
      </c>
      <c r="B7" s="249">
        <v>2016</v>
      </c>
      <c r="C7" s="376">
        <v>72926.2</v>
      </c>
      <c r="D7" s="376">
        <f>D9+D11+D13+D15+D17+D20</f>
        <v>71310.205000000002</v>
      </c>
      <c r="E7" s="376">
        <v>31002.400000000001</v>
      </c>
      <c r="F7" s="377">
        <v>39773.9</v>
      </c>
    </row>
    <row r="8" spans="1:10" s="251" customFormat="1">
      <c r="A8" s="252" t="s">
        <v>16</v>
      </c>
      <c r="B8" s="253">
        <v>2017</v>
      </c>
      <c r="C8" s="374">
        <v>78076.264999999999</v>
      </c>
      <c r="D8" s="376">
        <v>75903.072</v>
      </c>
      <c r="E8" s="376">
        <v>28337.778999999999</v>
      </c>
      <c r="F8" s="377">
        <v>47565.292999999998</v>
      </c>
    </row>
    <row r="9" spans="1:10">
      <c r="A9" s="46" t="s">
        <v>141</v>
      </c>
      <c r="B9" s="43">
        <v>2016</v>
      </c>
      <c r="C9" s="376">
        <v>19100.099999999999</v>
      </c>
      <c r="D9" s="376">
        <v>17356.3</v>
      </c>
      <c r="E9" s="376">
        <v>6347.9</v>
      </c>
      <c r="F9" s="377">
        <v>11008.4</v>
      </c>
    </row>
    <row r="10" spans="1:10">
      <c r="A10" s="47" t="s">
        <v>142</v>
      </c>
      <c r="B10" s="45">
        <v>2017</v>
      </c>
      <c r="C10" s="374">
        <v>21353.761999999999</v>
      </c>
      <c r="D10" s="376">
        <v>19341.721000000001</v>
      </c>
      <c r="E10" s="374">
        <v>5655.1170000000002</v>
      </c>
      <c r="F10" s="375">
        <v>13686.603999999999</v>
      </c>
    </row>
    <row r="11" spans="1:10">
      <c r="A11" s="46" t="s">
        <v>143</v>
      </c>
      <c r="B11" s="43">
        <v>2016</v>
      </c>
      <c r="C11" s="376">
        <v>26472</v>
      </c>
      <c r="D11" s="376">
        <v>26103.4</v>
      </c>
      <c r="E11" s="376">
        <v>11724.2</v>
      </c>
      <c r="F11" s="377">
        <v>14379.2</v>
      </c>
    </row>
    <row r="12" spans="1:10">
      <c r="A12" s="44" t="s">
        <v>144</v>
      </c>
      <c r="B12" s="45">
        <v>2017</v>
      </c>
      <c r="C12" s="374">
        <v>25991.816999999999</v>
      </c>
      <c r="D12" s="376">
        <v>25866.050999999999</v>
      </c>
      <c r="E12" s="374">
        <v>8048.3190000000004</v>
      </c>
      <c r="F12" s="375">
        <v>17817.732</v>
      </c>
    </row>
    <row r="13" spans="1:10">
      <c r="A13" s="42" t="s">
        <v>145</v>
      </c>
      <c r="B13" s="43">
        <v>2016</v>
      </c>
      <c r="C13" s="376">
        <v>14840.8</v>
      </c>
      <c r="D13" s="376">
        <v>14820.1</v>
      </c>
      <c r="E13" s="376">
        <v>7345.7</v>
      </c>
      <c r="F13" s="377">
        <v>7474.4</v>
      </c>
    </row>
    <row r="14" spans="1:10">
      <c r="A14" s="44" t="s">
        <v>146</v>
      </c>
      <c r="B14" s="45">
        <v>2017</v>
      </c>
      <c r="C14" s="378">
        <v>17149.099999999999</v>
      </c>
      <c r="D14" s="376">
        <v>17142.2</v>
      </c>
      <c r="E14" s="378">
        <v>8689.4</v>
      </c>
      <c r="F14" s="379">
        <v>8452.7999999999993</v>
      </c>
    </row>
    <row r="15" spans="1:10">
      <c r="A15" s="42" t="s">
        <v>147</v>
      </c>
      <c r="B15" s="43">
        <v>2016</v>
      </c>
      <c r="C15" s="376">
        <v>7360.7</v>
      </c>
      <c r="D15" s="376">
        <f t="shared" ref="D15" si="0">E15+F15</f>
        <v>7360.7</v>
      </c>
      <c r="E15" s="376">
        <v>3560.2</v>
      </c>
      <c r="F15" s="377">
        <v>3800.5</v>
      </c>
    </row>
    <row r="16" spans="1:10">
      <c r="A16" s="44" t="s">
        <v>148</v>
      </c>
      <c r="B16" s="45">
        <v>2017</v>
      </c>
      <c r="C16" s="380">
        <v>7827.4</v>
      </c>
      <c r="D16" s="376">
        <v>7827.4</v>
      </c>
      <c r="E16" s="380">
        <v>3788.7</v>
      </c>
      <c r="F16" s="381">
        <v>4038.7</v>
      </c>
    </row>
    <row r="17" spans="1:6">
      <c r="A17" s="48" t="s">
        <v>149</v>
      </c>
      <c r="B17" s="43">
        <v>2016</v>
      </c>
      <c r="C17" s="380">
        <v>1045</v>
      </c>
      <c r="D17" s="376">
        <f>E17+F17</f>
        <v>1045</v>
      </c>
      <c r="E17" s="380">
        <v>498.7</v>
      </c>
      <c r="F17" s="381">
        <v>546.29999999999995</v>
      </c>
    </row>
    <row r="18" spans="1:6">
      <c r="A18" s="44" t="s">
        <v>150</v>
      </c>
      <c r="B18" s="45">
        <v>2017</v>
      </c>
      <c r="C18" s="380">
        <v>1101</v>
      </c>
      <c r="D18" s="376">
        <v>1101</v>
      </c>
      <c r="E18" s="380">
        <v>534.6</v>
      </c>
      <c r="F18" s="381">
        <v>566.29999999999995</v>
      </c>
    </row>
    <row r="19" spans="1:6" ht="25.5">
      <c r="A19" s="142" t="s">
        <v>382</v>
      </c>
      <c r="B19" s="43">
        <v>2016</v>
      </c>
      <c r="C19" s="382">
        <v>4107.5</v>
      </c>
      <c r="D19" s="383">
        <v>4090.8</v>
      </c>
      <c r="E19" s="382">
        <v>1525.6</v>
      </c>
      <c r="F19" s="384">
        <v>2565.1</v>
      </c>
    </row>
    <row r="20" spans="1:6">
      <c r="A20" s="261" t="s">
        <v>383</v>
      </c>
      <c r="B20" s="45">
        <v>2017</v>
      </c>
      <c r="C20" s="380">
        <v>4653.17</v>
      </c>
      <c r="D20" s="376">
        <v>4624.7049999999999</v>
      </c>
      <c r="E20" s="380">
        <v>1621.6310000000001</v>
      </c>
      <c r="F20" s="381">
        <v>3003.0740000000001</v>
      </c>
    </row>
    <row r="21" spans="1:6" ht="27" customHeight="1">
      <c r="A21" s="478" t="s">
        <v>152</v>
      </c>
      <c r="B21" s="478"/>
      <c r="C21" s="478"/>
      <c r="D21" s="478"/>
      <c r="E21" s="478"/>
      <c r="F21" s="478"/>
    </row>
    <row r="22" spans="1:6">
      <c r="A22" s="248" t="s">
        <v>31</v>
      </c>
      <c r="B22" s="249">
        <v>2016</v>
      </c>
      <c r="C22" s="374">
        <v>31566.2</v>
      </c>
      <c r="D22" s="374">
        <v>31205.4</v>
      </c>
      <c r="E22" s="374">
        <v>13056.8</v>
      </c>
      <c r="F22" s="375">
        <v>18148.5</v>
      </c>
    </row>
    <row r="23" spans="1:6">
      <c r="A23" s="252" t="s">
        <v>16</v>
      </c>
      <c r="B23" s="253">
        <v>2017</v>
      </c>
      <c r="C23" s="374">
        <v>33940.32</v>
      </c>
      <c r="D23" s="376">
        <v>33548.290999999997</v>
      </c>
      <c r="E23" s="374">
        <v>11668.466</v>
      </c>
      <c r="F23" s="375">
        <v>21879.825000000001</v>
      </c>
    </row>
    <row r="24" spans="1:6">
      <c r="A24" s="46" t="s">
        <v>141</v>
      </c>
      <c r="B24" s="43">
        <v>2016</v>
      </c>
      <c r="C24" s="376">
        <v>13112.2</v>
      </c>
      <c r="D24" s="376">
        <v>12799.1</v>
      </c>
      <c r="E24" s="376">
        <v>4738.5</v>
      </c>
      <c r="F24" s="377">
        <v>8060.6</v>
      </c>
    </row>
    <row r="25" spans="1:6">
      <c r="A25" s="47" t="s">
        <v>142</v>
      </c>
      <c r="B25" s="45">
        <v>2017</v>
      </c>
      <c r="C25" s="374">
        <v>13505.187</v>
      </c>
      <c r="D25" s="376">
        <v>13125.904</v>
      </c>
      <c r="E25" s="374">
        <v>3802.6619999999998</v>
      </c>
      <c r="F25" s="375">
        <v>9323.2420000000002</v>
      </c>
    </row>
    <row r="26" spans="1:6">
      <c r="A26" s="46" t="s">
        <v>143</v>
      </c>
      <c r="B26" s="43">
        <v>2016</v>
      </c>
      <c r="C26" s="376">
        <v>9128.4</v>
      </c>
      <c r="D26" s="376">
        <v>9096.5</v>
      </c>
      <c r="E26" s="376">
        <v>3710.2</v>
      </c>
      <c r="F26" s="377">
        <v>5386.3</v>
      </c>
    </row>
    <row r="27" spans="1:6">
      <c r="A27" s="44" t="s">
        <v>144</v>
      </c>
      <c r="B27" s="45">
        <v>2017</v>
      </c>
      <c r="C27" s="374">
        <v>8712.2029999999995</v>
      </c>
      <c r="D27" s="376">
        <v>8704.3639999999996</v>
      </c>
      <c r="E27" s="374">
        <v>2227.6460000000002</v>
      </c>
      <c r="F27" s="375">
        <v>6476.7179999999998</v>
      </c>
    </row>
    <row r="28" spans="1:6">
      <c r="A28" s="42" t="s">
        <v>145</v>
      </c>
      <c r="B28" s="43">
        <v>2016</v>
      </c>
      <c r="C28" s="376">
        <v>8548.7000000000007</v>
      </c>
      <c r="D28" s="376">
        <f t="shared" ref="D28:D30" si="1">E28+F28</f>
        <v>8544</v>
      </c>
      <c r="E28" s="376">
        <v>4126.3999999999996</v>
      </c>
      <c r="F28" s="377">
        <v>4417.6000000000004</v>
      </c>
    </row>
    <row r="29" spans="1:6">
      <c r="A29" s="44" t="s">
        <v>146</v>
      </c>
      <c r="B29" s="45">
        <v>2017</v>
      </c>
      <c r="C29" s="378">
        <v>10673.9</v>
      </c>
      <c r="D29" s="376">
        <v>10673.9</v>
      </c>
      <c r="E29" s="378">
        <v>5104.7</v>
      </c>
      <c r="F29" s="379">
        <v>5569.1</v>
      </c>
    </row>
    <row r="30" spans="1:6">
      <c r="A30" s="42" t="s">
        <v>147</v>
      </c>
      <c r="B30" s="43">
        <v>2016</v>
      </c>
      <c r="C30" s="376">
        <v>169.2</v>
      </c>
      <c r="D30" s="376">
        <f t="shared" si="1"/>
        <v>169.2</v>
      </c>
      <c r="E30" s="376">
        <v>52.5</v>
      </c>
      <c r="F30" s="377">
        <v>116.7</v>
      </c>
    </row>
    <row r="31" spans="1:6">
      <c r="A31" s="44" t="s">
        <v>148</v>
      </c>
      <c r="B31" s="45">
        <v>2017</v>
      </c>
      <c r="C31" s="380">
        <v>198.2</v>
      </c>
      <c r="D31" s="376">
        <v>198.2</v>
      </c>
      <c r="E31" s="380">
        <v>57.3</v>
      </c>
      <c r="F31" s="381">
        <v>140.9</v>
      </c>
    </row>
    <row r="32" spans="1:6">
      <c r="A32" s="48" t="s">
        <v>149</v>
      </c>
      <c r="B32" s="43">
        <v>2016</v>
      </c>
      <c r="C32" s="380">
        <v>37.200000000000003</v>
      </c>
      <c r="D32" s="376">
        <v>37.200000000000003</v>
      </c>
      <c r="E32" s="380">
        <v>23.5</v>
      </c>
      <c r="F32" s="381">
        <v>13.8</v>
      </c>
    </row>
    <row r="33" spans="1:6">
      <c r="A33" s="44" t="s">
        <v>150</v>
      </c>
      <c r="B33" s="45">
        <v>2017</v>
      </c>
      <c r="C33" s="380">
        <v>88.6</v>
      </c>
      <c r="D33" s="376">
        <v>88.6</v>
      </c>
      <c r="E33" s="380">
        <v>42</v>
      </c>
      <c r="F33" s="381">
        <v>46.5</v>
      </c>
    </row>
    <row r="34" spans="1:6" ht="25.5">
      <c r="A34" s="142" t="s">
        <v>382</v>
      </c>
      <c r="B34" s="43">
        <v>2016</v>
      </c>
      <c r="C34" s="56">
        <v>570.5</v>
      </c>
      <c r="D34" s="55">
        <v>559.29999999999995</v>
      </c>
      <c r="E34" s="56">
        <v>405.7</v>
      </c>
      <c r="F34" s="57">
        <v>153.6</v>
      </c>
    </row>
    <row r="35" spans="1:6">
      <c r="A35" s="261" t="s">
        <v>383</v>
      </c>
      <c r="B35" s="45">
        <v>2017</v>
      </c>
      <c r="C35" s="56">
        <v>762.3</v>
      </c>
      <c r="D35" s="55">
        <v>757.4</v>
      </c>
      <c r="E35" s="56">
        <v>434.1</v>
      </c>
      <c r="F35" s="57">
        <v>323.3</v>
      </c>
    </row>
    <row r="36" spans="1:6" ht="23.25" customHeight="1">
      <c r="A36" s="478" t="s">
        <v>153</v>
      </c>
      <c r="B36" s="478"/>
      <c r="C36" s="478"/>
      <c r="D36" s="478"/>
      <c r="E36" s="478"/>
      <c r="F36" s="478"/>
    </row>
    <row r="37" spans="1:6">
      <c r="A37" s="248" t="s">
        <v>31</v>
      </c>
      <c r="B37" s="249">
        <v>2016</v>
      </c>
      <c r="C37" s="374">
        <v>17751.099999999999</v>
      </c>
      <c r="D37" s="374">
        <v>17398.5</v>
      </c>
      <c r="E37" s="374">
        <v>8631.1</v>
      </c>
      <c r="F37" s="375">
        <v>8767.2999999999993</v>
      </c>
    </row>
    <row r="38" spans="1:6">
      <c r="A38" s="252" t="s">
        <v>16</v>
      </c>
      <c r="B38" s="253">
        <v>2017</v>
      </c>
      <c r="C38" s="374">
        <v>18377.909</v>
      </c>
      <c r="D38" s="376">
        <v>18219.305</v>
      </c>
      <c r="E38" s="374">
        <v>7915.0839999999998</v>
      </c>
      <c r="F38" s="375">
        <v>10304.221</v>
      </c>
    </row>
    <row r="39" spans="1:6">
      <c r="A39" s="46" t="s">
        <v>141</v>
      </c>
      <c r="B39" s="43">
        <v>2016</v>
      </c>
      <c r="C39" s="376">
        <v>1960.2</v>
      </c>
      <c r="D39" s="376">
        <f t="shared" ref="D39:D45" si="2">E39+F39</f>
        <v>1785.5</v>
      </c>
      <c r="E39" s="376">
        <v>448.2</v>
      </c>
      <c r="F39" s="377">
        <v>1337.3</v>
      </c>
    </row>
    <row r="40" spans="1:6">
      <c r="A40" s="47" t="s">
        <v>142</v>
      </c>
      <c r="B40" s="45">
        <v>2017</v>
      </c>
      <c r="C40" s="374">
        <v>2237.0790000000002</v>
      </c>
      <c r="D40" s="376">
        <v>2133.8629999999998</v>
      </c>
      <c r="E40" s="374">
        <v>251.387</v>
      </c>
      <c r="F40" s="375">
        <v>1882.4760000000001</v>
      </c>
    </row>
    <row r="41" spans="1:6">
      <c r="A41" s="46" t="s">
        <v>143</v>
      </c>
      <c r="B41" s="43">
        <v>2016</v>
      </c>
      <c r="C41" s="376">
        <v>7080.1</v>
      </c>
      <c r="D41" s="376">
        <v>6912</v>
      </c>
      <c r="E41" s="376">
        <v>3925.3</v>
      </c>
      <c r="F41" s="377">
        <v>2986.7</v>
      </c>
    </row>
    <row r="42" spans="1:6">
      <c r="A42" s="44" t="s">
        <v>144</v>
      </c>
      <c r="B42" s="45">
        <v>2017</v>
      </c>
      <c r="C42" s="376">
        <v>6916.4979999999996</v>
      </c>
      <c r="D42" s="376">
        <v>6880.1440000000002</v>
      </c>
      <c r="E42" s="376">
        <v>2947.2190000000001</v>
      </c>
      <c r="F42" s="377">
        <v>3932.9250000000002</v>
      </c>
    </row>
    <row r="43" spans="1:6">
      <c r="A43" s="42" t="s">
        <v>145</v>
      </c>
      <c r="B43" s="43">
        <v>2016</v>
      </c>
      <c r="C43" s="376">
        <v>5793.6</v>
      </c>
      <c r="D43" s="376">
        <v>5788</v>
      </c>
      <c r="E43" s="376">
        <v>3029.4</v>
      </c>
      <c r="F43" s="377">
        <v>2758.6</v>
      </c>
    </row>
    <row r="44" spans="1:6">
      <c r="A44" s="44" t="s">
        <v>146</v>
      </c>
      <c r="B44" s="45">
        <v>2017</v>
      </c>
      <c r="C44" s="378">
        <v>5950.5</v>
      </c>
      <c r="D44" s="376">
        <v>5947.1</v>
      </c>
      <c r="E44" s="378">
        <v>3353.8</v>
      </c>
      <c r="F44" s="379">
        <v>2593.3000000000002</v>
      </c>
    </row>
    <row r="45" spans="1:6">
      <c r="A45" s="42" t="s">
        <v>147</v>
      </c>
      <c r="B45" s="43">
        <v>2016</v>
      </c>
      <c r="C45" s="378">
        <v>1743.8</v>
      </c>
      <c r="D45" s="376">
        <f t="shared" si="2"/>
        <v>1743.8</v>
      </c>
      <c r="E45" s="378">
        <v>769.3</v>
      </c>
      <c r="F45" s="379">
        <v>974.5</v>
      </c>
    </row>
    <row r="46" spans="1:6">
      <c r="A46" s="44" t="s">
        <v>148</v>
      </c>
      <c r="B46" s="45">
        <v>2017</v>
      </c>
      <c r="C46" s="378">
        <v>1759.8</v>
      </c>
      <c r="D46" s="376">
        <v>1759.8</v>
      </c>
      <c r="E46" s="378">
        <v>760.2</v>
      </c>
      <c r="F46" s="379">
        <v>999.5</v>
      </c>
    </row>
    <row r="47" spans="1:6">
      <c r="A47" s="48" t="s">
        <v>149</v>
      </c>
      <c r="B47" s="43">
        <v>2016</v>
      </c>
      <c r="C47" s="378">
        <v>524.29999999999995</v>
      </c>
      <c r="D47" s="376">
        <f>E47+F47</f>
        <v>524.29999999999995</v>
      </c>
      <c r="E47" s="378">
        <v>206.3</v>
      </c>
      <c r="F47" s="379">
        <v>318</v>
      </c>
    </row>
    <row r="48" spans="1:6">
      <c r="A48" s="44" t="s">
        <v>150</v>
      </c>
      <c r="B48" s="45">
        <v>2017</v>
      </c>
      <c r="C48" s="378">
        <v>566.6</v>
      </c>
      <c r="D48" s="376">
        <v>566.6</v>
      </c>
      <c r="E48" s="378">
        <v>238.4</v>
      </c>
      <c r="F48" s="379">
        <v>328.2</v>
      </c>
    </row>
    <row r="49" spans="1:6">
      <c r="A49" s="144"/>
      <c r="B49" s="45"/>
      <c r="C49" s="262"/>
      <c r="D49" s="263"/>
      <c r="E49" s="262"/>
      <c r="F49" s="262"/>
    </row>
    <row r="50" spans="1:6" s="240" customFormat="1" ht="9.75">
      <c r="A50" s="494" t="s">
        <v>154</v>
      </c>
      <c r="B50" s="494"/>
      <c r="C50" s="494"/>
      <c r="D50" s="494"/>
      <c r="E50" s="494"/>
      <c r="F50" s="494"/>
    </row>
    <row r="51" spans="1:6" s="240" customFormat="1" ht="9.75">
      <c r="A51" s="495" t="s">
        <v>155</v>
      </c>
      <c r="B51" s="495"/>
      <c r="C51" s="495"/>
      <c r="D51" s="495"/>
      <c r="E51" s="495"/>
      <c r="F51" s="495"/>
    </row>
    <row r="53" spans="1:6" ht="25.5">
      <c r="A53" s="142" t="s">
        <v>382</v>
      </c>
      <c r="B53" s="43">
        <v>2016</v>
      </c>
      <c r="C53" s="383">
        <v>649</v>
      </c>
      <c r="D53" s="383">
        <v>644.9</v>
      </c>
      <c r="E53" s="383">
        <v>252.6</v>
      </c>
      <c r="F53" s="385">
        <v>392.3</v>
      </c>
    </row>
    <row r="54" spans="1:6">
      <c r="A54" s="261" t="s">
        <v>383</v>
      </c>
      <c r="B54" s="45">
        <v>2017</v>
      </c>
      <c r="C54" s="376">
        <v>947.50599999999997</v>
      </c>
      <c r="D54" s="376">
        <v>931.84500000000003</v>
      </c>
      <c r="E54" s="376">
        <v>364.00599999999997</v>
      </c>
      <c r="F54" s="377">
        <v>567.83900000000006</v>
      </c>
    </row>
    <row r="55" spans="1:6" ht="20.25" customHeight="1">
      <c r="A55" s="478" t="s">
        <v>156</v>
      </c>
      <c r="B55" s="478"/>
      <c r="C55" s="478"/>
      <c r="D55" s="478"/>
      <c r="E55" s="478"/>
      <c r="F55" s="478"/>
    </row>
    <row r="56" spans="1:6">
      <c r="A56" s="248" t="s">
        <v>31</v>
      </c>
      <c r="B56" s="249">
        <v>2016</v>
      </c>
      <c r="C56" s="374">
        <v>8911</v>
      </c>
      <c r="D56" s="374">
        <v>8271.6</v>
      </c>
      <c r="E56" s="374">
        <v>3076.7</v>
      </c>
      <c r="F56" s="375">
        <v>5195</v>
      </c>
    </row>
    <row r="57" spans="1:6">
      <c r="A57" s="252" t="s">
        <v>16</v>
      </c>
      <c r="B57" s="253">
        <v>2017</v>
      </c>
      <c r="C57" s="386">
        <v>8742.8709999999992</v>
      </c>
      <c r="D57" s="376">
        <v>7945.2</v>
      </c>
      <c r="E57" s="386">
        <v>2495.3560000000002</v>
      </c>
      <c r="F57" s="386">
        <v>5449.8440000000001</v>
      </c>
    </row>
    <row r="58" spans="1:6">
      <c r="A58" s="46" t="s">
        <v>141</v>
      </c>
      <c r="B58" s="43">
        <v>2016</v>
      </c>
      <c r="C58" s="386">
        <v>1291</v>
      </c>
      <c r="D58" s="376">
        <v>747.4</v>
      </c>
      <c r="E58" s="386">
        <v>218.3</v>
      </c>
      <c r="F58" s="386">
        <v>529.1</v>
      </c>
    </row>
    <row r="59" spans="1:6">
      <c r="A59" s="47" t="s">
        <v>142</v>
      </c>
      <c r="B59" s="45">
        <v>2017</v>
      </c>
      <c r="C59" s="386">
        <v>1573.548</v>
      </c>
      <c r="D59" s="376">
        <v>805.39400000000001</v>
      </c>
      <c r="E59" s="386">
        <v>237.78399999999999</v>
      </c>
      <c r="F59" s="386">
        <v>567.61</v>
      </c>
    </row>
    <row r="60" spans="1:6">
      <c r="A60" s="46" t="s">
        <v>143</v>
      </c>
      <c r="B60" s="43">
        <v>2016</v>
      </c>
      <c r="C60" s="386">
        <v>4914.6000000000004</v>
      </c>
      <c r="D60" s="376">
        <v>4830.3</v>
      </c>
      <c r="E60" s="386">
        <v>2205.3000000000002</v>
      </c>
      <c r="F60" s="386">
        <v>2625</v>
      </c>
    </row>
    <row r="61" spans="1:6">
      <c r="A61" s="44" t="s">
        <v>144</v>
      </c>
      <c r="B61" s="45">
        <v>2017</v>
      </c>
      <c r="C61" s="386">
        <v>4341.3810000000003</v>
      </c>
      <c r="D61" s="376">
        <v>4322.1570000000002</v>
      </c>
      <c r="E61" s="386">
        <v>1570.375</v>
      </c>
      <c r="F61" s="386">
        <v>2751.7820000000002</v>
      </c>
    </row>
    <row r="62" spans="1:6">
      <c r="A62" s="42" t="s">
        <v>145</v>
      </c>
      <c r="B62" s="43">
        <v>2016</v>
      </c>
      <c r="C62" s="386">
        <v>480.8</v>
      </c>
      <c r="D62" s="376">
        <v>470.4</v>
      </c>
      <c r="E62" s="386">
        <v>179.9</v>
      </c>
      <c r="F62" s="386">
        <v>290.5</v>
      </c>
    </row>
    <row r="63" spans="1:6">
      <c r="A63" s="44" t="s">
        <v>146</v>
      </c>
      <c r="B63" s="45">
        <v>2017</v>
      </c>
      <c r="C63" s="386">
        <v>482.1</v>
      </c>
      <c r="D63" s="376">
        <v>478.6</v>
      </c>
      <c r="E63" s="386">
        <v>211.6</v>
      </c>
      <c r="F63" s="386">
        <v>267</v>
      </c>
    </row>
    <row r="64" spans="1:6">
      <c r="A64" s="42" t="s">
        <v>147</v>
      </c>
      <c r="B64" s="43">
        <v>2016</v>
      </c>
      <c r="C64" s="386">
        <v>3.7</v>
      </c>
      <c r="D64" s="376">
        <f>E64+F64</f>
        <v>3.7</v>
      </c>
      <c r="E64" s="386">
        <v>0.8</v>
      </c>
      <c r="F64" s="386">
        <v>2.9</v>
      </c>
    </row>
    <row r="65" spans="1:6">
      <c r="A65" s="44" t="s">
        <v>148</v>
      </c>
      <c r="B65" s="45">
        <v>2017</v>
      </c>
      <c r="C65" s="386" t="s">
        <v>157</v>
      </c>
      <c r="D65" s="386" t="s">
        <v>157</v>
      </c>
      <c r="E65" s="386" t="s">
        <v>157</v>
      </c>
      <c r="F65" s="386" t="s">
        <v>157</v>
      </c>
    </row>
    <row r="66" spans="1:6">
      <c r="A66" s="48" t="s">
        <v>149</v>
      </c>
      <c r="B66" s="43">
        <v>2016</v>
      </c>
      <c r="C66" s="386">
        <v>0.7</v>
      </c>
      <c r="D66" s="376">
        <v>0.7</v>
      </c>
      <c r="E66" s="386" t="s">
        <v>157</v>
      </c>
      <c r="F66" s="386">
        <v>0.7</v>
      </c>
    </row>
    <row r="67" spans="1:6">
      <c r="A67" s="44" t="s">
        <v>150</v>
      </c>
      <c r="B67" s="45">
        <v>2017</v>
      </c>
      <c r="C67" s="386">
        <v>0.8</v>
      </c>
      <c r="D67" s="376">
        <v>0.8</v>
      </c>
      <c r="E67" s="386" t="s">
        <v>157</v>
      </c>
      <c r="F67" s="386">
        <v>0.8</v>
      </c>
    </row>
    <row r="68" spans="1:6" ht="25.5">
      <c r="A68" s="142" t="s">
        <v>382</v>
      </c>
      <c r="B68" s="43">
        <v>2016</v>
      </c>
      <c r="C68" s="387">
        <v>2220.1999999999998</v>
      </c>
      <c r="D68" s="383">
        <v>2219</v>
      </c>
      <c r="E68" s="387">
        <v>472.4</v>
      </c>
      <c r="F68" s="387">
        <v>1746.7</v>
      </c>
    </row>
    <row r="69" spans="1:6">
      <c r="A69" s="261" t="s">
        <v>383</v>
      </c>
      <c r="B69" s="45">
        <v>2017</v>
      </c>
      <c r="C69" s="386">
        <v>2345</v>
      </c>
      <c r="D69" s="376">
        <v>2338.3040000000001</v>
      </c>
      <c r="E69" s="386">
        <v>475.59399999999999</v>
      </c>
      <c r="F69" s="386">
        <v>1862.71</v>
      </c>
    </row>
    <row r="70" spans="1:6" ht="21" customHeight="1">
      <c r="A70" s="478" t="s">
        <v>158</v>
      </c>
      <c r="B70" s="478"/>
      <c r="C70" s="478"/>
      <c r="D70" s="478"/>
      <c r="E70" s="478"/>
      <c r="F70" s="478"/>
    </row>
    <row r="71" spans="1:6">
      <c r="A71" s="248" t="s">
        <v>31</v>
      </c>
      <c r="B71" s="249">
        <v>2016</v>
      </c>
      <c r="C71" s="374">
        <v>12572.5</v>
      </c>
      <c r="D71" s="374">
        <v>11795.1</v>
      </c>
      <c r="E71" s="374">
        <f>E73+E75+E77+E79+E81+E84</f>
        <v>5681.7</v>
      </c>
      <c r="F71" s="375">
        <v>6073.7</v>
      </c>
    </row>
    <row r="72" spans="1:6">
      <c r="A72" s="252" t="s">
        <v>16</v>
      </c>
      <c r="B72" s="253">
        <v>2017</v>
      </c>
      <c r="C72" s="387">
        <v>14708.77</v>
      </c>
      <c r="D72" s="376">
        <v>13908.83</v>
      </c>
      <c r="E72" s="387">
        <v>5651.0860000000002</v>
      </c>
      <c r="F72" s="387">
        <v>8257.7440000000006</v>
      </c>
    </row>
    <row r="73" spans="1:6">
      <c r="A73" s="46" t="s">
        <v>141</v>
      </c>
      <c r="B73" s="43">
        <v>2016</v>
      </c>
      <c r="C73" s="387">
        <v>2681.2</v>
      </c>
      <c r="D73" s="376">
        <v>1978.9</v>
      </c>
      <c r="E73" s="387">
        <v>897.7</v>
      </c>
      <c r="F73" s="387">
        <v>1081.2</v>
      </c>
    </row>
    <row r="74" spans="1:6">
      <c r="A74" s="47" t="s">
        <v>142</v>
      </c>
      <c r="B74" s="45">
        <v>2017</v>
      </c>
      <c r="C74" s="387">
        <v>3910.2069999999999</v>
      </c>
      <c r="D74" s="376">
        <v>3164.5320000000002</v>
      </c>
      <c r="E74" s="387">
        <v>1251.6590000000001</v>
      </c>
      <c r="F74" s="387">
        <v>1912.873</v>
      </c>
    </row>
    <row r="75" spans="1:6">
      <c r="A75" s="46" t="s">
        <v>143</v>
      </c>
      <c r="B75" s="43">
        <v>2016</v>
      </c>
      <c r="C75" s="387">
        <v>3401.1</v>
      </c>
      <c r="D75" s="376">
        <v>3326.1</v>
      </c>
      <c r="E75" s="387">
        <v>1533.8</v>
      </c>
      <c r="F75" s="387">
        <v>1792.3</v>
      </c>
    </row>
    <row r="76" spans="1:6">
      <c r="A76" s="44" t="s">
        <v>144</v>
      </c>
      <c r="B76" s="45">
        <v>2017</v>
      </c>
      <c r="C76" s="387">
        <v>3958.5320000000002</v>
      </c>
      <c r="D76" s="376">
        <v>3904.2669999999998</v>
      </c>
      <c r="E76" s="387">
        <v>921.21600000000001</v>
      </c>
      <c r="F76" s="387">
        <v>2983.0509999999999</v>
      </c>
    </row>
    <row r="77" spans="1:6">
      <c r="A77" s="42" t="s">
        <v>145</v>
      </c>
      <c r="B77" s="43">
        <v>2016</v>
      </c>
      <c r="C77" s="387">
        <v>17.7</v>
      </c>
      <c r="D77" s="376">
        <v>17.7</v>
      </c>
      <c r="E77" s="387">
        <v>10.1</v>
      </c>
      <c r="F77" s="387">
        <v>7.7</v>
      </c>
    </row>
    <row r="78" spans="1:6">
      <c r="A78" s="44" t="s">
        <v>146</v>
      </c>
      <c r="B78" s="45">
        <v>2017</v>
      </c>
      <c r="C78" s="387">
        <v>42.7</v>
      </c>
      <c r="D78" s="376">
        <v>42.7</v>
      </c>
      <c r="E78" s="387">
        <v>19.2</v>
      </c>
      <c r="F78" s="384">
        <v>23.4</v>
      </c>
    </row>
    <row r="79" spans="1:6">
      <c r="A79" s="42" t="s">
        <v>147</v>
      </c>
      <c r="B79" s="43">
        <v>2016</v>
      </c>
      <c r="C79" s="387">
        <v>5444</v>
      </c>
      <c r="D79" s="376">
        <f t="shared" ref="D79:D81" si="3">E79+F79</f>
        <v>5444</v>
      </c>
      <c r="E79" s="387">
        <v>2737.6</v>
      </c>
      <c r="F79" s="387">
        <v>2706.4</v>
      </c>
    </row>
    <row r="80" spans="1:6">
      <c r="A80" s="44" t="s">
        <v>148</v>
      </c>
      <c r="B80" s="45">
        <v>2017</v>
      </c>
      <c r="C80" s="387">
        <v>5869.5</v>
      </c>
      <c r="D80" s="376">
        <v>5869.5</v>
      </c>
      <c r="E80" s="387">
        <v>2971.3</v>
      </c>
      <c r="F80" s="387">
        <v>2898.3</v>
      </c>
    </row>
    <row r="81" spans="1:6">
      <c r="A81" s="48" t="s">
        <v>149</v>
      </c>
      <c r="B81" s="43">
        <v>2016</v>
      </c>
      <c r="C81" s="387">
        <v>482.7</v>
      </c>
      <c r="D81" s="376">
        <f t="shared" si="3"/>
        <v>482.7</v>
      </c>
      <c r="E81" s="387">
        <v>268.89999999999998</v>
      </c>
      <c r="F81" s="387">
        <v>213.8</v>
      </c>
    </row>
    <row r="82" spans="1:6">
      <c r="A82" s="44" t="s">
        <v>150</v>
      </c>
      <c r="B82" s="45">
        <v>2017</v>
      </c>
      <c r="C82" s="387">
        <v>445</v>
      </c>
      <c r="D82" s="376">
        <v>445</v>
      </c>
      <c r="E82" s="387">
        <v>254.1</v>
      </c>
      <c r="F82" s="387">
        <v>190.9</v>
      </c>
    </row>
    <row r="83" spans="1:6" ht="25.5">
      <c r="A83" s="142" t="s">
        <v>382</v>
      </c>
      <c r="B83" s="43">
        <v>2016</v>
      </c>
      <c r="C83" s="61">
        <v>545.79999999999995</v>
      </c>
      <c r="D83" s="55">
        <f>E83+F83</f>
        <v>545.6</v>
      </c>
      <c r="E83" s="61">
        <v>273.3</v>
      </c>
      <c r="F83" s="61">
        <v>272.3</v>
      </c>
    </row>
    <row r="84" spans="1:6">
      <c r="A84" s="261" t="s">
        <v>383</v>
      </c>
      <c r="B84" s="45">
        <v>2017</v>
      </c>
      <c r="C84" s="61">
        <v>482.9</v>
      </c>
      <c r="D84" s="55">
        <v>482.9</v>
      </c>
      <c r="E84" s="61">
        <v>233.6</v>
      </c>
      <c r="F84" s="61">
        <v>249.3</v>
      </c>
    </row>
    <row r="85" spans="1:6" ht="22.5" customHeight="1">
      <c r="A85" s="478" t="s">
        <v>159</v>
      </c>
      <c r="B85" s="478"/>
      <c r="C85" s="478"/>
      <c r="D85" s="478"/>
      <c r="E85" s="478"/>
      <c r="F85" s="478"/>
    </row>
    <row r="86" spans="1:6">
      <c r="A86" s="248" t="s">
        <v>31</v>
      </c>
      <c r="B86" s="249">
        <v>2016</v>
      </c>
      <c r="C86" s="254">
        <v>1739.5</v>
      </c>
      <c r="D86" s="254">
        <v>1729.9</v>
      </c>
      <c r="E86" s="254">
        <v>295.39999999999998</v>
      </c>
      <c r="F86" s="255">
        <v>1434.6000000000001</v>
      </c>
    </row>
    <row r="87" spans="1:6">
      <c r="A87" s="252" t="s">
        <v>16</v>
      </c>
      <c r="B87" s="253">
        <v>2017</v>
      </c>
      <c r="C87" s="256">
        <v>1852</v>
      </c>
      <c r="D87" s="250">
        <v>1845.2</v>
      </c>
      <c r="E87" s="256">
        <v>385.9</v>
      </c>
      <c r="F87" s="256">
        <v>1459.3</v>
      </c>
    </row>
    <row r="88" spans="1:6">
      <c r="A88" s="46" t="s">
        <v>141</v>
      </c>
      <c r="B88" s="43">
        <v>2016</v>
      </c>
      <c r="C88" s="61">
        <v>49.9</v>
      </c>
      <c r="D88" s="58">
        <v>45.1</v>
      </c>
      <c r="E88" s="61">
        <v>45.1</v>
      </c>
      <c r="F88" s="61" t="s">
        <v>157</v>
      </c>
    </row>
    <row r="89" spans="1:6">
      <c r="A89" s="47" t="s">
        <v>142</v>
      </c>
      <c r="B89" s="45">
        <v>2017</v>
      </c>
      <c r="C89" s="61">
        <v>117.22199999999999</v>
      </c>
      <c r="D89" s="58">
        <v>111.625</v>
      </c>
      <c r="E89" s="61">
        <v>111.625</v>
      </c>
      <c r="F89" s="61" t="s">
        <v>157</v>
      </c>
    </row>
    <row r="90" spans="1:6">
      <c r="A90" s="46" t="s">
        <v>143</v>
      </c>
      <c r="B90" s="43">
        <v>2016</v>
      </c>
      <c r="C90" s="59">
        <v>1689.2</v>
      </c>
      <c r="D90" s="58">
        <v>1684.4</v>
      </c>
      <c r="E90" s="59">
        <v>250.1</v>
      </c>
      <c r="F90" s="63">
        <v>1434.4</v>
      </c>
    </row>
    <row r="91" spans="1:6">
      <c r="A91" s="44" t="s">
        <v>144</v>
      </c>
      <c r="B91" s="45">
        <v>2017</v>
      </c>
      <c r="C91" s="61">
        <v>1726.432</v>
      </c>
      <c r="D91" s="58">
        <v>1726.432</v>
      </c>
      <c r="E91" s="61">
        <v>267.12599999999998</v>
      </c>
      <c r="F91" s="61">
        <v>1459.306</v>
      </c>
    </row>
    <row r="92" spans="1:6" ht="25.5">
      <c r="A92" s="142" t="s">
        <v>382</v>
      </c>
      <c r="B92" s="43">
        <v>2016</v>
      </c>
      <c r="C92" s="61">
        <v>0.4</v>
      </c>
      <c r="D92" s="58">
        <v>0.4</v>
      </c>
      <c r="E92" s="61">
        <v>0.2</v>
      </c>
      <c r="F92" s="61">
        <v>0.2</v>
      </c>
    </row>
    <row r="93" spans="1:6">
      <c r="A93" s="261" t="s">
        <v>383</v>
      </c>
      <c r="B93" s="45">
        <v>2017</v>
      </c>
      <c r="C93" s="61">
        <v>8.3000000000000007</v>
      </c>
      <c r="D93" s="58">
        <v>7.2</v>
      </c>
      <c r="E93" s="61">
        <v>7.2</v>
      </c>
      <c r="F93" s="61" t="s">
        <v>157</v>
      </c>
    </row>
    <row r="95" spans="1:6" ht="27" customHeight="1">
      <c r="A95" s="478" t="s">
        <v>160</v>
      </c>
      <c r="B95" s="478"/>
      <c r="C95" s="478"/>
      <c r="D95" s="478"/>
      <c r="E95" s="478"/>
      <c r="F95" s="478"/>
    </row>
    <row r="96" spans="1:6">
      <c r="A96" s="248" t="s">
        <v>31</v>
      </c>
      <c r="B96" s="249">
        <v>2016</v>
      </c>
      <c r="C96" s="254">
        <v>90.8</v>
      </c>
      <c r="D96" s="254">
        <v>90.8</v>
      </c>
      <c r="E96" s="254">
        <v>40.5</v>
      </c>
      <c r="F96" s="255">
        <v>50.3</v>
      </c>
    </row>
    <row r="97" spans="1:6">
      <c r="A97" s="252" t="s">
        <v>16</v>
      </c>
      <c r="B97" s="253">
        <v>2017</v>
      </c>
      <c r="C97" s="257">
        <v>107.4</v>
      </c>
      <c r="D97" s="250">
        <v>107.4</v>
      </c>
      <c r="E97" s="256">
        <v>48.4</v>
      </c>
      <c r="F97" s="256">
        <v>59</v>
      </c>
    </row>
    <row r="98" spans="1:6">
      <c r="A98" s="42" t="s">
        <v>143</v>
      </c>
      <c r="B98" s="43">
        <v>2016</v>
      </c>
      <c r="C98" s="59">
        <v>81.5</v>
      </c>
      <c r="D98" s="58">
        <v>81.599999999999994</v>
      </c>
      <c r="E98" s="64">
        <v>31.3</v>
      </c>
      <c r="F98" s="60">
        <v>50.3</v>
      </c>
    </row>
    <row r="99" spans="1:6">
      <c r="A99" s="44" t="s">
        <v>144</v>
      </c>
      <c r="B99" s="45">
        <v>2017</v>
      </c>
      <c r="C99" s="59">
        <v>95</v>
      </c>
      <c r="D99" s="58">
        <v>95</v>
      </c>
      <c r="E99" s="61">
        <v>36</v>
      </c>
      <c r="F99" s="61">
        <v>59</v>
      </c>
    </row>
    <row r="100" spans="1:6" ht="25.5">
      <c r="A100" s="142" t="s">
        <v>382</v>
      </c>
      <c r="B100" s="43">
        <v>2016</v>
      </c>
      <c r="C100" s="58">
        <v>9.1999999999999993</v>
      </c>
      <c r="D100" s="58">
        <v>9.1999999999999993</v>
      </c>
      <c r="E100" s="61">
        <v>9.1999999999999993</v>
      </c>
      <c r="F100" s="61" t="s">
        <v>161</v>
      </c>
    </row>
    <row r="101" spans="1:6">
      <c r="A101" s="261" t="s">
        <v>383</v>
      </c>
      <c r="B101" s="45">
        <v>2017</v>
      </c>
      <c r="C101" s="58">
        <v>12.4</v>
      </c>
      <c r="D101" s="58">
        <v>12.4</v>
      </c>
      <c r="E101" s="61">
        <v>12.4</v>
      </c>
      <c r="F101" s="61" t="s">
        <v>161</v>
      </c>
    </row>
    <row r="102" spans="1:6" ht="21.75" customHeight="1">
      <c r="A102" s="478" t="s">
        <v>162</v>
      </c>
      <c r="B102" s="478"/>
      <c r="C102" s="478"/>
      <c r="D102" s="478"/>
      <c r="E102" s="478"/>
      <c r="F102" s="478"/>
    </row>
    <row r="103" spans="1:6">
      <c r="A103" s="248" t="s">
        <v>31</v>
      </c>
      <c r="B103" s="249">
        <v>2016</v>
      </c>
      <c r="C103" s="254">
        <f>C105+C107</f>
        <v>126.5</v>
      </c>
      <c r="D103" s="254">
        <f>D105+D107</f>
        <v>126.5</v>
      </c>
      <c r="E103" s="254">
        <f>E105+E107</f>
        <v>68.2</v>
      </c>
      <c r="F103" s="255">
        <f>F105+F107</f>
        <v>58.300000000000004</v>
      </c>
    </row>
    <row r="104" spans="1:6">
      <c r="A104" s="252" t="s">
        <v>16</v>
      </c>
      <c r="B104" s="253">
        <v>2017</v>
      </c>
      <c r="C104" s="254">
        <v>94</v>
      </c>
      <c r="D104" s="250">
        <v>94</v>
      </c>
      <c r="E104" s="256">
        <v>66.5</v>
      </c>
      <c r="F104" s="256">
        <v>27.5</v>
      </c>
    </row>
    <row r="105" spans="1:6">
      <c r="A105" s="42" t="s">
        <v>143</v>
      </c>
      <c r="B105" s="43">
        <v>2016</v>
      </c>
      <c r="C105" s="59">
        <v>74.5</v>
      </c>
      <c r="D105" s="58">
        <f>E105+F105</f>
        <v>74.5</v>
      </c>
      <c r="E105" s="59">
        <v>16.3</v>
      </c>
      <c r="F105" s="60">
        <v>58.2</v>
      </c>
    </row>
    <row r="106" spans="1:6">
      <c r="A106" s="44" t="s">
        <v>144</v>
      </c>
      <c r="B106" s="45">
        <v>2017</v>
      </c>
      <c r="C106" s="59">
        <v>49.7</v>
      </c>
      <c r="D106" s="58">
        <v>49.7</v>
      </c>
      <c r="E106" s="61">
        <v>22.2</v>
      </c>
      <c r="F106" s="61">
        <v>27.5</v>
      </c>
    </row>
    <row r="107" spans="1:6" ht="25.5">
      <c r="A107" s="142" t="s">
        <v>382</v>
      </c>
      <c r="B107" s="43">
        <v>2016</v>
      </c>
      <c r="C107" s="59">
        <v>52</v>
      </c>
      <c r="D107" s="58">
        <f>E107+F107</f>
        <v>52</v>
      </c>
      <c r="E107" s="61">
        <v>51.9</v>
      </c>
      <c r="F107" s="61">
        <v>0.1</v>
      </c>
    </row>
    <row r="108" spans="1:6">
      <c r="A108" s="261" t="s">
        <v>383</v>
      </c>
      <c r="B108" s="45">
        <v>2017</v>
      </c>
      <c r="C108" s="59">
        <v>44.2</v>
      </c>
      <c r="D108" s="58">
        <v>44.2</v>
      </c>
      <c r="E108" s="61">
        <v>44.2</v>
      </c>
      <c r="F108" s="61" t="s">
        <v>161</v>
      </c>
    </row>
    <row r="109" spans="1:6" ht="23.25" customHeight="1">
      <c r="A109" s="478" t="s">
        <v>163</v>
      </c>
      <c r="B109" s="478"/>
      <c r="C109" s="478"/>
      <c r="D109" s="478"/>
      <c r="E109" s="478"/>
      <c r="F109" s="478"/>
    </row>
    <row r="110" spans="1:6">
      <c r="A110" s="248" t="s">
        <v>31</v>
      </c>
      <c r="B110" s="249">
        <v>2016</v>
      </c>
      <c r="C110" s="254">
        <v>141.6</v>
      </c>
      <c r="D110" s="254">
        <v>140</v>
      </c>
      <c r="E110" s="254">
        <v>93.9</v>
      </c>
      <c r="F110" s="255">
        <v>46</v>
      </c>
    </row>
    <row r="111" spans="1:6">
      <c r="A111" s="252" t="s">
        <v>16</v>
      </c>
      <c r="B111" s="253">
        <v>2017</v>
      </c>
      <c r="C111" s="254">
        <v>214.5</v>
      </c>
      <c r="D111" s="256">
        <v>210.7</v>
      </c>
      <c r="E111" s="256">
        <v>83.2</v>
      </c>
      <c r="F111" s="256">
        <v>127.5</v>
      </c>
    </row>
    <row r="112" spans="1:6">
      <c r="A112" s="42" t="s">
        <v>141</v>
      </c>
      <c r="B112" s="43">
        <v>2016</v>
      </c>
      <c r="C112" s="65">
        <v>1.7</v>
      </c>
      <c r="D112" s="61" t="s">
        <v>161</v>
      </c>
      <c r="E112" s="61" t="s">
        <v>161</v>
      </c>
      <c r="F112" s="61" t="s">
        <v>161</v>
      </c>
    </row>
    <row r="113" spans="1:6">
      <c r="A113" s="47" t="s">
        <v>142</v>
      </c>
      <c r="B113" s="45">
        <v>2017</v>
      </c>
      <c r="C113" s="59">
        <v>3.8</v>
      </c>
      <c r="D113" s="61" t="s">
        <v>161</v>
      </c>
      <c r="E113" s="61" t="s">
        <v>161</v>
      </c>
      <c r="F113" s="61" t="s">
        <v>161</v>
      </c>
    </row>
    <row r="114" spans="1:6">
      <c r="A114" s="42" t="s">
        <v>143</v>
      </c>
      <c r="B114" s="43">
        <v>2016</v>
      </c>
      <c r="C114" s="59">
        <v>80</v>
      </c>
      <c r="D114" s="58">
        <v>80</v>
      </c>
      <c r="E114" s="59">
        <v>33.9</v>
      </c>
      <c r="F114" s="61">
        <v>46</v>
      </c>
    </row>
    <row r="115" spans="1:6">
      <c r="A115" s="44" t="s">
        <v>144</v>
      </c>
      <c r="B115" s="45">
        <v>2017</v>
      </c>
      <c r="C115" s="58">
        <v>160.80000000000001</v>
      </c>
      <c r="D115" s="58">
        <v>160.80000000000001</v>
      </c>
      <c r="E115" s="61">
        <v>33.4</v>
      </c>
      <c r="F115" s="61">
        <v>127.5</v>
      </c>
    </row>
    <row r="116" spans="1:6" ht="25.5">
      <c r="A116" s="142" t="s">
        <v>382</v>
      </c>
      <c r="B116" s="43">
        <v>2016</v>
      </c>
      <c r="C116" s="58">
        <v>60</v>
      </c>
      <c r="D116" s="58">
        <v>60</v>
      </c>
      <c r="E116" s="61">
        <v>60</v>
      </c>
      <c r="F116" s="63" t="s">
        <v>161</v>
      </c>
    </row>
    <row r="117" spans="1:6">
      <c r="A117" s="261" t="s">
        <v>383</v>
      </c>
      <c r="B117" s="45">
        <v>2017</v>
      </c>
      <c r="C117" s="58">
        <v>49.9</v>
      </c>
      <c r="D117" s="58">
        <v>49.9</v>
      </c>
      <c r="E117" s="61">
        <v>49.9</v>
      </c>
      <c r="F117" s="63" t="s">
        <v>161</v>
      </c>
    </row>
    <row r="118" spans="1:6" ht="27" customHeight="1">
      <c r="A118" s="478" t="s">
        <v>164</v>
      </c>
      <c r="B118" s="478"/>
      <c r="C118" s="478"/>
      <c r="D118" s="478"/>
      <c r="E118" s="478"/>
      <c r="F118" s="478"/>
    </row>
    <row r="119" spans="1:6">
      <c r="A119" s="46" t="s">
        <v>165</v>
      </c>
      <c r="B119" s="43">
        <v>2016</v>
      </c>
      <c r="C119" s="62">
        <v>22.7</v>
      </c>
      <c r="D119" s="58">
        <v>17.899999999999999</v>
      </c>
      <c r="E119" s="62">
        <v>17.899999999999999</v>
      </c>
      <c r="F119" s="63" t="s">
        <v>161</v>
      </c>
    </row>
    <row r="120" spans="1:6">
      <c r="A120" s="44" t="s">
        <v>144</v>
      </c>
      <c r="B120" s="45">
        <v>2017</v>
      </c>
      <c r="C120" s="62">
        <v>31.2</v>
      </c>
      <c r="D120" s="58">
        <v>23.1</v>
      </c>
      <c r="E120" s="62">
        <v>23.1</v>
      </c>
      <c r="F120" s="63" t="s">
        <v>161</v>
      </c>
    </row>
    <row r="121" spans="1:6" ht="19.5" customHeight="1">
      <c r="A121" s="478" t="s">
        <v>166</v>
      </c>
      <c r="B121" s="478"/>
      <c r="C121" s="478"/>
      <c r="D121" s="478"/>
      <c r="E121" s="478"/>
      <c r="F121" s="478"/>
    </row>
    <row r="122" spans="1:6" ht="25.5">
      <c r="A122" s="264" t="s">
        <v>385</v>
      </c>
      <c r="B122" s="249">
        <v>2016</v>
      </c>
      <c r="C122" s="254">
        <v>0.4</v>
      </c>
      <c r="D122" s="250">
        <v>0.4</v>
      </c>
      <c r="E122" s="256">
        <v>0.4</v>
      </c>
      <c r="F122" s="256" t="s">
        <v>161</v>
      </c>
    </row>
    <row r="123" spans="1:6" ht="25.5">
      <c r="A123" s="265" t="s">
        <v>386</v>
      </c>
      <c r="B123" s="253">
        <v>2017</v>
      </c>
      <c r="C123" s="254">
        <v>0.6</v>
      </c>
      <c r="D123" s="250">
        <v>0.6</v>
      </c>
      <c r="E123" s="256">
        <v>0.6</v>
      </c>
      <c r="F123" s="256" t="s">
        <v>161</v>
      </c>
    </row>
    <row r="124" spans="1:6" ht="21" customHeight="1">
      <c r="A124" s="478" t="s">
        <v>168</v>
      </c>
      <c r="B124" s="478"/>
      <c r="C124" s="478"/>
      <c r="D124" s="478"/>
      <c r="E124" s="478"/>
      <c r="F124" s="478"/>
    </row>
    <row r="125" spans="1:6">
      <c r="A125" s="258" t="s">
        <v>169</v>
      </c>
      <c r="B125" s="249">
        <v>2016</v>
      </c>
      <c r="C125" s="250">
        <v>4</v>
      </c>
      <c r="D125" s="259">
        <v>0.3</v>
      </c>
      <c r="E125" s="256" t="s">
        <v>161</v>
      </c>
      <c r="F125" s="256">
        <v>0.3</v>
      </c>
    </row>
    <row r="126" spans="1:6">
      <c r="A126" s="260" t="s">
        <v>170</v>
      </c>
      <c r="B126" s="253">
        <v>2017</v>
      </c>
      <c r="C126" s="388">
        <v>6.7</v>
      </c>
      <c r="D126" s="389">
        <v>0.4</v>
      </c>
      <c r="E126" s="390" t="s">
        <v>161</v>
      </c>
      <c r="F126" s="390">
        <v>0.4</v>
      </c>
    </row>
    <row r="127" spans="1:6">
      <c r="A127" s="143"/>
      <c r="B127" s="45"/>
      <c r="C127" s="243"/>
      <c r="D127" s="244"/>
      <c r="E127" s="245"/>
      <c r="F127" s="245"/>
    </row>
    <row r="128" spans="1:6">
      <c r="A128" s="246" t="s">
        <v>154</v>
      </c>
      <c r="B128" s="246"/>
      <c r="C128" s="246"/>
      <c r="D128" s="246"/>
      <c r="E128" s="246"/>
      <c r="F128" s="246"/>
    </row>
    <row r="129" spans="1:6">
      <c r="A129" s="495" t="s">
        <v>155</v>
      </c>
      <c r="B129" s="495"/>
      <c r="C129" s="495"/>
      <c r="D129" s="495"/>
      <c r="E129" s="495"/>
      <c r="F129" s="495"/>
    </row>
  </sheetData>
  <mergeCells count="21">
    <mergeCell ref="A121:F121"/>
    <mergeCell ref="A124:F124"/>
    <mergeCell ref="A129:F129"/>
    <mergeCell ref="A70:F70"/>
    <mergeCell ref="A85:F85"/>
    <mergeCell ref="A95:F95"/>
    <mergeCell ref="A102:F102"/>
    <mergeCell ref="A109:F109"/>
    <mergeCell ref="A118:F118"/>
    <mergeCell ref="A55:F55"/>
    <mergeCell ref="A1:F1"/>
    <mergeCell ref="A2:F2"/>
    <mergeCell ref="A3:B5"/>
    <mergeCell ref="C3:C4"/>
    <mergeCell ref="D3:F3"/>
    <mergeCell ref="C5:F5"/>
    <mergeCell ref="A6:F6"/>
    <mergeCell ref="A21:F21"/>
    <mergeCell ref="A36:F36"/>
    <mergeCell ref="A50:F50"/>
    <mergeCell ref="A51:F51"/>
  </mergeCells>
  <hyperlinks>
    <hyperlink ref="H1" location="SPIS_TABLIC!A1" display="SPIS TABLIC"/>
    <hyperlink ref="I1" location="SPIS_TABLIC!A1" display="LIST OF TABLE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2"/>
  <sheetViews>
    <sheetView workbookViewId="0">
      <selection sqref="A1:H1"/>
    </sheetView>
  </sheetViews>
  <sheetFormatPr defaultRowHeight="12.75"/>
  <cols>
    <col min="1" max="1" width="40" style="21" customWidth="1"/>
    <col min="2" max="2" width="19" style="21" customWidth="1"/>
    <col min="3" max="3" width="17.140625" style="21" customWidth="1"/>
    <col min="4" max="4" width="16.85546875" style="21" customWidth="1"/>
    <col min="5" max="5" width="16" style="21" customWidth="1"/>
    <col min="6" max="6" width="20" style="21" customWidth="1"/>
    <col min="7" max="7" width="19.85546875" style="21" customWidth="1"/>
    <col min="8" max="8" width="21.7109375" style="21" customWidth="1"/>
    <col min="9" max="9" width="9.140625" style="21"/>
    <col min="10" max="10" width="17.28515625" style="21" customWidth="1"/>
    <col min="11" max="11" width="19.5703125" style="21" customWidth="1"/>
    <col min="12" max="16384" width="9.140625" style="21"/>
  </cols>
  <sheetData>
    <row r="1" spans="1:12" ht="14.25">
      <c r="A1" s="496" t="s">
        <v>500</v>
      </c>
      <c r="B1" s="497"/>
      <c r="C1" s="497"/>
      <c r="D1" s="497"/>
      <c r="E1" s="497"/>
      <c r="F1" s="497"/>
      <c r="G1" s="497"/>
      <c r="H1" s="497"/>
      <c r="J1" s="335" t="s">
        <v>0</v>
      </c>
      <c r="K1" s="336" t="s">
        <v>482</v>
      </c>
      <c r="L1" s="337"/>
    </row>
    <row r="2" spans="1:12" ht="13.5" thickBot="1">
      <c r="A2" s="498" t="s">
        <v>440</v>
      </c>
      <c r="B2" s="499"/>
      <c r="C2" s="499"/>
      <c r="D2" s="499"/>
      <c r="E2" s="499"/>
      <c r="F2" s="499"/>
      <c r="G2" s="499"/>
      <c r="H2" s="499"/>
    </row>
    <row r="3" spans="1:12" ht="51">
      <c r="A3" s="500" t="s">
        <v>433</v>
      </c>
      <c r="B3" s="247" t="s">
        <v>388</v>
      </c>
      <c r="C3" s="190" t="s">
        <v>432</v>
      </c>
      <c r="D3" s="190" t="s">
        <v>431</v>
      </c>
      <c r="E3" s="190" t="s">
        <v>430</v>
      </c>
      <c r="F3" s="190" t="s">
        <v>427</v>
      </c>
      <c r="G3" s="190" t="s">
        <v>429</v>
      </c>
      <c r="H3" s="181" t="s">
        <v>428</v>
      </c>
    </row>
    <row r="4" spans="1:12" ht="24.75" customHeight="1" thickBot="1">
      <c r="A4" s="501"/>
      <c r="B4" s="502" t="s">
        <v>381</v>
      </c>
      <c r="C4" s="502"/>
      <c r="D4" s="502"/>
      <c r="E4" s="502"/>
      <c r="F4" s="502"/>
      <c r="G4" s="502"/>
      <c r="H4" s="503"/>
    </row>
    <row r="5" spans="1:12" ht="30" customHeight="1">
      <c r="A5" s="505" t="s">
        <v>434</v>
      </c>
      <c r="B5" s="505"/>
      <c r="C5" s="505"/>
      <c r="D5" s="505"/>
      <c r="E5" s="505"/>
      <c r="F5" s="505"/>
      <c r="G5" s="505"/>
      <c r="H5" s="505"/>
    </row>
    <row r="6" spans="1:12">
      <c r="A6" s="305" t="s">
        <v>435</v>
      </c>
      <c r="B6" s="403">
        <v>75903.072</v>
      </c>
      <c r="C6" s="403">
        <v>19341.721000000001</v>
      </c>
      <c r="D6" s="403">
        <v>25866.050999999999</v>
      </c>
      <c r="E6" s="403">
        <v>17142.201000000001</v>
      </c>
      <c r="F6" s="403">
        <v>7827.4390000000003</v>
      </c>
      <c r="G6" s="403">
        <v>1100.9549999999999</v>
      </c>
      <c r="H6" s="390">
        <v>4624.7049999999999</v>
      </c>
    </row>
    <row r="7" spans="1:12">
      <c r="A7" s="67" t="s">
        <v>455</v>
      </c>
      <c r="B7" s="391">
        <v>35857.942999999999</v>
      </c>
      <c r="C7" s="391">
        <v>7412.585</v>
      </c>
      <c r="D7" s="391">
        <v>6896.0940000000001</v>
      </c>
      <c r="E7" s="391">
        <v>10330.368</v>
      </c>
      <c r="F7" s="391">
        <v>7826.8770000000004</v>
      </c>
      <c r="G7" s="391">
        <v>1090.2829999999999</v>
      </c>
      <c r="H7" s="387">
        <v>2301.7359999999999</v>
      </c>
    </row>
    <row r="8" spans="1:12">
      <c r="A8" s="68" t="s">
        <v>171</v>
      </c>
      <c r="B8" s="391"/>
      <c r="C8" s="391"/>
      <c r="D8" s="391"/>
      <c r="E8" s="391"/>
      <c r="F8" s="391"/>
      <c r="G8" s="391"/>
      <c r="H8" s="387"/>
    </row>
    <row r="9" spans="1:12">
      <c r="A9" s="69" t="s">
        <v>187</v>
      </c>
      <c r="B9" s="391">
        <v>50160.377</v>
      </c>
      <c r="C9" s="391">
        <v>14516.133</v>
      </c>
      <c r="D9" s="391">
        <v>10981.759</v>
      </c>
      <c r="E9" s="391">
        <v>12000.481</v>
      </c>
      <c r="F9" s="391">
        <v>7827.3180000000002</v>
      </c>
      <c r="G9" s="391">
        <v>1090.2829999999999</v>
      </c>
      <c r="H9" s="387">
        <v>3744.4029999999998</v>
      </c>
    </row>
    <row r="10" spans="1:12">
      <c r="A10" s="70" t="s">
        <v>188</v>
      </c>
      <c r="B10" s="391"/>
      <c r="C10" s="391"/>
      <c r="D10" s="391"/>
      <c r="E10" s="391"/>
      <c r="F10" s="391"/>
      <c r="G10" s="391"/>
      <c r="H10" s="387"/>
    </row>
    <row r="11" spans="1:12">
      <c r="A11" s="71" t="s">
        <v>189</v>
      </c>
      <c r="B11" s="391">
        <v>1419.5</v>
      </c>
      <c r="C11" s="391">
        <v>302.3</v>
      </c>
      <c r="D11" s="391">
        <v>104.4</v>
      </c>
      <c r="E11" s="391">
        <v>976.9</v>
      </c>
      <c r="F11" s="391">
        <v>9.5</v>
      </c>
      <c r="G11" s="392" t="s">
        <v>161</v>
      </c>
      <c r="H11" s="387">
        <v>26.4</v>
      </c>
    </row>
    <row r="12" spans="1:12">
      <c r="A12" s="71" t="s">
        <v>190</v>
      </c>
      <c r="B12" s="391">
        <v>1270.7850000000001</v>
      </c>
      <c r="C12" s="391">
        <v>488.10599999999999</v>
      </c>
      <c r="D12" s="391">
        <v>682.95100000000002</v>
      </c>
      <c r="E12" s="391">
        <v>4.3899999999999997</v>
      </c>
      <c r="F12" s="391">
        <v>8.4000000000000005E-2</v>
      </c>
      <c r="G12" s="391">
        <v>1.413</v>
      </c>
      <c r="H12" s="387">
        <v>93.840999999999994</v>
      </c>
    </row>
    <row r="13" spans="1:12">
      <c r="A13" s="71" t="s">
        <v>191</v>
      </c>
      <c r="B13" s="391">
        <v>531.4</v>
      </c>
      <c r="C13" s="391">
        <v>68.900000000000006</v>
      </c>
      <c r="D13" s="391">
        <v>161.6</v>
      </c>
      <c r="E13" s="391">
        <v>242.9</v>
      </c>
      <c r="F13" s="392" t="s">
        <v>161</v>
      </c>
      <c r="G13" s="392" t="s">
        <v>161</v>
      </c>
      <c r="H13" s="387">
        <v>58</v>
      </c>
    </row>
    <row r="14" spans="1:12">
      <c r="A14" s="71" t="s">
        <v>192</v>
      </c>
      <c r="B14" s="391">
        <v>2077.48</v>
      </c>
      <c r="C14" s="391">
        <v>244.43600000000001</v>
      </c>
      <c r="D14" s="391">
        <v>589.51800000000003</v>
      </c>
      <c r="E14" s="391">
        <v>468.541</v>
      </c>
      <c r="F14" s="391">
        <v>23.312999999999999</v>
      </c>
      <c r="G14" s="391">
        <v>410.755</v>
      </c>
      <c r="H14" s="387">
        <v>340.91699999999997</v>
      </c>
    </row>
    <row r="15" spans="1:12">
      <c r="A15" s="73" t="s">
        <v>193</v>
      </c>
      <c r="B15" s="391">
        <v>930</v>
      </c>
      <c r="C15" s="391">
        <v>201.9</v>
      </c>
      <c r="D15" s="391">
        <v>215</v>
      </c>
      <c r="E15" s="391">
        <v>463.3</v>
      </c>
      <c r="F15" s="392" t="s">
        <v>161</v>
      </c>
      <c r="G15" s="392" t="s">
        <v>161</v>
      </c>
      <c r="H15" s="387">
        <v>49.9</v>
      </c>
    </row>
    <row r="16" spans="1:12">
      <c r="A16" s="73" t="s">
        <v>194</v>
      </c>
      <c r="B16" s="391">
        <v>1195</v>
      </c>
      <c r="C16" s="391">
        <v>144.19999999999999</v>
      </c>
      <c r="D16" s="391">
        <v>528.1</v>
      </c>
      <c r="E16" s="391">
        <v>174.7</v>
      </c>
      <c r="F16" s="392" t="s">
        <v>161</v>
      </c>
      <c r="G16" s="392" t="s">
        <v>161</v>
      </c>
      <c r="H16" s="387">
        <v>347.9</v>
      </c>
    </row>
    <row r="17" spans="1:8">
      <c r="A17" s="71" t="s">
        <v>195</v>
      </c>
      <c r="B17" s="391">
        <v>4924.2</v>
      </c>
      <c r="C17" s="391">
        <v>3376.4720000000002</v>
      </c>
      <c r="D17" s="391">
        <v>626.42200000000003</v>
      </c>
      <c r="E17" s="391">
        <v>655.93399999999997</v>
      </c>
      <c r="F17" s="391">
        <v>0.155</v>
      </c>
      <c r="G17" s="391">
        <v>23.504000000000001</v>
      </c>
      <c r="H17" s="387">
        <v>241.74700000000001</v>
      </c>
    </row>
    <row r="18" spans="1:8">
      <c r="A18" s="73" t="s">
        <v>196</v>
      </c>
      <c r="B18" s="391">
        <v>103</v>
      </c>
      <c r="C18" s="392" t="s">
        <v>161</v>
      </c>
      <c r="D18" s="391">
        <v>40.4</v>
      </c>
      <c r="E18" s="391">
        <v>16.600000000000001</v>
      </c>
      <c r="F18" s="392" t="s">
        <v>161</v>
      </c>
      <c r="G18" s="392" t="s">
        <v>161</v>
      </c>
      <c r="H18" s="387">
        <v>46</v>
      </c>
    </row>
    <row r="19" spans="1:8">
      <c r="A19" s="73" t="s">
        <v>197</v>
      </c>
      <c r="B19" s="391">
        <v>1914.58</v>
      </c>
      <c r="C19" s="391">
        <v>542.54600000000005</v>
      </c>
      <c r="D19" s="391">
        <v>461.05099999999999</v>
      </c>
      <c r="E19" s="391">
        <v>801.39700000000005</v>
      </c>
      <c r="F19" s="392">
        <v>0</v>
      </c>
      <c r="G19" s="392">
        <v>0</v>
      </c>
      <c r="H19" s="387">
        <v>109.586</v>
      </c>
    </row>
    <row r="20" spans="1:8">
      <c r="A20" s="71" t="s">
        <v>198</v>
      </c>
      <c r="B20" s="391">
        <v>1053.0999999999999</v>
      </c>
      <c r="C20" s="391">
        <v>130.4</v>
      </c>
      <c r="D20" s="391">
        <v>470.4</v>
      </c>
      <c r="E20" s="391">
        <v>380.6</v>
      </c>
      <c r="F20" s="392" t="s">
        <v>161</v>
      </c>
      <c r="G20" s="392" t="s">
        <v>161</v>
      </c>
      <c r="H20" s="387">
        <v>71.8</v>
      </c>
    </row>
    <row r="21" spans="1:8">
      <c r="A21" s="71" t="s">
        <v>199</v>
      </c>
      <c r="B21" s="391">
        <v>147.6</v>
      </c>
      <c r="C21" s="391">
        <v>118.5</v>
      </c>
      <c r="D21" s="391">
        <v>29.1</v>
      </c>
      <c r="E21" s="392" t="s">
        <v>161</v>
      </c>
      <c r="F21" s="392" t="s">
        <v>161</v>
      </c>
      <c r="G21" s="392" t="s">
        <v>161</v>
      </c>
      <c r="H21" s="393" t="s">
        <v>161</v>
      </c>
    </row>
    <row r="22" spans="1:8">
      <c r="A22" s="73" t="s">
        <v>200</v>
      </c>
      <c r="B22" s="391">
        <v>6190.96</v>
      </c>
      <c r="C22" s="391">
        <v>207.21700000000001</v>
      </c>
      <c r="D22" s="391">
        <v>672.63199999999995</v>
      </c>
      <c r="E22" s="391">
        <v>5152.7039999999997</v>
      </c>
      <c r="F22" s="391">
        <v>0.17</v>
      </c>
      <c r="G22" s="391">
        <v>12.295999999999999</v>
      </c>
      <c r="H22" s="387">
        <v>145.941</v>
      </c>
    </row>
    <row r="23" spans="1:8">
      <c r="A23" s="71" t="s">
        <v>201</v>
      </c>
      <c r="B23" s="391">
        <v>3080.5</v>
      </c>
      <c r="C23" s="391">
        <v>580.1</v>
      </c>
      <c r="D23" s="391">
        <v>2139.9</v>
      </c>
      <c r="E23" s="391">
        <v>28.9</v>
      </c>
      <c r="F23" s="392" t="s">
        <v>161</v>
      </c>
      <c r="G23" s="392" t="s">
        <v>161</v>
      </c>
      <c r="H23" s="387">
        <v>331.6</v>
      </c>
    </row>
    <row r="24" spans="1:8">
      <c r="A24" s="73" t="s">
        <v>202</v>
      </c>
      <c r="B24" s="391">
        <v>199.4</v>
      </c>
      <c r="C24" s="392" t="s">
        <v>161</v>
      </c>
      <c r="D24" s="391">
        <v>51</v>
      </c>
      <c r="E24" s="391">
        <v>0.3</v>
      </c>
      <c r="F24" s="392" t="s">
        <v>161</v>
      </c>
      <c r="G24" s="392" t="s">
        <v>161</v>
      </c>
      <c r="H24" s="387">
        <v>148.19999999999999</v>
      </c>
    </row>
    <row r="25" spans="1:8">
      <c r="A25" s="71" t="s">
        <v>203</v>
      </c>
      <c r="B25" s="391">
        <v>11143.5</v>
      </c>
      <c r="C25" s="391">
        <v>6622.4</v>
      </c>
      <c r="D25" s="391">
        <v>1851.9</v>
      </c>
      <c r="E25" s="391">
        <v>1608.1</v>
      </c>
      <c r="F25" s="391">
        <v>0.4</v>
      </c>
      <c r="G25" s="392" t="s">
        <v>161</v>
      </c>
      <c r="H25" s="387">
        <v>1060.5999999999999</v>
      </c>
    </row>
    <row r="26" spans="1:8">
      <c r="A26" s="71" t="s">
        <v>204</v>
      </c>
      <c r="B26" s="391">
        <v>10566.5</v>
      </c>
      <c r="C26" s="391">
        <v>1066.0530000000001</v>
      </c>
      <c r="D26" s="391">
        <v>661.49300000000005</v>
      </c>
      <c r="E26" s="391">
        <v>232.93899999999999</v>
      </c>
      <c r="F26" s="391">
        <v>7747.1480000000001</v>
      </c>
      <c r="G26" s="391">
        <v>636.899</v>
      </c>
      <c r="H26" s="387">
        <v>221.959</v>
      </c>
    </row>
    <row r="27" spans="1:8">
      <c r="A27" s="71" t="s">
        <v>205</v>
      </c>
      <c r="B27" s="391">
        <v>54.8</v>
      </c>
      <c r="C27" s="392" t="s">
        <v>161</v>
      </c>
      <c r="D27" s="391">
        <v>54.7</v>
      </c>
      <c r="E27" s="392" t="s">
        <v>161</v>
      </c>
      <c r="F27" s="392" t="s">
        <v>161</v>
      </c>
      <c r="G27" s="392" t="s">
        <v>161</v>
      </c>
      <c r="H27" s="387">
        <v>0.1</v>
      </c>
    </row>
    <row r="28" spans="1:8">
      <c r="A28" s="71" t="s">
        <v>206</v>
      </c>
      <c r="B28" s="391">
        <v>2376.4499999999998</v>
      </c>
      <c r="C28" s="391">
        <v>408.18900000000002</v>
      </c>
      <c r="D28" s="391">
        <v>789.61</v>
      </c>
      <c r="E28" s="391">
        <v>775.76800000000003</v>
      </c>
      <c r="F28" s="391">
        <v>46.548000000000002</v>
      </c>
      <c r="G28" s="391">
        <v>3.57</v>
      </c>
      <c r="H28" s="387">
        <v>352.76499999999999</v>
      </c>
    </row>
    <row r="29" spans="1:8">
      <c r="A29" s="73" t="s">
        <v>207</v>
      </c>
      <c r="B29" s="391">
        <v>733.8</v>
      </c>
      <c r="C29" s="391">
        <v>8.1999999999999993</v>
      </c>
      <c r="D29" s="391">
        <v>650.1</v>
      </c>
      <c r="E29" s="392" t="s">
        <v>161</v>
      </c>
      <c r="F29" s="392" t="s">
        <v>161</v>
      </c>
      <c r="G29" s="391">
        <v>1.8</v>
      </c>
      <c r="H29" s="387">
        <v>73.7</v>
      </c>
    </row>
    <row r="30" spans="1:8">
      <c r="A30" s="69" t="s">
        <v>208</v>
      </c>
      <c r="B30" s="391">
        <v>9554</v>
      </c>
      <c r="C30" s="391">
        <v>2523.4</v>
      </c>
      <c r="D30" s="391">
        <v>1541</v>
      </c>
      <c r="E30" s="391">
        <v>5126.8999999999996</v>
      </c>
      <c r="F30" s="391">
        <v>0.1</v>
      </c>
      <c r="G30" s="391">
        <v>5.2</v>
      </c>
      <c r="H30" s="387">
        <v>357.4</v>
      </c>
    </row>
    <row r="31" spans="1:8">
      <c r="A31" s="70" t="s">
        <v>188</v>
      </c>
      <c r="B31" s="391"/>
      <c r="C31" s="391"/>
      <c r="D31" s="391"/>
      <c r="E31" s="391"/>
      <c r="F31" s="391"/>
      <c r="G31" s="391"/>
      <c r="H31" s="387"/>
    </row>
    <row r="32" spans="1:8">
      <c r="A32" s="71" t="s">
        <v>209</v>
      </c>
      <c r="B32" s="391">
        <v>2487.6</v>
      </c>
      <c r="C32" s="392" t="s">
        <v>161</v>
      </c>
      <c r="D32" s="392" t="s">
        <v>161</v>
      </c>
      <c r="E32" s="391">
        <v>2477.9</v>
      </c>
      <c r="F32" s="392" t="s">
        <v>161</v>
      </c>
      <c r="G32" s="392" t="s">
        <v>161</v>
      </c>
      <c r="H32" s="387">
        <v>9.6999999999999993</v>
      </c>
    </row>
    <row r="33" spans="1:8">
      <c r="A33" s="71" t="s">
        <v>210</v>
      </c>
      <c r="B33" s="391">
        <v>1112.7</v>
      </c>
      <c r="C33" s="394">
        <v>1112.7</v>
      </c>
      <c r="D33" s="392" t="s">
        <v>161</v>
      </c>
      <c r="E33" s="392" t="s">
        <v>161</v>
      </c>
      <c r="F33" s="392" t="s">
        <v>161</v>
      </c>
      <c r="G33" s="392" t="s">
        <v>161</v>
      </c>
      <c r="H33" s="393" t="s">
        <v>161</v>
      </c>
    </row>
    <row r="34" spans="1:8">
      <c r="A34" s="71" t="s">
        <v>211</v>
      </c>
      <c r="B34" s="382">
        <v>1593.4</v>
      </c>
      <c r="C34" s="392" t="s">
        <v>161</v>
      </c>
      <c r="D34" s="392" t="s">
        <v>161</v>
      </c>
      <c r="E34" s="391">
        <v>1593.4</v>
      </c>
      <c r="F34" s="392" t="s">
        <v>161</v>
      </c>
      <c r="G34" s="392" t="s">
        <v>161</v>
      </c>
      <c r="H34" s="393" t="s">
        <v>161</v>
      </c>
    </row>
    <row r="35" spans="1:8">
      <c r="A35" s="71" t="s">
        <v>212</v>
      </c>
      <c r="B35" s="391">
        <v>1302.4000000000001</v>
      </c>
      <c r="C35" s="391">
        <v>843.2</v>
      </c>
      <c r="D35" s="391">
        <v>233.2</v>
      </c>
      <c r="E35" s="392" t="s">
        <v>161</v>
      </c>
      <c r="F35" s="392" t="s">
        <v>161</v>
      </c>
      <c r="G35" s="392" t="s">
        <v>161</v>
      </c>
      <c r="H35" s="387">
        <v>226</v>
      </c>
    </row>
    <row r="36" spans="1:8">
      <c r="A36" s="69" t="s">
        <v>213</v>
      </c>
      <c r="B36" s="391">
        <v>6172.6980000000003</v>
      </c>
      <c r="C36" s="391">
        <v>1735.0219999999999</v>
      </c>
      <c r="D36" s="391">
        <v>4363.9520000000002</v>
      </c>
      <c r="E36" s="391">
        <v>2.774</v>
      </c>
      <c r="F36" s="392">
        <v>0</v>
      </c>
      <c r="G36" s="392">
        <v>0</v>
      </c>
      <c r="H36" s="387">
        <v>70.95</v>
      </c>
    </row>
    <row r="37" spans="1:8">
      <c r="A37" s="70" t="s">
        <v>188</v>
      </c>
      <c r="B37" s="391"/>
      <c r="C37" s="391"/>
      <c r="D37" s="391"/>
      <c r="E37" s="392"/>
      <c r="F37" s="392"/>
      <c r="G37" s="392"/>
      <c r="H37" s="387"/>
    </row>
    <row r="38" spans="1:8">
      <c r="A38" s="71" t="s">
        <v>214</v>
      </c>
      <c r="B38" s="391">
        <v>1874.538</v>
      </c>
      <c r="C38" s="391">
        <v>1603.443</v>
      </c>
      <c r="D38" s="391">
        <v>267.39800000000002</v>
      </c>
      <c r="E38" s="392">
        <v>0</v>
      </c>
      <c r="F38" s="392">
        <v>0</v>
      </c>
      <c r="G38" s="392">
        <v>0</v>
      </c>
      <c r="H38" s="387">
        <v>3.6970000000000001</v>
      </c>
    </row>
    <row r="39" spans="1:8">
      <c r="A39" s="71" t="s">
        <v>215</v>
      </c>
      <c r="B39" s="391">
        <v>830.4</v>
      </c>
      <c r="C39" s="392" t="s">
        <v>161</v>
      </c>
      <c r="D39" s="391">
        <v>830.4</v>
      </c>
      <c r="E39" s="392" t="s">
        <v>161</v>
      </c>
      <c r="F39" s="392" t="s">
        <v>161</v>
      </c>
      <c r="G39" s="392" t="s">
        <v>161</v>
      </c>
      <c r="H39" s="393" t="s">
        <v>161</v>
      </c>
    </row>
    <row r="40" spans="1:8">
      <c r="A40" s="71" t="s">
        <v>216</v>
      </c>
      <c r="B40" s="391">
        <v>1157.9000000000001</v>
      </c>
      <c r="C40" s="391">
        <v>118.2</v>
      </c>
      <c r="D40" s="391">
        <v>1023.5</v>
      </c>
      <c r="E40" s="392" t="s">
        <v>161</v>
      </c>
      <c r="F40" s="392" t="s">
        <v>161</v>
      </c>
      <c r="G40" s="392" t="s">
        <v>161</v>
      </c>
      <c r="H40" s="387">
        <v>16.3</v>
      </c>
    </row>
    <row r="41" spans="1:8">
      <c r="A41" s="69" t="s">
        <v>217</v>
      </c>
      <c r="B41" s="391">
        <v>3175.1239999999998</v>
      </c>
      <c r="C41" s="391">
        <v>487.26400000000001</v>
      </c>
      <c r="D41" s="391">
        <v>2415.0160000000001</v>
      </c>
      <c r="E41" s="391">
        <v>10.863</v>
      </c>
      <c r="F41" s="392">
        <v>0</v>
      </c>
      <c r="G41" s="391">
        <v>5.52</v>
      </c>
      <c r="H41" s="387">
        <v>256.46100000000001</v>
      </c>
    </row>
    <row r="42" spans="1:8">
      <c r="A42" s="71" t="s">
        <v>218</v>
      </c>
      <c r="B42" s="391">
        <v>869.6</v>
      </c>
      <c r="C42" s="391">
        <v>123.9</v>
      </c>
      <c r="D42" s="391">
        <v>698.5</v>
      </c>
      <c r="E42" s="391">
        <v>10.7</v>
      </c>
      <c r="F42" s="392" t="s">
        <v>161</v>
      </c>
      <c r="G42" s="392" t="s">
        <v>161</v>
      </c>
      <c r="H42" s="387">
        <v>36.6</v>
      </c>
    </row>
    <row r="43" spans="1:8">
      <c r="A43" s="71" t="s">
        <v>219</v>
      </c>
      <c r="B43" s="391">
        <v>2305.4989999999998</v>
      </c>
      <c r="C43" s="391">
        <v>363.31599999999997</v>
      </c>
      <c r="D43" s="391">
        <v>1716.566</v>
      </c>
      <c r="E43" s="391">
        <v>0.19600000000000001</v>
      </c>
      <c r="F43" s="392">
        <v>0</v>
      </c>
      <c r="G43" s="391">
        <v>5.52</v>
      </c>
      <c r="H43" s="387">
        <v>219.90100000000001</v>
      </c>
    </row>
    <row r="44" spans="1:8">
      <c r="A44" s="69" t="s">
        <v>172</v>
      </c>
      <c r="B44" s="391">
        <v>5152.1049999999996</v>
      </c>
      <c r="C44" s="391">
        <v>75</v>
      </c>
      <c r="D44" s="391">
        <v>4887.1559999999999</v>
      </c>
      <c r="E44" s="391">
        <v>0</v>
      </c>
      <c r="F44" s="391">
        <v>0</v>
      </c>
      <c r="G44" s="391">
        <v>0</v>
      </c>
      <c r="H44" s="387">
        <v>189.94900000000001</v>
      </c>
    </row>
    <row r="45" spans="1:8">
      <c r="A45" s="75" t="s">
        <v>173</v>
      </c>
      <c r="B45" s="391"/>
      <c r="C45" s="391"/>
      <c r="D45" s="391"/>
      <c r="E45" s="391"/>
      <c r="F45" s="391"/>
      <c r="G45" s="391"/>
      <c r="H45" s="387"/>
    </row>
    <row r="46" spans="1:8">
      <c r="A46" s="70" t="s">
        <v>188</v>
      </c>
      <c r="B46" s="391"/>
      <c r="C46" s="391"/>
      <c r="D46" s="391"/>
      <c r="E46" s="391"/>
      <c r="F46" s="391"/>
      <c r="G46" s="391"/>
      <c r="H46" s="387"/>
    </row>
    <row r="47" spans="1:8">
      <c r="A47" s="71" t="s">
        <v>220</v>
      </c>
      <c r="B47" s="391">
        <v>2230.7710000000002</v>
      </c>
      <c r="C47" s="392" t="s">
        <v>161</v>
      </c>
      <c r="D47" s="391">
        <v>2230.7710000000002</v>
      </c>
      <c r="E47" s="392" t="s">
        <v>161</v>
      </c>
      <c r="F47" s="392" t="s">
        <v>161</v>
      </c>
      <c r="G47" s="392" t="s">
        <v>161</v>
      </c>
      <c r="H47" s="393" t="s">
        <v>161</v>
      </c>
    </row>
    <row r="48" spans="1:8">
      <c r="A48" s="71" t="s">
        <v>221</v>
      </c>
      <c r="B48" s="391">
        <v>1647.8</v>
      </c>
      <c r="C48" s="392" t="s">
        <v>161</v>
      </c>
      <c r="D48" s="391">
        <v>1481.6</v>
      </c>
      <c r="E48" s="392" t="s">
        <v>161</v>
      </c>
      <c r="F48" s="392" t="s">
        <v>161</v>
      </c>
      <c r="G48" s="392" t="s">
        <v>161</v>
      </c>
      <c r="H48" s="387">
        <v>166.2</v>
      </c>
    </row>
    <row r="49" spans="1:8">
      <c r="A49" s="71" t="s">
        <v>222</v>
      </c>
      <c r="B49" s="391">
        <v>963.7</v>
      </c>
      <c r="C49" s="392" t="s">
        <v>161</v>
      </c>
      <c r="D49" s="391">
        <v>963.7</v>
      </c>
      <c r="E49" s="392" t="s">
        <v>161</v>
      </c>
      <c r="F49" s="392" t="s">
        <v>161</v>
      </c>
      <c r="G49" s="392" t="s">
        <v>161</v>
      </c>
      <c r="H49" s="393" t="s">
        <v>161</v>
      </c>
    </row>
    <row r="50" spans="1:8">
      <c r="A50" s="69" t="s">
        <v>174</v>
      </c>
      <c r="B50" s="395">
        <v>1660.7</v>
      </c>
      <c r="C50" s="392" t="s">
        <v>161</v>
      </c>
      <c r="D50" s="391">
        <v>1654.5</v>
      </c>
      <c r="E50" s="394">
        <v>0.7</v>
      </c>
      <c r="F50" s="392" t="s">
        <v>161</v>
      </c>
      <c r="G50" s="392" t="s">
        <v>161</v>
      </c>
      <c r="H50" s="387">
        <v>5.5</v>
      </c>
    </row>
    <row r="51" spans="1:8">
      <c r="A51" s="75" t="s">
        <v>175</v>
      </c>
      <c r="B51" s="53"/>
      <c r="C51" s="51"/>
      <c r="D51" s="51"/>
      <c r="E51" s="72" t="s">
        <v>161</v>
      </c>
      <c r="F51" s="72" t="s">
        <v>161</v>
      </c>
      <c r="G51" s="72" t="s">
        <v>161</v>
      </c>
      <c r="H51" s="52"/>
    </row>
    <row r="52" spans="1:8" ht="19.5" customHeight="1">
      <c r="A52" s="506" t="s">
        <v>152</v>
      </c>
      <c r="B52" s="506"/>
      <c r="C52" s="506"/>
      <c r="D52" s="506"/>
      <c r="E52" s="506"/>
      <c r="F52" s="506"/>
      <c r="G52" s="506"/>
      <c r="H52" s="506"/>
    </row>
    <row r="53" spans="1:8">
      <c r="A53" s="305" t="s">
        <v>436</v>
      </c>
      <c r="B53" s="405">
        <v>33548.290999999997</v>
      </c>
      <c r="C53" s="405">
        <v>13125.904</v>
      </c>
      <c r="D53" s="405">
        <v>8704.3639999999996</v>
      </c>
      <c r="E53" s="405">
        <v>10673.853999999999</v>
      </c>
      <c r="F53" s="405">
        <v>198.185</v>
      </c>
      <c r="G53" s="406">
        <v>88.576999999999998</v>
      </c>
      <c r="H53" s="407">
        <v>757.40700000000004</v>
      </c>
    </row>
    <row r="54" spans="1:8">
      <c r="A54" s="67" t="s">
        <v>178</v>
      </c>
      <c r="B54" s="382">
        <v>11012.005999999999</v>
      </c>
      <c r="C54" s="382">
        <v>4300.491</v>
      </c>
      <c r="D54" s="382">
        <v>2079.723</v>
      </c>
      <c r="E54" s="382">
        <v>3987.6889999999999</v>
      </c>
      <c r="F54" s="382">
        <v>197.62299999999999</v>
      </c>
      <c r="G54" s="382">
        <v>78.010999999999996</v>
      </c>
      <c r="H54" s="384">
        <v>368.46899999999999</v>
      </c>
    </row>
    <row r="55" spans="1:8">
      <c r="A55" s="68" t="s">
        <v>171</v>
      </c>
      <c r="B55" s="391"/>
      <c r="C55" s="391"/>
      <c r="D55" s="391"/>
      <c r="E55" s="391"/>
      <c r="F55" s="391"/>
      <c r="G55" s="391"/>
      <c r="H55" s="387"/>
    </row>
    <row r="56" spans="1:8">
      <c r="A56" s="69" t="s">
        <v>187</v>
      </c>
      <c r="B56" s="382">
        <v>20047.491999999998</v>
      </c>
      <c r="C56" s="382">
        <v>9666.9249999999993</v>
      </c>
      <c r="D56" s="382">
        <v>4023.1970000000001</v>
      </c>
      <c r="E56" s="382">
        <v>5534.1589999999997</v>
      </c>
      <c r="F56" s="382">
        <v>198.06399999999999</v>
      </c>
      <c r="G56" s="382">
        <v>78.010999999999996</v>
      </c>
      <c r="H56" s="384">
        <v>547.13599999999997</v>
      </c>
    </row>
    <row r="57" spans="1:8">
      <c r="A57" s="70" t="s">
        <v>188</v>
      </c>
      <c r="B57" s="391"/>
      <c r="C57" s="391"/>
      <c r="D57" s="391"/>
      <c r="E57" s="391"/>
      <c r="F57" s="391"/>
      <c r="G57" s="391"/>
      <c r="H57" s="387"/>
    </row>
    <row r="58" spans="1:8">
      <c r="A58" s="71" t="s">
        <v>189</v>
      </c>
      <c r="B58" s="382">
        <v>279.2</v>
      </c>
      <c r="C58" s="382">
        <v>227.9</v>
      </c>
      <c r="D58" s="382">
        <v>48.5</v>
      </c>
      <c r="E58" s="382">
        <v>0</v>
      </c>
      <c r="F58" s="392" t="s">
        <v>56</v>
      </c>
      <c r="G58" s="392" t="s">
        <v>56</v>
      </c>
      <c r="H58" s="384">
        <v>2.8</v>
      </c>
    </row>
    <row r="59" spans="1:8">
      <c r="A59" s="71" t="s">
        <v>190</v>
      </c>
      <c r="B59" s="382">
        <v>378.87400000000002</v>
      </c>
      <c r="C59" s="382">
        <v>228.047</v>
      </c>
      <c r="D59" s="382">
        <v>118.539</v>
      </c>
      <c r="E59" s="382">
        <v>1.1180000000000001</v>
      </c>
      <c r="F59" s="392" t="s">
        <v>56</v>
      </c>
      <c r="G59" s="392" t="s">
        <v>56</v>
      </c>
      <c r="H59" s="384">
        <v>31.2</v>
      </c>
    </row>
    <row r="60" spans="1:8">
      <c r="A60" s="71" t="s">
        <v>191</v>
      </c>
      <c r="B60" s="382">
        <v>290</v>
      </c>
      <c r="C60" s="382">
        <v>16.899999999999999</v>
      </c>
      <c r="D60" s="382">
        <v>30.2</v>
      </c>
      <c r="E60" s="382">
        <v>242.9</v>
      </c>
      <c r="F60" s="392" t="s">
        <v>56</v>
      </c>
      <c r="G60" s="392" t="s">
        <v>56</v>
      </c>
      <c r="H60" s="393" t="s">
        <v>56</v>
      </c>
    </row>
    <row r="61" spans="1:8">
      <c r="A61" s="71" t="s">
        <v>192</v>
      </c>
      <c r="B61" s="382">
        <v>642.1</v>
      </c>
      <c r="C61" s="382">
        <v>26.5</v>
      </c>
      <c r="D61" s="382">
        <v>188.9</v>
      </c>
      <c r="E61" s="382">
        <v>382.1</v>
      </c>
      <c r="F61" s="392" t="s">
        <v>56</v>
      </c>
      <c r="G61" s="394">
        <v>0.1</v>
      </c>
      <c r="H61" s="384">
        <v>44.5</v>
      </c>
    </row>
    <row r="62" spans="1:8">
      <c r="A62" s="71" t="s">
        <v>193</v>
      </c>
      <c r="B62" s="382">
        <v>305.8</v>
      </c>
      <c r="C62" s="382">
        <v>175.5</v>
      </c>
      <c r="D62" s="382">
        <v>90.3</v>
      </c>
      <c r="E62" s="392" t="s">
        <v>56</v>
      </c>
      <c r="F62" s="392" t="s">
        <v>56</v>
      </c>
      <c r="G62" s="392" t="s">
        <v>56</v>
      </c>
      <c r="H62" s="384">
        <v>39.9</v>
      </c>
    </row>
    <row r="63" spans="1:8">
      <c r="A63" s="71" t="s">
        <v>194</v>
      </c>
      <c r="B63" s="382">
        <v>525.6</v>
      </c>
      <c r="C63" s="391">
        <v>17.8</v>
      </c>
      <c r="D63" s="382">
        <v>231.4</v>
      </c>
      <c r="E63" s="382">
        <v>174.7</v>
      </c>
      <c r="F63" s="392" t="s">
        <v>56</v>
      </c>
      <c r="G63" s="392" t="s">
        <v>56</v>
      </c>
      <c r="H63" s="384">
        <v>101.7</v>
      </c>
    </row>
    <row r="64" spans="1:8">
      <c r="A64" s="71" t="s">
        <v>195</v>
      </c>
      <c r="B64" s="382">
        <v>2710.1</v>
      </c>
      <c r="C64" s="382">
        <v>2400.4</v>
      </c>
      <c r="D64" s="382">
        <v>140.80000000000001</v>
      </c>
      <c r="E64" s="382">
        <v>141.69999999999999</v>
      </c>
      <c r="F64" s="394">
        <v>0.2</v>
      </c>
      <c r="G64" s="394">
        <v>23.5</v>
      </c>
      <c r="H64" s="384">
        <v>3.6</v>
      </c>
    </row>
    <row r="65" spans="1:8">
      <c r="A65" s="71" t="s">
        <v>196</v>
      </c>
      <c r="B65" s="382">
        <v>34</v>
      </c>
      <c r="C65" s="392" t="s">
        <v>56</v>
      </c>
      <c r="D65" s="394">
        <v>9.8000000000000007</v>
      </c>
      <c r="E65" s="392" t="s">
        <v>56</v>
      </c>
      <c r="F65" s="392" t="s">
        <v>56</v>
      </c>
      <c r="G65" s="392" t="s">
        <v>56</v>
      </c>
      <c r="H65" s="384">
        <v>24.1</v>
      </c>
    </row>
    <row r="66" spans="1:8">
      <c r="A66" s="71" t="s">
        <v>197</v>
      </c>
      <c r="B66" s="382">
        <v>758</v>
      </c>
      <c r="C66" s="382">
        <v>2.8</v>
      </c>
      <c r="D66" s="382">
        <v>126.3</v>
      </c>
      <c r="E66" s="382">
        <v>623.29999999999995</v>
      </c>
      <c r="F66" s="392" t="s">
        <v>56</v>
      </c>
      <c r="G66" s="392" t="s">
        <v>56</v>
      </c>
      <c r="H66" s="384">
        <v>5.5</v>
      </c>
    </row>
    <row r="67" spans="1:8">
      <c r="A67" s="71" t="s">
        <v>198</v>
      </c>
      <c r="B67" s="382">
        <v>603.47500000000002</v>
      </c>
      <c r="C67" s="382">
        <v>95.313999999999993</v>
      </c>
      <c r="D67" s="382">
        <v>134.52500000000001</v>
      </c>
      <c r="E67" s="382">
        <v>373.63600000000002</v>
      </c>
      <c r="F67" s="392" t="s">
        <v>56</v>
      </c>
      <c r="G67" s="392" t="s">
        <v>56</v>
      </c>
      <c r="H67" s="393" t="s">
        <v>56</v>
      </c>
    </row>
    <row r="68" spans="1:8">
      <c r="A68" s="71" t="s">
        <v>223</v>
      </c>
      <c r="B68" s="382">
        <v>141</v>
      </c>
      <c r="C68" s="382">
        <v>118.5</v>
      </c>
      <c r="D68" s="382">
        <v>22.5</v>
      </c>
      <c r="E68" s="392" t="s">
        <v>56</v>
      </c>
      <c r="F68" s="392" t="s">
        <v>56</v>
      </c>
      <c r="G68" s="392" t="s">
        <v>56</v>
      </c>
      <c r="H68" s="393" t="s">
        <v>56</v>
      </c>
    </row>
    <row r="69" spans="1:8">
      <c r="A69" s="71" t="s">
        <v>200</v>
      </c>
      <c r="B69" s="382">
        <v>2092.4</v>
      </c>
      <c r="C69" s="382">
        <v>130.9</v>
      </c>
      <c r="D69" s="382">
        <v>55.7</v>
      </c>
      <c r="E69" s="382">
        <v>1868.8</v>
      </c>
      <c r="F69" s="392" t="s">
        <v>56</v>
      </c>
      <c r="G69" s="382">
        <v>12.3</v>
      </c>
      <c r="H69" s="384">
        <v>24.7</v>
      </c>
    </row>
    <row r="70" spans="1:8">
      <c r="A70" s="71" t="s">
        <v>201</v>
      </c>
      <c r="B70" s="391">
        <v>1504.1</v>
      </c>
      <c r="C70" s="382">
        <v>430.9</v>
      </c>
      <c r="D70" s="382">
        <v>1027.3</v>
      </c>
      <c r="E70" s="392" t="s">
        <v>56</v>
      </c>
      <c r="F70" s="392" t="s">
        <v>56</v>
      </c>
      <c r="G70" s="392" t="s">
        <v>56</v>
      </c>
      <c r="H70" s="384">
        <v>45.9</v>
      </c>
    </row>
    <row r="71" spans="1:8">
      <c r="A71" s="71" t="s">
        <v>202</v>
      </c>
      <c r="B71" s="382">
        <v>21.8</v>
      </c>
      <c r="C71" s="392" t="s">
        <v>56</v>
      </c>
      <c r="D71" s="391">
        <v>19.8</v>
      </c>
      <c r="E71" s="392" t="s">
        <v>56</v>
      </c>
      <c r="F71" s="392" t="s">
        <v>56</v>
      </c>
      <c r="G71" s="392" t="s">
        <v>56</v>
      </c>
      <c r="H71" s="387">
        <v>2</v>
      </c>
    </row>
    <row r="72" spans="1:8">
      <c r="A72" s="71" t="s">
        <v>203</v>
      </c>
      <c r="B72" s="391">
        <v>7593.4</v>
      </c>
      <c r="C72" s="391">
        <v>5034.5</v>
      </c>
      <c r="D72" s="391">
        <v>904</v>
      </c>
      <c r="E72" s="396">
        <v>1546.5</v>
      </c>
      <c r="F72" s="394">
        <v>0.4</v>
      </c>
      <c r="G72" s="392" t="s">
        <v>56</v>
      </c>
      <c r="H72" s="387">
        <v>108</v>
      </c>
    </row>
    <row r="73" spans="1:8">
      <c r="A73" s="71" t="s">
        <v>204</v>
      </c>
      <c r="B73" s="382">
        <v>875.7</v>
      </c>
      <c r="C73" s="391">
        <v>516</v>
      </c>
      <c r="D73" s="391">
        <v>71.599999999999994</v>
      </c>
      <c r="E73" s="396">
        <v>81.5</v>
      </c>
      <c r="F73" s="394">
        <v>150.9</v>
      </c>
      <c r="G73" s="394">
        <v>37.5</v>
      </c>
      <c r="H73" s="387">
        <v>18.2</v>
      </c>
    </row>
    <row r="74" spans="1:8">
      <c r="A74" s="71" t="s">
        <v>206</v>
      </c>
      <c r="B74" s="382">
        <v>767.3</v>
      </c>
      <c r="C74" s="391">
        <v>237.9</v>
      </c>
      <c r="D74" s="391">
        <v>369.1</v>
      </c>
      <c r="E74" s="396">
        <v>98</v>
      </c>
      <c r="F74" s="394">
        <v>46.5</v>
      </c>
      <c r="G74" s="394">
        <v>2.8</v>
      </c>
      <c r="H74" s="387">
        <v>12.9</v>
      </c>
    </row>
    <row r="75" spans="1:8">
      <c r="A75" s="71" t="s">
        <v>207</v>
      </c>
      <c r="B75" s="382">
        <v>455.5</v>
      </c>
      <c r="C75" s="392" t="s">
        <v>56</v>
      </c>
      <c r="D75" s="391">
        <v>385</v>
      </c>
      <c r="E75" s="396" t="s">
        <v>56</v>
      </c>
      <c r="F75" s="392" t="s">
        <v>56</v>
      </c>
      <c r="G75" s="394">
        <v>1.8</v>
      </c>
      <c r="H75" s="387">
        <v>68.7</v>
      </c>
    </row>
    <row r="76" spans="1:8">
      <c r="A76" s="69" t="s">
        <v>208</v>
      </c>
      <c r="B76" s="382">
        <v>6828.2</v>
      </c>
      <c r="C76" s="391">
        <v>1410.6</v>
      </c>
      <c r="D76" s="391">
        <v>159.5</v>
      </c>
      <c r="E76" s="396">
        <v>5126.8999999999996</v>
      </c>
      <c r="F76" s="394">
        <v>0.1</v>
      </c>
      <c r="G76" s="394">
        <v>5.2</v>
      </c>
      <c r="H76" s="387">
        <v>125.9</v>
      </c>
    </row>
    <row r="77" spans="1:8">
      <c r="A77" s="70" t="s">
        <v>188</v>
      </c>
      <c r="B77" s="391"/>
      <c r="C77" s="391"/>
      <c r="D77" s="391"/>
      <c r="E77" s="396"/>
      <c r="F77" s="392"/>
      <c r="G77" s="392"/>
      <c r="H77" s="387"/>
    </row>
    <row r="78" spans="1:8">
      <c r="A78" s="71" t="s">
        <v>209</v>
      </c>
      <c r="B78" s="382">
        <v>2477.9</v>
      </c>
      <c r="C78" s="392" t="s">
        <v>56</v>
      </c>
      <c r="D78" s="392" t="s">
        <v>56</v>
      </c>
      <c r="E78" s="396">
        <v>2477.9</v>
      </c>
      <c r="F78" s="392" t="s">
        <v>56</v>
      </c>
      <c r="G78" s="392" t="s">
        <v>56</v>
      </c>
      <c r="H78" s="393" t="s">
        <v>56</v>
      </c>
    </row>
    <row r="79" spans="1:8">
      <c r="A79" s="71" t="s">
        <v>224</v>
      </c>
      <c r="B79" s="382">
        <v>1593.4</v>
      </c>
      <c r="C79" s="392" t="s">
        <v>56</v>
      </c>
      <c r="D79" s="392" t="s">
        <v>56</v>
      </c>
      <c r="E79" s="396">
        <v>1593.4</v>
      </c>
      <c r="F79" s="392" t="s">
        <v>56</v>
      </c>
      <c r="G79" s="392" t="s">
        <v>56</v>
      </c>
      <c r="H79" s="393" t="s">
        <v>56</v>
      </c>
    </row>
    <row r="80" spans="1:8">
      <c r="A80" s="71" t="s">
        <v>225</v>
      </c>
      <c r="B80" s="382">
        <v>998.9</v>
      </c>
      <c r="C80" s="394">
        <v>843.2</v>
      </c>
      <c r="D80" s="394">
        <v>77.3</v>
      </c>
      <c r="E80" s="392" t="s">
        <v>56</v>
      </c>
      <c r="F80" s="392" t="s">
        <v>56</v>
      </c>
      <c r="G80" s="392" t="s">
        <v>56</v>
      </c>
      <c r="H80" s="397">
        <v>78.400000000000006</v>
      </c>
    </row>
    <row r="81" spans="1:8">
      <c r="A81" s="69" t="s">
        <v>213</v>
      </c>
      <c r="B81" s="382">
        <v>2625</v>
      </c>
      <c r="C81" s="394">
        <v>1654.4</v>
      </c>
      <c r="D81" s="394">
        <v>965.9</v>
      </c>
      <c r="E81" s="394">
        <v>1.8</v>
      </c>
      <c r="F81" s="392" t="s">
        <v>56</v>
      </c>
      <c r="G81" s="392" t="s">
        <v>56</v>
      </c>
      <c r="H81" s="397">
        <v>2.9</v>
      </c>
    </row>
    <row r="82" spans="1:8">
      <c r="A82" s="70" t="s">
        <v>188</v>
      </c>
      <c r="B82" s="391"/>
      <c r="C82" s="392" t="s">
        <v>56</v>
      </c>
      <c r="D82" s="392" t="s">
        <v>56</v>
      </c>
      <c r="E82" s="392" t="s">
        <v>56</v>
      </c>
      <c r="F82" s="392" t="s">
        <v>56</v>
      </c>
      <c r="G82" s="392" t="s">
        <v>56</v>
      </c>
      <c r="H82" s="393" t="s">
        <v>56</v>
      </c>
    </row>
    <row r="83" spans="1:8">
      <c r="A83" s="71" t="s">
        <v>214</v>
      </c>
      <c r="B83" s="382">
        <v>1606.3</v>
      </c>
      <c r="C83" s="394">
        <v>1603.4</v>
      </c>
      <c r="D83" s="392" t="s">
        <v>56</v>
      </c>
      <c r="E83" s="392" t="s">
        <v>56</v>
      </c>
      <c r="F83" s="392" t="s">
        <v>56</v>
      </c>
      <c r="G83" s="392" t="s">
        <v>56</v>
      </c>
      <c r="H83" s="397">
        <v>2.9</v>
      </c>
    </row>
    <row r="84" spans="1:8">
      <c r="A84" s="71" t="s">
        <v>216</v>
      </c>
      <c r="B84" s="382">
        <v>385.4</v>
      </c>
      <c r="C84" s="394">
        <v>37.6</v>
      </c>
      <c r="D84" s="394">
        <v>347.9</v>
      </c>
      <c r="E84" s="392" t="s">
        <v>56</v>
      </c>
      <c r="F84" s="392" t="s">
        <v>56</v>
      </c>
      <c r="G84" s="392" t="s">
        <v>56</v>
      </c>
      <c r="H84" s="393" t="s">
        <v>56</v>
      </c>
    </row>
    <row r="85" spans="1:8">
      <c r="A85" s="69" t="s">
        <v>217</v>
      </c>
      <c r="B85" s="382">
        <v>1717.684</v>
      </c>
      <c r="C85" s="394">
        <v>389.44499999999999</v>
      </c>
      <c r="D85" s="394">
        <v>1246.104</v>
      </c>
      <c r="E85" s="394">
        <v>10.863</v>
      </c>
      <c r="F85" s="392" t="s">
        <v>56</v>
      </c>
      <c r="G85" s="394">
        <v>5.4139999999999997</v>
      </c>
      <c r="H85" s="397">
        <v>65.858000000000004</v>
      </c>
    </row>
    <row r="86" spans="1:8">
      <c r="A86" s="71" t="s">
        <v>226</v>
      </c>
      <c r="B86" s="382">
        <v>486.9</v>
      </c>
      <c r="C86" s="394">
        <v>107.8</v>
      </c>
      <c r="D86" s="394">
        <v>368.4</v>
      </c>
      <c r="E86" s="394">
        <v>10.7</v>
      </c>
      <c r="F86" s="392" t="s">
        <v>56</v>
      </c>
      <c r="G86" s="392" t="s">
        <v>56</v>
      </c>
      <c r="H86" s="393" t="s">
        <v>56</v>
      </c>
    </row>
    <row r="87" spans="1:8">
      <c r="A87" s="71" t="s">
        <v>227</v>
      </c>
      <c r="B87" s="382">
        <v>1230.7570000000001</v>
      </c>
      <c r="C87" s="394">
        <v>281.59899999999999</v>
      </c>
      <c r="D87" s="394">
        <v>877.69</v>
      </c>
      <c r="E87" s="394">
        <v>0.19600000000000001</v>
      </c>
      <c r="F87" s="392" t="s">
        <v>56</v>
      </c>
      <c r="G87" s="394">
        <v>5.4139999999999997</v>
      </c>
      <c r="H87" s="397">
        <v>65.858000000000004</v>
      </c>
    </row>
    <row r="88" spans="1:8">
      <c r="A88" s="69" t="s">
        <v>179</v>
      </c>
      <c r="B88" s="382">
        <v>1098</v>
      </c>
      <c r="C88" s="392" t="s">
        <v>56</v>
      </c>
      <c r="D88" s="394">
        <v>1082.3</v>
      </c>
      <c r="E88" s="392" t="s">
        <v>56</v>
      </c>
      <c r="F88" s="392" t="s">
        <v>56</v>
      </c>
      <c r="G88" s="392" t="s">
        <v>56</v>
      </c>
      <c r="H88" s="397">
        <v>15.6</v>
      </c>
    </row>
    <row r="89" spans="1:8">
      <c r="A89" s="75" t="s">
        <v>173</v>
      </c>
      <c r="B89" s="391"/>
      <c r="C89" s="392"/>
      <c r="D89" s="392"/>
      <c r="E89" s="392"/>
      <c r="F89" s="392"/>
      <c r="G89" s="392"/>
      <c r="H89" s="393"/>
    </row>
    <row r="90" spans="1:8">
      <c r="A90" s="70" t="s">
        <v>188</v>
      </c>
      <c r="B90" s="391"/>
      <c r="C90" s="392"/>
      <c r="D90" s="392"/>
      <c r="E90" s="392"/>
      <c r="F90" s="392"/>
      <c r="G90" s="392"/>
      <c r="H90" s="393"/>
    </row>
    <row r="91" spans="1:8">
      <c r="A91" s="71" t="s">
        <v>221</v>
      </c>
      <c r="B91" s="382">
        <v>236.1</v>
      </c>
      <c r="C91" s="392" t="s">
        <v>56</v>
      </c>
      <c r="D91" s="394">
        <v>220.5</v>
      </c>
      <c r="E91" s="392" t="s">
        <v>56</v>
      </c>
      <c r="F91" s="392" t="s">
        <v>56</v>
      </c>
      <c r="G91" s="392" t="s">
        <v>56</v>
      </c>
      <c r="H91" s="387">
        <v>15.6</v>
      </c>
    </row>
    <row r="92" spans="1:8">
      <c r="A92" s="71" t="s">
        <v>222</v>
      </c>
      <c r="B92" s="382">
        <v>845</v>
      </c>
      <c r="C92" s="392" t="s">
        <v>56</v>
      </c>
      <c r="D92" s="398">
        <v>845</v>
      </c>
      <c r="E92" s="392" t="s">
        <v>56</v>
      </c>
      <c r="F92" s="392" t="s">
        <v>56</v>
      </c>
      <c r="G92" s="392" t="s">
        <v>56</v>
      </c>
      <c r="H92" s="393" t="s">
        <v>56</v>
      </c>
    </row>
    <row r="93" spans="1:8">
      <c r="A93" s="69" t="s">
        <v>174</v>
      </c>
      <c r="B93" s="382">
        <v>1227.5</v>
      </c>
      <c r="C93" s="392" t="s">
        <v>56</v>
      </c>
      <c r="D93" s="391">
        <v>1227.4000000000001</v>
      </c>
      <c r="E93" s="382">
        <v>0.1</v>
      </c>
      <c r="F93" s="392" t="s">
        <v>56</v>
      </c>
      <c r="G93" s="392" t="s">
        <v>56</v>
      </c>
      <c r="H93" s="393" t="s">
        <v>56</v>
      </c>
    </row>
    <row r="94" spans="1:8">
      <c r="A94" s="75" t="s">
        <v>175</v>
      </c>
      <c r="B94" s="391"/>
      <c r="C94" s="391"/>
      <c r="D94" s="391"/>
      <c r="E94" s="391"/>
      <c r="F94" s="391"/>
      <c r="G94" s="391"/>
      <c r="H94" s="387"/>
    </row>
    <row r="95" spans="1:8" ht="19.5" customHeight="1">
      <c r="A95" s="506" t="s">
        <v>153</v>
      </c>
      <c r="B95" s="506"/>
      <c r="C95" s="506"/>
      <c r="D95" s="506"/>
      <c r="E95" s="506"/>
      <c r="F95" s="506"/>
      <c r="G95" s="506"/>
      <c r="H95" s="506"/>
    </row>
    <row r="96" spans="1:8">
      <c r="A96" s="305" t="s">
        <v>437</v>
      </c>
      <c r="B96" s="403">
        <v>18219.305</v>
      </c>
      <c r="C96" s="390">
        <v>2133.8629999999998</v>
      </c>
      <c r="D96" s="390">
        <v>6880.1440000000002</v>
      </c>
      <c r="E96" s="390">
        <v>5947.1049999999996</v>
      </c>
      <c r="F96" s="390">
        <v>1759.751</v>
      </c>
      <c r="G96" s="390">
        <v>566.59699999999998</v>
      </c>
      <c r="H96" s="390">
        <v>931.84500000000003</v>
      </c>
    </row>
    <row r="97" spans="1:8">
      <c r="A97" s="67" t="s">
        <v>178</v>
      </c>
      <c r="B97" s="391">
        <v>11359.243</v>
      </c>
      <c r="C97" s="391">
        <v>1217.4290000000001</v>
      </c>
      <c r="D97" s="391">
        <v>1524.5550000000001</v>
      </c>
      <c r="E97" s="391">
        <v>5883.5749999999998</v>
      </c>
      <c r="F97" s="391">
        <v>1759.751</v>
      </c>
      <c r="G97" s="391">
        <v>566.49099999999999</v>
      </c>
      <c r="H97" s="387">
        <v>407.44200000000001</v>
      </c>
    </row>
    <row r="98" spans="1:8">
      <c r="A98" s="68" t="s">
        <v>171</v>
      </c>
      <c r="B98" s="391"/>
      <c r="C98" s="387"/>
      <c r="D98" s="387"/>
      <c r="E98" s="387"/>
      <c r="F98" s="387"/>
      <c r="G98" s="387"/>
      <c r="H98" s="387"/>
    </row>
    <row r="99" spans="1:8">
      <c r="A99" s="69" t="s">
        <v>187</v>
      </c>
      <c r="B99" s="391">
        <v>12963.954</v>
      </c>
      <c r="C99" s="387">
        <v>2104.761</v>
      </c>
      <c r="D99" s="387">
        <v>1966.6559999999999</v>
      </c>
      <c r="E99" s="387">
        <v>5945.6350000000002</v>
      </c>
      <c r="F99" s="387">
        <v>1759.751</v>
      </c>
      <c r="G99" s="387">
        <v>566.49099999999999</v>
      </c>
      <c r="H99" s="387">
        <v>620.66</v>
      </c>
    </row>
    <row r="100" spans="1:8">
      <c r="A100" s="70" t="s">
        <v>188</v>
      </c>
      <c r="B100" s="391"/>
      <c r="C100" s="391"/>
      <c r="D100" s="391"/>
      <c r="E100" s="391"/>
      <c r="F100" s="391"/>
      <c r="G100" s="391"/>
      <c r="H100" s="387"/>
    </row>
    <row r="101" spans="1:8">
      <c r="A101" s="71" t="s">
        <v>189</v>
      </c>
      <c r="B101" s="391">
        <v>1033.2</v>
      </c>
      <c r="C101" s="387">
        <v>26</v>
      </c>
      <c r="D101" s="387">
        <v>11.6</v>
      </c>
      <c r="E101" s="387">
        <v>976.9</v>
      </c>
      <c r="F101" s="387">
        <v>9.5</v>
      </c>
      <c r="G101" s="393" t="s">
        <v>56</v>
      </c>
      <c r="H101" s="387">
        <v>9.1999999999999993</v>
      </c>
    </row>
    <row r="102" spans="1:8">
      <c r="A102" s="71" t="s">
        <v>190</v>
      </c>
      <c r="B102" s="391">
        <v>305</v>
      </c>
      <c r="C102" s="387">
        <v>32</v>
      </c>
      <c r="D102" s="387">
        <v>244.3</v>
      </c>
      <c r="E102" s="393" t="s">
        <v>56</v>
      </c>
      <c r="F102" s="387" t="s">
        <v>56</v>
      </c>
      <c r="G102" s="393" t="s">
        <v>56</v>
      </c>
      <c r="H102" s="387">
        <v>28.7</v>
      </c>
    </row>
    <row r="103" spans="1:8">
      <c r="A103" s="71" t="s">
        <v>228</v>
      </c>
      <c r="B103" s="391">
        <v>88.1</v>
      </c>
      <c r="C103" s="387">
        <v>13.6</v>
      </c>
      <c r="D103" s="387">
        <v>19.5</v>
      </c>
      <c r="E103" s="393"/>
      <c r="F103" s="393"/>
      <c r="G103" s="393"/>
      <c r="H103" s="387">
        <v>55</v>
      </c>
    </row>
    <row r="104" spans="1:8">
      <c r="A104" s="71" t="s">
        <v>192</v>
      </c>
      <c r="B104" s="391">
        <v>633.70000000000005</v>
      </c>
      <c r="C104" s="387">
        <v>76.599999999999994</v>
      </c>
      <c r="D104" s="387">
        <v>23.6</v>
      </c>
      <c r="E104" s="397">
        <v>86.5</v>
      </c>
      <c r="F104" s="397">
        <v>23.3</v>
      </c>
      <c r="G104" s="397">
        <v>410.7</v>
      </c>
      <c r="H104" s="387">
        <v>13</v>
      </c>
    </row>
    <row r="105" spans="1:8">
      <c r="A105" s="71" t="s">
        <v>193</v>
      </c>
      <c r="B105" s="391">
        <v>541.70000000000005</v>
      </c>
      <c r="C105" s="387">
        <v>26.3</v>
      </c>
      <c r="D105" s="387">
        <v>43.4</v>
      </c>
      <c r="E105" s="397">
        <v>463.3</v>
      </c>
      <c r="F105" s="393" t="s">
        <v>56</v>
      </c>
      <c r="G105" s="393" t="s">
        <v>56</v>
      </c>
      <c r="H105" s="387">
        <v>8.6999999999999993</v>
      </c>
    </row>
    <row r="106" spans="1:8">
      <c r="A106" s="71" t="s">
        <v>194</v>
      </c>
      <c r="B106" s="391">
        <v>247.3</v>
      </c>
      <c r="C106" s="387">
        <v>10.5</v>
      </c>
      <c r="D106" s="387">
        <v>178.4</v>
      </c>
      <c r="E106" s="393" t="s">
        <v>56</v>
      </c>
      <c r="F106" s="393" t="s">
        <v>56</v>
      </c>
      <c r="G106" s="393" t="s">
        <v>56</v>
      </c>
      <c r="H106" s="387">
        <v>58.4</v>
      </c>
    </row>
    <row r="107" spans="1:8">
      <c r="A107" s="71" t="s">
        <v>195</v>
      </c>
      <c r="B107" s="391">
        <v>686</v>
      </c>
      <c r="C107" s="387">
        <v>40.200000000000003</v>
      </c>
      <c r="D107" s="387">
        <v>107</v>
      </c>
      <c r="E107" s="397">
        <v>513.9</v>
      </c>
      <c r="F107" s="393" t="s">
        <v>56</v>
      </c>
      <c r="G107" s="393" t="s">
        <v>56</v>
      </c>
      <c r="H107" s="387">
        <v>24.9</v>
      </c>
    </row>
    <row r="108" spans="1:8">
      <c r="A108" s="71" t="s">
        <v>196</v>
      </c>
      <c r="B108" s="391">
        <v>17</v>
      </c>
      <c r="C108" s="393" t="s">
        <v>56</v>
      </c>
      <c r="D108" s="387">
        <v>10.9</v>
      </c>
      <c r="E108" s="393" t="s">
        <v>56</v>
      </c>
      <c r="F108" s="393" t="s">
        <v>56</v>
      </c>
      <c r="G108" s="393" t="s">
        <v>56</v>
      </c>
      <c r="H108" s="387">
        <v>6</v>
      </c>
    </row>
    <row r="109" spans="1:8">
      <c r="A109" s="71" t="s">
        <v>197</v>
      </c>
      <c r="B109" s="391">
        <v>720.3</v>
      </c>
      <c r="C109" s="397">
        <v>531.70000000000005</v>
      </c>
      <c r="D109" s="387">
        <v>14.5</v>
      </c>
      <c r="E109" s="399">
        <v>170</v>
      </c>
      <c r="F109" s="393" t="s">
        <v>56</v>
      </c>
      <c r="G109" s="393" t="s">
        <v>56</v>
      </c>
      <c r="H109" s="387">
        <v>4</v>
      </c>
    </row>
    <row r="110" spans="1:8">
      <c r="A110" s="71" t="s">
        <v>198</v>
      </c>
      <c r="B110" s="391">
        <v>250.4</v>
      </c>
      <c r="C110" s="399">
        <v>30</v>
      </c>
      <c r="D110" s="387">
        <v>142.80000000000001</v>
      </c>
      <c r="E110" s="399">
        <v>7</v>
      </c>
      <c r="F110" s="393" t="s">
        <v>56</v>
      </c>
      <c r="G110" s="393" t="s">
        <v>56</v>
      </c>
      <c r="H110" s="387">
        <v>70.599999999999994</v>
      </c>
    </row>
    <row r="111" spans="1:8">
      <c r="A111" s="71" t="s">
        <v>200</v>
      </c>
      <c r="B111" s="391">
        <v>3157.9349999999999</v>
      </c>
      <c r="C111" s="387">
        <v>24.954999999999998</v>
      </c>
      <c r="D111" s="387">
        <v>157.68199999999999</v>
      </c>
      <c r="E111" s="391">
        <v>2922.5729999999999</v>
      </c>
      <c r="F111" s="387">
        <v>0.17</v>
      </c>
      <c r="G111" s="393" t="s">
        <v>56</v>
      </c>
      <c r="H111" s="387">
        <v>52.555</v>
      </c>
    </row>
    <row r="112" spans="1:8">
      <c r="A112" s="71" t="s">
        <v>201</v>
      </c>
      <c r="B112" s="391">
        <v>307.60000000000002</v>
      </c>
      <c r="C112" s="397">
        <v>2.6</v>
      </c>
      <c r="D112" s="387">
        <v>285.7</v>
      </c>
      <c r="E112" s="397">
        <v>0.4</v>
      </c>
      <c r="F112" s="393" t="s">
        <v>56</v>
      </c>
      <c r="G112" s="393" t="s">
        <v>56</v>
      </c>
      <c r="H112" s="387">
        <v>18.899999999999999</v>
      </c>
    </row>
    <row r="113" spans="1:8">
      <c r="A113" s="71" t="s">
        <v>202</v>
      </c>
      <c r="B113" s="391">
        <v>12.2</v>
      </c>
      <c r="C113" s="393" t="s">
        <v>56</v>
      </c>
      <c r="D113" s="387">
        <v>4.5999999999999996</v>
      </c>
      <c r="E113" s="397">
        <v>0.3</v>
      </c>
      <c r="F113" s="393" t="s">
        <v>56</v>
      </c>
      <c r="G113" s="393" t="s">
        <v>56</v>
      </c>
      <c r="H113" s="387">
        <v>7.4</v>
      </c>
    </row>
    <row r="114" spans="1:8">
      <c r="A114" s="71" t="s">
        <v>203</v>
      </c>
      <c r="B114" s="391">
        <v>1230.2</v>
      </c>
      <c r="C114" s="397">
        <v>884.7</v>
      </c>
      <c r="D114" s="387">
        <v>95.4</v>
      </c>
      <c r="E114" s="397">
        <v>61.7</v>
      </c>
      <c r="F114" s="393" t="s">
        <v>56</v>
      </c>
      <c r="G114" s="393" t="s">
        <v>56</v>
      </c>
      <c r="H114" s="387">
        <v>188.3</v>
      </c>
    </row>
    <row r="115" spans="1:8">
      <c r="A115" s="71" t="s">
        <v>204</v>
      </c>
      <c r="B115" s="391">
        <v>2445.5</v>
      </c>
      <c r="C115" s="397">
        <v>249.1</v>
      </c>
      <c r="D115" s="387">
        <v>121.5</v>
      </c>
      <c r="E115" s="397">
        <v>151.4</v>
      </c>
      <c r="F115" s="391">
        <v>1726.8</v>
      </c>
      <c r="G115" s="397">
        <v>155.80000000000001</v>
      </c>
      <c r="H115" s="387">
        <v>40.9</v>
      </c>
    </row>
    <row r="116" spans="1:8">
      <c r="A116" s="71" t="s">
        <v>206</v>
      </c>
      <c r="B116" s="391">
        <v>992.32299999999998</v>
      </c>
      <c r="C116" s="387">
        <v>148.166</v>
      </c>
      <c r="D116" s="387">
        <v>226.642</v>
      </c>
      <c r="E116" s="387">
        <v>591.73599999999999</v>
      </c>
      <c r="F116" s="393" t="s">
        <v>56</v>
      </c>
      <c r="G116" s="393" t="s">
        <v>56</v>
      </c>
      <c r="H116" s="387">
        <v>25.8</v>
      </c>
    </row>
    <row r="117" spans="1:8">
      <c r="A117" s="71" t="s">
        <v>207</v>
      </c>
      <c r="B117" s="391">
        <v>198.9</v>
      </c>
      <c r="C117" s="399">
        <v>8.1999999999999993</v>
      </c>
      <c r="D117" s="387">
        <v>185.7</v>
      </c>
      <c r="E117" s="393" t="s">
        <v>56</v>
      </c>
      <c r="F117" s="393" t="s">
        <v>56</v>
      </c>
      <c r="G117" s="393" t="s">
        <v>56</v>
      </c>
      <c r="H117" s="387">
        <v>5</v>
      </c>
    </row>
    <row r="118" spans="1:8">
      <c r="A118" s="69" t="s">
        <v>208</v>
      </c>
      <c r="B118" s="391">
        <v>1089.5</v>
      </c>
      <c r="C118" s="393" t="s">
        <v>56</v>
      </c>
      <c r="D118" s="387">
        <v>951.3</v>
      </c>
      <c r="E118" s="393" t="s">
        <v>56</v>
      </c>
      <c r="F118" s="393" t="s">
        <v>56</v>
      </c>
      <c r="G118" s="393" t="s">
        <v>56</v>
      </c>
      <c r="H118" s="387">
        <v>138.19999999999999</v>
      </c>
    </row>
    <row r="119" spans="1:8">
      <c r="A119" s="70" t="s">
        <v>188</v>
      </c>
      <c r="B119" s="391"/>
      <c r="C119" s="393"/>
      <c r="D119" s="387"/>
      <c r="E119" s="393"/>
      <c r="F119" s="393"/>
      <c r="G119" s="393"/>
      <c r="H119" s="387"/>
    </row>
    <row r="120" spans="1:8">
      <c r="A120" s="71" t="s">
        <v>229</v>
      </c>
      <c r="B120" s="391">
        <v>224.3</v>
      </c>
      <c r="C120" s="393" t="s">
        <v>56</v>
      </c>
      <c r="D120" s="387">
        <v>121.1</v>
      </c>
      <c r="E120" s="393" t="s">
        <v>56</v>
      </c>
      <c r="F120" s="393" t="s">
        <v>56</v>
      </c>
      <c r="G120" s="393" t="s">
        <v>56</v>
      </c>
      <c r="H120" s="387">
        <v>103.2</v>
      </c>
    </row>
    <row r="121" spans="1:8">
      <c r="A121" s="69" t="s">
        <v>213</v>
      </c>
      <c r="B121" s="391">
        <v>882.05600000000004</v>
      </c>
      <c r="C121" s="393" t="s">
        <v>56</v>
      </c>
      <c r="D121" s="387">
        <v>858.98599999999999</v>
      </c>
      <c r="E121" s="399">
        <v>0.97</v>
      </c>
      <c r="F121" s="393" t="s">
        <v>56</v>
      </c>
      <c r="G121" s="393" t="s">
        <v>56</v>
      </c>
      <c r="H121" s="387">
        <v>22.1</v>
      </c>
    </row>
    <row r="122" spans="1:8">
      <c r="A122" s="70" t="s">
        <v>188</v>
      </c>
      <c r="B122" s="391"/>
      <c r="C122" s="393" t="s">
        <v>56</v>
      </c>
      <c r="D122" s="387"/>
      <c r="E122" s="393" t="s">
        <v>56</v>
      </c>
      <c r="F122" s="393" t="s">
        <v>56</v>
      </c>
      <c r="G122" s="393" t="s">
        <v>56</v>
      </c>
      <c r="H122" s="387"/>
    </row>
    <row r="123" spans="1:8">
      <c r="A123" s="71" t="s">
        <v>214</v>
      </c>
      <c r="B123" s="391">
        <v>142</v>
      </c>
      <c r="C123" s="393" t="s">
        <v>56</v>
      </c>
      <c r="D123" s="387">
        <v>141.19999999999999</v>
      </c>
      <c r="E123" s="393" t="s">
        <v>56</v>
      </c>
      <c r="F123" s="393" t="s">
        <v>56</v>
      </c>
      <c r="G123" s="393" t="s">
        <v>56</v>
      </c>
      <c r="H123" s="387">
        <v>0.8</v>
      </c>
    </row>
    <row r="124" spans="1:8">
      <c r="A124" s="69" t="s">
        <v>217</v>
      </c>
      <c r="B124" s="391">
        <v>698.25699999999995</v>
      </c>
      <c r="C124" s="387">
        <v>29.102</v>
      </c>
      <c r="D124" s="387">
        <v>591.21</v>
      </c>
      <c r="E124" s="393" t="s">
        <v>56</v>
      </c>
      <c r="F124" s="393" t="s">
        <v>56</v>
      </c>
      <c r="G124" s="387">
        <v>0.106</v>
      </c>
      <c r="H124" s="387">
        <v>77.838999999999999</v>
      </c>
    </row>
    <row r="125" spans="1:8">
      <c r="A125" s="70" t="s">
        <v>230</v>
      </c>
      <c r="B125" s="391">
        <v>136.5</v>
      </c>
      <c r="C125" s="387">
        <v>16.100000000000001</v>
      </c>
      <c r="D125" s="387">
        <v>116.4</v>
      </c>
      <c r="E125" s="393" t="s">
        <v>56</v>
      </c>
      <c r="F125" s="393" t="s">
        <v>56</v>
      </c>
      <c r="G125" s="393" t="s">
        <v>56</v>
      </c>
      <c r="H125" s="387">
        <v>3.9</v>
      </c>
    </row>
    <row r="126" spans="1:8">
      <c r="A126" s="71" t="s">
        <v>219</v>
      </c>
      <c r="B126" s="383">
        <v>561.77599999999995</v>
      </c>
      <c r="C126" s="387">
        <v>13</v>
      </c>
      <c r="D126" s="387">
        <v>474.8</v>
      </c>
      <c r="E126" s="399" t="s">
        <v>56</v>
      </c>
      <c r="F126" s="399" t="s">
        <v>56</v>
      </c>
      <c r="G126" s="400">
        <v>0.1</v>
      </c>
      <c r="H126" s="387">
        <v>73.900000000000006</v>
      </c>
    </row>
    <row r="127" spans="1:8">
      <c r="A127" s="69" t="s">
        <v>172</v>
      </c>
      <c r="B127" s="391">
        <v>2205.3969999999999</v>
      </c>
      <c r="C127" s="393" t="s">
        <v>56</v>
      </c>
      <c r="D127" s="387">
        <v>2132.348</v>
      </c>
      <c r="E127" s="393" t="s">
        <v>56</v>
      </c>
      <c r="F127" s="393" t="s">
        <v>56</v>
      </c>
      <c r="G127" s="393" t="s">
        <v>56</v>
      </c>
      <c r="H127" s="387">
        <v>73</v>
      </c>
    </row>
    <row r="128" spans="1:8">
      <c r="A128" s="75" t="s">
        <v>173</v>
      </c>
      <c r="B128" s="391"/>
      <c r="C128" s="393"/>
      <c r="D128" s="387"/>
      <c r="E128" s="393"/>
      <c r="F128" s="393"/>
      <c r="G128" s="393"/>
      <c r="H128" s="387"/>
    </row>
    <row r="129" spans="1:8">
      <c r="A129" s="70" t="s">
        <v>188</v>
      </c>
      <c r="B129" s="391"/>
      <c r="C129" s="393"/>
      <c r="D129" s="387"/>
      <c r="E129" s="393"/>
      <c r="F129" s="393"/>
      <c r="G129" s="393"/>
      <c r="H129" s="387"/>
    </row>
    <row r="130" spans="1:8">
      <c r="A130" s="71" t="s">
        <v>231</v>
      </c>
      <c r="B130" s="391">
        <v>1959.9590000000001</v>
      </c>
      <c r="C130" s="393" t="s">
        <v>56</v>
      </c>
      <c r="D130" s="387">
        <v>1959.9590000000001</v>
      </c>
      <c r="E130" s="393" t="s">
        <v>56</v>
      </c>
      <c r="F130" s="393" t="s">
        <v>56</v>
      </c>
      <c r="G130" s="393" t="s">
        <v>56</v>
      </c>
      <c r="H130" s="393" t="s">
        <v>56</v>
      </c>
    </row>
    <row r="131" spans="1:8">
      <c r="A131" s="71" t="s">
        <v>232</v>
      </c>
      <c r="B131" s="391">
        <v>219</v>
      </c>
      <c r="C131" s="393" t="s">
        <v>56</v>
      </c>
      <c r="D131" s="387">
        <v>146</v>
      </c>
      <c r="E131" s="393" t="s">
        <v>56</v>
      </c>
      <c r="F131" s="393" t="s">
        <v>56</v>
      </c>
      <c r="G131" s="393" t="s">
        <v>56</v>
      </c>
      <c r="H131" s="399">
        <v>73</v>
      </c>
    </row>
    <row r="132" spans="1:8">
      <c r="A132" s="69" t="s">
        <v>174</v>
      </c>
      <c r="B132" s="391">
        <v>379.6</v>
      </c>
      <c r="C132" s="393" t="s">
        <v>56</v>
      </c>
      <c r="D132" s="387">
        <v>379.6</v>
      </c>
      <c r="E132" s="393" t="s">
        <v>56</v>
      </c>
      <c r="F132" s="393" t="s">
        <v>56</v>
      </c>
      <c r="G132" s="393" t="s">
        <v>56</v>
      </c>
      <c r="H132" s="393" t="s">
        <v>56</v>
      </c>
    </row>
    <row r="133" spans="1:8">
      <c r="A133" s="75" t="s">
        <v>175</v>
      </c>
      <c r="B133" s="395"/>
      <c r="C133" s="387"/>
      <c r="D133" s="387"/>
      <c r="E133" s="393"/>
      <c r="F133" s="393"/>
      <c r="G133" s="393"/>
      <c r="H133" s="393"/>
    </row>
    <row r="134" spans="1:8" ht="20.25" customHeight="1">
      <c r="A134" s="506" t="s">
        <v>156</v>
      </c>
      <c r="B134" s="506"/>
      <c r="C134" s="506"/>
      <c r="D134" s="506"/>
      <c r="E134" s="506"/>
      <c r="F134" s="506"/>
      <c r="G134" s="506"/>
      <c r="H134" s="506"/>
    </row>
    <row r="135" spans="1:8">
      <c r="A135" s="305" t="s">
        <v>437</v>
      </c>
      <c r="B135" s="403">
        <v>7945.2</v>
      </c>
      <c r="C135" s="390">
        <v>805.39400000000001</v>
      </c>
      <c r="D135" s="390">
        <v>4322.1570000000002</v>
      </c>
      <c r="E135" s="390">
        <v>478.58</v>
      </c>
      <c r="F135" s="404">
        <v>0</v>
      </c>
      <c r="G135" s="390">
        <v>0.76500000000000001</v>
      </c>
      <c r="H135" s="390">
        <v>2338.3040000000001</v>
      </c>
    </row>
    <row r="136" spans="1:8">
      <c r="A136" s="67" t="s">
        <v>180</v>
      </c>
      <c r="B136" s="391">
        <v>4476.5519999999997</v>
      </c>
      <c r="C136" s="387">
        <v>486.49700000000001</v>
      </c>
      <c r="D136" s="387">
        <v>2252.4630000000002</v>
      </c>
      <c r="E136" s="387">
        <v>455.80200000000002</v>
      </c>
      <c r="F136" s="393">
        <v>0</v>
      </c>
      <c r="G136" s="387">
        <v>0.76500000000000001</v>
      </c>
      <c r="H136" s="387">
        <v>1281.0250000000001</v>
      </c>
    </row>
    <row r="137" spans="1:8">
      <c r="A137" s="68" t="s">
        <v>171</v>
      </c>
      <c r="B137" s="391"/>
      <c r="C137" s="387"/>
      <c r="D137" s="387"/>
      <c r="E137" s="387"/>
      <c r="F137" s="393" t="s">
        <v>56</v>
      </c>
      <c r="G137" s="387"/>
      <c r="H137" s="387"/>
    </row>
    <row r="138" spans="1:8">
      <c r="A138" s="69" t="s">
        <v>187</v>
      </c>
      <c r="B138" s="391">
        <v>6496.6450000000004</v>
      </c>
      <c r="C138" s="387">
        <v>649.77800000000002</v>
      </c>
      <c r="D138" s="387">
        <v>3363.2570000000001</v>
      </c>
      <c r="E138" s="387">
        <v>478</v>
      </c>
      <c r="F138" s="393" t="s">
        <v>56</v>
      </c>
      <c r="G138" s="387">
        <v>0.8</v>
      </c>
      <c r="H138" s="387">
        <v>2004.82</v>
      </c>
    </row>
    <row r="139" spans="1:8">
      <c r="A139" s="71" t="s">
        <v>189</v>
      </c>
      <c r="B139" s="391">
        <v>56.4</v>
      </c>
      <c r="C139" s="393" t="s">
        <v>56</v>
      </c>
      <c r="D139" s="399">
        <v>42</v>
      </c>
      <c r="E139" s="393" t="s">
        <v>56</v>
      </c>
      <c r="F139" s="393" t="s">
        <v>56</v>
      </c>
      <c r="G139" s="393" t="s">
        <v>56</v>
      </c>
      <c r="H139" s="397">
        <v>14.4</v>
      </c>
    </row>
    <row r="140" spans="1:8">
      <c r="A140" s="73" t="s">
        <v>190</v>
      </c>
      <c r="B140" s="391">
        <v>278.60000000000002</v>
      </c>
      <c r="C140" s="397">
        <v>74.099999999999994</v>
      </c>
      <c r="D140" s="397">
        <v>190.8</v>
      </c>
      <c r="E140" s="393" t="s">
        <v>56</v>
      </c>
      <c r="F140" s="393" t="s">
        <v>56</v>
      </c>
      <c r="G140" s="393" t="s">
        <v>56</v>
      </c>
      <c r="H140" s="397">
        <v>13.6</v>
      </c>
    </row>
    <row r="141" spans="1:8">
      <c r="A141" s="73" t="s">
        <v>191</v>
      </c>
      <c r="B141" s="391">
        <v>141</v>
      </c>
      <c r="C141" s="397">
        <v>38.4</v>
      </c>
      <c r="D141" s="397">
        <v>102.6</v>
      </c>
      <c r="E141" s="393" t="s">
        <v>56</v>
      </c>
      <c r="F141" s="393" t="s">
        <v>56</v>
      </c>
      <c r="G141" s="393" t="s">
        <v>56</v>
      </c>
      <c r="H141" s="393" t="s">
        <v>56</v>
      </c>
    </row>
    <row r="142" spans="1:8">
      <c r="A142" s="71" t="s">
        <v>192</v>
      </c>
      <c r="B142" s="391">
        <v>777.178</v>
      </c>
      <c r="C142" s="397">
        <v>141.27699999999999</v>
      </c>
      <c r="D142" s="397">
        <v>366.46300000000002</v>
      </c>
      <c r="E142" s="393" t="s">
        <v>56</v>
      </c>
      <c r="F142" s="393" t="s">
        <v>56</v>
      </c>
      <c r="G142" s="393" t="s">
        <v>56</v>
      </c>
      <c r="H142" s="399">
        <v>269.43799999999999</v>
      </c>
    </row>
    <row r="143" spans="1:8">
      <c r="A143" s="73" t="s">
        <v>193</v>
      </c>
      <c r="B143" s="391">
        <v>73.400000000000006</v>
      </c>
      <c r="C143" s="393" t="s">
        <v>56</v>
      </c>
      <c r="D143" s="397">
        <v>72.2</v>
      </c>
      <c r="E143" s="393" t="s">
        <v>56</v>
      </c>
      <c r="F143" s="393" t="s">
        <v>56</v>
      </c>
      <c r="G143" s="393" t="s">
        <v>56</v>
      </c>
      <c r="H143" s="397">
        <v>1.3</v>
      </c>
    </row>
    <row r="144" spans="1:8">
      <c r="A144" s="73" t="s">
        <v>194</v>
      </c>
      <c r="B144" s="391">
        <v>366.3</v>
      </c>
      <c r="C144" s="397">
        <v>102.2</v>
      </c>
      <c r="D144" s="397">
        <v>81.7</v>
      </c>
      <c r="E144" s="393" t="s">
        <v>56</v>
      </c>
      <c r="F144" s="393" t="s">
        <v>56</v>
      </c>
      <c r="G144" s="393" t="s">
        <v>56</v>
      </c>
      <c r="H144" s="397">
        <v>182.4</v>
      </c>
    </row>
    <row r="145" spans="1:8">
      <c r="A145" s="73" t="s">
        <v>195</v>
      </c>
      <c r="B145" s="391">
        <v>500</v>
      </c>
      <c r="C145" s="399">
        <v>32.901000000000003</v>
      </c>
      <c r="D145" s="399">
        <v>255.93600000000001</v>
      </c>
      <c r="E145" s="397">
        <v>0.3</v>
      </c>
      <c r="F145" s="393" t="s">
        <v>56</v>
      </c>
      <c r="G145" s="393" t="s">
        <v>56</v>
      </c>
      <c r="H145" s="397">
        <v>210.8</v>
      </c>
    </row>
    <row r="146" spans="1:8">
      <c r="A146" s="73" t="s">
        <v>233</v>
      </c>
      <c r="B146" s="391">
        <v>26.4</v>
      </c>
      <c r="C146" s="393" t="s">
        <v>56</v>
      </c>
      <c r="D146" s="397">
        <v>17.399999999999999</v>
      </c>
      <c r="E146" s="393" t="s">
        <v>56</v>
      </c>
      <c r="F146" s="393" t="s">
        <v>56</v>
      </c>
      <c r="G146" s="393" t="s">
        <v>56</v>
      </c>
      <c r="H146" s="399">
        <v>9</v>
      </c>
    </row>
    <row r="147" spans="1:8">
      <c r="A147" s="73" t="s">
        <v>234</v>
      </c>
      <c r="B147" s="401">
        <v>249.5</v>
      </c>
      <c r="C147" s="401">
        <v>7.1</v>
      </c>
      <c r="D147" s="401">
        <v>146.80000000000001</v>
      </c>
      <c r="E147" s="401">
        <v>8.1</v>
      </c>
      <c r="F147" s="401"/>
      <c r="G147" s="401"/>
      <c r="H147" s="1">
        <v>87.6</v>
      </c>
    </row>
    <row r="148" spans="1:8">
      <c r="A148" s="71" t="s">
        <v>235</v>
      </c>
      <c r="B148" s="391">
        <v>167.07</v>
      </c>
      <c r="C148" s="387">
        <v>5.3209999999999997</v>
      </c>
      <c r="D148" s="387">
        <v>160.636</v>
      </c>
      <c r="E148" s="393" t="s">
        <v>56</v>
      </c>
      <c r="F148" s="393" t="s">
        <v>56</v>
      </c>
      <c r="G148" s="393" t="s">
        <v>56</v>
      </c>
      <c r="H148" s="397">
        <v>1.1000000000000001</v>
      </c>
    </row>
    <row r="149" spans="1:8">
      <c r="A149" s="71" t="s">
        <v>236</v>
      </c>
      <c r="B149" s="391">
        <v>6.6</v>
      </c>
      <c r="C149" s="393" t="s">
        <v>56</v>
      </c>
      <c r="D149" s="397">
        <v>6.6</v>
      </c>
      <c r="E149" s="393" t="s">
        <v>56</v>
      </c>
      <c r="F149" s="393" t="s">
        <v>56</v>
      </c>
      <c r="G149" s="393" t="s">
        <v>56</v>
      </c>
      <c r="H149" s="393" t="s">
        <v>56</v>
      </c>
    </row>
    <row r="150" spans="1:8">
      <c r="A150" s="73" t="s">
        <v>237</v>
      </c>
      <c r="B150" s="391">
        <v>643</v>
      </c>
      <c r="C150" s="397">
        <v>7.1</v>
      </c>
      <c r="D150" s="397">
        <v>234.6</v>
      </c>
      <c r="E150" s="397">
        <v>361.3</v>
      </c>
      <c r="F150" s="393" t="s">
        <v>56</v>
      </c>
      <c r="G150" s="393" t="s">
        <v>56</v>
      </c>
      <c r="H150" s="399">
        <v>40</v>
      </c>
    </row>
    <row r="151" spans="1:8">
      <c r="A151" s="71" t="s">
        <v>238</v>
      </c>
      <c r="B151" s="391">
        <v>712.6</v>
      </c>
      <c r="C151" s="397">
        <v>79.8</v>
      </c>
      <c r="D151" s="397">
        <v>573.5</v>
      </c>
      <c r="E151" s="397">
        <v>22.2</v>
      </c>
      <c r="F151" s="393" t="s">
        <v>56</v>
      </c>
      <c r="G151" s="393" t="s">
        <v>56</v>
      </c>
      <c r="H151" s="399">
        <v>37</v>
      </c>
    </row>
    <row r="152" spans="1:8">
      <c r="A152" s="73" t="s">
        <v>239</v>
      </c>
      <c r="B152" s="391">
        <v>164.7</v>
      </c>
      <c r="C152" s="393" t="s">
        <v>56</v>
      </c>
      <c r="D152" s="397">
        <v>26.6</v>
      </c>
      <c r="E152" s="393" t="s">
        <v>56</v>
      </c>
      <c r="F152" s="393" t="s">
        <v>56</v>
      </c>
      <c r="G152" s="393" t="s">
        <v>56</v>
      </c>
      <c r="H152" s="397">
        <v>138.1</v>
      </c>
    </row>
    <row r="153" spans="1:8">
      <c r="A153" s="71" t="s">
        <v>240</v>
      </c>
      <c r="B153" s="391">
        <v>1281</v>
      </c>
      <c r="C153" s="397">
        <v>83.4</v>
      </c>
      <c r="D153" s="397">
        <v>519.9</v>
      </c>
      <c r="E153" s="393" t="s">
        <v>56</v>
      </c>
      <c r="F153" s="393" t="s">
        <v>56</v>
      </c>
      <c r="G153" s="393" t="s">
        <v>56</v>
      </c>
      <c r="H153" s="397">
        <v>677.7</v>
      </c>
    </row>
    <row r="154" spans="1:8">
      <c r="A154" s="73" t="s">
        <v>241</v>
      </c>
      <c r="B154" s="391">
        <v>488.9</v>
      </c>
      <c r="C154" s="397">
        <v>56.1</v>
      </c>
      <c r="D154" s="397">
        <v>380.3</v>
      </c>
      <c r="E154" s="393" t="s">
        <v>56</v>
      </c>
      <c r="F154" s="393" t="s">
        <v>56</v>
      </c>
      <c r="G154" s="393" t="s">
        <v>56</v>
      </c>
      <c r="H154" s="397">
        <v>52.5</v>
      </c>
    </row>
    <row r="155" spans="1:8">
      <c r="A155" s="73" t="s">
        <v>206</v>
      </c>
      <c r="B155" s="391">
        <v>477.5</v>
      </c>
      <c r="C155" s="397">
        <v>22.1</v>
      </c>
      <c r="D155" s="397">
        <v>101.7</v>
      </c>
      <c r="E155" s="397">
        <v>86.1</v>
      </c>
      <c r="F155" s="393" t="s">
        <v>56</v>
      </c>
      <c r="G155" s="397">
        <v>0.8</v>
      </c>
      <c r="H155" s="397">
        <v>266.89999999999998</v>
      </c>
    </row>
    <row r="156" spans="1:8">
      <c r="A156" s="73" t="s">
        <v>242</v>
      </c>
      <c r="B156" s="391">
        <v>29.9</v>
      </c>
      <c r="C156" s="393" t="s">
        <v>56</v>
      </c>
      <c r="D156" s="397">
        <v>29.9</v>
      </c>
      <c r="E156" s="393" t="s">
        <v>56</v>
      </c>
      <c r="F156" s="393" t="s">
        <v>56</v>
      </c>
      <c r="G156" s="393" t="s">
        <v>56</v>
      </c>
      <c r="H156" s="393" t="s">
        <v>56</v>
      </c>
    </row>
    <row r="157" spans="1:8">
      <c r="A157" s="69" t="s">
        <v>208</v>
      </c>
      <c r="B157" s="391">
        <v>157.80000000000001</v>
      </c>
      <c r="C157" s="393" t="s">
        <v>56</v>
      </c>
      <c r="D157" s="397">
        <v>64.5</v>
      </c>
      <c r="E157" s="393" t="s">
        <v>56</v>
      </c>
      <c r="F157" s="393" t="s">
        <v>56</v>
      </c>
      <c r="G157" s="393" t="s">
        <v>56</v>
      </c>
      <c r="H157" s="397">
        <v>93.4</v>
      </c>
    </row>
    <row r="158" spans="1:8">
      <c r="A158" s="70" t="s">
        <v>188</v>
      </c>
      <c r="B158" s="391"/>
      <c r="C158" s="393"/>
      <c r="D158" s="393"/>
      <c r="E158" s="393"/>
      <c r="F158" s="393"/>
      <c r="G158" s="393"/>
      <c r="H158" s="393"/>
    </row>
    <row r="159" spans="1:8">
      <c r="A159" s="71" t="s">
        <v>243</v>
      </c>
      <c r="B159" s="391">
        <v>7.9</v>
      </c>
      <c r="C159" s="393" t="s">
        <v>56</v>
      </c>
      <c r="D159" s="393" t="s">
        <v>56</v>
      </c>
      <c r="E159" s="393" t="s">
        <v>56</v>
      </c>
      <c r="F159" s="393" t="s">
        <v>56</v>
      </c>
      <c r="G159" s="393" t="s">
        <v>56</v>
      </c>
      <c r="H159" s="397">
        <v>7.9</v>
      </c>
    </row>
    <row r="160" spans="1:8">
      <c r="A160" s="71" t="s">
        <v>244</v>
      </c>
      <c r="B160" s="391">
        <v>79.2</v>
      </c>
      <c r="C160" s="393" t="s">
        <v>56</v>
      </c>
      <c r="D160" s="397">
        <v>34.799999999999997</v>
      </c>
      <c r="E160" s="393" t="s">
        <v>56</v>
      </c>
      <c r="F160" s="393" t="s">
        <v>56</v>
      </c>
      <c r="G160" s="393" t="s">
        <v>56</v>
      </c>
      <c r="H160" s="397">
        <v>44.4</v>
      </c>
    </row>
    <row r="161" spans="1:8">
      <c r="A161" s="69" t="s">
        <v>213</v>
      </c>
      <c r="B161" s="391">
        <v>523.95699999999999</v>
      </c>
      <c r="C161" s="397">
        <v>80.616</v>
      </c>
      <c r="D161" s="397">
        <v>397.387</v>
      </c>
      <c r="E161" s="393" t="s">
        <v>56</v>
      </c>
      <c r="F161" s="393" t="s">
        <v>56</v>
      </c>
      <c r="G161" s="393" t="s">
        <v>56</v>
      </c>
      <c r="H161" s="399">
        <v>46</v>
      </c>
    </row>
    <row r="162" spans="1:8">
      <c r="A162" s="70" t="s">
        <v>188</v>
      </c>
      <c r="B162" s="391"/>
      <c r="C162" s="393"/>
      <c r="D162" s="393"/>
      <c r="E162" s="393"/>
      <c r="F162" s="393"/>
      <c r="G162" s="393"/>
      <c r="H162" s="393"/>
    </row>
    <row r="163" spans="1:8">
      <c r="A163" s="81" t="s">
        <v>245</v>
      </c>
      <c r="B163" s="391">
        <v>86.138000000000005</v>
      </c>
      <c r="C163" s="393" t="s">
        <v>56</v>
      </c>
      <c r="D163" s="391">
        <v>86.138000000000005</v>
      </c>
      <c r="E163" s="393" t="s">
        <v>56</v>
      </c>
      <c r="F163" s="393" t="s">
        <v>56</v>
      </c>
      <c r="G163" s="393" t="s">
        <v>56</v>
      </c>
      <c r="H163" s="393" t="s">
        <v>56</v>
      </c>
    </row>
    <row r="164" spans="1:8">
      <c r="A164" s="71" t="s">
        <v>216</v>
      </c>
      <c r="B164" s="391">
        <v>143.30000000000001</v>
      </c>
      <c r="C164" s="397">
        <v>80.599999999999994</v>
      </c>
      <c r="D164" s="397">
        <v>46.4</v>
      </c>
      <c r="E164" s="393" t="s">
        <v>56</v>
      </c>
      <c r="F164" s="393" t="s">
        <v>56</v>
      </c>
      <c r="G164" s="393" t="s">
        <v>56</v>
      </c>
      <c r="H164" s="397">
        <v>16.3</v>
      </c>
    </row>
    <row r="165" spans="1:8">
      <c r="A165" s="69" t="s">
        <v>217</v>
      </c>
      <c r="B165" s="391">
        <v>152.30000000000001</v>
      </c>
      <c r="C165" s="402" t="s">
        <v>56</v>
      </c>
      <c r="D165" s="397">
        <v>39.5</v>
      </c>
      <c r="E165" s="393" t="s">
        <v>56</v>
      </c>
      <c r="F165" s="393" t="s">
        <v>56</v>
      </c>
      <c r="G165" s="393" t="s">
        <v>56</v>
      </c>
      <c r="H165" s="397">
        <v>112.8</v>
      </c>
    </row>
    <row r="166" spans="1:8">
      <c r="A166" s="71" t="s">
        <v>218</v>
      </c>
      <c r="B166" s="391">
        <v>37.6</v>
      </c>
      <c r="C166" s="393" t="s">
        <v>56</v>
      </c>
      <c r="D166" s="399">
        <v>5</v>
      </c>
      <c r="E166" s="393" t="s">
        <v>56</v>
      </c>
      <c r="F166" s="393" t="s">
        <v>56</v>
      </c>
      <c r="G166" s="393" t="s">
        <v>56</v>
      </c>
      <c r="H166" s="397">
        <v>32.6</v>
      </c>
    </row>
    <row r="167" spans="1:8">
      <c r="A167" s="71" t="s">
        <v>219</v>
      </c>
      <c r="B167" s="391">
        <v>114.6</v>
      </c>
      <c r="C167" s="393" t="s">
        <v>56</v>
      </c>
      <c r="D167" s="397">
        <v>34.5</v>
      </c>
      <c r="E167" s="393" t="s">
        <v>56</v>
      </c>
      <c r="F167" s="393" t="s">
        <v>56</v>
      </c>
      <c r="G167" s="393" t="s">
        <v>56</v>
      </c>
      <c r="H167" s="397">
        <v>80.099999999999994</v>
      </c>
    </row>
    <row r="168" spans="1:8">
      <c r="A168" s="69" t="s">
        <v>181</v>
      </c>
      <c r="B168" s="391">
        <v>540.96100000000001</v>
      </c>
      <c r="C168" s="387">
        <v>75</v>
      </c>
      <c r="D168" s="387">
        <v>390.05599999999998</v>
      </c>
      <c r="E168" s="393" t="s">
        <v>56</v>
      </c>
      <c r="F168" s="393" t="s">
        <v>56</v>
      </c>
      <c r="G168" s="393" t="s">
        <v>56</v>
      </c>
      <c r="H168" s="397">
        <v>75.900000000000006</v>
      </c>
    </row>
    <row r="169" spans="1:8">
      <c r="A169" s="75" t="s">
        <v>173</v>
      </c>
      <c r="B169" s="391"/>
      <c r="C169" s="393"/>
      <c r="D169" s="393"/>
      <c r="E169" s="393"/>
      <c r="F169" s="393"/>
      <c r="G169" s="393"/>
      <c r="H169" s="393"/>
    </row>
    <row r="170" spans="1:8">
      <c r="A170" s="70" t="s">
        <v>188</v>
      </c>
      <c r="B170" s="391"/>
      <c r="C170" s="393"/>
      <c r="D170" s="393"/>
      <c r="E170" s="393"/>
      <c r="F170" s="393"/>
      <c r="G170" s="393"/>
      <c r="H170" s="393"/>
    </row>
    <row r="171" spans="1:8">
      <c r="A171" s="71" t="s">
        <v>220</v>
      </c>
      <c r="B171" s="391">
        <v>224.614</v>
      </c>
      <c r="C171" s="393" t="s">
        <v>56</v>
      </c>
      <c r="D171" s="399">
        <v>224.614</v>
      </c>
      <c r="E171" s="393" t="s">
        <v>56</v>
      </c>
      <c r="F171" s="393" t="s">
        <v>56</v>
      </c>
      <c r="G171" s="393" t="s">
        <v>56</v>
      </c>
      <c r="H171" s="393" t="s">
        <v>56</v>
      </c>
    </row>
    <row r="172" spans="1:8">
      <c r="A172" s="71" t="s">
        <v>246</v>
      </c>
      <c r="B172" s="391">
        <v>114.3</v>
      </c>
      <c r="C172" s="393" t="s">
        <v>56</v>
      </c>
      <c r="D172" s="397">
        <v>62.2</v>
      </c>
      <c r="E172" s="393" t="s">
        <v>56</v>
      </c>
      <c r="F172" s="393" t="s">
        <v>56</v>
      </c>
      <c r="G172" s="393" t="s">
        <v>56</v>
      </c>
      <c r="H172" s="397">
        <v>52.2</v>
      </c>
    </row>
    <row r="173" spans="1:8">
      <c r="A173" s="69" t="s">
        <v>182</v>
      </c>
      <c r="B173" s="391">
        <v>53.6</v>
      </c>
      <c r="C173" s="393" t="s">
        <v>56</v>
      </c>
      <c r="D173" s="397">
        <v>47.5</v>
      </c>
      <c r="E173" s="397">
        <v>0.6</v>
      </c>
      <c r="F173" s="393" t="s">
        <v>56</v>
      </c>
      <c r="G173" s="393" t="s">
        <v>56</v>
      </c>
      <c r="H173" s="397">
        <v>5.5</v>
      </c>
    </row>
    <row r="174" spans="1:8">
      <c r="A174" s="75" t="s">
        <v>175</v>
      </c>
      <c r="B174" s="53"/>
      <c r="C174" s="74"/>
      <c r="D174" s="74"/>
      <c r="E174" s="74"/>
      <c r="F174" s="74"/>
      <c r="G174" s="74"/>
      <c r="H174" s="74"/>
    </row>
    <row r="175" spans="1:8" ht="23.25" customHeight="1">
      <c r="A175" s="506" t="s">
        <v>158</v>
      </c>
      <c r="B175" s="506"/>
      <c r="C175" s="506"/>
      <c r="D175" s="506"/>
      <c r="E175" s="506"/>
      <c r="F175" s="506"/>
      <c r="G175" s="506"/>
      <c r="H175" s="506"/>
    </row>
    <row r="176" spans="1:8">
      <c r="A176" s="305" t="s">
        <v>437</v>
      </c>
      <c r="B176" s="306">
        <v>13908.8</v>
      </c>
      <c r="C176" s="307">
        <v>3164.5</v>
      </c>
      <c r="D176" s="307">
        <v>3904.3</v>
      </c>
      <c r="E176" s="307">
        <v>42.7</v>
      </c>
      <c r="F176" s="307">
        <v>5869.5</v>
      </c>
      <c r="G176" s="307">
        <v>445</v>
      </c>
      <c r="H176" s="307">
        <v>482.9</v>
      </c>
    </row>
    <row r="177" spans="1:8">
      <c r="A177" s="67" t="s">
        <v>178</v>
      </c>
      <c r="B177" s="51">
        <v>8211.9</v>
      </c>
      <c r="C177" s="52">
        <v>1296.5</v>
      </c>
      <c r="D177" s="52">
        <v>421.5</v>
      </c>
      <c r="E177" s="52">
        <v>3.3</v>
      </c>
      <c r="F177" s="52">
        <v>5869.5</v>
      </c>
      <c r="G177" s="52">
        <v>445</v>
      </c>
      <c r="H177" s="52">
        <v>176</v>
      </c>
    </row>
    <row r="178" spans="1:8">
      <c r="A178" s="68" t="s">
        <v>171</v>
      </c>
      <c r="B178" s="51"/>
      <c r="C178" s="51"/>
      <c r="D178" s="51"/>
      <c r="E178" s="51"/>
      <c r="F178" s="51"/>
      <c r="G178" s="51"/>
      <c r="H178" s="52"/>
    </row>
    <row r="179" spans="1:8">
      <c r="A179" s="69" t="s">
        <v>187</v>
      </c>
      <c r="B179" s="51">
        <v>9388.7000000000007</v>
      </c>
      <c r="C179" s="52">
        <v>1983</v>
      </c>
      <c r="D179" s="52">
        <v>591</v>
      </c>
      <c r="E179" s="52">
        <v>42.7</v>
      </c>
      <c r="F179" s="52">
        <v>5869.5</v>
      </c>
      <c r="G179" s="52">
        <v>445</v>
      </c>
      <c r="H179" s="52">
        <v>457.5</v>
      </c>
    </row>
    <row r="180" spans="1:8">
      <c r="A180" s="70" t="s">
        <v>188</v>
      </c>
      <c r="B180" s="51"/>
      <c r="C180" s="64"/>
      <c r="D180" s="64"/>
      <c r="E180" s="51"/>
      <c r="F180" s="51"/>
      <c r="G180" s="51"/>
      <c r="H180" s="52"/>
    </row>
    <row r="181" spans="1:8">
      <c r="A181" s="71" t="s">
        <v>189</v>
      </c>
      <c r="B181" s="51">
        <v>48.4</v>
      </c>
      <c r="C181" s="52">
        <v>48.4</v>
      </c>
      <c r="D181" s="74" t="s">
        <v>56</v>
      </c>
      <c r="E181" s="74" t="s">
        <v>56</v>
      </c>
      <c r="F181" s="74" t="s">
        <v>56</v>
      </c>
      <c r="G181" s="74" t="s">
        <v>56</v>
      </c>
      <c r="H181" s="74" t="s">
        <v>56</v>
      </c>
    </row>
    <row r="182" spans="1:8">
      <c r="A182" s="71" t="s">
        <v>190</v>
      </c>
      <c r="B182" s="51">
        <v>203.3</v>
      </c>
      <c r="C182" s="52">
        <v>154</v>
      </c>
      <c r="D182" s="52">
        <v>28.1</v>
      </c>
      <c r="E182" s="52">
        <v>3.3</v>
      </c>
      <c r="F182" s="52">
        <v>0.1</v>
      </c>
      <c r="G182" s="52">
        <v>1.4</v>
      </c>
      <c r="H182" s="52">
        <v>16.399999999999999</v>
      </c>
    </row>
    <row r="183" spans="1:8">
      <c r="A183" s="71" t="s">
        <v>192</v>
      </c>
      <c r="B183" s="51">
        <v>16.399999999999999</v>
      </c>
      <c r="C183" s="74" t="s">
        <v>56</v>
      </c>
      <c r="D183" s="52">
        <v>2.5</v>
      </c>
      <c r="E183" s="74" t="s">
        <v>56</v>
      </c>
      <c r="F183" s="74" t="s">
        <v>56</v>
      </c>
      <c r="G183" s="74" t="s">
        <v>56</v>
      </c>
      <c r="H183" s="77">
        <v>13.9</v>
      </c>
    </row>
    <row r="184" spans="1:8">
      <c r="A184" s="71" t="s">
        <v>247</v>
      </c>
      <c r="B184" s="51">
        <v>7.1</v>
      </c>
      <c r="C184" s="74" t="s">
        <v>56</v>
      </c>
      <c r="D184" s="52">
        <v>7.1</v>
      </c>
      <c r="E184" s="74" t="s">
        <v>56</v>
      </c>
      <c r="F184" s="74" t="s">
        <v>56</v>
      </c>
      <c r="G184" s="74" t="s">
        <v>56</v>
      </c>
      <c r="H184" s="74" t="s">
        <v>56</v>
      </c>
    </row>
    <row r="185" spans="1:8">
      <c r="A185" s="71" t="s">
        <v>194</v>
      </c>
      <c r="B185" s="51">
        <v>10.8</v>
      </c>
      <c r="C185" s="74" t="s">
        <v>56</v>
      </c>
      <c r="D185" s="52">
        <v>5.3</v>
      </c>
      <c r="E185" s="74" t="s">
        <v>56</v>
      </c>
      <c r="F185" s="74" t="s">
        <v>56</v>
      </c>
      <c r="G185" s="74" t="s">
        <v>56</v>
      </c>
      <c r="H185" s="52">
        <v>5.5</v>
      </c>
    </row>
    <row r="186" spans="1:8">
      <c r="A186" s="71" t="s">
        <v>195</v>
      </c>
      <c r="B186" s="51">
        <v>974.1</v>
      </c>
      <c r="C186" s="51">
        <v>881.2</v>
      </c>
      <c r="D186" s="51">
        <v>92.8</v>
      </c>
      <c r="E186" s="72" t="s">
        <v>56</v>
      </c>
      <c r="F186" s="72" t="s">
        <v>56</v>
      </c>
      <c r="G186" s="72" t="s">
        <v>56</v>
      </c>
      <c r="H186" s="74" t="s">
        <v>56</v>
      </c>
    </row>
    <row r="187" spans="1:8">
      <c r="A187" s="71" t="s">
        <v>248</v>
      </c>
      <c r="B187" s="51">
        <v>23.4</v>
      </c>
      <c r="C187" s="72" t="s">
        <v>56</v>
      </c>
      <c r="D187" s="51">
        <v>16.600000000000001</v>
      </c>
      <c r="E187" s="72" t="s">
        <v>56</v>
      </c>
      <c r="F187" s="72" t="s">
        <v>56</v>
      </c>
      <c r="G187" s="72" t="s">
        <v>56</v>
      </c>
      <c r="H187" s="82">
        <v>6.8</v>
      </c>
    </row>
    <row r="188" spans="1:8">
      <c r="A188" s="71" t="s">
        <v>183</v>
      </c>
      <c r="B188" s="51">
        <v>17.399999999999999</v>
      </c>
      <c r="C188" s="72" t="s">
        <v>56</v>
      </c>
      <c r="D188" s="51">
        <v>5</v>
      </c>
      <c r="E188" s="72" t="s">
        <v>56</v>
      </c>
      <c r="F188" s="72" t="s">
        <v>56</v>
      </c>
      <c r="G188" s="72" t="s">
        <v>56</v>
      </c>
      <c r="H188" s="82">
        <v>12.5</v>
      </c>
    </row>
    <row r="189" spans="1:8">
      <c r="A189" s="71" t="s">
        <v>200</v>
      </c>
      <c r="B189" s="51">
        <v>179.7</v>
      </c>
      <c r="C189" s="72" t="s">
        <v>56</v>
      </c>
      <c r="D189" s="76">
        <v>171.4</v>
      </c>
      <c r="E189" s="83">
        <v>0</v>
      </c>
      <c r="F189" s="72" t="s">
        <v>56</v>
      </c>
      <c r="G189" s="72" t="s">
        <v>56</v>
      </c>
      <c r="H189" s="80">
        <v>8.3000000000000007</v>
      </c>
    </row>
    <row r="190" spans="1:8">
      <c r="A190" s="71" t="s">
        <v>201</v>
      </c>
      <c r="B190" s="51">
        <v>370.2</v>
      </c>
      <c r="C190" s="76">
        <v>66.8</v>
      </c>
      <c r="D190" s="76">
        <v>68.099999999999994</v>
      </c>
      <c r="E190" s="76">
        <v>6.3</v>
      </c>
      <c r="F190" s="72" t="s">
        <v>56</v>
      </c>
      <c r="G190" s="72" t="s">
        <v>56</v>
      </c>
      <c r="H190" s="77">
        <v>229.1</v>
      </c>
    </row>
    <row r="191" spans="1:8">
      <c r="A191" s="71" t="s">
        <v>249</v>
      </c>
      <c r="B191" s="51">
        <v>0.7</v>
      </c>
      <c r="C191" s="72" t="s">
        <v>56</v>
      </c>
      <c r="D191" s="72" t="s">
        <v>56</v>
      </c>
      <c r="E191" s="72" t="s">
        <v>56</v>
      </c>
      <c r="F191" s="72" t="s">
        <v>56</v>
      </c>
      <c r="G191" s="72" t="s">
        <v>56</v>
      </c>
      <c r="H191" s="77">
        <v>0.7</v>
      </c>
    </row>
    <row r="192" spans="1:8">
      <c r="A192" s="71" t="s">
        <v>203</v>
      </c>
      <c r="B192" s="51">
        <v>761.8</v>
      </c>
      <c r="C192" s="76">
        <v>619.70000000000005</v>
      </c>
      <c r="D192" s="76">
        <v>100.3</v>
      </c>
      <c r="E192" s="72" t="s">
        <v>56</v>
      </c>
      <c r="F192" s="72" t="s">
        <v>56</v>
      </c>
      <c r="G192" s="72" t="s">
        <v>56</v>
      </c>
      <c r="H192" s="77">
        <v>41.8</v>
      </c>
    </row>
    <row r="193" spans="1:8">
      <c r="A193" s="71" t="s">
        <v>204</v>
      </c>
      <c r="B193" s="51">
        <v>6626.9</v>
      </c>
      <c r="C193" s="76">
        <v>212.9</v>
      </c>
      <c r="D193" s="76">
        <v>29.7</v>
      </c>
      <c r="E193" s="72" t="s">
        <v>56</v>
      </c>
      <c r="F193" s="51">
        <v>5869.4</v>
      </c>
      <c r="G193" s="76">
        <v>443.6</v>
      </c>
      <c r="H193" s="77">
        <v>71.3</v>
      </c>
    </row>
    <row r="194" spans="1:8">
      <c r="A194" s="71" t="s">
        <v>250</v>
      </c>
      <c r="B194" s="51">
        <v>47.2</v>
      </c>
      <c r="C194" s="72" t="s">
        <v>56</v>
      </c>
      <c r="D194" s="72" t="s">
        <v>56</v>
      </c>
      <c r="E194" s="72" t="s">
        <v>56</v>
      </c>
      <c r="F194" s="72" t="s">
        <v>56</v>
      </c>
      <c r="G194" s="72" t="s">
        <v>56</v>
      </c>
      <c r="H194" s="77">
        <v>47.2</v>
      </c>
    </row>
    <row r="195" spans="1:8">
      <c r="A195" s="71" t="s">
        <v>207</v>
      </c>
      <c r="B195" s="51">
        <v>49.5</v>
      </c>
      <c r="C195" s="72" t="s">
        <v>56</v>
      </c>
      <c r="D195" s="76">
        <v>49.5</v>
      </c>
      <c r="E195" s="72" t="s">
        <v>56</v>
      </c>
      <c r="F195" s="72" t="s">
        <v>56</v>
      </c>
      <c r="G195" s="72" t="s">
        <v>56</v>
      </c>
      <c r="H195" s="78">
        <v>0</v>
      </c>
    </row>
    <row r="196" spans="1:8">
      <c r="A196" s="69" t="s">
        <v>208</v>
      </c>
      <c r="B196" s="51">
        <v>1478.4</v>
      </c>
      <c r="C196" s="51">
        <v>1112.7</v>
      </c>
      <c r="D196" s="76">
        <v>365.7</v>
      </c>
      <c r="E196" s="72" t="s">
        <v>56</v>
      </c>
      <c r="F196" s="72" t="s">
        <v>56</v>
      </c>
      <c r="G196" s="72" t="s">
        <v>56</v>
      </c>
      <c r="H196" s="74" t="s">
        <v>56</v>
      </c>
    </row>
    <row r="197" spans="1:8">
      <c r="A197" s="70" t="s">
        <v>188</v>
      </c>
      <c r="B197" s="51"/>
      <c r="C197" s="51"/>
      <c r="D197" s="72"/>
      <c r="E197" s="72"/>
      <c r="F197" s="72"/>
      <c r="G197" s="72"/>
      <c r="H197" s="74"/>
    </row>
    <row r="198" spans="1:8">
      <c r="A198" s="70" t="s">
        <v>210</v>
      </c>
      <c r="B198" s="51">
        <v>1112.7</v>
      </c>
      <c r="C198" s="51">
        <v>1112.7</v>
      </c>
      <c r="D198" s="72" t="s">
        <v>56</v>
      </c>
      <c r="E198" s="72" t="s">
        <v>56</v>
      </c>
      <c r="F198" s="72" t="s">
        <v>56</v>
      </c>
      <c r="G198" s="72" t="s">
        <v>56</v>
      </c>
      <c r="H198" s="74" t="s">
        <v>56</v>
      </c>
    </row>
    <row r="199" spans="1:8">
      <c r="A199" s="69" t="s">
        <v>213</v>
      </c>
      <c r="B199" s="51">
        <v>1151.7</v>
      </c>
      <c r="C199" s="72" t="s">
        <v>56</v>
      </c>
      <c r="D199" s="76">
        <v>1151.7</v>
      </c>
      <c r="E199" s="72" t="s">
        <v>56</v>
      </c>
      <c r="F199" s="72" t="s">
        <v>56</v>
      </c>
      <c r="G199" s="72" t="s">
        <v>56</v>
      </c>
      <c r="H199" s="74" t="s">
        <v>56</v>
      </c>
    </row>
    <row r="200" spans="1:8">
      <c r="A200" s="70" t="s">
        <v>188</v>
      </c>
      <c r="B200" s="51"/>
      <c r="C200" s="72"/>
      <c r="D200" s="72"/>
      <c r="E200" s="72"/>
      <c r="F200" s="72"/>
      <c r="G200" s="72"/>
      <c r="H200" s="74"/>
    </row>
    <row r="201" spans="1:8">
      <c r="A201" s="84" t="s">
        <v>251</v>
      </c>
      <c r="B201" s="51">
        <v>40</v>
      </c>
      <c r="C201" s="72" t="s">
        <v>56</v>
      </c>
      <c r="D201" s="83">
        <v>40</v>
      </c>
      <c r="E201" s="72" t="s">
        <v>56</v>
      </c>
      <c r="F201" s="72" t="s">
        <v>56</v>
      </c>
      <c r="G201" s="72" t="s">
        <v>56</v>
      </c>
      <c r="H201" s="74" t="s">
        <v>56</v>
      </c>
    </row>
    <row r="202" spans="1:8">
      <c r="A202" s="71" t="s">
        <v>252</v>
      </c>
      <c r="B202" s="51">
        <v>830.4</v>
      </c>
      <c r="C202" s="72" t="s">
        <v>56</v>
      </c>
      <c r="D202" s="76">
        <v>830.4</v>
      </c>
      <c r="E202" s="72" t="s">
        <v>56</v>
      </c>
      <c r="F202" s="72" t="s">
        <v>56</v>
      </c>
      <c r="G202" s="72" t="s">
        <v>56</v>
      </c>
      <c r="H202" s="74" t="s">
        <v>56</v>
      </c>
    </row>
    <row r="203" spans="1:8">
      <c r="A203" s="71" t="s">
        <v>253</v>
      </c>
      <c r="B203" s="51">
        <v>22.8</v>
      </c>
      <c r="C203" s="72" t="s">
        <v>56</v>
      </c>
      <c r="D203" s="76">
        <v>22.8</v>
      </c>
      <c r="E203" s="72" t="s">
        <v>56</v>
      </c>
      <c r="F203" s="72" t="s">
        <v>56</v>
      </c>
      <c r="G203" s="72" t="s">
        <v>56</v>
      </c>
      <c r="H203" s="74" t="s">
        <v>56</v>
      </c>
    </row>
    <row r="204" spans="1:8">
      <c r="A204" s="69" t="s">
        <v>217</v>
      </c>
      <c r="B204" s="51">
        <v>596.9</v>
      </c>
      <c r="C204" s="76">
        <v>68.7</v>
      </c>
      <c r="D204" s="76">
        <v>528.20000000000005</v>
      </c>
      <c r="E204" s="72" t="s">
        <v>56</v>
      </c>
      <c r="F204" s="72" t="s">
        <v>56</v>
      </c>
      <c r="G204" s="72" t="s">
        <v>56</v>
      </c>
      <c r="H204" s="74" t="s">
        <v>56</v>
      </c>
    </row>
    <row r="205" spans="1:8">
      <c r="A205" s="71" t="s">
        <v>218</v>
      </c>
      <c r="B205" s="51">
        <v>198.6</v>
      </c>
      <c r="C205" s="72" t="s">
        <v>56</v>
      </c>
      <c r="D205" s="76">
        <v>198.6</v>
      </c>
      <c r="E205" s="72" t="s">
        <v>56</v>
      </c>
      <c r="F205" s="72" t="s">
        <v>56</v>
      </c>
      <c r="G205" s="72" t="s">
        <v>56</v>
      </c>
      <c r="H205" s="74" t="s">
        <v>56</v>
      </c>
    </row>
    <row r="206" spans="1:8">
      <c r="A206" s="69" t="s">
        <v>254</v>
      </c>
      <c r="B206" s="51">
        <v>398.4</v>
      </c>
      <c r="C206" s="76">
        <v>68.7</v>
      </c>
      <c r="D206" s="76">
        <v>329.6</v>
      </c>
      <c r="E206" s="72" t="s">
        <v>56</v>
      </c>
      <c r="F206" s="72" t="s">
        <v>56</v>
      </c>
      <c r="G206" s="72" t="s">
        <v>56</v>
      </c>
      <c r="H206" s="74" t="s">
        <v>56</v>
      </c>
    </row>
    <row r="207" spans="1:8">
      <c r="A207" s="66" t="s">
        <v>184</v>
      </c>
      <c r="B207" s="51">
        <v>1293.0999999999999</v>
      </c>
      <c r="C207" s="72" t="s">
        <v>56</v>
      </c>
      <c r="D207" s="76">
        <v>1267.7</v>
      </c>
      <c r="E207" s="72" t="s">
        <v>56</v>
      </c>
      <c r="F207" s="72" t="s">
        <v>56</v>
      </c>
      <c r="G207" s="72" t="s">
        <v>56</v>
      </c>
      <c r="H207" s="77">
        <v>25.4</v>
      </c>
    </row>
    <row r="208" spans="1:8">
      <c r="A208" s="30" t="s">
        <v>185</v>
      </c>
      <c r="B208" s="51"/>
      <c r="C208" s="72"/>
      <c r="D208" s="72"/>
      <c r="E208" s="72"/>
      <c r="F208" s="72"/>
      <c r="G208" s="72"/>
      <c r="H208" s="74"/>
    </row>
    <row r="209" spans="1:8">
      <c r="A209" s="70" t="s">
        <v>188</v>
      </c>
      <c r="B209" s="51"/>
      <c r="C209" s="72"/>
      <c r="D209" s="72"/>
      <c r="E209" s="72"/>
      <c r="F209" s="72"/>
      <c r="G209" s="72"/>
      <c r="H209" s="74"/>
    </row>
    <row r="210" spans="1:8">
      <c r="A210" s="84" t="s">
        <v>255</v>
      </c>
      <c r="B210" s="51">
        <v>46.2</v>
      </c>
      <c r="C210" s="72"/>
      <c r="D210" s="76">
        <v>46.2</v>
      </c>
      <c r="E210" s="72" t="s">
        <v>56</v>
      </c>
      <c r="F210" s="72" t="s">
        <v>56</v>
      </c>
      <c r="G210" s="72" t="s">
        <v>56</v>
      </c>
      <c r="H210" s="74" t="s">
        <v>56</v>
      </c>
    </row>
    <row r="211" spans="1:8">
      <c r="A211" s="71" t="s">
        <v>256</v>
      </c>
      <c r="B211" s="51">
        <v>1078.2</v>
      </c>
      <c r="C211" s="72" t="s">
        <v>56</v>
      </c>
      <c r="D211" s="76">
        <v>1052.9000000000001</v>
      </c>
      <c r="E211" s="72" t="s">
        <v>56</v>
      </c>
      <c r="F211" s="72" t="s">
        <v>56</v>
      </c>
      <c r="G211" s="72" t="s">
        <v>56</v>
      </c>
      <c r="H211" s="77">
        <v>25.4</v>
      </c>
    </row>
    <row r="212" spans="1:8">
      <c r="A212" s="71" t="s">
        <v>257</v>
      </c>
      <c r="B212" s="51">
        <v>118.7</v>
      </c>
      <c r="C212" s="72" t="s">
        <v>56</v>
      </c>
      <c r="D212" s="82">
        <v>118.7</v>
      </c>
      <c r="E212" s="72" t="s">
        <v>56</v>
      </c>
      <c r="F212" s="72" t="s">
        <v>56</v>
      </c>
      <c r="G212" s="72" t="s">
        <v>56</v>
      </c>
      <c r="H212" s="74" t="s">
        <v>56</v>
      </c>
    </row>
    <row r="213" spans="1:8" ht="24.75" customHeight="1">
      <c r="A213" s="504" t="s">
        <v>159</v>
      </c>
      <c r="B213" s="504"/>
      <c r="C213" s="504"/>
      <c r="D213" s="504"/>
      <c r="E213" s="504"/>
      <c r="F213" s="504"/>
      <c r="G213" s="504"/>
      <c r="H213" s="504"/>
    </row>
    <row r="214" spans="1:8">
      <c r="A214" s="305" t="s">
        <v>437</v>
      </c>
      <c r="B214" s="309">
        <v>1845.2</v>
      </c>
      <c r="C214" s="403">
        <v>111.625</v>
      </c>
      <c r="D214" s="403">
        <v>1726.432</v>
      </c>
      <c r="E214" s="311" t="s">
        <v>56</v>
      </c>
      <c r="F214" s="311" t="s">
        <v>56</v>
      </c>
      <c r="G214" s="311" t="s">
        <v>56</v>
      </c>
      <c r="H214" s="307">
        <v>7.2</v>
      </c>
    </row>
    <row r="215" spans="1:8">
      <c r="A215" s="67" t="s">
        <v>178</v>
      </c>
      <c r="B215" s="54">
        <v>564.6</v>
      </c>
      <c r="C215" s="391">
        <v>111.625</v>
      </c>
      <c r="D215" s="391">
        <v>447.60500000000002</v>
      </c>
      <c r="E215" s="72" t="s">
        <v>56</v>
      </c>
      <c r="F215" s="72" t="s">
        <v>56</v>
      </c>
      <c r="G215" s="72" t="s">
        <v>56</v>
      </c>
      <c r="H215" s="52">
        <v>5.3</v>
      </c>
    </row>
    <row r="216" spans="1:8">
      <c r="A216" s="68" t="s">
        <v>171</v>
      </c>
      <c r="B216" s="80"/>
      <c r="C216" s="1"/>
      <c r="D216" s="1"/>
      <c r="E216" s="80"/>
      <c r="F216" s="80"/>
      <c r="G216" s="80"/>
      <c r="H216" s="80"/>
    </row>
    <row r="217" spans="1:8">
      <c r="A217" s="69" t="s">
        <v>187</v>
      </c>
      <c r="B217" s="54">
        <v>830.5</v>
      </c>
      <c r="C217" s="391">
        <v>111.625</v>
      </c>
      <c r="D217" s="391">
        <v>711.65899999999999</v>
      </c>
      <c r="E217" s="72" t="s">
        <v>56</v>
      </c>
      <c r="F217" s="72" t="s">
        <v>56</v>
      </c>
      <c r="G217" s="72" t="s">
        <v>56</v>
      </c>
      <c r="H217" s="52">
        <v>7.2</v>
      </c>
    </row>
    <row r="218" spans="1:8">
      <c r="A218" s="70" t="s">
        <v>188</v>
      </c>
      <c r="B218" s="51"/>
      <c r="C218" s="72"/>
      <c r="D218" s="51"/>
      <c r="E218" s="72"/>
      <c r="F218" s="72"/>
      <c r="G218" s="72"/>
      <c r="H218" s="52"/>
    </row>
    <row r="219" spans="1:8">
      <c r="A219" s="71" t="s">
        <v>189</v>
      </c>
      <c r="B219" s="51">
        <v>2.2000000000000002</v>
      </c>
      <c r="C219" s="72" t="s">
        <v>56</v>
      </c>
      <c r="D219" s="51">
        <v>2.2000000000000002</v>
      </c>
      <c r="E219" s="72" t="s">
        <v>56</v>
      </c>
      <c r="F219" s="72" t="s">
        <v>56</v>
      </c>
      <c r="G219" s="72" t="s">
        <v>56</v>
      </c>
      <c r="H219" s="74" t="s">
        <v>56</v>
      </c>
    </row>
    <row r="220" spans="1:8">
      <c r="A220" s="71" t="s">
        <v>190</v>
      </c>
      <c r="B220" s="51">
        <v>44.6</v>
      </c>
      <c r="C220" s="72" t="s">
        <v>56</v>
      </c>
      <c r="D220" s="51">
        <v>44.6</v>
      </c>
      <c r="E220" s="72" t="s">
        <v>56</v>
      </c>
      <c r="F220" s="72" t="s">
        <v>56</v>
      </c>
      <c r="G220" s="72" t="s">
        <v>56</v>
      </c>
      <c r="H220" s="74" t="s">
        <v>56</v>
      </c>
    </row>
    <row r="221" spans="1:8">
      <c r="A221" s="71" t="s">
        <v>191</v>
      </c>
      <c r="B221" s="51">
        <v>12.3</v>
      </c>
      <c r="C221" s="72" t="s">
        <v>56</v>
      </c>
      <c r="D221" s="51">
        <v>9.3000000000000007</v>
      </c>
      <c r="E221" s="72" t="s">
        <v>56</v>
      </c>
      <c r="F221" s="72" t="s">
        <v>56</v>
      </c>
      <c r="G221" s="72" t="s">
        <v>56</v>
      </c>
      <c r="H221" s="77">
        <v>3.1</v>
      </c>
    </row>
    <row r="222" spans="1:8">
      <c r="A222" s="71" t="s">
        <v>258</v>
      </c>
      <c r="B222" s="51">
        <v>8.1</v>
      </c>
      <c r="C222" s="72" t="s">
        <v>56</v>
      </c>
      <c r="D222" s="51">
        <v>8.1</v>
      </c>
      <c r="E222" s="72" t="s">
        <v>56</v>
      </c>
      <c r="F222" s="72" t="s">
        <v>56</v>
      </c>
      <c r="G222" s="72" t="s">
        <v>56</v>
      </c>
      <c r="H222" s="74" t="s">
        <v>56</v>
      </c>
    </row>
    <row r="223" spans="1:8">
      <c r="A223" s="73" t="s">
        <v>194</v>
      </c>
      <c r="B223" s="51">
        <v>45.1</v>
      </c>
      <c r="C223" s="76">
        <v>13.7</v>
      </c>
      <c r="D223" s="51">
        <v>31.4</v>
      </c>
      <c r="E223" s="72" t="s">
        <v>56</v>
      </c>
      <c r="F223" s="72" t="s">
        <v>56</v>
      </c>
      <c r="G223" s="72" t="s">
        <v>56</v>
      </c>
      <c r="H223" s="74" t="s">
        <v>56</v>
      </c>
    </row>
    <row r="224" spans="1:8">
      <c r="A224" s="71" t="s">
        <v>195</v>
      </c>
      <c r="B224" s="51">
        <v>53.9</v>
      </c>
      <c r="C224" s="76">
        <v>21.7</v>
      </c>
      <c r="D224" s="51">
        <v>29.9</v>
      </c>
      <c r="E224" s="72" t="s">
        <v>56</v>
      </c>
      <c r="F224" s="72" t="s">
        <v>56</v>
      </c>
      <c r="G224" s="72" t="s">
        <v>56</v>
      </c>
      <c r="H224" s="77">
        <v>2.2999999999999998</v>
      </c>
    </row>
    <row r="225" spans="1:8">
      <c r="A225" s="71" t="s">
        <v>197</v>
      </c>
      <c r="B225" s="51">
        <v>158.4</v>
      </c>
      <c r="C225" s="72" t="s">
        <v>56</v>
      </c>
      <c r="D225" s="51">
        <v>158.4</v>
      </c>
      <c r="E225" s="72" t="s">
        <v>56</v>
      </c>
      <c r="F225" s="72" t="s">
        <v>56</v>
      </c>
      <c r="G225" s="72" t="s">
        <v>56</v>
      </c>
      <c r="H225" s="74" t="s">
        <v>56</v>
      </c>
    </row>
    <row r="226" spans="1:8">
      <c r="A226" s="71" t="s">
        <v>198</v>
      </c>
      <c r="B226" s="51">
        <v>32.4</v>
      </c>
      <c r="C226" s="72" t="s">
        <v>56</v>
      </c>
      <c r="D226" s="51">
        <v>32.4</v>
      </c>
      <c r="E226" s="72" t="s">
        <v>56</v>
      </c>
      <c r="F226" s="72" t="s">
        <v>56</v>
      </c>
      <c r="G226" s="72" t="s">
        <v>56</v>
      </c>
      <c r="H226" s="74" t="s">
        <v>56</v>
      </c>
    </row>
    <row r="227" spans="1:8">
      <c r="A227" s="71" t="s">
        <v>200</v>
      </c>
      <c r="B227" s="51">
        <v>70.3</v>
      </c>
      <c r="C227" s="76">
        <v>44.3</v>
      </c>
      <c r="D227" s="51">
        <v>26.1</v>
      </c>
      <c r="E227" s="72" t="s">
        <v>56</v>
      </c>
      <c r="F227" s="72" t="s">
        <v>56</v>
      </c>
      <c r="G227" s="72" t="s">
        <v>56</v>
      </c>
      <c r="H227" s="74" t="s">
        <v>56</v>
      </c>
    </row>
    <row r="228" spans="1:8">
      <c r="A228" s="71" t="s">
        <v>201</v>
      </c>
      <c r="B228" s="51">
        <v>81.8</v>
      </c>
      <c r="C228" s="72" t="s">
        <v>56</v>
      </c>
      <c r="D228" s="51">
        <v>81.5</v>
      </c>
      <c r="E228" s="72" t="s">
        <v>56</v>
      </c>
      <c r="F228" s="72" t="s">
        <v>56</v>
      </c>
      <c r="G228" s="72" t="s">
        <v>56</v>
      </c>
      <c r="H228" s="77">
        <v>0.3</v>
      </c>
    </row>
    <row r="229" spans="1:8">
      <c r="A229" s="71" t="s">
        <v>203</v>
      </c>
      <c r="B229" s="51">
        <v>184.1</v>
      </c>
      <c r="C229" s="72" t="s">
        <v>56</v>
      </c>
      <c r="D229" s="51">
        <v>182.5</v>
      </c>
      <c r="E229" s="72" t="s">
        <v>56</v>
      </c>
      <c r="F229" s="72" t="s">
        <v>56</v>
      </c>
      <c r="G229" s="72" t="s">
        <v>56</v>
      </c>
      <c r="H229" s="77">
        <v>1.6</v>
      </c>
    </row>
    <row r="230" spans="1:8">
      <c r="A230" s="71" t="s">
        <v>204</v>
      </c>
      <c r="B230" s="51">
        <v>45.6</v>
      </c>
      <c r="C230" s="398">
        <v>32</v>
      </c>
      <c r="D230" s="391">
        <v>13.6</v>
      </c>
      <c r="E230" s="72" t="s">
        <v>56</v>
      </c>
      <c r="F230" s="72" t="s">
        <v>56</v>
      </c>
      <c r="G230" s="72" t="s">
        <v>56</v>
      </c>
      <c r="H230" s="74" t="s">
        <v>56</v>
      </c>
    </row>
    <row r="231" spans="1:8">
      <c r="A231" s="71" t="s">
        <v>259</v>
      </c>
      <c r="B231" s="51">
        <v>74.599999999999994</v>
      </c>
      <c r="C231" s="72" t="s">
        <v>56</v>
      </c>
      <c r="D231" s="51">
        <v>74.599999999999994</v>
      </c>
      <c r="E231" s="72" t="s">
        <v>56</v>
      </c>
      <c r="F231" s="72" t="s">
        <v>56</v>
      </c>
      <c r="G231" s="72" t="s">
        <v>56</v>
      </c>
      <c r="H231" s="74" t="s">
        <v>56</v>
      </c>
    </row>
    <row r="232" spans="1:8">
      <c r="A232" s="69" t="s">
        <v>213</v>
      </c>
      <c r="B232" s="51">
        <v>990.1</v>
      </c>
      <c r="C232" s="72" t="s">
        <v>56</v>
      </c>
      <c r="D232" s="51">
        <v>990.1</v>
      </c>
      <c r="E232" s="72" t="s">
        <v>56</v>
      </c>
      <c r="F232" s="72" t="s">
        <v>56</v>
      </c>
      <c r="G232" s="72" t="s">
        <v>56</v>
      </c>
      <c r="H232" s="74" t="s">
        <v>56</v>
      </c>
    </row>
    <row r="233" spans="1:8">
      <c r="A233" s="70" t="s">
        <v>188</v>
      </c>
      <c r="B233" s="51"/>
      <c r="C233" s="72"/>
      <c r="D233" s="51"/>
      <c r="E233" s="72"/>
      <c r="F233" s="72"/>
      <c r="G233" s="72"/>
      <c r="H233" s="74"/>
    </row>
    <row r="234" spans="1:8">
      <c r="A234" s="71" t="s">
        <v>216</v>
      </c>
      <c r="B234" s="51">
        <v>606.4</v>
      </c>
      <c r="C234" s="72" t="s">
        <v>56</v>
      </c>
      <c r="D234" s="51">
        <v>606.4</v>
      </c>
      <c r="E234" s="72" t="s">
        <v>56</v>
      </c>
      <c r="F234" s="72" t="s">
        <v>56</v>
      </c>
      <c r="G234" s="72" t="s">
        <v>56</v>
      </c>
      <c r="H234" s="74" t="s">
        <v>56</v>
      </c>
    </row>
    <row r="235" spans="1:8">
      <c r="A235" s="69" t="s">
        <v>217</v>
      </c>
      <c r="B235" s="51">
        <v>10</v>
      </c>
      <c r="C235" s="72" t="s">
        <v>56</v>
      </c>
      <c r="D235" s="51">
        <v>10</v>
      </c>
      <c r="E235" s="72" t="s">
        <v>56</v>
      </c>
      <c r="F235" s="72" t="s">
        <v>56</v>
      </c>
      <c r="G235" s="72" t="s">
        <v>56</v>
      </c>
      <c r="H235" s="74" t="s">
        <v>56</v>
      </c>
    </row>
    <row r="236" spans="1:8">
      <c r="A236" s="69" t="s">
        <v>181</v>
      </c>
      <c r="B236" s="76">
        <v>14.7</v>
      </c>
      <c r="C236" s="72" t="s">
        <v>56</v>
      </c>
      <c r="D236" s="76">
        <v>14.7</v>
      </c>
      <c r="E236" s="72" t="s">
        <v>56</v>
      </c>
      <c r="F236" s="72" t="s">
        <v>56</v>
      </c>
      <c r="G236" s="72" t="s">
        <v>56</v>
      </c>
      <c r="H236" s="74" t="s">
        <v>56</v>
      </c>
    </row>
    <row r="237" spans="1:8">
      <c r="A237" s="75" t="s">
        <v>173</v>
      </c>
      <c r="B237" s="72"/>
      <c r="C237" s="72"/>
      <c r="D237" s="72"/>
      <c r="E237" s="72"/>
      <c r="F237" s="72"/>
      <c r="G237" s="72"/>
      <c r="H237" s="74"/>
    </row>
    <row r="238" spans="1:8" ht="22.5" customHeight="1">
      <c r="A238" s="507" t="s">
        <v>160</v>
      </c>
      <c r="B238" s="504"/>
      <c r="C238" s="504"/>
      <c r="D238" s="504"/>
      <c r="E238" s="504"/>
      <c r="F238" s="504"/>
      <c r="G238" s="504"/>
      <c r="H238" s="504"/>
    </row>
    <row r="239" spans="1:8">
      <c r="A239" s="305" t="s">
        <v>437</v>
      </c>
      <c r="B239" s="309">
        <v>107.4</v>
      </c>
      <c r="C239" s="311" t="s">
        <v>56</v>
      </c>
      <c r="D239" s="312">
        <v>95</v>
      </c>
      <c r="E239" s="311" t="s">
        <v>56</v>
      </c>
      <c r="F239" s="311" t="s">
        <v>56</v>
      </c>
      <c r="G239" s="311" t="s">
        <v>56</v>
      </c>
      <c r="H239" s="313">
        <v>12.4</v>
      </c>
    </row>
    <row r="240" spans="1:8">
      <c r="A240" s="67" t="s">
        <v>178</v>
      </c>
      <c r="B240" s="54">
        <v>104.7</v>
      </c>
      <c r="C240" s="72" t="s">
        <v>56</v>
      </c>
      <c r="D240" s="83">
        <v>92.3</v>
      </c>
      <c r="E240" s="72" t="s">
        <v>56</v>
      </c>
      <c r="F240" s="72" t="s">
        <v>56</v>
      </c>
      <c r="G240" s="72" t="s">
        <v>56</v>
      </c>
      <c r="H240" s="77">
        <v>12.4</v>
      </c>
    </row>
    <row r="241" spans="1:8">
      <c r="A241" s="68" t="s">
        <v>171</v>
      </c>
      <c r="B241" s="79"/>
      <c r="C241" s="72"/>
      <c r="D241" s="85"/>
      <c r="E241" s="79"/>
      <c r="F241" s="79"/>
      <c r="G241" s="79"/>
      <c r="H241" s="80"/>
    </row>
    <row r="242" spans="1:8">
      <c r="A242" s="69" t="s">
        <v>187</v>
      </c>
      <c r="B242" s="51">
        <v>104.7</v>
      </c>
      <c r="C242" s="72" t="s">
        <v>56</v>
      </c>
      <c r="D242" s="83">
        <v>92.3</v>
      </c>
      <c r="E242" s="72" t="s">
        <v>56</v>
      </c>
      <c r="F242" s="72" t="s">
        <v>56</v>
      </c>
      <c r="G242" s="72" t="s">
        <v>56</v>
      </c>
      <c r="H242" s="77">
        <v>12.4</v>
      </c>
    </row>
    <row r="243" spans="1:8">
      <c r="A243" s="71" t="s">
        <v>190</v>
      </c>
      <c r="B243" s="51">
        <v>27.1</v>
      </c>
      <c r="C243" s="72" t="s">
        <v>56</v>
      </c>
      <c r="D243" s="83">
        <v>27.1</v>
      </c>
      <c r="E243" s="72" t="s">
        <v>56</v>
      </c>
      <c r="F243" s="72" t="s">
        <v>56</v>
      </c>
      <c r="G243" s="72" t="s">
        <v>56</v>
      </c>
      <c r="H243" s="74" t="s">
        <v>56</v>
      </c>
    </row>
    <row r="244" spans="1:8">
      <c r="A244" s="71" t="s">
        <v>260</v>
      </c>
      <c r="B244" s="51">
        <v>2</v>
      </c>
      <c r="C244" s="72" t="s">
        <v>56</v>
      </c>
      <c r="D244" s="83">
        <v>2</v>
      </c>
      <c r="E244" s="72" t="s">
        <v>56</v>
      </c>
      <c r="F244" s="72" t="s">
        <v>56</v>
      </c>
      <c r="G244" s="72" t="s">
        <v>56</v>
      </c>
      <c r="H244" s="74" t="s">
        <v>56</v>
      </c>
    </row>
    <row r="245" spans="1:8">
      <c r="A245" s="71" t="s">
        <v>261</v>
      </c>
      <c r="B245" s="51">
        <v>7.8</v>
      </c>
      <c r="C245" s="72" t="s">
        <v>56</v>
      </c>
      <c r="D245" s="83">
        <v>7.8</v>
      </c>
      <c r="E245" s="72" t="s">
        <v>56</v>
      </c>
      <c r="F245" s="72" t="s">
        <v>56</v>
      </c>
      <c r="G245" s="72" t="s">
        <v>56</v>
      </c>
      <c r="H245" s="74" t="s">
        <v>56</v>
      </c>
    </row>
    <row r="246" spans="1:8">
      <c r="A246" s="71" t="s">
        <v>200</v>
      </c>
      <c r="B246" s="51">
        <v>9.6999999999999993</v>
      </c>
      <c r="C246" s="72" t="s">
        <v>56</v>
      </c>
      <c r="D246" s="83">
        <v>4.0999999999999996</v>
      </c>
      <c r="E246" s="72" t="s">
        <v>56</v>
      </c>
      <c r="F246" s="72" t="s">
        <v>56</v>
      </c>
      <c r="G246" s="72" t="s">
        <v>56</v>
      </c>
      <c r="H246" s="77">
        <v>5.5</v>
      </c>
    </row>
    <row r="247" spans="1:8">
      <c r="A247" s="71" t="s">
        <v>204</v>
      </c>
      <c r="B247" s="51">
        <v>28.5</v>
      </c>
      <c r="C247" s="72" t="s">
        <v>56</v>
      </c>
      <c r="D247" s="83">
        <v>21.7</v>
      </c>
      <c r="E247" s="72" t="s">
        <v>56</v>
      </c>
      <c r="F247" s="72" t="s">
        <v>56</v>
      </c>
      <c r="G247" s="72" t="s">
        <v>56</v>
      </c>
      <c r="H247" s="77">
        <v>6.9</v>
      </c>
    </row>
    <row r="248" spans="1:8">
      <c r="A248" s="71" t="s">
        <v>206</v>
      </c>
      <c r="B248" s="51">
        <v>17.7</v>
      </c>
      <c r="C248" s="72" t="s">
        <v>56</v>
      </c>
      <c r="D248" s="83">
        <v>17.7</v>
      </c>
      <c r="E248" s="72" t="s">
        <v>56</v>
      </c>
      <c r="F248" s="72" t="s">
        <v>56</v>
      </c>
      <c r="G248" s="72" t="s">
        <v>56</v>
      </c>
      <c r="H248" s="74" t="s">
        <v>56</v>
      </c>
    </row>
    <row r="249" spans="1:8" ht="21.75" customHeight="1">
      <c r="A249" s="507" t="s">
        <v>162</v>
      </c>
      <c r="B249" s="504"/>
      <c r="C249" s="504"/>
      <c r="D249" s="504"/>
      <c r="E249" s="504"/>
      <c r="F249" s="504"/>
      <c r="G249" s="504"/>
      <c r="H249" s="504"/>
    </row>
    <row r="250" spans="1:8">
      <c r="A250" s="305" t="s">
        <v>437</v>
      </c>
      <c r="B250" s="309">
        <v>94</v>
      </c>
      <c r="C250" s="311" t="s">
        <v>56</v>
      </c>
      <c r="D250" s="307">
        <v>49.7</v>
      </c>
      <c r="E250" s="311" t="s">
        <v>56</v>
      </c>
      <c r="F250" s="311" t="s">
        <v>56</v>
      </c>
      <c r="G250" s="311" t="s">
        <v>56</v>
      </c>
      <c r="H250" s="307">
        <v>44.2</v>
      </c>
    </row>
    <row r="251" spans="1:8">
      <c r="A251" s="67" t="s">
        <v>178</v>
      </c>
      <c r="B251" s="51">
        <v>1.1000000000000001</v>
      </c>
      <c r="C251" s="72" t="s">
        <v>56</v>
      </c>
      <c r="D251" s="72" t="s">
        <v>56</v>
      </c>
      <c r="E251" s="72" t="s">
        <v>56</v>
      </c>
      <c r="F251" s="72" t="s">
        <v>56</v>
      </c>
      <c r="G251" s="72" t="s">
        <v>56</v>
      </c>
      <c r="H251" s="77">
        <v>1.1000000000000001</v>
      </c>
    </row>
    <row r="252" spans="1:8">
      <c r="A252" s="68" t="s">
        <v>171</v>
      </c>
      <c r="B252" s="79"/>
      <c r="C252" s="79"/>
      <c r="D252" s="79"/>
      <c r="E252" s="79"/>
      <c r="F252" s="79"/>
      <c r="G252" s="79"/>
      <c r="H252" s="80"/>
    </row>
    <row r="253" spans="1:8">
      <c r="A253" s="69" t="s">
        <v>187</v>
      </c>
      <c r="B253" s="51">
        <v>94</v>
      </c>
      <c r="C253" s="72" t="s">
        <v>56</v>
      </c>
      <c r="D253" s="76">
        <v>49.7</v>
      </c>
      <c r="E253" s="72" t="s">
        <v>56</v>
      </c>
      <c r="F253" s="72" t="s">
        <v>56</v>
      </c>
      <c r="G253" s="72" t="s">
        <v>56</v>
      </c>
      <c r="H253" s="77">
        <v>44.2</v>
      </c>
    </row>
    <row r="254" spans="1:8">
      <c r="A254" s="69" t="s">
        <v>262</v>
      </c>
      <c r="B254" s="51">
        <v>1.1000000000000001</v>
      </c>
      <c r="C254" s="72" t="s">
        <v>56</v>
      </c>
      <c r="D254" s="72" t="s">
        <v>56</v>
      </c>
      <c r="E254" s="72" t="s">
        <v>56</v>
      </c>
      <c r="F254" s="72" t="s">
        <v>56</v>
      </c>
      <c r="G254" s="72" t="s">
        <v>56</v>
      </c>
      <c r="H254" s="77">
        <v>1.1000000000000001</v>
      </c>
    </row>
    <row r="255" spans="1:8">
      <c r="A255" s="71" t="s">
        <v>263</v>
      </c>
      <c r="B255" s="51">
        <v>92.9</v>
      </c>
      <c r="C255" s="72" t="s">
        <v>56</v>
      </c>
      <c r="D255" s="76">
        <v>49.7</v>
      </c>
      <c r="E255" s="72" t="s">
        <v>56</v>
      </c>
      <c r="F255" s="72" t="s">
        <v>56</v>
      </c>
      <c r="G255" s="72" t="s">
        <v>56</v>
      </c>
      <c r="H255" s="77">
        <v>43.2</v>
      </c>
    </row>
    <row r="256" spans="1:8" ht="21.75" customHeight="1">
      <c r="A256" s="504" t="s">
        <v>163</v>
      </c>
      <c r="B256" s="504"/>
      <c r="C256" s="504"/>
      <c r="D256" s="504"/>
      <c r="E256" s="504"/>
      <c r="F256" s="504"/>
      <c r="G256" s="504"/>
      <c r="H256" s="504"/>
    </row>
    <row r="257" spans="1:8">
      <c r="A257" s="305" t="s">
        <v>438</v>
      </c>
      <c r="B257" s="314">
        <v>210.7</v>
      </c>
      <c r="C257" s="311" t="s">
        <v>56</v>
      </c>
      <c r="D257" s="314">
        <v>160.80000000000001</v>
      </c>
      <c r="E257" s="311" t="s">
        <v>56</v>
      </c>
      <c r="F257" s="311" t="s">
        <v>56</v>
      </c>
      <c r="G257" s="311" t="s">
        <v>56</v>
      </c>
      <c r="H257" s="313">
        <v>49.9</v>
      </c>
    </row>
    <row r="258" spans="1:8">
      <c r="A258" s="67" t="s">
        <v>186</v>
      </c>
      <c r="B258" s="76">
        <v>104.7</v>
      </c>
      <c r="C258" s="72" t="s">
        <v>56</v>
      </c>
      <c r="D258" s="76">
        <v>54.8</v>
      </c>
      <c r="E258" s="72" t="s">
        <v>56</v>
      </c>
      <c r="F258" s="72" t="s">
        <v>56</v>
      </c>
      <c r="G258" s="72" t="s">
        <v>56</v>
      </c>
      <c r="H258" s="77">
        <v>49.9</v>
      </c>
    </row>
    <row r="259" spans="1:8">
      <c r="A259" s="68" t="s">
        <v>171</v>
      </c>
      <c r="B259" s="72"/>
      <c r="C259" s="72"/>
      <c r="D259" s="72"/>
      <c r="E259" s="72"/>
      <c r="F259" s="72"/>
      <c r="G259" s="72"/>
      <c r="H259" s="74"/>
    </row>
    <row r="260" spans="1:8">
      <c r="A260" s="69" t="s">
        <v>264</v>
      </c>
      <c r="B260" s="76">
        <v>210.7</v>
      </c>
      <c r="C260" s="72" t="s">
        <v>56</v>
      </c>
      <c r="D260" s="76">
        <v>160.80000000000001</v>
      </c>
      <c r="E260" s="72" t="s">
        <v>56</v>
      </c>
      <c r="F260" s="72" t="s">
        <v>56</v>
      </c>
      <c r="G260" s="72" t="s">
        <v>56</v>
      </c>
      <c r="H260" s="77">
        <v>49.9</v>
      </c>
    </row>
    <row r="261" spans="1:8">
      <c r="A261" s="71" t="s">
        <v>265</v>
      </c>
      <c r="B261" s="76">
        <v>33.4</v>
      </c>
      <c r="C261" s="72" t="s">
        <v>56</v>
      </c>
      <c r="D261" s="76">
        <v>29.5</v>
      </c>
      <c r="E261" s="72" t="s">
        <v>56</v>
      </c>
      <c r="F261" s="72" t="s">
        <v>56</v>
      </c>
      <c r="G261" s="72" t="s">
        <v>56</v>
      </c>
      <c r="H261" s="77">
        <v>3.9</v>
      </c>
    </row>
    <row r="262" spans="1:8">
      <c r="A262" s="71" t="s">
        <v>266</v>
      </c>
      <c r="B262" s="76">
        <v>2.2999999999999998</v>
      </c>
      <c r="C262" s="72" t="s">
        <v>56</v>
      </c>
      <c r="D262" s="76">
        <v>2.2999999999999998</v>
      </c>
      <c r="E262" s="72" t="s">
        <v>56</v>
      </c>
      <c r="F262" s="72" t="s">
        <v>56</v>
      </c>
      <c r="G262" s="72" t="s">
        <v>56</v>
      </c>
      <c r="H262" s="74" t="s">
        <v>56</v>
      </c>
    </row>
    <row r="263" spans="1:8">
      <c r="A263" s="71" t="s">
        <v>261</v>
      </c>
      <c r="B263" s="76">
        <v>2.2999999999999998</v>
      </c>
      <c r="C263" s="72" t="s">
        <v>56</v>
      </c>
      <c r="D263" s="76">
        <v>2.2999999999999998</v>
      </c>
      <c r="E263" s="72" t="s">
        <v>56</v>
      </c>
      <c r="F263" s="72" t="s">
        <v>56</v>
      </c>
      <c r="G263" s="72" t="s">
        <v>56</v>
      </c>
      <c r="H263" s="74" t="s">
        <v>56</v>
      </c>
    </row>
    <row r="264" spans="1:8">
      <c r="A264" s="71" t="s">
        <v>267</v>
      </c>
      <c r="B264" s="76">
        <v>13.7</v>
      </c>
      <c r="C264" s="72" t="s">
        <v>56</v>
      </c>
      <c r="D264" s="72" t="s">
        <v>56</v>
      </c>
      <c r="E264" s="72" t="s">
        <v>56</v>
      </c>
      <c r="F264" s="72" t="s">
        <v>56</v>
      </c>
      <c r="G264" s="72" t="s">
        <v>56</v>
      </c>
      <c r="H264" s="77">
        <v>13.7</v>
      </c>
    </row>
    <row r="265" spans="1:8">
      <c r="A265" s="71" t="s">
        <v>238</v>
      </c>
      <c r="B265" s="76">
        <v>103.7</v>
      </c>
      <c r="C265" s="72" t="s">
        <v>56</v>
      </c>
      <c r="D265" s="76">
        <v>103.7</v>
      </c>
      <c r="E265" s="72" t="s">
        <v>56</v>
      </c>
      <c r="F265" s="72" t="s">
        <v>56</v>
      </c>
      <c r="G265" s="72" t="s">
        <v>56</v>
      </c>
      <c r="H265" s="74" t="s">
        <v>56</v>
      </c>
    </row>
    <row r="266" spans="1:8">
      <c r="A266" s="71" t="s">
        <v>268</v>
      </c>
      <c r="B266" s="76">
        <v>55.3</v>
      </c>
      <c r="C266" s="72" t="s">
        <v>56</v>
      </c>
      <c r="D266" s="76">
        <v>23.1</v>
      </c>
      <c r="E266" s="72" t="s">
        <v>56</v>
      </c>
      <c r="F266" s="72" t="s">
        <v>56</v>
      </c>
      <c r="G266" s="72" t="s">
        <v>56</v>
      </c>
      <c r="H266" s="77">
        <v>32.299999999999997</v>
      </c>
    </row>
    <row r="267" spans="1:8" ht="20.25" customHeight="1">
      <c r="A267" s="507" t="s">
        <v>164</v>
      </c>
      <c r="B267" s="504"/>
      <c r="C267" s="504"/>
      <c r="D267" s="504"/>
      <c r="E267" s="504"/>
      <c r="F267" s="504"/>
      <c r="G267" s="504"/>
      <c r="H267" s="504"/>
    </row>
    <row r="268" spans="1:8">
      <c r="A268" s="305" t="s">
        <v>437</v>
      </c>
      <c r="B268" s="314">
        <v>23.1</v>
      </c>
      <c r="C268" s="311" t="s">
        <v>56</v>
      </c>
      <c r="D268" s="314">
        <v>23.1</v>
      </c>
      <c r="E268" s="311" t="s">
        <v>56</v>
      </c>
      <c r="F268" s="311" t="s">
        <v>56</v>
      </c>
      <c r="G268" s="311" t="s">
        <v>56</v>
      </c>
      <c r="H268" s="310" t="s">
        <v>56</v>
      </c>
    </row>
    <row r="269" spans="1:8">
      <c r="A269" s="67" t="s">
        <v>178</v>
      </c>
      <c r="B269" s="76">
        <v>23.1</v>
      </c>
      <c r="C269" s="72" t="s">
        <v>56</v>
      </c>
      <c r="D269" s="76">
        <v>23.1</v>
      </c>
      <c r="E269" s="72" t="s">
        <v>56</v>
      </c>
      <c r="F269" s="72" t="s">
        <v>56</v>
      </c>
      <c r="G269" s="72" t="s">
        <v>56</v>
      </c>
      <c r="H269" s="74" t="s">
        <v>56</v>
      </c>
    </row>
    <row r="270" spans="1:8">
      <c r="A270" s="68" t="s">
        <v>171</v>
      </c>
      <c r="B270" s="72"/>
      <c r="C270" s="72"/>
      <c r="D270" s="72"/>
      <c r="E270" s="72"/>
      <c r="F270" s="72"/>
      <c r="G270" s="72"/>
      <c r="H270" s="74"/>
    </row>
    <row r="271" spans="1:8">
      <c r="A271" s="69" t="s">
        <v>187</v>
      </c>
      <c r="B271" s="76">
        <v>23.1</v>
      </c>
      <c r="C271" s="72" t="s">
        <v>56</v>
      </c>
      <c r="D271" s="76">
        <v>23.1</v>
      </c>
      <c r="E271" s="72" t="s">
        <v>56</v>
      </c>
      <c r="F271" s="72" t="s">
        <v>56</v>
      </c>
      <c r="G271" s="72" t="s">
        <v>56</v>
      </c>
      <c r="H271" s="74" t="s">
        <v>56</v>
      </c>
    </row>
    <row r="272" spans="1:8">
      <c r="A272" s="71" t="s">
        <v>200</v>
      </c>
      <c r="B272" s="76">
        <v>23.1</v>
      </c>
      <c r="C272" s="72" t="s">
        <v>56</v>
      </c>
      <c r="D272" s="76">
        <v>23.1</v>
      </c>
      <c r="E272" s="72" t="s">
        <v>56</v>
      </c>
      <c r="F272" s="72" t="s">
        <v>56</v>
      </c>
      <c r="G272" s="72" t="s">
        <v>56</v>
      </c>
      <c r="H272" s="74" t="s">
        <v>56</v>
      </c>
    </row>
    <row r="273" spans="1:8" ht="22.5" customHeight="1">
      <c r="A273" s="507" t="s">
        <v>166</v>
      </c>
      <c r="B273" s="504"/>
      <c r="C273" s="504"/>
      <c r="D273" s="504"/>
      <c r="E273" s="504"/>
      <c r="F273" s="504"/>
      <c r="G273" s="504"/>
      <c r="H273" s="504"/>
    </row>
    <row r="274" spans="1:8">
      <c r="A274" s="305" t="s">
        <v>439</v>
      </c>
      <c r="B274" s="307">
        <v>0.6</v>
      </c>
      <c r="C274" s="311" t="s">
        <v>56</v>
      </c>
      <c r="D274" s="311" t="s">
        <v>56</v>
      </c>
      <c r="E274" s="311" t="s">
        <v>56</v>
      </c>
      <c r="F274" s="311" t="s">
        <v>56</v>
      </c>
      <c r="G274" s="311" t="s">
        <v>56</v>
      </c>
      <c r="H274" s="313">
        <v>0.6</v>
      </c>
    </row>
    <row r="275" spans="1:8">
      <c r="A275" s="67" t="s">
        <v>186</v>
      </c>
      <c r="B275" s="52">
        <v>0.1</v>
      </c>
      <c r="C275" s="72"/>
      <c r="D275" s="72"/>
      <c r="E275" s="72"/>
      <c r="F275" s="72"/>
      <c r="G275" s="72"/>
      <c r="H275" s="77">
        <v>0.1</v>
      </c>
    </row>
    <row r="276" spans="1:8">
      <c r="A276" s="68" t="s">
        <v>171</v>
      </c>
      <c r="B276" s="52"/>
      <c r="C276" s="72"/>
      <c r="D276" s="72"/>
      <c r="E276" s="72"/>
      <c r="F276" s="72"/>
      <c r="G276" s="72"/>
      <c r="H276" s="74"/>
    </row>
    <row r="277" spans="1:8">
      <c r="A277" s="69" t="s">
        <v>269</v>
      </c>
      <c r="B277" s="52">
        <v>0.6</v>
      </c>
      <c r="C277" s="72" t="s">
        <v>56</v>
      </c>
      <c r="D277" s="72" t="s">
        <v>56</v>
      </c>
      <c r="E277" s="72" t="s">
        <v>56</v>
      </c>
      <c r="F277" s="72" t="s">
        <v>56</v>
      </c>
      <c r="G277" s="72" t="s">
        <v>56</v>
      </c>
      <c r="H277" s="77">
        <v>0.6</v>
      </c>
    </row>
    <row r="278" spans="1:8">
      <c r="A278" s="69" t="s">
        <v>270</v>
      </c>
      <c r="B278" s="52"/>
      <c r="C278" s="72"/>
      <c r="D278" s="72"/>
      <c r="E278" s="72"/>
      <c r="F278" s="72"/>
      <c r="G278" s="72"/>
      <c r="H278" s="86"/>
    </row>
    <row r="279" spans="1:8">
      <c r="A279" s="69" t="s">
        <v>271</v>
      </c>
      <c r="B279" s="52">
        <v>0.5</v>
      </c>
      <c r="C279" s="72" t="s">
        <v>56</v>
      </c>
      <c r="D279" s="72" t="s">
        <v>56</v>
      </c>
      <c r="E279" s="72" t="s">
        <v>56</v>
      </c>
      <c r="F279" s="72" t="s">
        <v>56</v>
      </c>
      <c r="G279" s="72" t="s">
        <v>56</v>
      </c>
      <c r="H279" s="80">
        <v>0.5</v>
      </c>
    </row>
    <row r="280" spans="1:8">
      <c r="A280" s="69"/>
      <c r="B280" s="308"/>
      <c r="C280" s="86"/>
      <c r="D280" s="86"/>
      <c r="E280" s="86"/>
      <c r="F280" s="86"/>
      <c r="G280" s="86"/>
      <c r="H280" s="80"/>
    </row>
    <row r="281" spans="1:8" s="35" customFormat="1" ht="11.25">
      <c r="A281" s="494" t="s">
        <v>176</v>
      </c>
      <c r="B281" s="494"/>
      <c r="C281" s="494"/>
      <c r="D281" s="494"/>
      <c r="E281" s="494"/>
      <c r="F281" s="494"/>
      <c r="G281" s="494"/>
      <c r="H281" s="494"/>
    </row>
    <row r="282" spans="1:8" s="35" customFormat="1" ht="11.25">
      <c r="A282" s="495" t="s">
        <v>177</v>
      </c>
      <c r="B282" s="495"/>
      <c r="C282" s="495"/>
      <c r="D282" s="495"/>
      <c r="E282" s="495"/>
      <c r="F282" s="495"/>
      <c r="G282" s="495"/>
      <c r="H282" s="495"/>
    </row>
  </sheetData>
  <mergeCells count="17">
    <mergeCell ref="A282:H282"/>
    <mergeCell ref="A238:H238"/>
    <mergeCell ref="A249:H249"/>
    <mergeCell ref="A256:H256"/>
    <mergeCell ref="A267:H267"/>
    <mergeCell ref="A273:H273"/>
    <mergeCell ref="A281:H281"/>
    <mergeCell ref="A1:H1"/>
    <mergeCell ref="A2:H2"/>
    <mergeCell ref="A3:A4"/>
    <mergeCell ref="B4:H4"/>
    <mergeCell ref="A213:H213"/>
    <mergeCell ref="A5:H5"/>
    <mergeCell ref="A52:H52"/>
    <mergeCell ref="A95:H95"/>
    <mergeCell ref="A134:H134"/>
    <mergeCell ref="A175:H175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22"/>
  <sheetViews>
    <sheetView zoomScaleNormal="100" workbookViewId="0">
      <selection activeCell="H1" sqref="H1"/>
    </sheetView>
  </sheetViews>
  <sheetFormatPr defaultColWidth="9.7109375" defaultRowHeight="12.75"/>
  <cols>
    <col min="1" max="1" width="86.5703125" style="112" customWidth="1"/>
    <col min="2" max="2" width="3" style="112" customWidth="1"/>
    <col min="3" max="3" width="10.7109375" style="112" customWidth="1"/>
    <col min="4" max="4" width="12.42578125" style="112" customWidth="1"/>
    <col min="5" max="5" width="11.5703125" style="112" customWidth="1"/>
    <col min="6" max="6" width="12.140625" style="112" customWidth="1"/>
    <col min="7" max="7" width="9.7109375" style="111"/>
    <col min="8" max="8" width="17.28515625" style="112" customWidth="1"/>
    <col min="9" max="9" width="20.140625" style="112" customWidth="1"/>
    <col min="10" max="16384" width="9.7109375" style="112"/>
  </cols>
  <sheetData>
    <row r="1" spans="1:10" s="88" customFormat="1" ht="14.25">
      <c r="A1" s="508" t="s">
        <v>501</v>
      </c>
      <c r="B1" s="508"/>
      <c r="C1" s="508"/>
      <c r="D1" s="508"/>
      <c r="E1" s="508"/>
      <c r="F1" s="508"/>
      <c r="G1" s="87"/>
      <c r="H1" s="335" t="s">
        <v>0</v>
      </c>
      <c r="I1" s="336" t="s">
        <v>482</v>
      </c>
      <c r="J1" s="337"/>
    </row>
    <row r="2" spans="1:10" s="90" customFormat="1" ht="12.95" customHeight="1" thickBot="1">
      <c r="A2" s="509" t="s">
        <v>480</v>
      </c>
      <c r="B2" s="509"/>
      <c r="C2" s="510"/>
      <c r="D2" s="510"/>
      <c r="E2" s="510"/>
      <c r="F2" s="510"/>
      <c r="G2" s="89"/>
    </row>
    <row r="3" spans="1:10" s="92" customFormat="1" ht="30" customHeight="1">
      <c r="A3" s="441" t="s">
        <v>456</v>
      </c>
      <c r="B3" s="433"/>
      <c r="C3" s="511" t="s">
        <v>441</v>
      </c>
      <c r="D3" s="513" t="s">
        <v>442</v>
      </c>
      <c r="E3" s="514"/>
      <c r="F3" s="514"/>
      <c r="G3" s="91"/>
    </row>
    <row r="4" spans="1:10" s="92" customFormat="1" ht="24.95" customHeight="1">
      <c r="A4" s="484"/>
      <c r="B4" s="434"/>
      <c r="C4" s="512"/>
      <c r="D4" s="93" t="s">
        <v>443</v>
      </c>
      <c r="E4" s="93" t="s">
        <v>444</v>
      </c>
      <c r="F4" s="94" t="s">
        <v>445</v>
      </c>
      <c r="G4" s="91"/>
    </row>
    <row r="5" spans="1:10" s="92" customFormat="1" ht="24.95" customHeight="1" thickBot="1">
      <c r="A5" s="518"/>
      <c r="B5" s="435"/>
      <c r="C5" s="515" t="s">
        <v>381</v>
      </c>
      <c r="D5" s="516"/>
      <c r="E5" s="516"/>
      <c r="F5" s="516"/>
      <c r="G5" s="91"/>
    </row>
    <row r="6" spans="1:10" s="95" customFormat="1" ht="30" customHeight="1">
      <c r="A6" s="517" t="s">
        <v>457</v>
      </c>
      <c r="B6" s="517"/>
      <c r="C6" s="517"/>
      <c r="D6" s="517"/>
      <c r="E6" s="517"/>
      <c r="F6" s="517"/>
    </row>
    <row r="7" spans="1:10" s="92" customFormat="1" ht="15" customHeight="1">
      <c r="A7" s="288" t="s">
        <v>15</v>
      </c>
      <c r="B7" s="289" t="s">
        <v>32</v>
      </c>
      <c r="C7" s="290">
        <v>72926.2</v>
      </c>
      <c r="D7" s="290">
        <v>70776.3</v>
      </c>
      <c r="E7" s="290">
        <v>31002.400000000001</v>
      </c>
      <c r="F7" s="291">
        <v>39773.9</v>
      </c>
      <c r="G7" s="91"/>
    </row>
    <row r="8" spans="1:10" s="92" customFormat="1" ht="15" customHeight="1">
      <c r="A8" s="292" t="s">
        <v>16</v>
      </c>
      <c r="B8" s="289" t="s">
        <v>33</v>
      </c>
      <c r="C8" s="419">
        <v>78076.3</v>
      </c>
      <c r="D8" s="419">
        <v>75903.100000000006</v>
      </c>
      <c r="E8" s="419">
        <v>28337.8</v>
      </c>
      <c r="F8" s="420">
        <v>47565.3</v>
      </c>
      <c r="G8" s="91"/>
    </row>
    <row r="9" spans="1:10" s="92" customFormat="1">
      <c r="A9" s="332" t="s">
        <v>515</v>
      </c>
      <c r="B9" s="96" t="s">
        <v>32</v>
      </c>
      <c r="C9" s="419">
        <v>7353.5</v>
      </c>
      <c r="D9" s="419">
        <v>7125.8</v>
      </c>
      <c r="E9" s="419">
        <v>4749.8</v>
      </c>
      <c r="F9" s="420">
        <v>2376</v>
      </c>
      <c r="G9" s="91"/>
    </row>
    <row r="10" spans="1:10" s="92" customFormat="1" ht="15" customHeight="1">
      <c r="A10" s="333" t="s">
        <v>516</v>
      </c>
      <c r="B10" s="96" t="s">
        <v>33</v>
      </c>
      <c r="C10" s="419">
        <v>5621.1</v>
      </c>
      <c r="D10" s="419">
        <v>5610.6</v>
      </c>
      <c r="E10" s="419">
        <v>3448.6</v>
      </c>
      <c r="F10" s="420">
        <v>2161.9</v>
      </c>
      <c r="G10" s="91"/>
    </row>
    <row r="11" spans="1:10" s="92" customFormat="1" ht="15" customHeight="1">
      <c r="A11" s="97" t="s">
        <v>272</v>
      </c>
      <c r="B11" s="96" t="s">
        <v>32</v>
      </c>
      <c r="C11" s="419">
        <v>6564.1</v>
      </c>
      <c r="D11" s="419">
        <v>6336.4</v>
      </c>
      <c r="E11" s="419">
        <v>4486.8</v>
      </c>
      <c r="F11" s="420">
        <v>1849.6</v>
      </c>
      <c r="G11" s="91"/>
    </row>
    <row r="12" spans="1:10" s="92" customFormat="1" ht="15" customHeight="1">
      <c r="A12" s="98" t="s">
        <v>273</v>
      </c>
      <c r="B12" s="96" t="s">
        <v>33</v>
      </c>
      <c r="C12" s="419">
        <v>4186.8</v>
      </c>
      <c r="D12" s="419">
        <v>4176.3</v>
      </c>
      <c r="E12" s="419">
        <v>3062.5</v>
      </c>
      <c r="F12" s="420">
        <v>1113.9000000000001</v>
      </c>
      <c r="G12" s="91"/>
    </row>
    <row r="13" spans="1:10" s="92" customFormat="1" ht="15" customHeight="1">
      <c r="A13" s="347" t="s">
        <v>518</v>
      </c>
      <c r="B13" s="96" t="s">
        <v>32</v>
      </c>
      <c r="C13" s="421">
        <v>18404.2</v>
      </c>
      <c r="D13" s="419">
        <v>18182</v>
      </c>
      <c r="E13" s="421">
        <v>5104.1000000000004</v>
      </c>
      <c r="F13" s="422">
        <v>13078.2</v>
      </c>
      <c r="G13" s="91"/>
    </row>
    <row r="14" spans="1:10" s="92" customFormat="1" ht="15" customHeight="1">
      <c r="A14" s="348" t="s">
        <v>519</v>
      </c>
      <c r="B14" s="96" t="s">
        <v>33</v>
      </c>
      <c r="C14" s="419">
        <v>20348.099999999999</v>
      </c>
      <c r="D14" s="419">
        <v>20156.599999999999</v>
      </c>
      <c r="E14" s="419">
        <v>3023.4</v>
      </c>
      <c r="F14" s="420">
        <v>17133.2</v>
      </c>
      <c r="G14" s="91"/>
    </row>
    <row r="15" spans="1:10" s="92" customFormat="1" ht="15" customHeight="1">
      <c r="A15" s="100" t="s">
        <v>274</v>
      </c>
      <c r="B15" s="96" t="s">
        <v>32</v>
      </c>
      <c r="C15" s="423">
        <v>7617</v>
      </c>
      <c r="D15" s="419">
        <f>E15+F15</f>
        <v>7617</v>
      </c>
      <c r="E15" s="423">
        <v>3451.4</v>
      </c>
      <c r="F15" s="424">
        <v>4165.6000000000004</v>
      </c>
      <c r="G15" s="91"/>
    </row>
    <row r="16" spans="1:10" s="92" customFormat="1" ht="15" customHeight="1">
      <c r="A16" s="98" t="s">
        <v>275</v>
      </c>
      <c r="B16" s="96" t="s">
        <v>33</v>
      </c>
      <c r="C16" s="423">
        <v>8127.7</v>
      </c>
      <c r="D16" s="419">
        <v>8115.7</v>
      </c>
      <c r="E16" s="423">
        <v>1437.3</v>
      </c>
      <c r="F16" s="424">
        <v>6678.4</v>
      </c>
      <c r="G16" s="91"/>
    </row>
    <row r="17" spans="1:7" s="92" customFormat="1" ht="15" customHeight="1">
      <c r="A17" s="102" t="s">
        <v>472</v>
      </c>
      <c r="B17" s="96" t="s">
        <v>32</v>
      </c>
      <c r="C17" s="423">
        <v>6604.7</v>
      </c>
      <c r="D17" s="419">
        <f>E17+F17</f>
        <v>6604.7</v>
      </c>
      <c r="E17" s="423">
        <v>618.29999999999995</v>
      </c>
      <c r="F17" s="424">
        <v>5986.4</v>
      </c>
      <c r="G17" s="91"/>
    </row>
    <row r="18" spans="1:7" s="92" customFormat="1">
      <c r="A18" s="99" t="s">
        <v>465</v>
      </c>
      <c r="B18" s="96" t="s">
        <v>33</v>
      </c>
      <c r="C18" s="423">
        <v>7602.6</v>
      </c>
      <c r="D18" s="419">
        <v>7591.3</v>
      </c>
      <c r="E18" s="423">
        <v>589.5</v>
      </c>
      <c r="F18" s="424">
        <v>7001.8</v>
      </c>
      <c r="G18" s="91"/>
    </row>
    <row r="19" spans="1:7" s="92" customFormat="1">
      <c r="A19" s="349" t="s">
        <v>520</v>
      </c>
      <c r="B19" s="96" t="s">
        <v>32</v>
      </c>
      <c r="C19" s="423">
        <v>2072.1</v>
      </c>
      <c r="D19" s="419">
        <f>E19+F19</f>
        <v>2072.1</v>
      </c>
      <c r="E19" s="423">
        <v>173.1</v>
      </c>
      <c r="F19" s="424">
        <v>1899</v>
      </c>
      <c r="G19" s="91"/>
    </row>
    <row r="20" spans="1:7" s="92" customFormat="1">
      <c r="A20" s="350" t="s">
        <v>521</v>
      </c>
      <c r="B20" s="96" t="s">
        <v>33</v>
      </c>
      <c r="C20" s="423">
        <v>2370.8000000000002</v>
      </c>
      <c r="D20" s="419">
        <v>2370.8000000000002</v>
      </c>
      <c r="E20" s="423">
        <v>315.10000000000002</v>
      </c>
      <c r="F20" s="424">
        <v>2055.6999999999998</v>
      </c>
      <c r="G20" s="91"/>
    </row>
    <row r="21" spans="1:7" s="92" customFormat="1">
      <c r="A21" s="100" t="s">
        <v>276</v>
      </c>
      <c r="B21" s="96" t="s">
        <v>32</v>
      </c>
      <c r="C21" s="423">
        <v>2560.9</v>
      </c>
      <c r="D21" s="419">
        <v>2560.9</v>
      </c>
      <c r="E21" s="423">
        <v>344.4</v>
      </c>
      <c r="F21" s="424">
        <v>2216.4</v>
      </c>
      <c r="G21" s="91"/>
    </row>
    <row r="22" spans="1:7" s="92" customFormat="1">
      <c r="A22" s="103" t="s">
        <v>277</v>
      </c>
      <c r="B22" s="96" t="s">
        <v>33</v>
      </c>
      <c r="C22" s="423">
        <v>2458</v>
      </c>
      <c r="D22" s="419">
        <v>2446.6999999999998</v>
      </c>
      <c r="E22" s="423">
        <v>267.89999999999998</v>
      </c>
      <c r="F22" s="424">
        <v>2178.8000000000002</v>
      </c>
      <c r="G22" s="91"/>
    </row>
    <row r="23" spans="1:7" s="92" customFormat="1">
      <c r="A23" s="102" t="s">
        <v>278</v>
      </c>
      <c r="B23" s="96" t="s">
        <v>32</v>
      </c>
      <c r="C23" s="423">
        <v>1430</v>
      </c>
      <c r="D23" s="419">
        <v>1271.7</v>
      </c>
      <c r="E23" s="423">
        <v>394.9</v>
      </c>
      <c r="F23" s="424">
        <v>876.8</v>
      </c>
      <c r="G23" s="91"/>
    </row>
    <row r="24" spans="1:7" s="92" customFormat="1">
      <c r="A24" s="99" t="s">
        <v>279</v>
      </c>
      <c r="B24" s="96" t="s">
        <v>33</v>
      </c>
      <c r="C24" s="423">
        <v>1507.1</v>
      </c>
      <c r="D24" s="419">
        <v>1427.3</v>
      </c>
      <c r="E24" s="423">
        <v>342.1</v>
      </c>
      <c r="F24" s="424">
        <v>1085.2</v>
      </c>
      <c r="G24" s="91"/>
    </row>
    <row r="25" spans="1:7" s="92" customFormat="1" ht="25.5">
      <c r="A25" s="101" t="s">
        <v>466</v>
      </c>
      <c r="B25" s="96" t="s">
        <v>32</v>
      </c>
      <c r="C25" s="423">
        <v>767.6</v>
      </c>
      <c r="D25" s="419">
        <f>E25+F25</f>
        <v>767.6</v>
      </c>
      <c r="E25" s="423">
        <v>202.6</v>
      </c>
      <c r="F25" s="424">
        <v>565</v>
      </c>
      <c r="G25" s="91"/>
    </row>
    <row r="26" spans="1:7" s="92" customFormat="1" ht="38.25">
      <c r="A26" s="99" t="s">
        <v>517</v>
      </c>
      <c r="B26" s="96" t="s">
        <v>33</v>
      </c>
      <c r="C26" s="423">
        <v>801.4</v>
      </c>
      <c r="D26" s="419">
        <v>801.4</v>
      </c>
      <c r="E26" s="423">
        <v>208</v>
      </c>
      <c r="F26" s="424">
        <v>593.4</v>
      </c>
      <c r="G26" s="91"/>
    </row>
    <row r="27" spans="1:7" s="92" customFormat="1">
      <c r="A27" s="102" t="s">
        <v>280</v>
      </c>
      <c r="B27" s="96" t="s">
        <v>32</v>
      </c>
      <c r="C27" s="423">
        <v>8405.6</v>
      </c>
      <c r="D27" s="419">
        <v>6884.4</v>
      </c>
      <c r="E27" s="423">
        <v>5242.7</v>
      </c>
      <c r="F27" s="424">
        <v>1641.6</v>
      </c>
      <c r="G27" s="91"/>
    </row>
    <row r="28" spans="1:7" s="92" customFormat="1">
      <c r="A28" s="99" t="s">
        <v>281</v>
      </c>
      <c r="B28" s="96" t="s">
        <v>33</v>
      </c>
      <c r="C28" s="421">
        <v>8887.6</v>
      </c>
      <c r="D28" s="419">
        <v>7052</v>
      </c>
      <c r="E28" s="421">
        <v>4180.1000000000004</v>
      </c>
      <c r="F28" s="422">
        <v>2871.9</v>
      </c>
      <c r="G28" s="91"/>
    </row>
    <row r="29" spans="1:7" s="105" customFormat="1">
      <c r="A29" s="100" t="s">
        <v>282</v>
      </c>
      <c r="B29" s="96" t="s">
        <v>32</v>
      </c>
      <c r="C29" s="423">
        <v>6664.3</v>
      </c>
      <c r="D29" s="419">
        <v>5143</v>
      </c>
      <c r="E29" s="423">
        <v>3799.9</v>
      </c>
      <c r="F29" s="424">
        <v>1343.1</v>
      </c>
      <c r="G29" s="104"/>
    </row>
    <row r="30" spans="1:7" s="105" customFormat="1">
      <c r="A30" s="103" t="s">
        <v>283</v>
      </c>
      <c r="B30" s="96" t="s">
        <v>33</v>
      </c>
      <c r="C30" s="423">
        <v>7045</v>
      </c>
      <c r="D30" s="419">
        <v>5220.3999999999996</v>
      </c>
      <c r="E30" s="423">
        <v>3127.1</v>
      </c>
      <c r="F30" s="424">
        <v>2093.4</v>
      </c>
      <c r="G30" s="104"/>
    </row>
    <row r="31" spans="1:7" s="92" customFormat="1" ht="25.5">
      <c r="A31" s="347" t="s">
        <v>522</v>
      </c>
      <c r="B31" s="106" t="s">
        <v>32</v>
      </c>
      <c r="C31" s="423">
        <v>3259.6</v>
      </c>
      <c r="D31" s="419">
        <v>3250</v>
      </c>
      <c r="E31" s="423">
        <v>1778.1</v>
      </c>
      <c r="F31" s="424">
        <v>1471.9</v>
      </c>
      <c r="G31" s="91"/>
    </row>
    <row r="32" spans="1:7" s="92" customFormat="1">
      <c r="A32" s="348" t="s">
        <v>523</v>
      </c>
      <c r="B32" s="106" t="s">
        <v>33</v>
      </c>
      <c r="C32" s="423">
        <v>3358.3</v>
      </c>
      <c r="D32" s="419">
        <v>3344.2</v>
      </c>
      <c r="E32" s="423">
        <v>1806.2</v>
      </c>
      <c r="F32" s="424">
        <v>1537.9</v>
      </c>
      <c r="G32" s="91"/>
    </row>
    <row r="33" spans="1:6" ht="11.45" customHeight="1">
      <c r="A33" s="107" t="s">
        <v>284</v>
      </c>
      <c r="B33" s="108" t="s">
        <v>32</v>
      </c>
      <c r="C33" s="415">
        <v>668.7</v>
      </c>
      <c r="D33" s="410">
        <v>668.1</v>
      </c>
      <c r="E33" s="415">
        <v>425.6</v>
      </c>
      <c r="F33" s="416">
        <v>242.6</v>
      </c>
    </row>
    <row r="34" spans="1:6" ht="11.45" customHeight="1">
      <c r="A34" s="113" t="s">
        <v>285</v>
      </c>
      <c r="B34" s="108" t="s">
        <v>33</v>
      </c>
      <c r="C34" s="415">
        <v>713.1</v>
      </c>
      <c r="D34" s="410">
        <v>709.3</v>
      </c>
      <c r="E34" s="415">
        <v>484.1</v>
      </c>
      <c r="F34" s="416">
        <v>225.2</v>
      </c>
    </row>
    <row r="35" spans="1:6" ht="11.45" customHeight="1">
      <c r="A35" s="347" t="s">
        <v>524</v>
      </c>
      <c r="B35" s="115" t="s">
        <v>32</v>
      </c>
      <c r="C35" s="415">
        <v>2631.5</v>
      </c>
      <c r="D35" s="410">
        <v>2614.8000000000002</v>
      </c>
      <c r="E35" s="415">
        <v>1014.1</v>
      </c>
      <c r="F35" s="416">
        <v>1600.7</v>
      </c>
    </row>
    <row r="36" spans="1:6" ht="11.45" customHeight="1">
      <c r="A36" s="348" t="s">
        <v>525</v>
      </c>
      <c r="B36" s="115" t="s">
        <v>33</v>
      </c>
      <c r="C36" s="415">
        <v>2942</v>
      </c>
      <c r="D36" s="410">
        <v>2913.2</v>
      </c>
      <c r="E36" s="415">
        <v>1068.0999999999999</v>
      </c>
      <c r="F36" s="416">
        <v>1845.1</v>
      </c>
    </row>
    <row r="37" spans="1:6" ht="11.45" customHeight="1">
      <c r="A37" s="107" t="s">
        <v>286</v>
      </c>
      <c r="B37" s="115" t="s">
        <v>32</v>
      </c>
      <c r="C37" s="415">
        <v>1238.8</v>
      </c>
      <c r="D37" s="410">
        <f t="shared" ref="D37:D39" si="0">SUM(E37:F37)</f>
        <v>1238.8</v>
      </c>
      <c r="E37" s="415">
        <v>596.5</v>
      </c>
      <c r="F37" s="416">
        <v>642.29999999999995</v>
      </c>
    </row>
    <row r="38" spans="1:6" ht="11.45" customHeight="1">
      <c r="A38" s="113" t="s">
        <v>287</v>
      </c>
      <c r="B38" s="115" t="s">
        <v>33</v>
      </c>
      <c r="C38" s="415">
        <v>1569.8</v>
      </c>
      <c r="D38" s="410">
        <v>1569.8</v>
      </c>
      <c r="E38" s="415">
        <v>731.4</v>
      </c>
      <c r="F38" s="416">
        <v>838.4</v>
      </c>
    </row>
    <row r="39" spans="1:6" ht="11.45" customHeight="1">
      <c r="A39" s="347" t="s">
        <v>526</v>
      </c>
      <c r="B39" s="115" t="s">
        <v>32</v>
      </c>
      <c r="C39" s="415">
        <v>105.7</v>
      </c>
      <c r="D39" s="410">
        <f t="shared" si="0"/>
        <v>105.7</v>
      </c>
      <c r="E39" s="415">
        <v>45.7</v>
      </c>
      <c r="F39" s="416">
        <v>60</v>
      </c>
    </row>
    <row r="40" spans="1:6" ht="11.45" customHeight="1">
      <c r="A40" s="348" t="s">
        <v>527</v>
      </c>
      <c r="B40" s="115" t="s">
        <v>33</v>
      </c>
      <c r="C40" s="415">
        <v>215.8</v>
      </c>
      <c r="D40" s="410">
        <v>215.8</v>
      </c>
      <c r="E40" s="415">
        <v>157.9</v>
      </c>
      <c r="F40" s="416">
        <v>57.9</v>
      </c>
    </row>
    <row r="41" spans="1:6" ht="11.45" customHeight="1">
      <c r="A41" s="114" t="s">
        <v>467</v>
      </c>
      <c r="B41" s="115" t="s">
        <v>32</v>
      </c>
      <c r="C41" s="415">
        <v>7184.5</v>
      </c>
      <c r="D41" s="410">
        <f>SUM(E41:F41)</f>
        <v>7184.5</v>
      </c>
      <c r="E41" s="415">
        <v>3733.1</v>
      </c>
      <c r="F41" s="416">
        <v>3451.4</v>
      </c>
    </row>
    <row r="42" spans="1:6" ht="11.45" customHeight="1">
      <c r="A42" s="116" t="s">
        <v>468</v>
      </c>
      <c r="B42" s="115" t="s">
        <v>33</v>
      </c>
      <c r="C42" s="415">
        <v>7831.1</v>
      </c>
      <c r="D42" s="410">
        <v>7831.1</v>
      </c>
      <c r="E42" s="415">
        <v>4132.8999999999996</v>
      </c>
      <c r="F42" s="416">
        <v>3698.2</v>
      </c>
    </row>
    <row r="43" spans="1:6" ht="11.45" customHeight="1">
      <c r="A43" s="107" t="s">
        <v>288</v>
      </c>
      <c r="B43" s="115" t="s">
        <v>32</v>
      </c>
      <c r="C43" s="415">
        <v>11880.4</v>
      </c>
      <c r="D43" s="410">
        <v>11859.7</v>
      </c>
      <c r="E43" s="415">
        <v>5607</v>
      </c>
      <c r="F43" s="416">
        <v>6252.8</v>
      </c>
    </row>
    <row r="44" spans="1:6" ht="11.45" customHeight="1">
      <c r="A44" s="116" t="s">
        <v>289</v>
      </c>
      <c r="B44" s="115" t="s">
        <v>33</v>
      </c>
      <c r="C44" s="410">
        <v>13871.4</v>
      </c>
      <c r="D44" s="410">
        <v>13864.5</v>
      </c>
      <c r="E44" s="410">
        <v>6672.7</v>
      </c>
      <c r="F44" s="411">
        <v>7191.8</v>
      </c>
    </row>
    <row r="45" spans="1:6" ht="11.45" customHeight="1">
      <c r="A45" s="347" t="s">
        <v>528</v>
      </c>
      <c r="B45" s="115" t="s">
        <v>32</v>
      </c>
      <c r="C45" s="410">
        <v>3018.4</v>
      </c>
      <c r="D45" s="410">
        <v>3018.3</v>
      </c>
      <c r="E45" s="411">
        <v>1489.9</v>
      </c>
      <c r="F45" s="411">
        <v>1528.4</v>
      </c>
    </row>
    <row r="46" spans="1:6" ht="11.45" customHeight="1">
      <c r="A46" s="348" t="s">
        <v>529</v>
      </c>
      <c r="B46" s="115" t="s">
        <v>33</v>
      </c>
      <c r="C46" s="410">
        <v>2806.9</v>
      </c>
      <c r="D46" s="410">
        <v>2816.1</v>
      </c>
      <c r="E46" s="411">
        <v>1494.8</v>
      </c>
      <c r="F46" s="411">
        <v>1340.7</v>
      </c>
    </row>
    <row r="47" spans="1:6" ht="44.25" customHeight="1">
      <c r="A47" s="478" t="s">
        <v>458</v>
      </c>
      <c r="B47" s="478"/>
      <c r="C47" s="478"/>
      <c r="D47" s="478"/>
      <c r="E47" s="478"/>
      <c r="F47" s="478"/>
    </row>
    <row r="48" spans="1:6" ht="11.45" customHeight="1">
      <c r="A48" s="293" t="s">
        <v>31</v>
      </c>
      <c r="B48" s="294" t="s">
        <v>32</v>
      </c>
      <c r="C48" s="295">
        <v>31566.2</v>
      </c>
      <c r="D48" s="295">
        <v>31205.4</v>
      </c>
      <c r="E48" s="295">
        <v>13056.8</v>
      </c>
      <c r="F48" s="296">
        <v>18148.5</v>
      </c>
    </row>
    <row r="49" spans="1:6" ht="11.45" customHeight="1">
      <c r="A49" s="297" t="s">
        <v>16</v>
      </c>
      <c r="B49" s="294" t="s">
        <v>33</v>
      </c>
      <c r="C49" s="408">
        <v>33940.300000000003</v>
      </c>
      <c r="D49" s="408">
        <v>33548.300000000003</v>
      </c>
      <c r="E49" s="408">
        <v>11668.5</v>
      </c>
      <c r="F49" s="409">
        <v>21879.8</v>
      </c>
    </row>
    <row r="50" spans="1:6" ht="11.45" customHeight="1">
      <c r="A50" s="332" t="s">
        <v>515</v>
      </c>
      <c r="B50" s="115" t="s">
        <v>32</v>
      </c>
      <c r="C50" s="50">
        <v>1392.8</v>
      </c>
      <c r="D50" s="50">
        <v>1361.1</v>
      </c>
      <c r="E50" s="50">
        <v>1012.9</v>
      </c>
      <c r="F50" s="117">
        <v>348.1</v>
      </c>
    </row>
    <row r="51" spans="1:6" ht="11.45" customHeight="1">
      <c r="A51" s="333" t="s">
        <v>516</v>
      </c>
      <c r="B51" s="115" t="s">
        <v>33</v>
      </c>
      <c r="C51" s="50">
        <v>970.2</v>
      </c>
      <c r="D51" s="50">
        <v>970.2</v>
      </c>
      <c r="E51" s="50">
        <v>789.6</v>
      </c>
      <c r="F51" s="117">
        <v>180.6</v>
      </c>
    </row>
    <row r="52" spans="1:6" ht="11.45" customHeight="1">
      <c r="A52" s="120" t="s">
        <v>272</v>
      </c>
      <c r="B52" s="115" t="s">
        <v>32</v>
      </c>
      <c r="C52" s="50">
        <v>1096.0999999999999</v>
      </c>
      <c r="D52" s="50">
        <f>SUM(E52:F52)</f>
        <v>1064.4000000000001</v>
      </c>
      <c r="E52" s="50">
        <v>915.9</v>
      </c>
      <c r="F52" s="117">
        <v>148.5</v>
      </c>
    </row>
    <row r="53" spans="1:6" ht="11.45" customHeight="1">
      <c r="A53" s="121" t="s">
        <v>273</v>
      </c>
      <c r="B53" s="115" t="s">
        <v>33</v>
      </c>
      <c r="C53" s="50">
        <v>781.7</v>
      </c>
      <c r="D53" s="50">
        <v>781.7</v>
      </c>
      <c r="E53" s="50">
        <v>689.8</v>
      </c>
      <c r="F53" s="117">
        <v>91.9</v>
      </c>
    </row>
    <row r="54" spans="1:6" ht="11.45" customHeight="1">
      <c r="A54" s="347" t="s">
        <v>518</v>
      </c>
      <c r="B54" s="115" t="s">
        <v>32</v>
      </c>
      <c r="C54" s="122">
        <v>14013.5</v>
      </c>
      <c r="D54" s="50">
        <f t="shared" ref="D54" si="1">SUM(E54:F54)</f>
        <v>13795.2</v>
      </c>
      <c r="E54" s="122">
        <v>3068</v>
      </c>
      <c r="F54" s="123">
        <v>10727.2</v>
      </c>
    </row>
    <row r="55" spans="1:6" ht="11.45" customHeight="1">
      <c r="A55" s="348" t="s">
        <v>519</v>
      </c>
      <c r="B55" s="115" t="s">
        <v>33</v>
      </c>
      <c r="C55" s="410">
        <v>14996.1</v>
      </c>
      <c r="D55" s="410">
        <v>14816.9</v>
      </c>
      <c r="E55" s="410">
        <v>1670.1</v>
      </c>
      <c r="F55" s="411">
        <v>13146.8</v>
      </c>
    </row>
    <row r="56" spans="1:6" ht="11.45" customHeight="1">
      <c r="A56" s="124" t="s">
        <v>274</v>
      </c>
      <c r="B56" s="115" t="s">
        <v>32</v>
      </c>
      <c r="C56" s="415">
        <v>4451.3999999999996</v>
      </c>
      <c r="D56" s="410">
        <f t="shared" ref="D56" si="2">SUM(E56:F56)</f>
        <v>4451.3999999999996</v>
      </c>
      <c r="E56" s="415">
        <v>1445</v>
      </c>
      <c r="F56" s="416">
        <v>3006.4</v>
      </c>
    </row>
    <row r="57" spans="1:6" ht="11.45" customHeight="1">
      <c r="A57" s="125" t="s">
        <v>275</v>
      </c>
      <c r="B57" s="115" t="s">
        <v>33</v>
      </c>
      <c r="C57" s="415">
        <v>4593.7</v>
      </c>
      <c r="D57" s="410">
        <v>4557.1000000000004</v>
      </c>
      <c r="E57" s="415">
        <v>84.7</v>
      </c>
      <c r="F57" s="416">
        <v>4472.3</v>
      </c>
    </row>
    <row r="58" spans="1:6" ht="11.45" customHeight="1">
      <c r="A58" s="102" t="s">
        <v>472</v>
      </c>
      <c r="B58" s="115" t="s">
        <v>32</v>
      </c>
      <c r="C58" s="415">
        <v>2145.8000000000002</v>
      </c>
      <c r="D58" s="410">
        <f t="shared" ref="D58" si="3">SUM(E58:F58)</f>
        <v>2145.8000000000002</v>
      </c>
      <c r="E58" s="415">
        <v>347</v>
      </c>
      <c r="F58" s="416">
        <v>1798.8</v>
      </c>
    </row>
    <row r="59" spans="1:6">
      <c r="A59" s="99" t="s">
        <v>465</v>
      </c>
      <c r="B59" s="115" t="s">
        <v>33</v>
      </c>
      <c r="C59" s="415">
        <v>2016.2</v>
      </c>
      <c r="D59" s="410">
        <v>2016.2</v>
      </c>
      <c r="E59" s="415">
        <v>393</v>
      </c>
      <c r="F59" s="416">
        <v>1623.2</v>
      </c>
    </row>
    <row r="60" spans="1:6" ht="11.45" customHeight="1">
      <c r="A60" s="349" t="s">
        <v>520</v>
      </c>
      <c r="B60" s="108" t="s">
        <v>32</v>
      </c>
      <c r="C60" s="417">
        <v>198.1</v>
      </c>
      <c r="D60" s="410">
        <v>198.1</v>
      </c>
      <c r="E60" s="417">
        <v>58.5</v>
      </c>
      <c r="F60" s="416">
        <v>139.69999999999999</v>
      </c>
    </row>
    <row r="61" spans="1:6" ht="11.45" customHeight="1">
      <c r="A61" s="350" t="s">
        <v>521</v>
      </c>
      <c r="B61" s="108" t="s">
        <v>33</v>
      </c>
      <c r="C61" s="415">
        <v>372.1</v>
      </c>
      <c r="D61" s="410">
        <v>372.1</v>
      </c>
      <c r="E61" s="415">
        <v>176.9</v>
      </c>
      <c r="F61" s="416">
        <v>195.3</v>
      </c>
    </row>
    <row r="62" spans="1:6" ht="11.45" customHeight="1">
      <c r="A62" s="126" t="s">
        <v>276</v>
      </c>
      <c r="B62" s="108" t="s">
        <v>32</v>
      </c>
      <c r="C62" s="417">
        <v>1642</v>
      </c>
      <c r="D62" s="410">
        <f>E62+F62</f>
        <v>1642</v>
      </c>
      <c r="E62" s="417">
        <v>286.7</v>
      </c>
      <c r="F62" s="416">
        <v>1355.3</v>
      </c>
    </row>
    <row r="63" spans="1:6" ht="11.45" customHeight="1">
      <c r="A63" s="127" t="s">
        <v>277</v>
      </c>
      <c r="B63" s="108" t="s">
        <v>33</v>
      </c>
      <c r="C63" s="417">
        <v>1468.9</v>
      </c>
      <c r="D63" s="410">
        <v>1468.9</v>
      </c>
      <c r="E63" s="417">
        <v>211.2</v>
      </c>
      <c r="F63" s="416">
        <v>1257.7</v>
      </c>
    </row>
    <row r="64" spans="1:6" ht="11.45" customHeight="1">
      <c r="A64" s="114" t="s">
        <v>290</v>
      </c>
      <c r="B64" s="108" t="s">
        <v>32</v>
      </c>
      <c r="C64" s="415">
        <v>165.3</v>
      </c>
      <c r="D64" s="410">
        <f>E64+F64</f>
        <v>165.3</v>
      </c>
      <c r="E64" s="415">
        <v>115.3</v>
      </c>
      <c r="F64" s="416">
        <v>50</v>
      </c>
    </row>
    <row r="65" spans="1:6" ht="11.45" customHeight="1">
      <c r="A65" s="113" t="s">
        <v>279</v>
      </c>
      <c r="B65" s="108" t="s">
        <v>33</v>
      </c>
      <c r="C65" s="415">
        <v>119.2</v>
      </c>
      <c r="D65" s="410">
        <v>119.2</v>
      </c>
      <c r="E65" s="415">
        <v>118.8</v>
      </c>
      <c r="F65" s="416">
        <v>0.4</v>
      </c>
    </row>
    <row r="66" spans="1:6" ht="25.5">
      <c r="A66" s="101" t="s">
        <v>466</v>
      </c>
      <c r="B66" s="108" t="s">
        <v>32</v>
      </c>
      <c r="C66" s="415">
        <v>25.2</v>
      </c>
      <c r="D66" s="410">
        <f>E66+F66</f>
        <v>25.2</v>
      </c>
      <c r="E66" s="415">
        <v>14.1</v>
      </c>
      <c r="F66" s="416">
        <v>11.1</v>
      </c>
    </row>
    <row r="67" spans="1:6" ht="38.25">
      <c r="A67" s="99" t="s">
        <v>517</v>
      </c>
      <c r="B67" s="108" t="s">
        <v>33</v>
      </c>
      <c r="C67" s="415">
        <v>24.8</v>
      </c>
      <c r="D67" s="410">
        <v>24.8</v>
      </c>
      <c r="E67" s="415">
        <v>11.9</v>
      </c>
      <c r="F67" s="416">
        <v>12.9</v>
      </c>
    </row>
    <row r="68" spans="1:6">
      <c r="A68" s="107" t="s">
        <v>280</v>
      </c>
      <c r="B68" s="108" t="s">
        <v>32</v>
      </c>
      <c r="C68" s="415">
        <v>3732.4</v>
      </c>
      <c r="D68" s="410">
        <v>3637.6</v>
      </c>
      <c r="E68" s="415">
        <v>3354.1</v>
      </c>
      <c r="F68" s="416">
        <v>283.5</v>
      </c>
    </row>
    <row r="69" spans="1:6">
      <c r="A69" s="113" t="s">
        <v>281</v>
      </c>
      <c r="B69" s="108" t="s">
        <v>33</v>
      </c>
      <c r="C69" s="417">
        <v>3149.2</v>
      </c>
      <c r="D69" s="410">
        <v>2949.1</v>
      </c>
      <c r="E69" s="417">
        <v>2329</v>
      </c>
      <c r="F69" s="418">
        <v>620.20000000000005</v>
      </c>
    </row>
    <row r="70" spans="1:6">
      <c r="A70" s="349" t="s">
        <v>530</v>
      </c>
      <c r="B70" s="108" t="s">
        <v>32</v>
      </c>
      <c r="C70" s="417">
        <v>3000.6</v>
      </c>
      <c r="D70" s="410">
        <v>2905.8</v>
      </c>
      <c r="E70" s="417">
        <v>2733.2</v>
      </c>
      <c r="F70" s="416">
        <v>172.5</v>
      </c>
    </row>
    <row r="71" spans="1:6">
      <c r="A71" s="350" t="s">
        <v>531</v>
      </c>
      <c r="B71" s="108" t="s">
        <v>33</v>
      </c>
      <c r="C71" s="415">
        <v>2384.5</v>
      </c>
      <c r="D71" s="410">
        <v>2184.5</v>
      </c>
      <c r="E71" s="415">
        <v>1849.6</v>
      </c>
      <c r="F71" s="416">
        <v>334.8</v>
      </c>
    </row>
    <row r="72" spans="1:6" ht="25.5">
      <c r="A72" s="347" t="s">
        <v>522</v>
      </c>
      <c r="B72" s="108" t="s">
        <v>32</v>
      </c>
      <c r="C72" s="415">
        <v>574.4</v>
      </c>
      <c r="D72" s="410">
        <f>E72+F72</f>
        <v>574.4</v>
      </c>
      <c r="E72" s="415">
        <v>471</v>
      </c>
      <c r="F72" s="416">
        <v>103.4</v>
      </c>
    </row>
    <row r="73" spans="1:6">
      <c r="A73" s="348" t="s">
        <v>523</v>
      </c>
      <c r="B73" s="108" t="s">
        <v>33</v>
      </c>
      <c r="C73" s="415">
        <v>814.5</v>
      </c>
      <c r="D73" s="410">
        <v>809.6</v>
      </c>
      <c r="E73" s="415">
        <v>587.9</v>
      </c>
      <c r="F73" s="416">
        <v>221.7</v>
      </c>
    </row>
    <row r="74" spans="1:6" ht="11.45" customHeight="1">
      <c r="A74" s="107" t="s">
        <v>291</v>
      </c>
      <c r="B74" s="108" t="s">
        <v>32</v>
      </c>
      <c r="C74" s="415">
        <v>92</v>
      </c>
      <c r="D74" s="410">
        <v>92</v>
      </c>
      <c r="E74" s="415">
        <v>56.1</v>
      </c>
      <c r="F74" s="416">
        <v>36</v>
      </c>
    </row>
    <row r="75" spans="1:6" ht="11.45" customHeight="1">
      <c r="A75" s="113" t="s">
        <v>285</v>
      </c>
      <c r="B75" s="108" t="s">
        <v>33</v>
      </c>
      <c r="C75" s="415">
        <v>76.8</v>
      </c>
      <c r="D75" s="410">
        <v>73.900000000000006</v>
      </c>
      <c r="E75" s="415">
        <v>59</v>
      </c>
      <c r="F75" s="416">
        <v>14.9</v>
      </c>
    </row>
    <row r="76" spans="1:6" ht="11.45" customHeight="1">
      <c r="A76" s="347" t="s">
        <v>524</v>
      </c>
      <c r="B76" s="108" t="s">
        <v>32</v>
      </c>
      <c r="C76" s="415">
        <v>541.4</v>
      </c>
      <c r="D76" s="410">
        <v>530.20000000000005</v>
      </c>
      <c r="E76" s="415">
        <v>376.8</v>
      </c>
      <c r="F76" s="416">
        <v>153.5</v>
      </c>
    </row>
    <row r="77" spans="1:6" ht="11.45" customHeight="1">
      <c r="A77" s="348" t="s">
        <v>525</v>
      </c>
      <c r="B77" s="108" t="s">
        <v>33</v>
      </c>
      <c r="C77" s="415">
        <v>676.9</v>
      </c>
      <c r="D77" s="410">
        <v>672</v>
      </c>
      <c r="E77" s="415">
        <v>407</v>
      </c>
      <c r="F77" s="416">
        <v>265</v>
      </c>
    </row>
    <row r="78" spans="1:6" ht="11.45" customHeight="1">
      <c r="A78" s="107" t="s">
        <v>286</v>
      </c>
      <c r="B78" s="108" t="s">
        <v>32</v>
      </c>
      <c r="C78" s="415">
        <v>54.7</v>
      </c>
      <c r="D78" s="410">
        <v>54.7</v>
      </c>
      <c r="E78" s="415">
        <v>11.2</v>
      </c>
      <c r="F78" s="416">
        <v>43.6</v>
      </c>
    </row>
    <row r="79" spans="1:6" ht="11.45" customHeight="1">
      <c r="A79" s="113" t="s">
        <v>287</v>
      </c>
      <c r="B79" s="108" t="s">
        <v>33</v>
      </c>
      <c r="C79" s="415">
        <v>126.8</v>
      </c>
      <c r="D79" s="410">
        <v>126.8</v>
      </c>
      <c r="E79" s="415">
        <v>23.8</v>
      </c>
      <c r="F79" s="416">
        <v>103</v>
      </c>
    </row>
    <row r="80" spans="1:6" ht="11.45" customHeight="1">
      <c r="A80" s="347" t="s">
        <v>526</v>
      </c>
      <c r="B80" s="108" t="s">
        <v>32</v>
      </c>
      <c r="C80" s="415">
        <v>89.6</v>
      </c>
      <c r="D80" s="410">
        <f t="shared" ref="D80" si="4">E80+F80</f>
        <v>89.6</v>
      </c>
      <c r="E80" s="415">
        <v>29.6</v>
      </c>
      <c r="F80" s="416">
        <v>60</v>
      </c>
    </row>
    <row r="81" spans="1:6" ht="11.45" customHeight="1">
      <c r="A81" s="348" t="s">
        <v>527</v>
      </c>
      <c r="B81" s="108" t="s">
        <v>33</v>
      </c>
      <c r="C81" s="415">
        <v>125.1</v>
      </c>
      <c r="D81" s="410">
        <v>125.1</v>
      </c>
      <c r="E81" s="415">
        <v>90.6</v>
      </c>
      <c r="F81" s="416">
        <v>34.5</v>
      </c>
    </row>
    <row r="82" spans="1:6" ht="12.75" customHeight="1">
      <c r="A82" s="114" t="s">
        <v>473</v>
      </c>
      <c r="B82" s="108" t="s">
        <v>32</v>
      </c>
      <c r="C82" s="415">
        <v>215.9</v>
      </c>
      <c r="D82" s="410">
        <f>E82+F82</f>
        <v>215.9</v>
      </c>
      <c r="E82" s="415">
        <v>93</v>
      </c>
      <c r="F82" s="416">
        <v>122.9</v>
      </c>
    </row>
    <row r="83" spans="1:6" ht="11.45" customHeight="1">
      <c r="A83" s="116" t="s">
        <v>474</v>
      </c>
      <c r="B83" s="108" t="s">
        <v>33</v>
      </c>
      <c r="C83" s="415">
        <v>809.2</v>
      </c>
      <c r="D83" s="410">
        <v>809.2</v>
      </c>
      <c r="E83" s="415">
        <v>380.2</v>
      </c>
      <c r="F83" s="416">
        <v>429</v>
      </c>
    </row>
    <row r="84" spans="1:6" ht="11.45" customHeight="1">
      <c r="A84" s="107" t="s">
        <v>292</v>
      </c>
      <c r="B84" s="108" t="s">
        <v>32</v>
      </c>
      <c r="C84" s="415">
        <v>8020.1</v>
      </c>
      <c r="D84" s="410">
        <v>8015.4</v>
      </c>
      <c r="E84" s="415">
        <v>3878.2</v>
      </c>
      <c r="F84" s="416">
        <v>4137.3</v>
      </c>
    </row>
    <row r="85" spans="1:6" ht="11.45" customHeight="1">
      <c r="A85" s="116" t="s">
        <v>289</v>
      </c>
      <c r="B85" s="108" t="s">
        <v>33</v>
      </c>
      <c r="C85" s="415">
        <v>9514.2000000000007</v>
      </c>
      <c r="D85" s="410">
        <v>9514.2000000000007</v>
      </c>
      <c r="E85" s="415">
        <v>4622.8</v>
      </c>
      <c r="F85" s="416">
        <v>4891.3999999999996</v>
      </c>
    </row>
    <row r="86" spans="1:6" ht="11.45" customHeight="1">
      <c r="A86" s="347" t="s">
        <v>528</v>
      </c>
      <c r="B86" s="108" t="s">
        <v>32</v>
      </c>
      <c r="C86" s="415">
        <v>503</v>
      </c>
      <c r="D86" s="410">
        <v>502.7</v>
      </c>
      <c r="E86" s="416">
        <v>229.8</v>
      </c>
      <c r="F86" s="416">
        <v>273.10000000000002</v>
      </c>
    </row>
    <row r="87" spans="1:6" ht="11.45" customHeight="1">
      <c r="A87" s="348" t="s">
        <v>529</v>
      </c>
      <c r="B87" s="108" t="s">
        <v>33</v>
      </c>
      <c r="C87" s="415">
        <v>545.9</v>
      </c>
      <c r="D87" s="410">
        <v>545.9</v>
      </c>
      <c r="E87" s="416">
        <v>196.7</v>
      </c>
      <c r="F87" s="416">
        <v>349.1</v>
      </c>
    </row>
    <row r="88" spans="1:6" ht="29.25" customHeight="1">
      <c r="A88" s="478" t="s">
        <v>153</v>
      </c>
      <c r="B88" s="478"/>
      <c r="C88" s="478"/>
      <c r="D88" s="478"/>
      <c r="E88" s="478"/>
      <c r="F88" s="478"/>
    </row>
    <row r="89" spans="1:6" ht="11.45" customHeight="1">
      <c r="A89" s="293" t="s">
        <v>31</v>
      </c>
      <c r="B89" s="298" t="s">
        <v>32</v>
      </c>
      <c r="C89" s="295">
        <v>17751.099999999999</v>
      </c>
      <c r="D89" s="295">
        <v>17398.5</v>
      </c>
      <c r="E89" s="295">
        <v>8631.1</v>
      </c>
      <c r="F89" s="296">
        <v>8767.2999999999993</v>
      </c>
    </row>
    <row r="90" spans="1:6" ht="11.45" customHeight="1">
      <c r="A90" s="297" t="s">
        <v>16</v>
      </c>
      <c r="B90" s="298" t="s">
        <v>33</v>
      </c>
      <c r="C90" s="408">
        <v>18377.900000000001</v>
      </c>
      <c r="D90" s="408">
        <v>18219.3</v>
      </c>
      <c r="E90" s="408">
        <v>7915.1</v>
      </c>
      <c r="F90" s="409">
        <v>10304.200000000001</v>
      </c>
    </row>
    <row r="91" spans="1:6">
      <c r="A91" s="118" t="s">
        <v>475</v>
      </c>
      <c r="B91" s="128" t="s">
        <v>32</v>
      </c>
      <c r="C91" s="50">
        <v>4111.8999999999996</v>
      </c>
      <c r="D91" s="50">
        <v>3943.8</v>
      </c>
      <c r="E91" s="50">
        <v>2320.6</v>
      </c>
      <c r="F91" s="117">
        <v>1623.2</v>
      </c>
    </row>
    <row r="92" spans="1:6" ht="11.45" customHeight="1">
      <c r="A92" s="119" t="s">
        <v>476</v>
      </c>
      <c r="B92" s="128" t="s">
        <v>33</v>
      </c>
      <c r="C92" s="410">
        <v>3277.2</v>
      </c>
      <c r="D92" s="410">
        <v>3269.2</v>
      </c>
      <c r="E92" s="410">
        <v>1661.9</v>
      </c>
      <c r="F92" s="411">
        <v>1607.3</v>
      </c>
    </row>
    <row r="93" spans="1:6" ht="11.45" customHeight="1">
      <c r="A93" s="120" t="s">
        <v>272</v>
      </c>
      <c r="B93" s="128" t="s">
        <v>32</v>
      </c>
      <c r="C93" s="410">
        <v>4039.1</v>
      </c>
      <c r="D93" s="410">
        <v>3871</v>
      </c>
      <c r="E93" s="410">
        <v>2254.1</v>
      </c>
      <c r="F93" s="411">
        <v>1617</v>
      </c>
    </row>
    <row r="94" spans="1:6" ht="11.45" customHeight="1">
      <c r="A94" s="121" t="s">
        <v>273</v>
      </c>
      <c r="B94" s="128" t="s">
        <v>33</v>
      </c>
      <c r="C94" s="410">
        <v>2474</v>
      </c>
      <c r="D94" s="410">
        <v>2466</v>
      </c>
      <c r="E94" s="410">
        <v>1498.1</v>
      </c>
      <c r="F94" s="411">
        <v>967.9</v>
      </c>
    </row>
    <row r="95" spans="1:6" ht="12.75" customHeight="1">
      <c r="A95" s="347" t="s">
        <v>518</v>
      </c>
      <c r="B95" s="128" t="s">
        <v>32</v>
      </c>
      <c r="C95" s="417">
        <v>1396.6</v>
      </c>
      <c r="D95" s="410">
        <v>1396.6</v>
      </c>
      <c r="E95" s="417">
        <v>477.2</v>
      </c>
      <c r="F95" s="418">
        <v>919.4</v>
      </c>
    </row>
    <row r="96" spans="1:6" ht="11.45" customHeight="1">
      <c r="A96" s="348" t="s">
        <v>519</v>
      </c>
      <c r="B96" s="128" t="s">
        <v>33</v>
      </c>
      <c r="C96" s="410">
        <v>2616</v>
      </c>
      <c r="D96" s="410">
        <v>2616</v>
      </c>
      <c r="E96" s="410">
        <v>566.9</v>
      </c>
      <c r="F96" s="411">
        <v>2049</v>
      </c>
    </row>
    <row r="97" spans="1:6" ht="11.45" customHeight="1">
      <c r="A97" s="126" t="s">
        <v>293</v>
      </c>
      <c r="B97" s="128" t="s">
        <v>32</v>
      </c>
      <c r="C97" s="417">
        <v>842.5</v>
      </c>
      <c r="D97" s="410">
        <v>842.5</v>
      </c>
      <c r="E97" s="417">
        <v>467.1</v>
      </c>
      <c r="F97" s="418">
        <v>375.4</v>
      </c>
    </row>
    <row r="98" spans="1:6" ht="11.45" customHeight="1">
      <c r="A98" s="121" t="s">
        <v>275</v>
      </c>
      <c r="B98" s="128" t="s">
        <v>33</v>
      </c>
      <c r="C98" s="417">
        <v>1800.1</v>
      </c>
      <c r="D98" s="410">
        <v>1800.1</v>
      </c>
      <c r="E98" s="417">
        <v>566.9</v>
      </c>
      <c r="F98" s="418">
        <v>1233.0999999999999</v>
      </c>
    </row>
    <row r="99" spans="1:6" ht="11.45" customHeight="1">
      <c r="A99" s="347" t="s">
        <v>532</v>
      </c>
      <c r="B99" s="128" t="s">
        <v>32</v>
      </c>
      <c r="C99" s="417">
        <v>233.4</v>
      </c>
      <c r="D99" s="410">
        <v>233.39999999999998</v>
      </c>
      <c r="E99" s="417">
        <v>16.2</v>
      </c>
      <c r="F99" s="418">
        <v>217.2</v>
      </c>
    </row>
    <row r="100" spans="1:6" ht="11.45" customHeight="1">
      <c r="A100" s="348" t="s">
        <v>533</v>
      </c>
      <c r="B100" s="128" t="s">
        <v>33</v>
      </c>
      <c r="C100" s="417">
        <v>286.89999999999998</v>
      </c>
      <c r="D100" s="410">
        <v>286.89999999999998</v>
      </c>
      <c r="E100" s="417">
        <v>10.4</v>
      </c>
      <c r="F100" s="418">
        <v>276.5</v>
      </c>
    </row>
    <row r="101" spans="1:6" ht="11.45" customHeight="1">
      <c r="A101" s="349" t="s">
        <v>520</v>
      </c>
      <c r="B101" s="128" t="s">
        <v>32</v>
      </c>
      <c r="C101" s="417">
        <v>32</v>
      </c>
      <c r="D101" s="410">
        <v>32</v>
      </c>
      <c r="E101" s="417">
        <v>16.2</v>
      </c>
      <c r="F101" s="418">
        <v>15.8</v>
      </c>
    </row>
    <row r="102" spans="1:6" ht="11.45" customHeight="1">
      <c r="A102" s="350" t="s">
        <v>521</v>
      </c>
      <c r="B102" s="128" t="s">
        <v>33</v>
      </c>
      <c r="C102" s="417">
        <v>12.4</v>
      </c>
      <c r="D102" s="410">
        <v>12.4</v>
      </c>
      <c r="E102" s="417">
        <v>10.4</v>
      </c>
      <c r="F102" s="418">
        <v>2</v>
      </c>
    </row>
    <row r="103" spans="1:6" ht="11.45" customHeight="1">
      <c r="A103" s="126" t="s">
        <v>276</v>
      </c>
      <c r="B103" s="128" t="s">
        <v>32</v>
      </c>
      <c r="C103" s="417">
        <v>195.1</v>
      </c>
      <c r="D103" s="410">
        <v>195.1</v>
      </c>
      <c r="E103" s="413" t="s">
        <v>157</v>
      </c>
      <c r="F103" s="418">
        <v>195.1</v>
      </c>
    </row>
    <row r="104" spans="1:6" ht="11.45" customHeight="1">
      <c r="A104" s="127" t="s">
        <v>277</v>
      </c>
      <c r="B104" s="128" t="s">
        <v>33</v>
      </c>
      <c r="C104" s="417">
        <v>251.8</v>
      </c>
      <c r="D104" s="410">
        <v>251.8</v>
      </c>
      <c r="E104" s="413" t="s">
        <v>157</v>
      </c>
      <c r="F104" s="418">
        <v>251.8</v>
      </c>
    </row>
    <row r="105" spans="1:6" ht="11.45" customHeight="1">
      <c r="A105" s="114" t="s">
        <v>294</v>
      </c>
      <c r="B105" s="128" t="s">
        <v>32</v>
      </c>
      <c r="C105" s="417">
        <v>630.79999999999995</v>
      </c>
      <c r="D105" s="410">
        <v>630.80000000000007</v>
      </c>
      <c r="E105" s="417">
        <v>90.7</v>
      </c>
      <c r="F105" s="418">
        <v>540.1</v>
      </c>
    </row>
    <row r="106" spans="1:6" ht="11.45" customHeight="1">
      <c r="A106" s="113" t="s">
        <v>279</v>
      </c>
      <c r="B106" s="128" t="s">
        <v>33</v>
      </c>
      <c r="C106" s="417">
        <v>771.8</v>
      </c>
      <c r="D106" s="410">
        <v>744.5</v>
      </c>
      <c r="E106" s="417">
        <v>54.9</v>
      </c>
      <c r="F106" s="418">
        <v>689.6</v>
      </c>
    </row>
    <row r="107" spans="1:6" ht="33.75" customHeight="1">
      <c r="A107" s="347" t="s">
        <v>534</v>
      </c>
      <c r="B107" s="128" t="s">
        <v>32</v>
      </c>
      <c r="C107" s="417">
        <v>157.19999999999999</v>
      </c>
      <c r="D107" s="410">
        <v>157.20000000000002</v>
      </c>
      <c r="E107" s="417">
        <v>29.8</v>
      </c>
      <c r="F107" s="418">
        <v>127.4</v>
      </c>
    </row>
    <row r="108" spans="1:6" ht="25.5">
      <c r="A108" s="348" t="s">
        <v>535</v>
      </c>
      <c r="B108" s="128" t="s">
        <v>33</v>
      </c>
      <c r="C108" s="417">
        <v>135.9</v>
      </c>
      <c r="D108" s="410">
        <v>135.9</v>
      </c>
      <c r="E108" s="417">
        <v>23</v>
      </c>
      <c r="F108" s="418">
        <v>112.9</v>
      </c>
    </row>
    <row r="109" spans="1:6" ht="11.45" customHeight="1">
      <c r="A109" s="107" t="s">
        <v>280</v>
      </c>
      <c r="B109" s="128" t="s">
        <v>32</v>
      </c>
      <c r="C109" s="417">
        <v>1694.4</v>
      </c>
      <c r="D109" s="410">
        <v>1520.3</v>
      </c>
      <c r="E109" s="417">
        <v>759.8</v>
      </c>
      <c r="F109" s="418">
        <v>760.5</v>
      </c>
    </row>
    <row r="110" spans="1:6" ht="11.45" customHeight="1">
      <c r="A110" s="113" t="s">
        <v>281</v>
      </c>
      <c r="B110" s="128" t="s">
        <v>33</v>
      </c>
      <c r="C110" s="417">
        <v>1517.1</v>
      </c>
      <c r="D110" s="410">
        <v>1414.8</v>
      </c>
      <c r="E110" s="417">
        <v>368.4</v>
      </c>
      <c r="F110" s="418">
        <v>1046.4000000000001</v>
      </c>
    </row>
    <row r="111" spans="1:6" ht="11.45" customHeight="1">
      <c r="A111" s="349" t="s">
        <v>530</v>
      </c>
      <c r="B111" s="128" t="s">
        <v>32</v>
      </c>
      <c r="C111" s="417">
        <v>1039.9000000000001</v>
      </c>
      <c r="D111" s="410">
        <v>865.7</v>
      </c>
      <c r="E111" s="417">
        <v>156.80000000000001</v>
      </c>
      <c r="F111" s="418">
        <v>708.9</v>
      </c>
    </row>
    <row r="112" spans="1:6" ht="11.45" customHeight="1">
      <c r="A112" s="350" t="s">
        <v>531</v>
      </c>
      <c r="B112" s="128" t="s">
        <v>33</v>
      </c>
      <c r="C112" s="417">
        <v>1127.5999999999999</v>
      </c>
      <c r="D112" s="410">
        <v>1025.3</v>
      </c>
      <c r="E112" s="417">
        <v>18.5</v>
      </c>
      <c r="F112" s="418">
        <v>1006.8</v>
      </c>
    </row>
    <row r="113" spans="1:6" ht="23.25" customHeight="1">
      <c r="A113" s="347" t="s">
        <v>522</v>
      </c>
      <c r="B113" s="128" t="s">
        <v>32</v>
      </c>
      <c r="C113" s="417">
        <v>913.1</v>
      </c>
      <c r="D113" s="410">
        <v>913.1</v>
      </c>
      <c r="E113" s="417">
        <v>783.5</v>
      </c>
      <c r="F113" s="418">
        <v>129.6</v>
      </c>
    </row>
    <row r="114" spans="1:6" ht="15" customHeight="1">
      <c r="A114" s="348" t="s">
        <v>523</v>
      </c>
      <c r="B114" s="128" t="s">
        <v>33</v>
      </c>
      <c r="C114" s="417">
        <v>633.20000000000005</v>
      </c>
      <c r="D114" s="410">
        <v>633.20000000000005</v>
      </c>
      <c r="E114" s="417">
        <v>520.5</v>
      </c>
      <c r="F114" s="418">
        <v>112.8</v>
      </c>
    </row>
    <row r="115" spans="1:6" ht="11.45" customHeight="1">
      <c r="A115" s="107" t="s">
        <v>291</v>
      </c>
      <c r="B115" s="128" t="s">
        <v>32</v>
      </c>
      <c r="C115" s="417">
        <v>194.4</v>
      </c>
      <c r="D115" s="410">
        <v>193.9</v>
      </c>
      <c r="E115" s="417">
        <v>51.1</v>
      </c>
      <c r="F115" s="418">
        <v>142.80000000000001</v>
      </c>
    </row>
    <row r="116" spans="1:6" ht="11.45" customHeight="1">
      <c r="A116" s="113" t="s">
        <v>285</v>
      </c>
      <c r="B116" s="128" t="s">
        <v>33</v>
      </c>
      <c r="C116" s="415">
        <v>291.5</v>
      </c>
      <c r="D116" s="410">
        <v>290.5</v>
      </c>
      <c r="E116" s="415">
        <v>135.5</v>
      </c>
      <c r="F116" s="416">
        <v>155</v>
      </c>
    </row>
    <row r="117" spans="1:6">
      <c r="A117" s="347" t="s">
        <v>524</v>
      </c>
      <c r="B117" s="115" t="s">
        <v>32</v>
      </c>
      <c r="C117" s="415">
        <v>336.9</v>
      </c>
      <c r="D117" s="413">
        <v>332.8</v>
      </c>
      <c r="E117" s="415">
        <v>92.2</v>
      </c>
      <c r="F117" s="416">
        <v>240.5</v>
      </c>
    </row>
    <row r="118" spans="1:6">
      <c r="A118" s="348" t="s">
        <v>525</v>
      </c>
      <c r="B118" s="115" t="s">
        <v>33</v>
      </c>
      <c r="C118" s="415">
        <v>500.7</v>
      </c>
      <c r="D118" s="413">
        <v>484.7</v>
      </c>
      <c r="E118" s="415">
        <v>154.4</v>
      </c>
      <c r="F118" s="416">
        <v>330.4</v>
      </c>
    </row>
    <row r="119" spans="1:6" ht="11.45" customHeight="1">
      <c r="A119" s="107" t="s">
        <v>286</v>
      </c>
      <c r="B119" s="115" t="s">
        <v>32</v>
      </c>
      <c r="C119" s="415">
        <v>41.9</v>
      </c>
      <c r="D119" s="413">
        <v>41.9</v>
      </c>
      <c r="E119" s="415">
        <v>8.6</v>
      </c>
      <c r="F119" s="416">
        <v>33.4</v>
      </c>
    </row>
    <row r="120" spans="1:6" ht="11.45" customHeight="1">
      <c r="A120" s="113" t="s">
        <v>287</v>
      </c>
      <c r="B120" s="115" t="s">
        <v>33</v>
      </c>
      <c r="C120" s="415">
        <v>39.6</v>
      </c>
      <c r="D120" s="413">
        <v>39.6</v>
      </c>
      <c r="E120" s="415">
        <v>6</v>
      </c>
      <c r="F120" s="414">
        <v>33.6</v>
      </c>
    </row>
    <row r="121" spans="1:6" ht="11.45" customHeight="1">
      <c r="A121" s="347" t="s">
        <v>526</v>
      </c>
      <c r="B121" s="115" t="s">
        <v>32</v>
      </c>
      <c r="C121" s="414" t="s">
        <v>157</v>
      </c>
      <c r="D121" s="414" t="s">
        <v>157</v>
      </c>
      <c r="E121" s="414" t="s">
        <v>157</v>
      </c>
      <c r="F121" s="414" t="s">
        <v>157</v>
      </c>
    </row>
    <row r="122" spans="1:6" ht="11.45" customHeight="1">
      <c r="A122" s="348" t="s">
        <v>527</v>
      </c>
      <c r="B122" s="115" t="s">
        <v>33</v>
      </c>
      <c r="C122" s="415">
        <v>50.4</v>
      </c>
      <c r="D122" s="413">
        <v>50.4</v>
      </c>
      <c r="E122" s="415">
        <v>50.4</v>
      </c>
      <c r="F122" s="414" t="s">
        <v>157</v>
      </c>
    </row>
    <row r="123" spans="1:6">
      <c r="A123" s="114" t="s">
        <v>481</v>
      </c>
      <c r="B123" s="115" t="s">
        <v>32</v>
      </c>
      <c r="C123" s="415">
        <v>2174.1</v>
      </c>
      <c r="D123" s="413">
        <f t="shared" ref="D123" si="5">SUM(E123:F123)</f>
        <v>2174.1</v>
      </c>
      <c r="E123" s="415">
        <v>1206</v>
      </c>
      <c r="F123" s="416">
        <v>968.1</v>
      </c>
    </row>
    <row r="124" spans="1:6" ht="11.45" customHeight="1">
      <c r="A124" s="116" t="s">
        <v>470</v>
      </c>
      <c r="B124" s="115" t="s">
        <v>33</v>
      </c>
      <c r="C124" s="415">
        <v>2105.6999999999998</v>
      </c>
      <c r="D124" s="413">
        <v>2105.6999999999998</v>
      </c>
      <c r="E124" s="415">
        <v>1225.5999999999999</v>
      </c>
      <c r="F124" s="416">
        <v>880.1</v>
      </c>
    </row>
    <row r="125" spans="1:6" ht="11.45" customHeight="1">
      <c r="A125" s="107" t="s">
        <v>292</v>
      </c>
      <c r="B125" s="115" t="s">
        <v>32</v>
      </c>
      <c r="C125" s="415">
        <v>3376.9</v>
      </c>
      <c r="D125" s="413">
        <v>3371.2</v>
      </c>
      <c r="E125" s="415">
        <v>1546.2</v>
      </c>
      <c r="F125" s="416">
        <v>1824.9</v>
      </c>
    </row>
    <row r="126" spans="1:6" ht="11.45" customHeight="1">
      <c r="A126" s="116" t="s">
        <v>289</v>
      </c>
      <c r="B126" s="115" t="s">
        <v>33</v>
      </c>
      <c r="C126" s="415">
        <v>3875.2</v>
      </c>
      <c r="D126" s="413">
        <v>3871.8</v>
      </c>
      <c r="E126" s="415">
        <v>1837.8</v>
      </c>
      <c r="F126" s="416">
        <v>2034</v>
      </c>
    </row>
    <row r="127" spans="1:6" ht="11.45" customHeight="1">
      <c r="A127" s="347" t="s">
        <v>528</v>
      </c>
      <c r="B127" s="115" t="s">
        <v>32</v>
      </c>
      <c r="C127" s="415">
        <v>2489.4</v>
      </c>
      <c r="D127" s="415">
        <v>2489.5</v>
      </c>
      <c r="E127" s="415">
        <v>1249.2</v>
      </c>
      <c r="F127" s="416">
        <v>1240.3</v>
      </c>
    </row>
    <row r="128" spans="1:6" ht="11.45" customHeight="1">
      <c r="A128" s="348" t="s">
        <v>529</v>
      </c>
      <c r="B128" s="115" t="s">
        <v>33</v>
      </c>
      <c r="C128" s="415">
        <v>2276.6999999999998</v>
      </c>
      <c r="D128" s="415">
        <v>2276.1</v>
      </c>
      <c r="E128" s="415">
        <v>1299.4000000000001</v>
      </c>
      <c r="F128" s="416">
        <v>976.6</v>
      </c>
    </row>
    <row r="129" spans="1:6" ht="24" customHeight="1">
      <c r="A129" s="478" t="s">
        <v>156</v>
      </c>
      <c r="B129" s="478"/>
      <c r="C129" s="478"/>
      <c r="D129" s="478"/>
      <c r="E129" s="478"/>
      <c r="F129" s="478"/>
    </row>
    <row r="130" spans="1:6" ht="11.45" customHeight="1">
      <c r="A130" s="293" t="s">
        <v>31</v>
      </c>
      <c r="B130" s="294" t="s">
        <v>32</v>
      </c>
      <c r="C130" s="295">
        <v>8911</v>
      </c>
      <c r="D130" s="295">
        <v>8271.6</v>
      </c>
      <c r="E130" s="295">
        <v>3076.7</v>
      </c>
      <c r="F130" s="296">
        <v>5195</v>
      </c>
    </row>
    <row r="131" spans="1:6" ht="11.45" customHeight="1">
      <c r="A131" s="297" t="s">
        <v>16</v>
      </c>
      <c r="B131" s="294" t="s">
        <v>33</v>
      </c>
      <c r="C131" s="408">
        <v>8742.9</v>
      </c>
      <c r="D131" s="408">
        <v>7945.2</v>
      </c>
      <c r="E131" s="408">
        <v>2495.4</v>
      </c>
      <c r="F131" s="409">
        <v>5449.8</v>
      </c>
    </row>
    <row r="132" spans="1:6">
      <c r="A132" s="118" t="s">
        <v>477</v>
      </c>
      <c r="B132" s="115" t="s">
        <v>32</v>
      </c>
      <c r="C132" s="410">
        <v>1203.9000000000001</v>
      </c>
      <c r="D132" s="410">
        <v>1203.9000000000001</v>
      </c>
      <c r="E132" s="410">
        <v>887.4</v>
      </c>
      <c r="F132" s="411">
        <v>316.60000000000002</v>
      </c>
    </row>
    <row r="133" spans="1:6" ht="11.45" customHeight="1">
      <c r="A133" s="119" t="s">
        <v>476</v>
      </c>
      <c r="B133" s="115" t="s">
        <v>33</v>
      </c>
      <c r="C133" s="410">
        <v>910.3</v>
      </c>
      <c r="D133" s="410">
        <v>910.3</v>
      </c>
      <c r="E133" s="410">
        <v>638.20000000000005</v>
      </c>
      <c r="F133" s="411">
        <v>272.10000000000002</v>
      </c>
    </row>
    <row r="134" spans="1:6" ht="11.45" customHeight="1">
      <c r="A134" s="120" t="s">
        <v>272</v>
      </c>
      <c r="B134" s="115" t="s">
        <v>32</v>
      </c>
      <c r="C134" s="410">
        <v>957.6</v>
      </c>
      <c r="D134" s="410">
        <v>957.6</v>
      </c>
      <c r="E134" s="410">
        <v>881.7</v>
      </c>
      <c r="F134" s="411">
        <v>75.8</v>
      </c>
    </row>
    <row r="135" spans="1:6" ht="11.45" customHeight="1">
      <c r="A135" s="121" t="s">
        <v>273</v>
      </c>
      <c r="B135" s="115" t="s">
        <v>33</v>
      </c>
      <c r="C135" s="410">
        <v>643.70000000000005</v>
      </c>
      <c r="D135" s="410">
        <v>643.70000000000005</v>
      </c>
      <c r="E135" s="410">
        <v>623.9</v>
      </c>
      <c r="F135" s="411">
        <v>19.8</v>
      </c>
    </row>
    <row r="136" spans="1:6" ht="11.45" customHeight="1">
      <c r="A136" s="347" t="s">
        <v>518</v>
      </c>
      <c r="B136" s="115" t="s">
        <v>32</v>
      </c>
      <c r="C136" s="417">
        <v>794</v>
      </c>
      <c r="D136" s="410">
        <v>794</v>
      </c>
      <c r="E136" s="417">
        <v>548.6</v>
      </c>
      <c r="F136" s="418">
        <v>245.5</v>
      </c>
    </row>
    <row r="137" spans="1:6" ht="11.45" customHeight="1">
      <c r="A137" s="348" t="s">
        <v>519</v>
      </c>
      <c r="B137" s="115" t="s">
        <v>33</v>
      </c>
      <c r="C137" s="410">
        <v>651.9</v>
      </c>
      <c r="D137" s="410">
        <v>645.9</v>
      </c>
      <c r="E137" s="410">
        <v>274.3</v>
      </c>
      <c r="F137" s="411">
        <v>371.6</v>
      </c>
    </row>
    <row r="138" spans="1:6" ht="11.45" customHeight="1">
      <c r="A138" s="126" t="s">
        <v>274</v>
      </c>
      <c r="B138" s="115" t="s">
        <v>32</v>
      </c>
      <c r="C138" s="417">
        <v>744.1</v>
      </c>
      <c r="D138" s="410">
        <v>744.09999999999991</v>
      </c>
      <c r="E138" s="417">
        <v>529.4</v>
      </c>
      <c r="F138" s="418">
        <v>214.7</v>
      </c>
    </row>
    <row r="139" spans="1:6" ht="11.45" customHeight="1">
      <c r="A139" s="121" t="s">
        <v>275</v>
      </c>
      <c r="B139" s="115" t="s">
        <v>33</v>
      </c>
      <c r="C139" s="417">
        <v>558.79999999999995</v>
      </c>
      <c r="D139" s="410">
        <v>552.9</v>
      </c>
      <c r="E139" s="417">
        <v>274.3</v>
      </c>
      <c r="F139" s="418">
        <v>278.60000000000002</v>
      </c>
    </row>
    <row r="140" spans="1:6" ht="11.45" customHeight="1">
      <c r="A140" s="107" t="s">
        <v>478</v>
      </c>
      <c r="B140" s="115" t="s">
        <v>32</v>
      </c>
      <c r="C140" s="417">
        <v>1662.2</v>
      </c>
      <c r="D140" s="410">
        <v>1662.2</v>
      </c>
      <c r="E140" s="417">
        <v>186.9</v>
      </c>
      <c r="F140" s="418">
        <v>1475.3</v>
      </c>
    </row>
    <row r="141" spans="1:6" ht="11.45" customHeight="1">
      <c r="A141" s="113" t="s">
        <v>469</v>
      </c>
      <c r="B141" s="115" t="s">
        <v>33</v>
      </c>
      <c r="C141" s="417">
        <v>1541.7</v>
      </c>
      <c r="D141" s="410">
        <v>1530.3</v>
      </c>
      <c r="E141" s="417">
        <v>97.2</v>
      </c>
      <c r="F141" s="418">
        <v>1433.1</v>
      </c>
    </row>
    <row r="142" spans="1:6" ht="11.45" customHeight="1">
      <c r="A142" s="349" t="s">
        <v>520</v>
      </c>
      <c r="B142" s="115" t="s">
        <v>32</v>
      </c>
      <c r="C142" s="417">
        <v>536.6</v>
      </c>
      <c r="D142" s="410">
        <v>536.6</v>
      </c>
      <c r="E142" s="417">
        <v>32.5</v>
      </c>
      <c r="F142" s="418">
        <v>504.1</v>
      </c>
    </row>
    <row r="143" spans="1:6" ht="11.45" customHeight="1">
      <c r="A143" s="350" t="s">
        <v>521</v>
      </c>
      <c r="B143" s="115" t="s">
        <v>33</v>
      </c>
      <c r="C143" s="417">
        <v>579.20000000000005</v>
      </c>
      <c r="D143" s="410">
        <v>579.20000000000005</v>
      </c>
      <c r="E143" s="417">
        <v>39.9</v>
      </c>
      <c r="F143" s="418">
        <v>539.29999999999995</v>
      </c>
    </row>
    <row r="144" spans="1:6" ht="11.45" customHeight="1">
      <c r="A144" s="129" t="s">
        <v>276</v>
      </c>
      <c r="B144" s="130" t="s">
        <v>32</v>
      </c>
      <c r="C144" s="382">
        <v>564.9</v>
      </c>
      <c r="D144" s="391">
        <v>564.9</v>
      </c>
      <c r="E144" s="382">
        <v>56.4</v>
      </c>
      <c r="F144" s="384">
        <v>508.5</v>
      </c>
    </row>
    <row r="145" spans="1:6" ht="11.45" customHeight="1">
      <c r="A145" s="131" t="s">
        <v>277</v>
      </c>
      <c r="B145" s="130" t="s">
        <v>33</v>
      </c>
      <c r="C145" s="382">
        <v>514</v>
      </c>
      <c r="D145" s="391">
        <v>502.6</v>
      </c>
      <c r="E145" s="382">
        <v>56.8</v>
      </c>
      <c r="F145" s="384">
        <v>445.9</v>
      </c>
    </row>
    <row r="146" spans="1:6" ht="11.45" customHeight="1">
      <c r="A146" s="132" t="s">
        <v>278</v>
      </c>
      <c r="B146" s="130" t="s">
        <v>32</v>
      </c>
      <c r="C146" s="382">
        <v>308</v>
      </c>
      <c r="D146" s="391">
        <v>223.8</v>
      </c>
      <c r="E146" s="382">
        <v>58.1</v>
      </c>
      <c r="F146" s="384">
        <v>165.6</v>
      </c>
    </row>
    <row r="147" spans="1:6" ht="11.45" customHeight="1">
      <c r="A147" s="133" t="s">
        <v>279</v>
      </c>
      <c r="B147" s="130" t="s">
        <v>33</v>
      </c>
      <c r="C147" s="382">
        <v>293.39999999999998</v>
      </c>
      <c r="D147" s="391">
        <v>293.39999999999998</v>
      </c>
      <c r="E147" s="382">
        <v>32.4</v>
      </c>
      <c r="F147" s="384">
        <v>261</v>
      </c>
    </row>
    <row r="148" spans="1:6" ht="25.5">
      <c r="A148" s="347" t="s">
        <v>534</v>
      </c>
      <c r="B148" s="130" t="s">
        <v>32</v>
      </c>
      <c r="C148" s="382">
        <v>458.2</v>
      </c>
      <c r="D148" s="391">
        <v>458.2</v>
      </c>
      <c r="E148" s="382">
        <v>71.7</v>
      </c>
      <c r="F148" s="384">
        <v>386.5</v>
      </c>
    </row>
    <row r="149" spans="1:6" ht="25.5">
      <c r="A149" s="348" t="s">
        <v>535</v>
      </c>
      <c r="B149" s="130" t="s">
        <v>33</v>
      </c>
      <c r="C149" s="382">
        <v>531.9</v>
      </c>
      <c r="D149" s="391">
        <v>531.9</v>
      </c>
      <c r="E149" s="382">
        <v>67.900000000000006</v>
      </c>
      <c r="F149" s="384">
        <v>463.9</v>
      </c>
    </row>
    <row r="150" spans="1:6" ht="11.45" customHeight="1">
      <c r="A150" s="132" t="s">
        <v>280</v>
      </c>
      <c r="B150" s="130" t="s">
        <v>32</v>
      </c>
      <c r="C150" s="382">
        <v>860.6</v>
      </c>
      <c r="D150" s="391">
        <v>316.89999999999998</v>
      </c>
      <c r="E150" s="382">
        <v>184</v>
      </c>
      <c r="F150" s="384">
        <v>132.9</v>
      </c>
    </row>
    <row r="151" spans="1:6" ht="11.45" customHeight="1">
      <c r="A151" s="133" t="s">
        <v>281</v>
      </c>
      <c r="B151" s="130" t="s">
        <v>33</v>
      </c>
      <c r="C151" s="382">
        <v>1112</v>
      </c>
      <c r="D151" s="391">
        <v>343.9</v>
      </c>
      <c r="E151" s="391">
        <v>180.4</v>
      </c>
      <c r="F151" s="384">
        <v>163.4</v>
      </c>
    </row>
    <row r="152" spans="1:6" ht="11.45" customHeight="1">
      <c r="A152" s="349" t="s">
        <v>530</v>
      </c>
      <c r="B152" s="130" t="s">
        <v>32</v>
      </c>
      <c r="C152" s="382">
        <v>633.6</v>
      </c>
      <c r="D152" s="391">
        <v>90</v>
      </c>
      <c r="E152" s="391">
        <v>2.2000000000000002</v>
      </c>
      <c r="F152" s="384">
        <v>87.8</v>
      </c>
    </row>
    <row r="153" spans="1:6" ht="11.45" customHeight="1">
      <c r="A153" s="350" t="s">
        <v>531</v>
      </c>
      <c r="B153" s="130" t="s">
        <v>33</v>
      </c>
      <c r="C153" s="382">
        <v>853.8</v>
      </c>
      <c r="D153" s="391">
        <v>86.7</v>
      </c>
      <c r="E153" s="382">
        <v>3.2</v>
      </c>
      <c r="F153" s="384">
        <v>83.5</v>
      </c>
    </row>
    <row r="154" spans="1:6" ht="25.5">
      <c r="A154" s="347" t="s">
        <v>522</v>
      </c>
      <c r="B154" s="130" t="s">
        <v>32</v>
      </c>
      <c r="C154" s="382">
        <v>1405.7</v>
      </c>
      <c r="D154" s="391">
        <v>1405.7</v>
      </c>
      <c r="E154" s="382">
        <v>305.89999999999998</v>
      </c>
      <c r="F154" s="384">
        <v>1099.8</v>
      </c>
    </row>
    <row r="155" spans="1:6">
      <c r="A155" s="348" t="s">
        <v>523</v>
      </c>
      <c r="B155" s="130" t="s">
        <v>33</v>
      </c>
      <c r="C155" s="382">
        <v>1472.3</v>
      </c>
      <c r="D155" s="391">
        <v>1470.4</v>
      </c>
      <c r="E155" s="382">
        <v>350</v>
      </c>
      <c r="F155" s="384">
        <v>1120.3</v>
      </c>
    </row>
    <row r="156" spans="1:6">
      <c r="A156" s="132" t="s">
        <v>291</v>
      </c>
      <c r="B156" s="130" t="s">
        <v>32</v>
      </c>
      <c r="C156" s="382">
        <v>175.3</v>
      </c>
      <c r="D156" s="391">
        <v>175.29999999999998</v>
      </c>
      <c r="E156" s="382">
        <v>136.19999999999999</v>
      </c>
      <c r="F156" s="384">
        <v>39.1</v>
      </c>
    </row>
    <row r="157" spans="1:6">
      <c r="A157" s="133" t="s">
        <v>285</v>
      </c>
      <c r="B157" s="130" t="s">
        <v>33</v>
      </c>
      <c r="C157" s="382">
        <v>157.69999999999999</v>
      </c>
      <c r="D157" s="391">
        <v>157.69999999999999</v>
      </c>
      <c r="E157" s="382">
        <v>127.4</v>
      </c>
      <c r="F157" s="384">
        <v>30.3</v>
      </c>
    </row>
    <row r="158" spans="1:6">
      <c r="A158" s="347" t="s">
        <v>524</v>
      </c>
      <c r="B158" s="130" t="s">
        <v>32</v>
      </c>
      <c r="C158" s="382">
        <v>1516.1</v>
      </c>
      <c r="D158" s="391">
        <v>1515</v>
      </c>
      <c r="E158" s="382">
        <v>487.9</v>
      </c>
      <c r="F158" s="384">
        <v>1027.0999999999999</v>
      </c>
    </row>
    <row r="159" spans="1:6">
      <c r="A159" s="348" t="s">
        <v>525</v>
      </c>
      <c r="B159" s="130" t="s">
        <v>33</v>
      </c>
      <c r="C159" s="382">
        <v>1537.6</v>
      </c>
      <c r="D159" s="391">
        <v>1530.8</v>
      </c>
      <c r="E159" s="382">
        <v>491.9</v>
      </c>
      <c r="F159" s="384">
        <v>1038.9000000000001</v>
      </c>
    </row>
    <row r="160" spans="1:6" ht="11.45" customHeight="1">
      <c r="A160" s="132" t="s">
        <v>286</v>
      </c>
      <c r="B160" s="130" t="s">
        <v>32</v>
      </c>
      <c r="C160" s="382">
        <v>9.4</v>
      </c>
      <c r="D160" s="391">
        <v>9.4</v>
      </c>
      <c r="E160" s="382">
        <v>4</v>
      </c>
      <c r="F160" s="384">
        <v>5.5</v>
      </c>
    </row>
    <row r="161" spans="1:6" ht="11.45" customHeight="1">
      <c r="A161" s="133" t="s">
        <v>287</v>
      </c>
      <c r="B161" s="130" t="s">
        <v>33</v>
      </c>
      <c r="C161" s="382">
        <v>3.5</v>
      </c>
      <c r="D161" s="391">
        <v>3.5</v>
      </c>
      <c r="E161" s="382">
        <v>2.7</v>
      </c>
      <c r="F161" s="387">
        <v>0.8</v>
      </c>
    </row>
    <row r="162" spans="1:6" ht="11.45" customHeight="1">
      <c r="A162" s="347" t="s">
        <v>526</v>
      </c>
      <c r="B162" s="130" t="s">
        <v>32</v>
      </c>
      <c r="C162" s="382">
        <v>16</v>
      </c>
      <c r="D162" s="391">
        <v>16</v>
      </c>
      <c r="E162" s="391">
        <v>16</v>
      </c>
      <c r="F162" s="387" t="s">
        <v>157</v>
      </c>
    </row>
    <row r="163" spans="1:6" ht="11.45" customHeight="1">
      <c r="A163" s="348" t="s">
        <v>527</v>
      </c>
      <c r="B163" s="130" t="s">
        <v>33</v>
      </c>
      <c r="C163" s="382">
        <v>34.799999999999997</v>
      </c>
      <c r="D163" s="391">
        <v>34.799999999999997</v>
      </c>
      <c r="E163" s="382">
        <v>16.899999999999999</v>
      </c>
      <c r="F163" s="384">
        <v>17.899999999999999</v>
      </c>
    </row>
    <row r="164" spans="1:6" ht="11.45" customHeight="1">
      <c r="A164" s="36" t="s">
        <v>473</v>
      </c>
      <c r="B164" s="130" t="s">
        <v>32</v>
      </c>
      <c r="C164" s="382">
        <v>0</v>
      </c>
      <c r="D164" s="391">
        <v>0</v>
      </c>
      <c r="E164" s="382">
        <v>0</v>
      </c>
      <c r="F164" s="387" t="s">
        <v>157</v>
      </c>
    </row>
    <row r="165" spans="1:6" ht="11.45" customHeight="1">
      <c r="A165" s="49" t="s">
        <v>474</v>
      </c>
      <c r="B165" s="130" t="s">
        <v>33</v>
      </c>
      <c r="C165" s="387" t="s">
        <v>157</v>
      </c>
      <c r="D165" s="387" t="s">
        <v>157</v>
      </c>
      <c r="E165" s="387" t="s">
        <v>157</v>
      </c>
      <c r="F165" s="387" t="s">
        <v>157</v>
      </c>
    </row>
    <row r="166" spans="1:6" ht="11.45" customHeight="1">
      <c r="A166" s="132" t="s">
        <v>292</v>
      </c>
      <c r="B166" s="130" t="s">
        <v>32</v>
      </c>
      <c r="C166" s="382">
        <v>483.5</v>
      </c>
      <c r="D166" s="391">
        <v>473.1</v>
      </c>
      <c r="E166" s="382">
        <v>182.6</v>
      </c>
      <c r="F166" s="384">
        <v>290.5</v>
      </c>
    </row>
    <row r="167" spans="1:6" ht="11.45" customHeight="1">
      <c r="A167" s="49" t="s">
        <v>289</v>
      </c>
      <c r="B167" s="130" t="s">
        <v>33</v>
      </c>
      <c r="C167" s="382">
        <v>482.1</v>
      </c>
      <c r="D167" s="391">
        <v>478.5</v>
      </c>
      <c r="E167" s="382">
        <v>212.1</v>
      </c>
      <c r="F167" s="387">
        <v>266.39999999999998</v>
      </c>
    </row>
    <row r="168" spans="1:6" ht="11.45" customHeight="1">
      <c r="A168" s="347" t="s">
        <v>528</v>
      </c>
      <c r="B168" s="130" t="s">
        <v>32</v>
      </c>
      <c r="C168" s="382">
        <v>17.899999999999999</v>
      </c>
      <c r="D168" s="391">
        <v>17.899999999999999</v>
      </c>
      <c r="E168" s="382">
        <v>7.4</v>
      </c>
      <c r="F168" s="384">
        <v>10.5</v>
      </c>
    </row>
    <row r="169" spans="1:6" ht="11.45" customHeight="1">
      <c r="A169" s="348" t="s">
        <v>529</v>
      </c>
      <c r="B169" s="130" t="s">
        <v>33</v>
      </c>
      <c r="C169" s="382">
        <v>13.7</v>
      </c>
      <c r="D169" s="391">
        <v>13.8</v>
      </c>
      <c r="E169" s="382">
        <v>4</v>
      </c>
      <c r="F169" s="384">
        <v>10.1</v>
      </c>
    </row>
    <row r="170" spans="1:6" ht="19.5" customHeight="1">
      <c r="A170" s="478" t="s">
        <v>158</v>
      </c>
      <c r="B170" s="478"/>
      <c r="C170" s="478"/>
      <c r="D170" s="478"/>
      <c r="E170" s="478"/>
      <c r="F170" s="478"/>
    </row>
    <row r="171" spans="1:6" ht="11.45" customHeight="1">
      <c r="A171" s="299" t="s">
        <v>31</v>
      </c>
      <c r="B171" s="298" t="s">
        <v>32</v>
      </c>
      <c r="C171" s="300">
        <v>12572.5</v>
      </c>
      <c r="D171" s="300">
        <v>11795.1</v>
      </c>
      <c r="E171" s="300">
        <v>5721.4</v>
      </c>
      <c r="F171" s="301">
        <v>6073.7</v>
      </c>
    </row>
    <row r="172" spans="1:6" ht="11.45" customHeight="1">
      <c r="A172" s="297" t="s">
        <v>16</v>
      </c>
      <c r="B172" s="298" t="s">
        <v>33</v>
      </c>
      <c r="C172" s="412">
        <v>14708.8</v>
      </c>
      <c r="D172" s="300">
        <v>13908.8</v>
      </c>
      <c r="E172" s="300">
        <v>5651.1</v>
      </c>
      <c r="F172" s="301">
        <v>8257.7000000000007</v>
      </c>
    </row>
    <row r="173" spans="1:6">
      <c r="A173" s="118" t="s">
        <v>477</v>
      </c>
      <c r="B173" s="128" t="s">
        <v>32</v>
      </c>
      <c r="C173" s="413">
        <v>517.9</v>
      </c>
      <c r="D173" s="413">
        <v>489.9</v>
      </c>
      <c r="E173" s="413">
        <v>401.9</v>
      </c>
      <c r="F173" s="414">
        <v>88</v>
      </c>
    </row>
    <row r="174" spans="1:6">
      <c r="A174" s="119" t="s">
        <v>479</v>
      </c>
      <c r="B174" s="128" t="s">
        <v>33</v>
      </c>
      <c r="C174" s="413">
        <v>346.8</v>
      </c>
      <c r="D174" s="413">
        <v>345.1</v>
      </c>
      <c r="E174" s="413">
        <v>244.4</v>
      </c>
      <c r="F174" s="414">
        <v>100.7</v>
      </c>
    </row>
    <row r="175" spans="1:6">
      <c r="A175" s="120" t="s">
        <v>272</v>
      </c>
      <c r="B175" s="128" t="s">
        <v>32</v>
      </c>
      <c r="C175" s="413">
        <v>434.9</v>
      </c>
      <c r="D175" s="413">
        <v>406.9</v>
      </c>
      <c r="E175" s="413">
        <v>398.7</v>
      </c>
      <c r="F175" s="414">
        <v>8.1999999999999993</v>
      </c>
    </row>
    <row r="176" spans="1:6">
      <c r="A176" s="121" t="s">
        <v>273</v>
      </c>
      <c r="B176" s="128" t="s">
        <v>33</v>
      </c>
      <c r="C176" s="413">
        <v>276</v>
      </c>
      <c r="D176" s="413">
        <v>274.3</v>
      </c>
      <c r="E176" s="413">
        <v>240</v>
      </c>
      <c r="F176" s="414">
        <v>34.299999999999997</v>
      </c>
    </row>
    <row r="177" spans="1:6">
      <c r="A177" s="347" t="s">
        <v>518</v>
      </c>
      <c r="B177" s="128" t="s">
        <v>32</v>
      </c>
      <c r="C177" s="415">
        <v>2146.9</v>
      </c>
      <c r="D177" s="413">
        <v>2146.8999999999996</v>
      </c>
      <c r="E177" s="415">
        <v>1010.3</v>
      </c>
      <c r="F177" s="416">
        <v>1136.5999999999999</v>
      </c>
    </row>
    <row r="178" spans="1:6">
      <c r="A178" s="348" t="s">
        <v>519</v>
      </c>
      <c r="B178" s="128" t="s">
        <v>33</v>
      </c>
      <c r="C178" s="413">
        <v>2031.8</v>
      </c>
      <c r="D178" s="413">
        <v>2031.8</v>
      </c>
      <c r="E178" s="413">
        <v>512.1</v>
      </c>
      <c r="F178" s="414">
        <v>1519.7</v>
      </c>
    </row>
    <row r="179" spans="1:6">
      <c r="A179" s="124" t="s">
        <v>295</v>
      </c>
      <c r="B179" s="128" t="s">
        <v>32</v>
      </c>
      <c r="C179" s="415">
        <v>1529.9</v>
      </c>
      <c r="D179" s="413">
        <v>1529.9</v>
      </c>
      <c r="E179" s="415">
        <v>1009.9</v>
      </c>
      <c r="F179" s="416">
        <v>520</v>
      </c>
    </row>
    <row r="180" spans="1:6">
      <c r="A180" s="121" t="s">
        <v>275</v>
      </c>
      <c r="B180" s="128" t="s">
        <v>33</v>
      </c>
      <c r="C180" s="415">
        <v>1160.0999999999999</v>
      </c>
      <c r="D180" s="413">
        <v>1160.0999999999999</v>
      </c>
      <c r="E180" s="415">
        <v>511.4</v>
      </c>
      <c r="F180" s="416">
        <v>648.70000000000005</v>
      </c>
    </row>
    <row r="181" spans="1:6">
      <c r="A181" s="347" t="s">
        <v>532</v>
      </c>
      <c r="B181" s="128" t="s">
        <v>32</v>
      </c>
      <c r="C181" s="415">
        <v>1143.4000000000001</v>
      </c>
      <c r="D181" s="413">
        <v>1143.3999999999999</v>
      </c>
      <c r="E181" s="413">
        <v>0.8</v>
      </c>
      <c r="F181" s="416">
        <v>1142.5999999999999</v>
      </c>
    </row>
    <row r="182" spans="1:6">
      <c r="A182" s="348" t="s">
        <v>533</v>
      </c>
      <c r="B182" s="128" t="s">
        <v>33</v>
      </c>
      <c r="C182" s="415">
        <v>2178</v>
      </c>
      <c r="D182" s="413">
        <v>2178</v>
      </c>
      <c r="E182" s="415">
        <v>23.7</v>
      </c>
      <c r="F182" s="416">
        <v>2154.1999999999998</v>
      </c>
    </row>
    <row r="183" spans="1:6">
      <c r="A183" s="349" t="s">
        <v>520</v>
      </c>
      <c r="B183" s="128" t="s">
        <v>32</v>
      </c>
      <c r="C183" s="413" t="s">
        <v>157</v>
      </c>
      <c r="D183" s="413" t="s">
        <v>157</v>
      </c>
      <c r="E183" s="413" t="s">
        <v>157</v>
      </c>
      <c r="F183" s="414" t="s">
        <v>157</v>
      </c>
    </row>
    <row r="184" spans="1:6">
      <c r="A184" s="350" t="s">
        <v>521</v>
      </c>
      <c r="B184" s="128" t="s">
        <v>33</v>
      </c>
      <c r="C184" s="415">
        <v>25.5</v>
      </c>
      <c r="D184" s="413">
        <v>25.5</v>
      </c>
      <c r="E184" s="415">
        <v>22.8</v>
      </c>
      <c r="F184" s="416">
        <v>2.7</v>
      </c>
    </row>
    <row r="185" spans="1:6">
      <c r="A185" s="126" t="s">
        <v>276</v>
      </c>
      <c r="B185" s="128" t="s">
        <v>32</v>
      </c>
      <c r="C185" s="415">
        <v>50</v>
      </c>
      <c r="D185" s="413">
        <v>50</v>
      </c>
      <c r="E185" s="413" t="s">
        <v>157</v>
      </c>
      <c r="F185" s="416">
        <v>50</v>
      </c>
    </row>
    <row r="186" spans="1:6">
      <c r="A186" s="127" t="s">
        <v>277</v>
      </c>
      <c r="B186" s="128" t="s">
        <v>33</v>
      </c>
      <c r="C186" s="415">
        <v>34.299999999999997</v>
      </c>
      <c r="D186" s="413">
        <v>34.299999999999997</v>
      </c>
      <c r="E186" s="413" t="s">
        <v>157</v>
      </c>
      <c r="F186" s="416">
        <v>34.299999999999997</v>
      </c>
    </row>
    <row r="187" spans="1:6">
      <c r="A187" s="114" t="s">
        <v>296</v>
      </c>
      <c r="B187" s="128" t="s">
        <v>32</v>
      </c>
      <c r="C187" s="415">
        <v>258.5</v>
      </c>
      <c r="D187" s="413">
        <v>211.5</v>
      </c>
      <c r="E187" s="415">
        <v>124.9</v>
      </c>
      <c r="F187" s="416">
        <v>86.7</v>
      </c>
    </row>
    <row r="188" spans="1:6">
      <c r="A188" s="113" t="s">
        <v>279</v>
      </c>
      <c r="B188" s="128" t="s">
        <v>33</v>
      </c>
      <c r="C188" s="415">
        <v>293</v>
      </c>
      <c r="D188" s="413">
        <v>240.5</v>
      </c>
      <c r="E188" s="415">
        <v>106.7</v>
      </c>
      <c r="F188" s="416">
        <v>133.69999999999999</v>
      </c>
    </row>
    <row r="189" spans="1:6" ht="25.5">
      <c r="A189" s="347" t="s">
        <v>534</v>
      </c>
      <c r="B189" s="128" t="s">
        <v>32</v>
      </c>
      <c r="C189" s="415">
        <v>124.1</v>
      </c>
      <c r="D189" s="413">
        <v>124.1</v>
      </c>
      <c r="E189" s="415">
        <v>84.1</v>
      </c>
      <c r="F189" s="416">
        <v>40</v>
      </c>
    </row>
    <row r="190" spans="1:6" ht="25.5">
      <c r="A190" s="348" t="s">
        <v>535</v>
      </c>
      <c r="B190" s="128" t="s">
        <v>33</v>
      </c>
      <c r="C190" s="415">
        <v>105.7</v>
      </c>
      <c r="D190" s="413">
        <v>105.7</v>
      </c>
      <c r="E190" s="415">
        <v>102</v>
      </c>
      <c r="F190" s="416">
        <v>3.7</v>
      </c>
    </row>
    <row r="191" spans="1:6">
      <c r="A191" s="107" t="s">
        <v>297</v>
      </c>
      <c r="B191" s="128" t="s">
        <v>32</v>
      </c>
      <c r="C191" s="415">
        <v>2065.1</v>
      </c>
      <c r="D191" s="413">
        <v>1362.8</v>
      </c>
      <c r="E191" s="415">
        <v>898.2</v>
      </c>
      <c r="F191" s="416">
        <v>464.6</v>
      </c>
    </row>
    <row r="192" spans="1:6">
      <c r="A192" s="113" t="s">
        <v>298</v>
      </c>
      <c r="B192" s="128" t="s">
        <v>33</v>
      </c>
      <c r="C192" s="415">
        <v>3043.6</v>
      </c>
      <c r="D192" s="413">
        <v>2297.9</v>
      </c>
      <c r="E192" s="415">
        <v>1256</v>
      </c>
      <c r="F192" s="416">
        <v>1041.8</v>
      </c>
    </row>
    <row r="193" spans="1:6">
      <c r="A193" s="349" t="s">
        <v>530</v>
      </c>
      <c r="B193" s="128" t="s">
        <v>32</v>
      </c>
      <c r="C193" s="415">
        <v>1973.7</v>
      </c>
      <c r="D193" s="413">
        <v>1271.5</v>
      </c>
      <c r="E193" s="415">
        <v>897.7</v>
      </c>
      <c r="F193" s="416">
        <v>373.7</v>
      </c>
    </row>
    <row r="194" spans="1:6">
      <c r="A194" s="350" t="s">
        <v>531</v>
      </c>
      <c r="B194" s="128" t="s">
        <v>33</v>
      </c>
      <c r="C194" s="415">
        <v>2665.6</v>
      </c>
      <c r="D194" s="413">
        <v>1919.9</v>
      </c>
      <c r="E194" s="415">
        <v>1251.7</v>
      </c>
      <c r="F194" s="416">
        <v>668.3</v>
      </c>
    </row>
    <row r="195" spans="1:6" ht="25.5">
      <c r="A195" s="347" t="s">
        <v>522</v>
      </c>
      <c r="B195" s="128" t="s">
        <v>32</v>
      </c>
      <c r="C195" s="415">
        <v>14.4</v>
      </c>
      <c r="D195" s="413">
        <v>14.4</v>
      </c>
      <c r="E195" s="415">
        <v>3.4</v>
      </c>
      <c r="F195" s="416">
        <v>11</v>
      </c>
    </row>
    <row r="196" spans="1:6">
      <c r="A196" s="348" t="s">
        <v>523</v>
      </c>
      <c r="B196" s="128" t="s">
        <v>33</v>
      </c>
      <c r="C196" s="415">
        <v>42.6</v>
      </c>
      <c r="D196" s="413">
        <v>42.6</v>
      </c>
      <c r="E196" s="415">
        <v>40.1</v>
      </c>
      <c r="F196" s="416">
        <v>2.5</v>
      </c>
    </row>
    <row r="197" spans="1:6">
      <c r="A197" s="107" t="s">
        <v>291</v>
      </c>
      <c r="B197" s="128" t="s">
        <v>32</v>
      </c>
      <c r="C197" s="415">
        <v>132</v>
      </c>
      <c r="D197" s="413">
        <v>132</v>
      </c>
      <c r="E197" s="415">
        <v>131.9</v>
      </c>
      <c r="F197" s="414">
        <v>0</v>
      </c>
    </row>
    <row r="198" spans="1:6">
      <c r="A198" s="113" t="s">
        <v>285</v>
      </c>
      <c r="B198" s="128" t="s">
        <v>33</v>
      </c>
      <c r="C198" s="415">
        <v>124.5</v>
      </c>
      <c r="D198" s="413">
        <v>124.5</v>
      </c>
      <c r="E198" s="415">
        <v>124.5</v>
      </c>
      <c r="F198" s="416">
        <v>0</v>
      </c>
    </row>
    <row r="199" spans="1:6">
      <c r="A199" s="347" t="s">
        <v>524</v>
      </c>
      <c r="B199" s="128" t="s">
        <v>32</v>
      </c>
      <c r="C199" s="415">
        <v>235.4</v>
      </c>
      <c r="D199" s="413">
        <v>235.2</v>
      </c>
      <c r="E199" s="415">
        <v>55.8</v>
      </c>
      <c r="F199" s="416">
        <v>179.4</v>
      </c>
    </row>
    <row r="200" spans="1:6">
      <c r="A200" s="348" t="s">
        <v>525</v>
      </c>
      <c r="B200" s="128" t="s">
        <v>33</v>
      </c>
      <c r="C200" s="415">
        <v>221.6</v>
      </c>
      <c r="D200" s="413">
        <v>221.6</v>
      </c>
      <c r="E200" s="415">
        <v>10.8</v>
      </c>
      <c r="F200" s="416">
        <v>210.8</v>
      </c>
    </row>
    <row r="201" spans="1:6" ht="11.45" customHeight="1">
      <c r="A201" s="107" t="s">
        <v>286</v>
      </c>
      <c r="B201" s="128" t="s">
        <v>32</v>
      </c>
      <c r="C201" s="415">
        <v>1132.5</v>
      </c>
      <c r="D201" s="413">
        <v>1132.5</v>
      </c>
      <c r="E201" s="415">
        <v>572.6</v>
      </c>
      <c r="F201" s="416">
        <v>559.9</v>
      </c>
    </row>
    <row r="202" spans="1:6" ht="11.45" customHeight="1">
      <c r="A202" s="113" t="s">
        <v>287</v>
      </c>
      <c r="B202" s="128" t="s">
        <v>33</v>
      </c>
      <c r="C202" s="415">
        <v>1400</v>
      </c>
      <c r="D202" s="413">
        <v>1400</v>
      </c>
      <c r="E202" s="415">
        <v>698.9</v>
      </c>
      <c r="F202" s="416">
        <v>701</v>
      </c>
    </row>
    <row r="203" spans="1:6" ht="11.45" customHeight="1">
      <c r="A203" s="107" t="s">
        <v>471</v>
      </c>
      <c r="B203" s="115" t="s">
        <v>32</v>
      </c>
      <c r="C203" s="415">
        <v>4794.5</v>
      </c>
      <c r="D203" s="413">
        <v>4794.3999999999996</v>
      </c>
      <c r="E203" s="415">
        <v>2434.1</v>
      </c>
      <c r="F203" s="416">
        <v>2360.3000000000002</v>
      </c>
    </row>
    <row r="204" spans="1:6" ht="11.45" customHeight="1">
      <c r="A204" s="116" t="s">
        <v>470</v>
      </c>
      <c r="B204" s="115" t="s">
        <v>33</v>
      </c>
      <c r="C204" s="415">
        <v>4916.2</v>
      </c>
      <c r="D204" s="413">
        <v>4916.2</v>
      </c>
      <c r="E204" s="415">
        <v>2527.1</v>
      </c>
      <c r="F204" s="416">
        <v>2389.1</v>
      </c>
    </row>
    <row r="205" spans="1:6" ht="11.45" customHeight="1">
      <c r="A205" s="347" t="s">
        <v>528</v>
      </c>
      <c r="B205" s="115" t="s">
        <v>32</v>
      </c>
      <c r="C205" s="415">
        <v>8</v>
      </c>
      <c r="D205" s="413">
        <v>8</v>
      </c>
      <c r="E205" s="415">
        <v>3.5</v>
      </c>
      <c r="F205" s="416">
        <v>4.5</v>
      </c>
    </row>
    <row r="206" spans="1:6" ht="11.45" customHeight="1">
      <c r="A206" s="348" t="s">
        <v>529</v>
      </c>
      <c r="B206" s="115" t="s">
        <v>33</v>
      </c>
      <c r="C206" s="415">
        <v>5</v>
      </c>
      <c r="D206" s="413">
        <v>4.9000000000000004</v>
      </c>
      <c r="E206" s="415">
        <v>4.8</v>
      </c>
      <c r="F206" s="416">
        <v>0.5</v>
      </c>
    </row>
    <row r="207" spans="1:6" ht="21.75" customHeight="1">
      <c r="A207" s="478" t="s">
        <v>159</v>
      </c>
      <c r="B207" s="478"/>
      <c r="C207" s="478"/>
      <c r="D207" s="478"/>
      <c r="E207" s="478"/>
      <c r="F207" s="478"/>
    </row>
    <row r="208" spans="1:6" ht="11.45" customHeight="1">
      <c r="A208" s="293" t="s">
        <v>31</v>
      </c>
      <c r="B208" s="302" t="s">
        <v>32</v>
      </c>
      <c r="C208" s="295">
        <v>1739.5</v>
      </c>
      <c r="D208" s="295">
        <v>1729.9</v>
      </c>
      <c r="E208" s="295">
        <v>295.39999999999998</v>
      </c>
      <c r="F208" s="301">
        <v>1434.5</v>
      </c>
    </row>
    <row r="209" spans="1:6" ht="11.45" customHeight="1">
      <c r="A209" s="297" t="s">
        <v>16</v>
      </c>
      <c r="B209" s="302" t="s">
        <v>33</v>
      </c>
      <c r="C209" s="303">
        <v>1852</v>
      </c>
      <c r="D209" s="295">
        <v>1845.2</v>
      </c>
      <c r="E209" s="303">
        <v>385.9</v>
      </c>
      <c r="F209" s="304">
        <v>1459.3</v>
      </c>
    </row>
    <row r="210" spans="1:6" ht="11.45" customHeight="1">
      <c r="A210" s="347" t="s">
        <v>532</v>
      </c>
      <c r="B210" s="134" t="s">
        <v>32</v>
      </c>
      <c r="C210" s="109">
        <v>1364.2</v>
      </c>
      <c r="D210" s="50">
        <v>1364.2</v>
      </c>
      <c r="E210" s="109">
        <v>66</v>
      </c>
      <c r="F210" s="110">
        <v>1298.2</v>
      </c>
    </row>
    <row r="211" spans="1:6" ht="11.45" customHeight="1">
      <c r="A211" s="348" t="s">
        <v>533</v>
      </c>
      <c r="B211" s="134" t="s">
        <v>33</v>
      </c>
      <c r="C211" s="109">
        <v>1446.8</v>
      </c>
      <c r="D211" s="50">
        <v>1446.8</v>
      </c>
      <c r="E211" s="109">
        <v>65.2</v>
      </c>
      <c r="F211" s="110">
        <v>1381.6</v>
      </c>
    </row>
    <row r="212" spans="1:6" ht="11.45" customHeight="1">
      <c r="A212" s="349" t="s">
        <v>520</v>
      </c>
      <c r="B212" s="134" t="s">
        <v>32</v>
      </c>
      <c r="C212" s="109">
        <v>1304.5999999999999</v>
      </c>
      <c r="D212" s="50">
        <v>1304.5999999999999</v>
      </c>
      <c r="E212" s="109">
        <v>66</v>
      </c>
      <c r="F212" s="110">
        <v>1238.5999999999999</v>
      </c>
    </row>
    <row r="213" spans="1:6" ht="11.45" customHeight="1">
      <c r="A213" s="350" t="s">
        <v>521</v>
      </c>
      <c r="B213" s="134" t="s">
        <v>33</v>
      </c>
      <c r="C213" s="109">
        <v>1381.6</v>
      </c>
      <c r="D213" s="50">
        <v>1381.6</v>
      </c>
      <c r="E213" s="109">
        <v>65.2</v>
      </c>
      <c r="F213" s="110">
        <v>1316.4</v>
      </c>
    </row>
    <row r="214" spans="1:6" ht="24" customHeight="1">
      <c r="A214" s="347" t="s">
        <v>522</v>
      </c>
      <c r="B214" s="134" t="s">
        <v>32</v>
      </c>
      <c r="C214" s="109">
        <v>332.1</v>
      </c>
      <c r="D214" s="50">
        <v>327.3</v>
      </c>
      <c r="E214" s="109">
        <v>213.9</v>
      </c>
      <c r="F214" s="110">
        <v>113.5</v>
      </c>
    </row>
    <row r="215" spans="1:6" ht="11.45" customHeight="1">
      <c r="A215" s="348" t="s">
        <v>523</v>
      </c>
      <c r="B215" s="134" t="s">
        <v>33</v>
      </c>
      <c r="C215" s="109">
        <v>360.1</v>
      </c>
      <c r="D215" s="50">
        <v>360.1</v>
      </c>
      <c r="E215" s="109">
        <v>302.2</v>
      </c>
      <c r="F215" s="110">
        <v>57.8</v>
      </c>
    </row>
    <row r="216" spans="1:6" ht="11.45" customHeight="1">
      <c r="A216" s="347" t="s">
        <v>528</v>
      </c>
      <c r="B216" s="115" t="s">
        <v>32</v>
      </c>
      <c r="C216" s="109">
        <v>43.1</v>
      </c>
      <c r="D216" s="109">
        <v>38.400000000000091</v>
      </c>
      <c r="E216" s="109">
        <v>15.5</v>
      </c>
      <c r="F216" s="110">
        <v>22.9</v>
      </c>
    </row>
    <row r="217" spans="1:6" ht="11.45" customHeight="1">
      <c r="A217" s="348" t="s">
        <v>529</v>
      </c>
      <c r="B217" s="115" t="s">
        <v>33</v>
      </c>
      <c r="C217" s="109">
        <v>45.099999999999909</v>
      </c>
      <c r="D217" s="109">
        <v>38.4</v>
      </c>
      <c r="E217" s="109">
        <v>18.5</v>
      </c>
      <c r="F217" s="110">
        <v>19.900000000000091</v>
      </c>
    </row>
    <row r="218" spans="1:6" ht="11.45" customHeight="1"/>
    <row r="219" spans="1:6" ht="11.45" customHeight="1"/>
    <row r="220" spans="1:6" ht="11.45" customHeight="1"/>
    <row r="221" spans="1:6" ht="11.45" customHeight="1"/>
    <row r="222" spans="1:6" ht="11.45" customHeight="1"/>
    <row r="223" spans="1:6" ht="11.45" customHeight="1"/>
    <row r="224" spans="1:6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</sheetData>
  <mergeCells count="12">
    <mergeCell ref="A207:F207"/>
    <mergeCell ref="C5:F5"/>
    <mergeCell ref="A6:F6"/>
    <mergeCell ref="A47:F47"/>
    <mergeCell ref="A88:F88"/>
    <mergeCell ref="A129:F129"/>
    <mergeCell ref="A3:B5"/>
    <mergeCell ref="A1:F1"/>
    <mergeCell ref="A2:F2"/>
    <mergeCell ref="C3:C4"/>
    <mergeCell ref="D3:F3"/>
    <mergeCell ref="A170:F170"/>
  </mergeCells>
  <hyperlinks>
    <hyperlink ref="H1" location="SPIS_TABLIC!A1" display="SPIS TABLIC"/>
    <hyperlink ref="I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J1" sqref="J1"/>
    </sheetView>
  </sheetViews>
  <sheetFormatPr defaultRowHeight="15"/>
  <cols>
    <col min="1" max="1" width="22" customWidth="1"/>
    <col min="2" max="2" width="17.85546875" customWidth="1"/>
    <col min="3" max="3" width="12.42578125" customWidth="1"/>
    <col min="4" max="4" width="14.28515625" customWidth="1"/>
    <col min="5" max="5" width="9.28515625" bestFit="1" customWidth="1"/>
    <col min="6" max="6" width="13.7109375" customWidth="1"/>
    <col min="7" max="7" width="13.5703125" customWidth="1"/>
    <col min="8" max="8" width="13" customWidth="1"/>
    <col min="10" max="10" width="17.28515625" customWidth="1"/>
    <col min="11" max="11" width="19.7109375" customWidth="1"/>
  </cols>
  <sheetData>
    <row r="1" spans="1:12">
      <c r="A1" s="497" t="s">
        <v>502</v>
      </c>
      <c r="B1" s="497"/>
      <c r="C1" s="497"/>
      <c r="D1" s="497"/>
      <c r="E1" s="497"/>
      <c r="F1" s="497"/>
      <c r="G1" s="497"/>
      <c r="H1" s="497"/>
      <c r="J1" s="335" t="s">
        <v>0</v>
      </c>
      <c r="K1" s="336" t="s">
        <v>482</v>
      </c>
      <c r="L1" s="337"/>
    </row>
    <row r="2" spans="1:12" ht="15.75" thickBot="1">
      <c r="A2" s="521" t="s">
        <v>424</v>
      </c>
      <c r="B2" s="522"/>
      <c r="C2" s="522"/>
      <c r="D2" s="522"/>
      <c r="E2" s="522"/>
      <c r="F2" s="522"/>
      <c r="G2" s="522"/>
      <c r="H2" s="522"/>
    </row>
    <row r="3" spans="1:12" ht="25.5">
      <c r="A3" s="523" t="s">
        <v>459</v>
      </c>
      <c r="B3" s="524"/>
      <c r="C3" s="135" t="s">
        <v>425</v>
      </c>
      <c r="D3" s="136" t="s">
        <v>20</v>
      </c>
      <c r="E3" s="136" t="s">
        <v>21</v>
      </c>
      <c r="F3" s="136" t="s">
        <v>19</v>
      </c>
      <c r="G3" s="137" t="s">
        <v>26</v>
      </c>
      <c r="H3" s="138" t="s">
        <v>27</v>
      </c>
    </row>
    <row r="4" spans="1:12" ht="28.5" customHeight="1" thickBot="1">
      <c r="A4" s="525"/>
      <c r="B4" s="526"/>
      <c r="C4" s="527" t="s">
        <v>426</v>
      </c>
      <c r="D4" s="528"/>
      <c r="E4" s="528"/>
      <c r="F4" s="528"/>
      <c r="G4" s="528"/>
      <c r="H4" s="528"/>
    </row>
    <row r="5" spans="1:12">
      <c r="A5" s="248" t="s">
        <v>15</v>
      </c>
      <c r="B5" s="267">
        <v>2016</v>
      </c>
      <c r="C5" s="285">
        <v>11738426</v>
      </c>
      <c r="D5" s="285">
        <v>7963257</v>
      </c>
      <c r="E5" s="285">
        <v>690846</v>
      </c>
      <c r="F5" s="286" t="s">
        <v>299</v>
      </c>
      <c r="G5" s="285">
        <v>1331116</v>
      </c>
      <c r="H5" s="277">
        <v>1709003</v>
      </c>
    </row>
    <row r="6" spans="1:12">
      <c r="A6" s="252" t="s">
        <v>16</v>
      </c>
      <c r="B6" s="287">
        <v>2017</v>
      </c>
      <c r="C6" s="285">
        <v>12783263</v>
      </c>
      <c r="D6" s="285">
        <v>9082557</v>
      </c>
      <c r="E6" s="285">
        <v>655132</v>
      </c>
      <c r="F6" s="286" t="s">
        <v>299</v>
      </c>
      <c r="G6" s="285">
        <v>1378635</v>
      </c>
      <c r="H6" s="277">
        <v>1599030</v>
      </c>
    </row>
    <row r="7" spans="1:12">
      <c r="A7" s="529" t="s">
        <v>141</v>
      </c>
      <c r="B7" s="530"/>
      <c r="C7" s="139">
        <v>1363200</v>
      </c>
      <c r="D7" s="139">
        <v>1319286</v>
      </c>
      <c r="E7" s="139" t="s">
        <v>56</v>
      </c>
      <c r="F7" s="140" t="s">
        <v>299</v>
      </c>
      <c r="G7" s="139">
        <v>39763</v>
      </c>
      <c r="H7" s="141">
        <v>4151</v>
      </c>
    </row>
    <row r="8" spans="1:12">
      <c r="A8" s="531" t="s">
        <v>142</v>
      </c>
      <c r="B8" s="532"/>
      <c r="C8" s="139"/>
      <c r="D8" s="139"/>
      <c r="E8" s="139"/>
      <c r="F8" s="140"/>
      <c r="G8" s="139"/>
      <c r="H8" s="141"/>
    </row>
    <row r="9" spans="1:12">
      <c r="A9" s="533" t="s">
        <v>143</v>
      </c>
      <c r="B9" s="534"/>
      <c r="C9" s="139">
        <v>1622331</v>
      </c>
      <c r="D9" s="139">
        <v>185460</v>
      </c>
      <c r="E9" s="139">
        <v>452787</v>
      </c>
      <c r="F9" s="140" t="s">
        <v>299</v>
      </c>
      <c r="G9" s="139">
        <v>451155</v>
      </c>
      <c r="H9" s="141">
        <v>465020</v>
      </c>
    </row>
    <row r="10" spans="1:12">
      <c r="A10" s="519" t="s">
        <v>144</v>
      </c>
      <c r="B10" s="520"/>
      <c r="C10" s="139"/>
      <c r="D10" s="139"/>
      <c r="E10" s="139"/>
      <c r="F10" s="140"/>
      <c r="G10" s="139"/>
      <c r="H10" s="141"/>
    </row>
    <row r="11" spans="1:12">
      <c r="A11" s="535" t="s">
        <v>145</v>
      </c>
      <c r="B11" s="536"/>
      <c r="C11" s="139">
        <v>7572624</v>
      </c>
      <c r="D11" s="139">
        <v>7446121</v>
      </c>
      <c r="E11" s="139">
        <v>126503</v>
      </c>
      <c r="F11" s="140" t="s">
        <v>299</v>
      </c>
      <c r="G11" s="139" t="s">
        <v>56</v>
      </c>
      <c r="H11" s="141" t="s">
        <v>56</v>
      </c>
    </row>
    <row r="12" spans="1:12">
      <c r="A12" s="519" t="s">
        <v>146</v>
      </c>
      <c r="B12" s="520"/>
      <c r="C12" s="139"/>
      <c r="D12" s="139"/>
      <c r="E12" s="139"/>
      <c r="F12" s="140"/>
      <c r="G12" s="139"/>
      <c r="H12" s="141"/>
    </row>
    <row r="13" spans="1:12">
      <c r="A13" s="537" t="s">
        <v>147</v>
      </c>
      <c r="B13" s="538"/>
      <c r="C13" s="139">
        <v>897702</v>
      </c>
      <c r="D13" s="139" t="s">
        <v>56</v>
      </c>
      <c r="E13" s="139">
        <v>1532</v>
      </c>
      <c r="F13" s="140" t="s">
        <v>299</v>
      </c>
      <c r="G13" s="139" t="s">
        <v>56</v>
      </c>
      <c r="H13" s="141">
        <v>896170</v>
      </c>
    </row>
    <row r="14" spans="1:12">
      <c r="A14" s="519" t="s">
        <v>148</v>
      </c>
      <c r="B14" s="520"/>
      <c r="C14" s="139"/>
      <c r="D14" s="139"/>
      <c r="E14" s="139"/>
      <c r="F14" s="140"/>
      <c r="G14" s="139"/>
      <c r="H14" s="141"/>
    </row>
    <row r="15" spans="1:12">
      <c r="A15" s="537" t="s">
        <v>149</v>
      </c>
      <c r="B15" s="538"/>
      <c r="C15" s="139">
        <v>213749</v>
      </c>
      <c r="D15" s="139" t="s">
        <v>56</v>
      </c>
      <c r="E15" s="139">
        <v>60760</v>
      </c>
      <c r="F15" s="140" t="s">
        <v>299</v>
      </c>
      <c r="G15" s="139" t="s">
        <v>56</v>
      </c>
      <c r="H15" s="141">
        <v>152989</v>
      </c>
    </row>
    <row r="16" spans="1:12">
      <c r="A16" s="519" t="s">
        <v>150</v>
      </c>
      <c r="B16" s="520"/>
      <c r="C16" s="139"/>
      <c r="D16" s="139"/>
      <c r="E16" s="139"/>
      <c r="F16" s="140"/>
      <c r="G16" s="139"/>
      <c r="H16" s="141"/>
    </row>
    <row r="17" spans="1:8" ht="27" customHeight="1">
      <c r="A17" s="539" t="s">
        <v>382</v>
      </c>
      <c r="B17" s="540"/>
      <c r="C17" s="139">
        <v>1113657</v>
      </c>
      <c r="D17" s="139">
        <v>131690</v>
      </c>
      <c r="E17" s="139">
        <v>13550</v>
      </c>
      <c r="F17" s="140" t="s">
        <v>299</v>
      </c>
      <c r="G17" s="139">
        <v>887717</v>
      </c>
      <c r="H17" s="141">
        <v>80700</v>
      </c>
    </row>
    <row r="18" spans="1:8" ht="24" customHeight="1">
      <c r="A18" s="541" t="s">
        <v>300</v>
      </c>
      <c r="B18" s="542"/>
      <c r="C18" s="139"/>
      <c r="D18" s="139"/>
      <c r="E18" s="139"/>
      <c r="F18" s="140"/>
      <c r="G18" s="139"/>
      <c r="H18" s="141"/>
    </row>
    <row r="19" spans="1:8">
      <c r="A19" s="44" t="s">
        <v>167</v>
      </c>
      <c r="B19" s="44" t="s">
        <v>151</v>
      </c>
      <c r="C19" s="139"/>
      <c r="D19" s="139"/>
      <c r="E19" s="139"/>
      <c r="F19" s="140"/>
      <c r="G19" s="139"/>
      <c r="H19" s="141"/>
    </row>
    <row r="20" spans="1:8">
      <c r="A20" s="145" t="s">
        <v>301</v>
      </c>
      <c r="B20" s="81">
        <v>2016</v>
      </c>
      <c r="C20" s="139">
        <v>6062841</v>
      </c>
      <c r="D20" s="139">
        <v>3823073</v>
      </c>
      <c r="E20" s="139">
        <v>310057</v>
      </c>
      <c r="F20" s="140" t="s">
        <v>299</v>
      </c>
      <c r="G20" s="139">
        <v>877112</v>
      </c>
      <c r="H20" s="141">
        <v>1033098</v>
      </c>
    </row>
    <row r="21" spans="1:8">
      <c r="A21" s="146" t="s">
        <v>302</v>
      </c>
      <c r="B21" s="142">
        <v>2017</v>
      </c>
      <c r="C21" s="139">
        <v>6503398</v>
      </c>
      <c r="D21" s="139">
        <v>4068809</v>
      </c>
      <c r="E21" s="139">
        <v>556976</v>
      </c>
      <c r="F21" s="140" t="s">
        <v>299</v>
      </c>
      <c r="G21" s="139">
        <v>965985</v>
      </c>
      <c r="H21" s="141">
        <v>910662</v>
      </c>
    </row>
    <row r="22" spans="1:8">
      <c r="A22" s="529" t="s">
        <v>141</v>
      </c>
      <c r="B22" s="530"/>
      <c r="C22" s="139">
        <v>127440</v>
      </c>
      <c r="D22" s="139">
        <v>99937</v>
      </c>
      <c r="E22" s="139" t="s">
        <v>56</v>
      </c>
      <c r="F22" s="140" t="s">
        <v>299</v>
      </c>
      <c r="G22" s="139">
        <v>27503</v>
      </c>
      <c r="H22" s="141" t="s">
        <v>56</v>
      </c>
    </row>
    <row r="23" spans="1:8">
      <c r="A23" s="531" t="s">
        <v>142</v>
      </c>
      <c r="B23" s="532"/>
      <c r="C23" s="139"/>
      <c r="D23" s="139"/>
      <c r="E23" s="139"/>
      <c r="F23" s="140"/>
      <c r="G23" s="139"/>
      <c r="H23" s="141"/>
    </row>
    <row r="24" spans="1:8">
      <c r="A24" s="533" t="s">
        <v>143</v>
      </c>
      <c r="B24" s="534"/>
      <c r="C24" s="139">
        <v>1388011</v>
      </c>
      <c r="D24" s="139">
        <v>151308</v>
      </c>
      <c r="E24" s="139">
        <v>452787</v>
      </c>
      <c r="F24" s="140" t="s">
        <v>299</v>
      </c>
      <c r="G24" s="139">
        <v>317930</v>
      </c>
      <c r="H24" s="141">
        <v>465020</v>
      </c>
    </row>
    <row r="25" spans="1:8">
      <c r="A25" s="519" t="s">
        <v>144</v>
      </c>
      <c r="B25" s="520"/>
      <c r="C25" s="139"/>
      <c r="D25" s="139"/>
      <c r="E25" s="139"/>
      <c r="F25" s="140"/>
      <c r="G25" s="139"/>
      <c r="H25" s="141"/>
    </row>
    <row r="26" spans="1:8">
      <c r="A26" s="535" t="s">
        <v>145</v>
      </c>
      <c r="B26" s="536"/>
      <c r="C26" s="139">
        <v>3795021</v>
      </c>
      <c r="D26" s="139">
        <v>3729384</v>
      </c>
      <c r="E26" s="139">
        <v>65637</v>
      </c>
      <c r="F26" s="140" t="s">
        <v>299</v>
      </c>
      <c r="G26" s="139" t="s">
        <v>56</v>
      </c>
      <c r="H26" s="141" t="s">
        <v>56</v>
      </c>
    </row>
    <row r="27" spans="1:8">
      <c r="A27" s="519" t="s">
        <v>146</v>
      </c>
      <c r="B27" s="520"/>
      <c r="C27" s="139"/>
      <c r="D27" s="139"/>
      <c r="E27" s="139"/>
      <c r="F27" s="140"/>
      <c r="G27" s="139"/>
      <c r="H27" s="141"/>
    </row>
    <row r="28" spans="1:8">
      <c r="A28" s="537" t="s">
        <v>147</v>
      </c>
      <c r="B28" s="538"/>
      <c r="C28" s="139">
        <v>250788</v>
      </c>
      <c r="D28" s="139" t="s">
        <v>56</v>
      </c>
      <c r="E28" s="139">
        <v>677</v>
      </c>
      <c r="F28" s="140" t="s">
        <v>299</v>
      </c>
      <c r="G28" s="139" t="s">
        <v>56</v>
      </c>
      <c r="H28" s="141">
        <v>250111</v>
      </c>
    </row>
    <row r="29" spans="1:8">
      <c r="A29" s="519" t="s">
        <v>148</v>
      </c>
      <c r="B29" s="520"/>
      <c r="C29" s="139"/>
      <c r="D29" s="139"/>
      <c r="E29" s="139"/>
      <c r="F29" s="140"/>
      <c r="G29" s="139"/>
      <c r="H29" s="141"/>
    </row>
    <row r="30" spans="1:8">
      <c r="A30" s="537" t="s">
        <v>149</v>
      </c>
      <c r="B30" s="538"/>
      <c r="C30" s="139">
        <v>150363</v>
      </c>
      <c r="D30" s="139" t="s">
        <v>56</v>
      </c>
      <c r="E30" s="139">
        <v>35532</v>
      </c>
      <c r="F30" s="140" t="s">
        <v>299</v>
      </c>
      <c r="G30" s="139" t="s">
        <v>56</v>
      </c>
      <c r="H30" s="141">
        <v>114831</v>
      </c>
    </row>
    <row r="31" spans="1:8">
      <c r="A31" s="519" t="s">
        <v>150</v>
      </c>
      <c r="B31" s="520"/>
      <c r="C31" s="139"/>
      <c r="D31" s="139"/>
      <c r="E31" s="139"/>
      <c r="F31" s="140"/>
      <c r="G31" s="139"/>
      <c r="H31" s="141"/>
    </row>
    <row r="32" spans="1:8" ht="24.75" customHeight="1">
      <c r="A32" s="539" t="s">
        <v>382</v>
      </c>
      <c r="B32" s="540"/>
      <c r="C32" s="139">
        <v>791775</v>
      </c>
      <c r="D32" s="139">
        <v>88180</v>
      </c>
      <c r="E32" s="139">
        <v>2343</v>
      </c>
      <c r="F32" s="140" t="s">
        <v>299</v>
      </c>
      <c r="G32" s="139">
        <v>620552</v>
      </c>
      <c r="H32" s="141">
        <v>80700</v>
      </c>
    </row>
    <row r="33" spans="1:8">
      <c r="A33" s="543" t="s">
        <v>300</v>
      </c>
      <c r="B33" s="544"/>
      <c r="C33" s="139"/>
      <c r="D33" s="139"/>
      <c r="E33" s="139"/>
      <c r="F33" s="140"/>
      <c r="G33" s="139"/>
      <c r="H33" s="141"/>
    </row>
    <row r="34" spans="1:8">
      <c r="A34" s="44" t="s">
        <v>167</v>
      </c>
      <c r="B34" s="44" t="s">
        <v>151</v>
      </c>
      <c r="C34" s="139"/>
      <c r="D34" s="139"/>
      <c r="E34" s="139"/>
      <c r="F34" s="140"/>
      <c r="G34" s="139"/>
      <c r="H34" s="141"/>
    </row>
    <row r="35" spans="1:8">
      <c r="A35" s="145" t="s">
        <v>303</v>
      </c>
      <c r="B35" s="81">
        <v>2016</v>
      </c>
      <c r="C35" s="139">
        <v>5675585</v>
      </c>
      <c r="D35" s="139">
        <v>4140184</v>
      </c>
      <c r="E35" s="139">
        <v>380789</v>
      </c>
      <c r="F35" s="140" t="s">
        <v>299</v>
      </c>
      <c r="G35" s="139">
        <v>454004</v>
      </c>
      <c r="H35" s="141">
        <v>675905</v>
      </c>
    </row>
    <row r="36" spans="1:8">
      <c r="A36" s="146" t="s">
        <v>304</v>
      </c>
      <c r="B36" s="142">
        <v>2017</v>
      </c>
      <c r="C36" s="139">
        <v>6279865</v>
      </c>
      <c r="D36" s="139">
        <v>5013748</v>
      </c>
      <c r="E36" s="139">
        <v>98156</v>
      </c>
      <c r="F36" s="140" t="s">
        <v>299</v>
      </c>
      <c r="G36" s="139">
        <v>412650</v>
      </c>
      <c r="H36" s="141">
        <v>688368</v>
      </c>
    </row>
    <row r="37" spans="1:8">
      <c r="A37" s="529" t="s">
        <v>141</v>
      </c>
      <c r="B37" s="530"/>
      <c r="C37" s="139">
        <v>1235760</v>
      </c>
      <c r="D37" s="139">
        <v>1219349</v>
      </c>
      <c r="E37" s="139" t="s">
        <v>56</v>
      </c>
      <c r="F37" s="140" t="s">
        <v>299</v>
      </c>
      <c r="G37" s="139">
        <v>12260</v>
      </c>
      <c r="H37" s="141">
        <v>4151</v>
      </c>
    </row>
    <row r="38" spans="1:8">
      <c r="A38" s="531" t="s">
        <v>142</v>
      </c>
      <c r="B38" s="532"/>
      <c r="C38" s="139"/>
      <c r="D38" s="139"/>
      <c r="E38" s="139"/>
      <c r="F38" s="140"/>
      <c r="G38" s="139"/>
      <c r="H38" s="141"/>
    </row>
    <row r="39" spans="1:8">
      <c r="A39" s="533" t="s">
        <v>143</v>
      </c>
      <c r="B39" s="534"/>
      <c r="C39" s="139">
        <v>234320</v>
      </c>
      <c r="D39" s="139">
        <v>34152</v>
      </c>
      <c r="E39" s="139" t="s">
        <v>56</v>
      </c>
      <c r="F39" s="140" t="s">
        <v>299</v>
      </c>
      <c r="G39" s="139">
        <v>133225</v>
      </c>
      <c r="H39" s="141" t="s">
        <v>56</v>
      </c>
    </row>
    <row r="40" spans="1:8">
      <c r="A40" s="519" t="s">
        <v>144</v>
      </c>
      <c r="B40" s="520"/>
      <c r="C40" s="139"/>
      <c r="D40" s="139"/>
      <c r="E40" s="139"/>
      <c r="F40" s="140"/>
      <c r="G40" s="139"/>
      <c r="H40" s="141"/>
    </row>
    <row r="41" spans="1:8">
      <c r="A41" s="535" t="s">
        <v>145</v>
      </c>
      <c r="B41" s="536"/>
      <c r="C41" s="139">
        <v>3777603</v>
      </c>
      <c r="D41" s="139">
        <v>3716737</v>
      </c>
      <c r="E41" s="139">
        <v>60866</v>
      </c>
      <c r="F41" s="140" t="s">
        <v>299</v>
      </c>
      <c r="G41" s="139" t="s">
        <v>56</v>
      </c>
      <c r="H41" s="141" t="s">
        <v>56</v>
      </c>
    </row>
    <row r="42" spans="1:8">
      <c r="A42" s="519" t="s">
        <v>146</v>
      </c>
      <c r="B42" s="520"/>
      <c r="C42" s="139"/>
      <c r="D42" s="139"/>
      <c r="E42" s="139"/>
      <c r="F42" s="140"/>
      <c r="G42" s="139"/>
      <c r="H42" s="141"/>
    </row>
    <row r="43" spans="1:8">
      <c r="A43" s="537" t="s">
        <v>147</v>
      </c>
      <c r="B43" s="538"/>
      <c r="C43" s="139">
        <v>646911</v>
      </c>
      <c r="D43" s="139" t="s">
        <v>56</v>
      </c>
      <c r="E43" s="139">
        <v>855</v>
      </c>
      <c r="F43" s="140" t="s">
        <v>299</v>
      </c>
      <c r="G43" s="139" t="s">
        <v>56</v>
      </c>
      <c r="H43" s="141">
        <v>646059</v>
      </c>
    </row>
    <row r="44" spans="1:8">
      <c r="A44" s="519" t="s">
        <v>148</v>
      </c>
      <c r="B44" s="520"/>
      <c r="C44" s="139"/>
      <c r="D44" s="139"/>
      <c r="E44" s="139"/>
      <c r="F44" s="140"/>
      <c r="G44" s="139"/>
      <c r="H44" s="141"/>
    </row>
    <row r="45" spans="1:8">
      <c r="A45" s="537" t="s">
        <v>149</v>
      </c>
      <c r="B45" s="538"/>
      <c r="C45" s="139">
        <v>63386</v>
      </c>
      <c r="D45" s="139" t="s">
        <v>56</v>
      </c>
      <c r="E45" s="139">
        <v>25228</v>
      </c>
      <c r="F45" s="140" t="s">
        <v>299</v>
      </c>
      <c r="G45" s="139" t="s">
        <v>56</v>
      </c>
      <c r="H45" s="141">
        <v>38158</v>
      </c>
    </row>
    <row r="46" spans="1:8">
      <c r="A46" s="519" t="s">
        <v>150</v>
      </c>
      <c r="B46" s="520"/>
      <c r="C46" s="139"/>
      <c r="D46" s="139"/>
      <c r="E46" s="139"/>
      <c r="F46" s="140"/>
      <c r="G46" s="139"/>
      <c r="H46" s="141"/>
    </row>
    <row r="47" spans="1:8" ht="24.75" customHeight="1">
      <c r="A47" s="539" t="s">
        <v>382</v>
      </c>
      <c r="B47" s="540"/>
      <c r="C47" s="139">
        <v>321882</v>
      </c>
      <c r="D47" s="139">
        <v>43510</v>
      </c>
      <c r="E47" s="139">
        <v>11207</v>
      </c>
      <c r="F47" s="140" t="s">
        <v>299</v>
      </c>
      <c r="G47" s="139">
        <v>267165</v>
      </c>
      <c r="H47" s="141" t="s">
        <v>56</v>
      </c>
    </row>
    <row r="48" spans="1:8">
      <c r="A48" s="543" t="s">
        <v>300</v>
      </c>
      <c r="B48" s="544"/>
      <c r="C48" s="139"/>
      <c r="D48" s="139"/>
      <c r="E48" s="139"/>
      <c r="F48" s="140"/>
      <c r="G48" s="139"/>
      <c r="H48" s="141"/>
    </row>
    <row r="49" spans="1:8">
      <c r="A49" s="44" t="s">
        <v>167</v>
      </c>
      <c r="B49" s="44" t="s">
        <v>151</v>
      </c>
      <c r="C49" s="139"/>
      <c r="D49" s="139"/>
      <c r="E49" s="139"/>
      <c r="F49" s="140"/>
      <c r="G49" s="139"/>
      <c r="H49" s="141"/>
    </row>
  </sheetData>
  <mergeCells count="40">
    <mergeCell ref="A48:B48"/>
    <mergeCell ref="A43:B43"/>
    <mergeCell ref="A44:B44"/>
    <mergeCell ref="A45:B45"/>
    <mergeCell ref="A46:B46"/>
    <mergeCell ref="A47:B47"/>
    <mergeCell ref="A42:B42"/>
    <mergeCell ref="A29:B29"/>
    <mergeCell ref="A30:B30"/>
    <mergeCell ref="A31:B31"/>
    <mergeCell ref="A32:B32"/>
    <mergeCell ref="A33:B33"/>
    <mergeCell ref="A37:B37"/>
    <mergeCell ref="A38:B38"/>
    <mergeCell ref="A39:B39"/>
    <mergeCell ref="A40:B40"/>
    <mergeCell ref="A41:B41"/>
    <mergeCell ref="A28:B28"/>
    <mergeCell ref="A15:B15"/>
    <mergeCell ref="A16:B16"/>
    <mergeCell ref="A17:B17"/>
    <mergeCell ref="A18:B18"/>
    <mergeCell ref="A22:B22"/>
    <mergeCell ref="A23:B23"/>
    <mergeCell ref="A24:B24"/>
    <mergeCell ref="A25:B25"/>
    <mergeCell ref="A26:B26"/>
    <mergeCell ref="A27:B27"/>
    <mergeCell ref="A14:B14"/>
    <mergeCell ref="A1:H1"/>
    <mergeCell ref="A2:H2"/>
    <mergeCell ref="A3:B4"/>
    <mergeCell ref="C4:H4"/>
    <mergeCell ref="A7:B7"/>
    <mergeCell ref="A8:B8"/>
    <mergeCell ref="A9:B9"/>
    <mergeCell ref="A10:B10"/>
    <mergeCell ref="A11:B11"/>
    <mergeCell ref="A12:B12"/>
    <mergeCell ref="A13:B13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A2" sqref="A2:G2"/>
    </sheetView>
  </sheetViews>
  <sheetFormatPr defaultRowHeight="15"/>
  <cols>
    <col min="1" max="1" width="22.140625" customWidth="1"/>
    <col min="2" max="2" width="12.5703125" customWidth="1"/>
    <col min="3" max="3" width="11.42578125" customWidth="1"/>
    <col min="4" max="4" width="11.85546875" customWidth="1"/>
    <col min="5" max="5" width="13.85546875" customWidth="1"/>
    <col min="6" max="6" width="12" customWidth="1"/>
    <col min="7" max="7" width="9.28515625" bestFit="1" customWidth="1"/>
    <col min="9" max="9" width="16.5703125" customWidth="1"/>
    <col min="10" max="10" width="19.42578125" customWidth="1"/>
  </cols>
  <sheetData>
    <row r="1" spans="1:11" ht="27" customHeight="1">
      <c r="A1" s="545" t="s">
        <v>503</v>
      </c>
      <c r="B1" s="546"/>
      <c r="C1" s="546"/>
      <c r="D1" s="546"/>
      <c r="E1" s="546"/>
      <c r="F1" s="546"/>
      <c r="G1" s="546"/>
      <c r="I1" s="335" t="s">
        <v>0</v>
      </c>
      <c r="J1" s="336" t="s">
        <v>482</v>
      </c>
      <c r="K1" s="337"/>
    </row>
    <row r="2" spans="1:11" ht="15.75" thickBot="1">
      <c r="A2" s="547" t="s">
        <v>423</v>
      </c>
      <c r="B2" s="548"/>
      <c r="C2" s="548"/>
      <c r="D2" s="548"/>
      <c r="E2" s="548"/>
      <c r="F2" s="548"/>
      <c r="G2" s="548"/>
    </row>
    <row r="3" spans="1:11" ht="26.25" customHeight="1">
      <c r="A3" s="523" t="s">
        <v>460</v>
      </c>
      <c r="B3" s="465" t="s">
        <v>420</v>
      </c>
      <c r="C3" s="466"/>
      <c r="D3" s="466"/>
      <c r="E3" s="466"/>
      <c r="F3" s="466"/>
      <c r="G3" s="466"/>
    </row>
    <row r="4" spans="1:11" ht="31.5" customHeight="1">
      <c r="A4" s="478"/>
      <c r="B4" s="549" t="s">
        <v>421</v>
      </c>
      <c r="C4" s="550"/>
      <c r="D4" s="551"/>
      <c r="E4" s="549" t="s">
        <v>422</v>
      </c>
      <c r="F4" s="550"/>
      <c r="G4" s="550"/>
    </row>
    <row r="5" spans="1:11" ht="26.25" thickBot="1">
      <c r="A5" s="525"/>
      <c r="B5" s="147" t="s">
        <v>461</v>
      </c>
      <c r="C5" s="148" t="s">
        <v>462</v>
      </c>
      <c r="D5" s="149" t="s">
        <v>305</v>
      </c>
      <c r="E5" s="147" t="s">
        <v>461</v>
      </c>
      <c r="F5" s="148" t="s">
        <v>462</v>
      </c>
      <c r="G5" s="147" t="s">
        <v>305</v>
      </c>
    </row>
    <row r="6" spans="1:11">
      <c r="A6" s="278" t="s">
        <v>15</v>
      </c>
      <c r="B6" s="279">
        <v>2499789</v>
      </c>
      <c r="C6" s="280">
        <v>100</v>
      </c>
      <c r="D6" s="281">
        <v>91.2</v>
      </c>
      <c r="E6" s="282">
        <v>2688375</v>
      </c>
      <c r="F6" s="280">
        <v>100</v>
      </c>
      <c r="G6" s="283">
        <v>86.6</v>
      </c>
    </row>
    <row r="7" spans="1:11">
      <c r="A7" s="272" t="s">
        <v>16</v>
      </c>
      <c r="B7" s="279"/>
      <c r="C7" s="281"/>
      <c r="D7" s="281"/>
      <c r="E7" s="279"/>
      <c r="F7" s="281"/>
      <c r="G7" s="284"/>
    </row>
    <row r="8" spans="1:11">
      <c r="A8" s="153" t="s">
        <v>306</v>
      </c>
      <c r="B8" s="150">
        <v>42887</v>
      </c>
      <c r="C8" s="151">
        <v>1.7156247987330131</v>
      </c>
      <c r="D8" s="151">
        <v>53.4</v>
      </c>
      <c r="E8" s="150">
        <v>98536</v>
      </c>
      <c r="F8" s="151">
        <v>3.6652624726833123</v>
      </c>
      <c r="G8" s="152">
        <v>61.6</v>
      </c>
    </row>
    <row r="9" spans="1:11">
      <c r="A9" s="154" t="s">
        <v>306</v>
      </c>
      <c r="B9" s="150"/>
      <c r="C9" s="151"/>
      <c r="D9" s="151"/>
      <c r="E9" s="150"/>
      <c r="F9" s="151"/>
      <c r="G9" s="152"/>
    </row>
    <row r="10" spans="1:11">
      <c r="A10" s="153" t="s">
        <v>307</v>
      </c>
      <c r="B10" s="150">
        <v>188</v>
      </c>
      <c r="C10" s="151">
        <v>7.5206347415721882E-3</v>
      </c>
      <c r="D10" s="151">
        <v>80.3</v>
      </c>
      <c r="E10" s="150">
        <v>101</v>
      </c>
      <c r="F10" s="151">
        <v>3.7569163528153623E-3</v>
      </c>
      <c r="G10" s="152">
        <v>87.1</v>
      </c>
    </row>
    <row r="11" spans="1:11">
      <c r="A11" s="47" t="s">
        <v>308</v>
      </c>
      <c r="B11" s="150"/>
      <c r="C11" s="151"/>
      <c r="D11" s="151"/>
      <c r="E11" s="150"/>
      <c r="F11" s="151"/>
      <c r="G11" s="152"/>
    </row>
    <row r="12" spans="1:11">
      <c r="A12" s="153" t="s">
        <v>309</v>
      </c>
      <c r="B12" s="150">
        <v>4352</v>
      </c>
      <c r="C12" s="151">
        <v>0.17409469359213917</v>
      </c>
      <c r="D12" s="151">
        <v>433.5</v>
      </c>
      <c r="E12" s="31" t="s">
        <v>56</v>
      </c>
      <c r="F12" s="31" t="s">
        <v>56</v>
      </c>
      <c r="G12" s="31" t="s">
        <v>56</v>
      </c>
    </row>
    <row r="13" spans="1:11">
      <c r="A13" s="47" t="s">
        <v>310</v>
      </c>
      <c r="B13" s="150"/>
      <c r="C13" s="151"/>
      <c r="D13" s="151"/>
      <c r="E13" s="150"/>
      <c r="F13" s="151"/>
      <c r="G13" s="152"/>
    </row>
    <row r="14" spans="1:11">
      <c r="A14" s="153" t="s">
        <v>311</v>
      </c>
      <c r="B14" s="150">
        <v>454185</v>
      </c>
      <c r="C14" s="151">
        <v>18.168933457983854</v>
      </c>
      <c r="D14" s="151">
        <v>76.2</v>
      </c>
      <c r="E14" s="150">
        <v>1149010</v>
      </c>
      <c r="F14" s="151">
        <v>42.739945134142374</v>
      </c>
      <c r="G14" s="152">
        <v>136.1</v>
      </c>
    </row>
    <row r="15" spans="1:11">
      <c r="A15" s="154" t="s">
        <v>312</v>
      </c>
      <c r="B15" s="150"/>
      <c r="C15" s="151"/>
      <c r="D15" s="151"/>
      <c r="E15" s="150"/>
      <c r="F15" s="151"/>
      <c r="G15" s="152"/>
    </row>
    <row r="16" spans="1:11">
      <c r="A16" s="153" t="s">
        <v>313</v>
      </c>
      <c r="B16" s="150">
        <v>793</v>
      </c>
      <c r="C16" s="151">
        <v>3.1722677393972054E-2</v>
      </c>
      <c r="D16" s="151">
        <v>36.6</v>
      </c>
      <c r="E16" s="150">
        <v>6091</v>
      </c>
      <c r="F16" s="151">
        <v>0.22656809410889475</v>
      </c>
      <c r="G16" s="152">
        <v>66.7</v>
      </c>
    </row>
    <row r="17" spans="1:7">
      <c r="A17" s="155" t="s">
        <v>313</v>
      </c>
      <c r="B17" s="150"/>
      <c r="C17" s="151"/>
      <c r="D17" s="151"/>
      <c r="E17" s="150"/>
      <c r="F17" s="151"/>
      <c r="G17" s="152"/>
    </row>
    <row r="18" spans="1:7">
      <c r="A18" s="153" t="s">
        <v>314</v>
      </c>
      <c r="B18" s="150">
        <v>243</v>
      </c>
      <c r="C18" s="151">
        <v>9.7208204372449033E-3</v>
      </c>
      <c r="D18" s="151">
        <v>200.8</v>
      </c>
      <c r="E18" s="150">
        <v>25</v>
      </c>
      <c r="F18" s="151">
        <v>9.2992979030083228E-4</v>
      </c>
      <c r="G18" s="152">
        <v>13.2</v>
      </c>
    </row>
    <row r="19" spans="1:7">
      <c r="A19" s="155" t="s">
        <v>315</v>
      </c>
      <c r="B19" s="150"/>
      <c r="C19" s="151"/>
      <c r="D19" s="151"/>
      <c r="E19" s="150"/>
      <c r="F19" s="151"/>
      <c r="G19" s="152"/>
    </row>
    <row r="20" spans="1:7">
      <c r="A20" s="153" t="s">
        <v>316</v>
      </c>
      <c r="B20" s="150">
        <v>345</v>
      </c>
      <c r="C20" s="151">
        <v>1.3801164818310667E-2</v>
      </c>
      <c r="D20" s="151">
        <v>39.799999999999997</v>
      </c>
      <c r="E20" s="150">
        <v>4537</v>
      </c>
      <c r="F20" s="151">
        <v>0.16876365834379506</v>
      </c>
      <c r="G20" s="152">
        <v>114.2</v>
      </c>
    </row>
    <row r="21" spans="1:7">
      <c r="A21" s="155" t="s">
        <v>317</v>
      </c>
      <c r="B21" s="150"/>
      <c r="C21" s="151"/>
      <c r="D21" s="151"/>
      <c r="E21" s="150"/>
      <c r="F21" s="151"/>
      <c r="G21" s="152"/>
    </row>
    <row r="22" spans="1:7">
      <c r="A22" s="156" t="s">
        <v>318</v>
      </c>
      <c r="B22" s="150">
        <v>2054</v>
      </c>
      <c r="C22" s="151">
        <v>0.1</v>
      </c>
      <c r="D22" s="151">
        <v>160</v>
      </c>
      <c r="E22" s="150">
        <v>2234</v>
      </c>
      <c r="F22" s="151">
        <v>0.1</v>
      </c>
      <c r="G22" s="152">
        <v>85.2</v>
      </c>
    </row>
    <row r="23" spans="1:7">
      <c r="A23" s="155" t="s">
        <v>319</v>
      </c>
      <c r="B23" s="150"/>
      <c r="C23" s="151"/>
      <c r="D23" s="151"/>
      <c r="E23" s="150"/>
      <c r="F23" s="151"/>
      <c r="G23" s="152"/>
    </row>
    <row r="24" spans="1:7">
      <c r="A24" s="153" t="s">
        <v>320</v>
      </c>
      <c r="B24" s="150">
        <v>260893</v>
      </c>
      <c r="C24" s="151">
        <v>10.436600849111665</v>
      </c>
      <c r="D24" s="151">
        <v>111.4</v>
      </c>
      <c r="E24" s="150">
        <v>485526</v>
      </c>
      <c r="F24" s="151">
        <v>18.060203654624075</v>
      </c>
      <c r="G24" s="152">
        <v>36.9</v>
      </c>
    </row>
    <row r="25" spans="1:7">
      <c r="A25" s="154" t="s">
        <v>321</v>
      </c>
      <c r="B25" s="150"/>
      <c r="C25" s="151"/>
      <c r="D25" s="151"/>
      <c r="E25" s="150"/>
      <c r="F25" s="151"/>
      <c r="G25" s="152"/>
    </row>
    <row r="26" spans="1:7">
      <c r="A26" s="153" t="s">
        <v>322</v>
      </c>
      <c r="B26" s="150">
        <v>1287007</v>
      </c>
      <c r="C26" s="151">
        <v>51.48462530237552</v>
      </c>
      <c r="D26" s="151">
        <v>92.8</v>
      </c>
      <c r="E26" s="150">
        <v>1178</v>
      </c>
      <c r="F26" s="151">
        <v>4.3818291718975215E-2</v>
      </c>
      <c r="G26" s="152">
        <v>5.9</v>
      </c>
    </row>
    <row r="27" spans="1:7">
      <c r="A27" s="154" t="s">
        <v>323</v>
      </c>
      <c r="B27" s="150"/>
      <c r="C27" s="151"/>
      <c r="D27" s="151"/>
      <c r="E27" s="150"/>
      <c r="F27" s="151"/>
      <c r="G27" s="152"/>
    </row>
    <row r="28" spans="1:7">
      <c r="A28" s="153" t="s">
        <v>324</v>
      </c>
      <c r="B28" s="150">
        <v>54307</v>
      </c>
      <c r="C28" s="151">
        <v>2.1724633559072384</v>
      </c>
      <c r="D28" s="151">
        <v>105.3</v>
      </c>
      <c r="E28" s="150">
        <v>26399</v>
      </c>
      <c r="F28" s="151">
        <v>0.98196866136606686</v>
      </c>
      <c r="G28" s="152">
        <v>95.7</v>
      </c>
    </row>
    <row r="29" spans="1:7">
      <c r="A29" s="154" t="s">
        <v>325</v>
      </c>
      <c r="B29" s="150"/>
      <c r="C29" s="151"/>
      <c r="D29" s="151"/>
      <c r="E29" s="150"/>
      <c r="F29" s="151"/>
      <c r="G29" s="152"/>
    </row>
    <row r="30" spans="1:7">
      <c r="A30" s="153" t="s">
        <v>326</v>
      </c>
      <c r="B30" s="150">
        <v>128217</v>
      </c>
      <c r="C30" s="151">
        <v>5.1291128971285174</v>
      </c>
      <c r="D30" s="151">
        <v>141.5</v>
      </c>
      <c r="E30" s="150">
        <v>636176</v>
      </c>
      <c r="F30" s="151">
        <v>23.66396057097689</v>
      </c>
      <c r="G30" s="152">
        <v>133.69999999999999</v>
      </c>
    </row>
    <row r="31" spans="1:7">
      <c r="A31" s="154" t="s">
        <v>327</v>
      </c>
      <c r="B31" s="150"/>
      <c r="C31" s="151"/>
      <c r="D31" s="151"/>
      <c r="E31" s="150"/>
      <c r="F31" s="151"/>
      <c r="G31" s="152"/>
    </row>
    <row r="32" spans="1:7">
      <c r="A32" s="153" t="s">
        <v>328</v>
      </c>
      <c r="B32" s="150">
        <v>299</v>
      </c>
      <c r="C32" s="151">
        <v>1.1961009509202578E-2</v>
      </c>
      <c r="D32" s="151">
        <v>216.7</v>
      </c>
      <c r="E32" s="150">
        <v>89</v>
      </c>
      <c r="F32" s="151">
        <v>3.3105500534709631E-3</v>
      </c>
      <c r="G32" s="152">
        <v>134.80000000000001</v>
      </c>
    </row>
    <row r="33" spans="1:7">
      <c r="A33" s="154" t="s">
        <v>329</v>
      </c>
      <c r="B33" s="157"/>
      <c r="C33" s="151"/>
      <c r="D33" s="151"/>
      <c r="E33" s="150"/>
      <c r="F33" s="151"/>
      <c r="G33" s="152"/>
    </row>
    <row r="34" spans="1:7">
      <c r="A34" s="153" t="s">
        <v>330</v>
      </c>
      <c r="B34" s="150">
        <v>87577</v>
      </c>
      <c r="C34" s="151">
        <v>3.5033756849078066</v>
      </c>
      <c r="D34" s="151">
        <v>72.3</v>
      </c>
      <c r="E34" s="150">
        <v>86175</v>
      </c>
      <c r="F34" s="151">
        <v>3.2054679871669691</v>
      </c>
      <c r="G34" s="152">
        <v>131.1</v>
      </c>
    </row>
    <row r="35" spans="1:7">
      <c r="A35" s="154" t="s">
        <v>331</v>
      </c>
      <c r="B35" s="150"/>
      <c r="C35" s="151"/>
      <c r="D35" s="151"/>
      <c r="E35" s="150"/>
      <c r="F35" s="151"/>
      <c r="G35" s="152"/>
    </row>
    <row r="36" spans="1:7">
      <c r="A36" s="153" t="s">
        <v>332</v>
      </c>
      <c r="B36" s="150">
        <v>107</v>
      </c>
      <c r="C36" s="151">
        <v>4.2803612624905544E-3</v>
      </c>
      <c r="D36" s="151">
        <v>61.1</v>
      </c>
      <c r="E36" s="150">
        <v>57</v>
      </c>
      <c r="F36" s="151">
        <v>2.1202399218858978E-3</v>
      </c>
      <c r="G36" s="152">
        <v>25.7</v>
      </c>
    </row>
    <row r="37" spans="1:7">
      <c r="A37" s="154" t="s">
        <v>333</v>
      </c>
      <c r="B37" s="150"/>
      <c r="C37" s="151"/>
      <c r="D37" s="151"/>
      <c r="E37" s="150"/>
      <c r="F37" s="151"/>
      <c r="G37" s="152"/>
    </row>
    <row r="38" spans="1:7">
      <c r="A38" s="153" t="s">
        <v>334</v>
      </c>
      <c r="B38" s="150">
        <v>73</v>
      </c>
      <c r="C38" s="151">
        <v>2.9202464688019669E-3</v>
      </c>
      <c r="D38" s="151">
        <v>76</v>
      </c>
      <c r="E38" s="150">
        <v>36</v>
      </c>
      <c r="F38" s="151">
        <v>1.3390988980331985E-3</v>
      </c>
      <c r="G38" s="152">
        <v>41.4</v>
      </c>
    </row>
    <row r="39" spans="1:7">
      <c r="A39" s="155" t="s">
        <v>335</v>
      </c>
      <c r="B39" s="150"/>
      <c r="C39" s="151"/>
      <c r="D39" s="151"/>
      <c r="E39" s="150"/>
      <c r="F39" s="151"/>
      <c r="G39" s="152"/>
    </row>
    <row r="40" spans="1:7">
      <c r="A40" s="153" t="s">
        <v>336</v>
      </c>
      <c r="B40" s="150">
        <v>176262</v>
      </c>
      <c r="C40" s="151">
        <v>7.0510751107393466</v>
      </c>
      <c r="D40" s="151">
        <v>102</v>
      </c>
      <c r="E40" s="150">
        <v>192205</v>
      </c>
      <c r="F40" s="151">
        <v>7.1494862137908592</v>
      </c>
      <c r="G40" s="152">
        <v>108.4</v>
      </c>
    </row>
    <row r="41" spans="1:7">
      <c r="A41" s="154" t="s">
        <v>337</v>
      </c>
      <c r="B41" s="150"/>
      <c r="C41" s="151"/>
      <c r="D41" s="151"/>
      <c r="E41" s="150"/>
      <c r="F41" s="151"/>
      <c r="G41" s="152"/>
    </row>
  </sheetData>
  <mergeCells count="6">
    <mergeCell ref="A1:G1"/>
    <mergeCell ref="A2:G2"/>
    <mergeCell ref="A3:A5"/>
    <mergeCell ref="B3:G3"/>
    <mergeCell ref="B4:D4"/>
    <mergeCell ref="E4:G4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SPIS_TABLIC</vt:lpstr>
      <vt:lpstr>1(135)</vt:lpstr>
      <vt:lpstr>2(136)</vt:lpstr>
      <vt:lpstr>3(137)</vt:lpstr>
      <vt:lpstr>4(138)</vt:lpstr>
      <vt:lpstr>5(139)</vt:lpstr>
      <vt:lpstr>6(140)</vt:lpstr>
      <vt:lpstr>7(141)</vt:lpstr>
      <vt:lpstr>8(142)</vt:lpstr>
      <vt:lpstr>9(143)</vt:lpstr>
      <vt:lpstr>10(144)</vt:lpstr>
      <vt:lpstr>11(145)</vt:lpstr>
      <vt:lpstr>12(146)</vt:lpstr>
      <vt:lpstr>13(147)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Katarzyna</dc:creator>
  <cp:lastModifiedBy>Karolak Katarzyna</cp:lastModifiedBy>
  <dcterms:created xsi:type="dcterms:W3CDTF">2018-07-19T08:58:05Z</dcterms:created>
  <dcterms:modified xsi:type="dcterms:W3CDTF">2018-09-21T08:53:01Z</dcterms:modified>
</cp:coreProperties>
</file>