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660" yWindow="0" windowWidth="12480" windowHeight="11640"/>
  </bookViews>
  <sheets>
    <sheet name="str. 260" sheetId="1" r:id="rId1"/>
  </sheets>
  <externalReferences>
    <externalReference r:id="rId2"/>
  </externalReferences>
  <definedNames>
    <definedName name="_xlnm.Print_Area" localSheetId="0">'str. 260'!$A$1:$K$36</definedName>
  </definedNames>
  <calcPr calcId="125725"/>
</workbook>
</file>

<file path=xl/calcChain.xml><?xml version="1.0" encoding="utf-8"?>
<calcChain xmlns="http://schemas.openxmlformats.org/spreadsheetml/2006/main">
  <c r="K23" i="1"/>
  <c r="H23"/>
  <c r="C23"/>
  <c r="D23" s="1"/>
  <c r="B23"/>
  <c r="K33"/>
  <c r="H33"/>
  <c r="C33"/>
  <c r="D33" s="1"/>
  <c r="B33"/>
  <c r="K31"/>
  <c r="H31"/>
  <c r="C31"/>
  <c r="D31" s="1"/>
  <c r="B31"/>
  <c r="K29"/>
  <c r="H29"/>
  <c r="C29"/>
  <c r="D29" s="1"/>
  <c r="B29"/>
  <c r="K27"/>
  <c r="H27"/>
  <c r="C27"/>
  <c r="D27" s="1"/>
  <c r="B27"/>
  <c r="K25"/>
  <c r="H25"/>
  <c r="C25"/>
  <c r="D25" s="1"/>
  <c r="B25"/>
  <c r="K21"/>
  <c r="H21"/>
  <c r="C21"/>
  <c r="D21" s="1"/>
  <c r="B21"/>
  <c r="K19"/>
  <c r="H19"/>
  <c r="C19"/>
  <c r="D19" s="1"/>
  <c r="B19"/>
  <c r="K17"/>
  <c r="H17"/>
  <c r="C17"/>
  <c r="D17" s="1"/>
  <c r="B17"/>
  <c r="K15"/>
  <c r="H15"/>
  <c r="C15"/>
  <c r="D15" s="1"/>
  <c r="B15"/>
  <c r="K13"/>
  <c r="H13"/>
  <c r="C13"/>
  <c r="D13" s="1"/>
  <c r="B13"/>
  <c r="K11"/>
  <c r="H11"/>
  <c r="C11"/>
  <c r="D11" s="1"/>
  <c r="B11"/>
  <c r="K9"/>
  <c r="H9"/>
  <c r="C9"/>
  <c r="D9" s="1"/>
  <c r="B9"/>
  <c r="K7"/>
  <c r="H7"/>
  <c r="C7"/>
  <c r="D7" s="1"/>
  <c r="B7"/>
  <c r="E23" l="1"/>
  <c r="E9"/>
  <c r="E11"/>
  <c r="E13"/>
  <c r="E15"/>
  <c r="E17"/>
  <c r="E19"/>
  <c r="E21"/>
  <c r="E25"/>
  <c r="E27"/>
  <c r="E29"/>
  <c r="E31"/>
  <c r="E33"/>
  <c r="E7"/>
</calcChain>
</file>

<file path=xl/sharedStrings.xml><?xml version="1.0" encoding="utf-8"?>
<sst xmlns="http://schemas.openxmlformats.org/spreadsheetml/2006/main" count="49" uniqueCount="41">
  <si>
    <t xml:space="preserve">  Vanuatu</t>
  </si>
  <si>
    <t xml:space="preserve">  Portugal</t>
  </si>
  <si>
    <t xml:space="preserve">  Singapore</t>
  </si>
  <si>
    <t xml:space="preserve">  Sweden</t>
  </si>
  <si>
    <t xml:space="preserve">  Turkey</t>
  </si>
  <si>
    <t xml:space="preserve">  Italy</t>
  </si>
  <si>
    <t xml:space="preserve">  Marshall Islands</t>
  </si>
  <si>
    <t xml:space="preserve">  Sheap's Islands</t>
  </si>
  <si>
    <t xml:space="preserve">  Cook's Islands</t>
  </si>
  <si>
    <t xml:space="preserve">  Russian Federation</t>
  </si>
  <si>
    <t xml:space="preserve">  Portugalia</t>
  </si>
  <si>
    <t xml:space="preserve">  Rosja</t>
  </si>
  <si>
    <t xml:space="preserve">  Singapur</t>
  </si>
  <si>
    <t xml:space="preserve">  St. Vincent i Gren.</t>
  </si>
  <si>
    <t xml:space="preserve">  Turcja</t>
  </si>
  <si>
    <t xml:space="preserve">  Wielka Brytania</t>
  </si>
  <si>
    <t xml:space="preserve">  Włochy</t>
  </si>
  <si>
    <t xml:space="preserve">  Wyspy Cooka</t>
  </si>
  <si>
    <t xml:space="preserve">  Wyspy Owcze</t>
  </si>
  <si>
    <t xml:space="preserve">  Wyspy Marshalla</t>
  </si>
  <si>
    <t xml:space="preserve">  Szwecja</t>
  </si>
  <si>
    <t xml:space="preserve">  United Gingdom</t>
  </si>
  <si>
    <t xml:space="preserve">  St. Kitts i Nevis</t>
  </si>
  <si>
    <t xml:space="preserve">  St. Kitts and Nevis</t>
  </si>
  <si>
    <t xml:space="preserve">  Szwajcaria</t>
  </si>
  <si>
    <t xml:space="preserve">  Swiss</t>
  </si>
  <si>
    <t xml:space="preserve">  St. Vincent and Gren</t>
  </si>
  <si>
    <r>
      <t xml:space="preserve">KRAJ BANDERY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        COUNTRY FLAG</t>
    </r>
  </si>
  <si>
    <r>
      <t xml:space="preserve">Z ładunkiem                                                                </t>
    </r>
    <r>
      <rPr>
        <i/>
        <sz val="9"/>
        <rFont val="Arial"/>
        <family val="2"/>
        <charset val="238"/>
      </rPr>
      <t xml:space="preserve">                    With cargo</t>
    </r>
  </si>
  <si>
    <r>
      <t xml:space="preserve">Pod balastem                                                           </t>
    </r>
    <r>
      <rPr>
        <i/>
        <sz val="9"/>
        <rFont val="Arial"/>
        <family val="2"/>
        <charset val="238"/>
      </rPr>
      <t xml:space="preserve">                     With ballast</t>
    </r>
  </si>
  <si>
    <r>
      <t xml:space="preserve">statki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ships</t>
    </r>
  </si>
  <si>
    <r>
      <t xml:space="preserve">pojemność                                                                            </t>
    </r>
    <r>
      <rPr>
        <i/>
        <sz val="9"/>
        <rFont val="Arial"/>
        <family val="2"/>
        <charset val="238"/>
      </rPr>
      <t>net tonnage</t>
    </r>
  </si>
  <si>
    <r>
      <t xml:space="preserve">statki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ships</t>
    </r>
  </si>
  <si>
    <r>
      <t xml:space="preserve">prze-ciętna pojem-ność netto (NT)        </t>
    </r>
    <r>
      <rPr>
        <i/>
        <sz val="9"/>
        <rFont val="Arial"/>
        <family val="2"/>
        <charset val="238"/>
      </rPr>
      <t xml:space="preserve">                                                          average net tonnage (NT)</t>
    </r>
  </si>
  <si>
    <r>
      <t xml:space="preserve">w odset-kach                    </t>
    </r>
    <r>
      <rPr>
        <i/>
        <sz val="9"/>
        <rFont val="Arial"/>
        <family val="2"/>
        <charset val="238"/>
      </rPr>
      <t>in per-cent</t>
    </r>
  </si>
  <si>
    <t xml:space="preserve">a  Statki zawijające do portów w ruchu międzynarodowym i krajowym. </t>
  </si>
  <si>
    <r>
      <t>Ogółem</t>
    </r>
    <r>
      <rPr>
        <sz val="9"/>
        <rFont val="Arial"/>
        <family val="2"/>
        <charset val="238"/>
      </rPr>
      <t xml:space="preserve">                                                             </t>
    </r>
    <r>
      <rPr>
        <i/>
        <sz val="9"/>
        <rFont val="Arial"/>
        <family val="2"/>
        <charset val="238"/>
      </rPr>
      <t xml:space="preserve">                                  Total</t>
    </r>
  </si>
  <si>
    <t xml:space="preserve">a  Ships entering to seaports in international and national traffic. </t>
  </si>
  <si>
    <r>
      <t xml:space="preserve">                         ARRIVALS OF SHIPS AT SEAPORTS</t>
    </r>
    <r>
      <rPr>
        <i/>
        <vertAlign val="superscript"/>
        <sz val="9"/>
        <rFont val="Arial"/>
        <family val="2"/>
        <charset val="238"/>
      </rPr>
      <t>a</t>
    </r>
    <r>
      <rPr>
        <i/>
        <sz val="9"/>
        <rFont val="Arial"/>
        <family val="2"/>
        <charset val="238"/>
      </rPr>
      <t xml:space="preserve"> BY FLAGS IN 2016 (cont.)</t>
    </r>
  </si>
  <si>
    <r>
      <t>TABL. 3(143).  STATKI WCHODZĄCE DO PORTOW MORSKICH</t>
    </r>
    <r>
      <rPr>
        <b/>
        <vertAlign val="superscript"/>
        <sz val="9"/>
        <rFont val="Arial"/>
        <family val="2"/>
        <charset val="238"/>
      </rPr>
      <t>a</t>
    </r>
    <r>
      <rPr>
        <b/>
        <i/>
        <vertAlign val="superscript"/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WEDŁUG BANDER W 2016 R. (dok.)</t>
    </r>
  </si>
  <si>
    <r>
      <t xml:space="preserve">(NT)                                                      w tys.                                                                  </t>
    </r>
    <r>
      <rPr>
        <i/>
        <sz val="9"/>
        <rFont val="Arial"/>
        <family val="2"/>
        <charset val="238"/>
      </rPr>
      <t xml:space="preserve">         (NT), thou-sand</t>
    </r>
  </si>
</sst>
</file>

<file path=xl/styles.xml><?xml version="1.0" encoding="utf-8"?>
<styleSheet xmlns="http://schemas.openxmlformats.org/spreadsheetml/2006/main">
  <numFmts count="3">
    <numFmt numFmtId="164" formatCode="@\ *._)"/>
    <numFmt numFmtId="165" formatCode="0.0"/>
    <numFmt numFmtId="166" formatCode="#,##0.0"/>
  </numFmts>
  <fonts count="12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sz val="9"/>
      <name val="Arial"/>
      <family val="2"/>
      <charset val="238"/>
    </font>
    <font>
      <b/>
      <i/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9"/>
      <name val="Arial"/>
      <family val="2"/>
      <charset val="238"/>
    </font>
    <font>
      <sz val="7.5"/>
      <name val="Arial"/>
      <family val="2"/>
      <charset val="238"/>
    </font>
    <font>
      <b/>
      <vertAlign val="superscript"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Border="1"/>
    <xf numFmtId="0" fontId="2" fillId="0" borderId="0" xfId="0" applyFont="1"/>
    <xf numFmtId="164" fontId="9" fillId="0" borderId="0" xfId="0" applyNumberFormat="1" applyFont="1" applyAlignment="1" applyProtection="1">
      <alignment horizontal="left"/>
    </xf>
    <xf numFmtId="0" fontId="2" fillId="0" borderId="0" xfId="0" applyFont="1" applyBorder="1" applyAlignment="1"/>
    <xf numFmtId="0" fontId="2" fillId="0" borderId="0" xfId="0" applyFont="1" applyAlignment="1"/>
    <xf numFmtId="0" fontId="10" fillId="0" borderId="0" xfId="0" applyFont="1"/>
    <xf numFmtId="0" fontId="7" fillId="0" borderId="0" xfId="0" applyNumberFormat="1" applyFont="1" applyAlignment="1" applyProtection="1">
      <alignment horizontal="left" vertical="top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vertical="top"/>
    </xf>
    <xf numFmtId="165" fontId="2" fillId="0" borderId="0" xfId="0" applyNumberFormat="1" applyFont="1" applyAlignment="1">
      <alignment vertical="top"/>
    </xf>
    <xf numFmtId="166" fontId="9" fillId="0" borderId="1" xfId="0" quotePrefix="1" applyNumberFormat="1" applyFont="1" applyBorder="1" applyAlignment="1" applyProtection="1">
      <alignment horizontal="right"/>
    </xf>
    <xf numFmtId="166" fontId="9" fillId="0" borderId="1" xfId="0" quotePrefix="1" applyNumberFormat="1" applyFont="1" applyBorder="1" applyAlignment="1" applyProtection="1">
      <alignment horizontal="right" vertical="top"/>
    </xf>
    <xf numFmtId="166" fontId="9" fillId="0" borderId="1" xfId="0" applyNumberFormat="1" applyFont="1" applyBorder="1" applyAlignment="1">
      <alignment horizontal="center" vertical="top" wrapText="1"/>
    </xf>
    <xf numFmtId="3" fontId="9" fillId="0" borderId="1" xfId="0" quotePrefix="1" applyNumberFormat="1" applyFont="1" applyBorder="1" applyAlignment="1" applyProtection="1">
      <alignment horizontal="right"/>
    </xf>
    <xf numFmtId="3" fontId="9" fillId="0" borderId="1" xfId="0" quotePrefix="1" applyNumberFormat="1" applyFont="1" applyBorder="1" applyAlignment="1" applyProtection="1">
      <alignment horizontal="right" vertical="top"/>
    </xf>
    <xf numFmtId="3" fontId="9" fillId="0" borderId="1" xfId="0" applyNumberFormat="1" applyFont="1" applyBorder="1" applyAlignment="1">
      <alignment horizontal="center" vertical="top" wrapText="1"/>
    </xf>
    <xf numFmtId="0" fontId="5" fillId="0" borderId="0" xfId="0" quotePrefix="1" applyFont="1" applyBorder="1" applyAlignment="1" applyProtection="1">
      <alignment horizontal="left" vertical="top"/>
    </xf>
    <xf numFmtId="0" fontId="7" fillId="0" borderId="8" xfId="0" applyFont="1" applyBorder="1" applyAlignment="1" applyProtection="1">
      <alignment horizontal="left" vertical="top"/>
    </xf>
    <xf numFmtId="0" fontId="7" fillId="0" borderId="8" xfId="0" quotePrefix="1" applyFont="1" applyBorder="1" applyAlignment="1" applyProtection="1">
      <alignment horizontal="left" vertical="top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left" wrapText="1"/>
    </xf>
    <xf numFmtId="0" fontId="9" fillId="0" borderId="14" xfId="0" applyFont="1" applyBorder="1" applyAlignment="1" applyProtection="1">
      <alignment horizontal="center" vertical="center" wrapText="1"/>
    </xf>
    <xf numFmtId="0" fontId="9" fillId="0" borderId="15" xfId="0" applyFont="1" applyBorder="1" applyAlignment="1" applyProtection="1">
      <alignment horizontal="center" vertical="center" wrapText="1"/>
    </xf>
    <xf numFmtId="0" fontId="9" fillId="0" borderId="16" xfId="0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9" fillId="0" borderId="13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55%20tbl%2003(140)%2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tr. 255"/>
    </sheetNames>
    <sheetDataSet>
      <sheetData sheetId="0">
        <row r="7">
          <cell r="C7">
            <v>89086.900000000009</v>
          </cell>
          <cell r="G7">
            <v>74358.3</v>
          </cell>
          <cell r="J7">
            <v>14728.6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4"/>
  <sheetViews>
    <sheetView tabSelected="1" zoomScale="115" zoomScaleNormal="115" workbookViewId="0">
      <selection sqref="A1:K1"/>
    </sheetView>
  </sheetViews>
  <sheetFormatPr defaultRowHeight="12.75"/>
  <cols>
    <col min="1" max="1" width="18.42578125" style="2" customWidth="1"/>
    <col min="2" max="2" width="6.140625" style="2" customWidth="1"/>
    <col min="3" max="3" width="7.5703125" style="2" customWidth="1"/>
    <col min="4" max="4" width="6.140625" style="2" customWidth="1"/>
    <col min="5" max="5" width="8.28515625" style="2" customWidth="1"/>
    <col min="6" max="6" width="5.5703125" style="2" customWidth="1"/>
    <col min="7" max="7" width="7.42578125" style="2" customWidth="1"/>
    <col min="8" max="8" width="6.140625" style="2" customWidth="1"/>
    <col min="9" max="9" width="6.28515625" style="2" customWidth="1"/>
    <col min="10" max="10" width="6.85546875" style="2" customWidth="1"/>
    <col min="11" max="11" width="6.140625" style="2" customWidth="1"/>
    <col min="12" max="12" width="9.140625" style="1"/>
    <col min="13" max="16384" width="9.140625" style="2"/>
  </cols>
  <sheetData>
    <row r="1" spans="1:12" ht="13.5" customHeight="1">
      <c r="A1" s="17" t="s">
        <v>39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2" ht="16.5" customHeight="1" thickBot="1">
      <c r="A2" s="18" t="s">
        <v>38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2" ht="31.15" customHeight="1">
      <c r="A3" s="36" t="s">
        <v>27</v>
      </c>
      <c r="B3" s="25" t="s">
        <v>36</v>
      </c>
      <c r="C3" s="26"/>
      <c r="D3" s="26"/>
      <c r="E3" s="27"/>
      <c r="F3" s="39" t="s">
        <v>28</v>
      </c>
      <c r="G3" s="40"/>
      <c r="H3" s="41"/>
      <c r="I3" s="39" t="s">
        <v>29</v>
      </c>
      <c r="J3" s="40"/>
      <c r="K3" s="40"/>
    </row>
    <row r="4" spans="1:12" ht="26.25" customHeight="1">
      <c r="A4" s="37"/>
      <c r="B4" s="20" t="s">
        <v>30</v>
      </c>
      <c r="C4" s="29" t="s">
        <v>31</v>
      </c>
      <c r="D4" s="30"/>
      <c r="E4" s="31" t="s">
        <v>33</v>
      </c>
      <c r="F4" s="20" t="s">
        <v>32</v>
      </c>
      <c r="G4" s="29" t="s">
        <v>31</v>
      </c>
      <c r="H4" s="30"/>
      <c r="I4" s="20" t="s">
        <v>32</v>
      </c>
      <c r="J4" s="29" t="s">
        <v>31</v>
      </c>
      <c r="K4" s="33"/>
    </row>
    <row r="5" spans="1:12" ht="33.75" customHeight="1">
      <c r="A5" s="37"/>
      <c r="B5" s="21"/>
      <c r="C5" s="31" t="s">
        <v>40</v>
      </c>
      <c r="D5" s="20" t="s">
        <v>34</v>
      </c>
      <c r="E5" s="34"/>
      <c r="F5" s="21"/>
      <c r="G5" s="31" t="s">
        <v>40</v>
      </c>
      <c r="H5" s="20" t="s">
        <v>34</v>
      </c>
      <c r="I5" s="21"/>
      <c r="J5" s="31" t="s">
        <v>40</v>
      </c>
      <c r="K5" s="23" t="s">
        <v>34</v>
      </c>
    </row>
    <row r="6" spans="1:12" ht="48.75" customHeight="1" thickBot="1">
      <c r="A6" s="38"/>
      <c r="B6" s="22"/>
      <c r="C6" s="32"/>
      <c r="D6" s="22"/>
      <c r="E6" s="32"/>
      <c r="F6" s="22"/>
      <c r="G6" s="32"/>
      <c r="H6" s="22"/>
      <c r="I6" s="22"/>
      <c r="J6" s="32"/>
      <c r="K6" s="24"/>
    </row>
    <row r="7" spans="1:12" s="5" customFormat="1" ht="32.25" customHeight="1">
      <c r="A7" s="3" t="s">
        <v>10</v>
      </c>
      <c r="B7" s="14">
        <f>SUM(F7,I7)</f>
        <v>137</v>
      </c>
      <c r="C7" s="11">
        <f>SUM(G7,J7)</f>
        <v>538.5</v>
      </c>
      <c r="D7" s="11">
        <f>C7/'[1]str. 255'!$C$7*100</f>
        <v>0.60446597647914557</v>
      </c>
      <c r="E7" s="11">
        <f>C7/B7*1000</f>
        <v>3930.6569343065694</v>
      </c>
      <c r="F7" s="14">
        <v>89</v>
      </c>
      <c r="G7" s="11">
        <v>420.9</v>
      </c>
      <c r="H7" s="11">
        <f>G7/'[1]str. 255'!$G$7*100</f>
        <v>0.56604306445951558</v>
      </c>
      <c r="I7" s="14">
        <v>48</v>
      </c>
      <c r="J7" s="11">
        <v>117.6</v>
      </c>
      <c r="K7" s="11">
        <f>J7/'[1]str. 255'!$J$7*100</f>
        <v>0.79844655975449119</v>
      </c>
      <c r="L7" s="4"/>
    </row>
    <row r="8" spans="1:12" s="9" customFormat="1" ht="16.5" customHeight="1">
      <c r="A8" s="7" t="s">
        <v>1</v>
      </c>
      <c r="B8" s="15"/>
      <c r="C8" s="12"/>
      <c r="D8" s="12"/>
      <c r="E8" s="12"/>
      <c r="F8" s="15"/>
      <c r="G8" s="12"/>
      <c r="H8" s="12"/>
      <c r="I8" s="15"/>
      <c r="J8" s="12"/>
      <c r="K8" s="12"/>
      <c r="L8" s="8"/>
    </row>
    <row r="9" spans="1:12" s="5" customFormat="1" ht="16.5" customHeight="1">
      <c r="A9" s="3" t="s">
        <v>11</v>
      </c>
      <c r="B9" s="14">
        <f>SUM(F9,I9)</f>
        <v>248</v>
      </c>
      <c r="C9" s="11">
        <f>SUM(G9,J9)</f>
        <v>353.5</v>
      </c>
      <c r="D9" s="11">
        <f>C9/'[1]str. 255'!$C$7*100</f>
        <v>0.39680357044638431</v>
      </c>
      <c r="E9" s="11">
        <f>C9/B9*1000</f>
        <v>1425.4032258064515</v>
      </c>
      <c r="F9" s="14">
        <v>220</v>
      </c>
      <c r="G9" s="11">
        <v>297.39999999999998</v>
      </c>
      <c r="H9" s="11">
        <f>G9/'[1]str. 255'!$G$7*100</f>
        <v>0.3999553513192205</v>
      </c>
      <c r="I9" s="14">
        <v>28</v>
      </c>
      <c r="J9" s="11">
        <v>56.1</v>
      </c>
      <c r="K9" s="11">
        <f>J9/'[1]str. 255'!$J$7*100</f>
        <v>0.38089159865839251</v>
      </c>
      <c r="L9" s="4"/>
    </row>
    <row r="10" spans="1:12" s="9" customFormat="1" ht="16.5" customHeight="1">
      <c r="A10" s="7" t="s">
        <v>9</v>
      </c>
      <c r="B10" s="15"/>
      <c r="C10" s="12"/>
      <c r="D10" s="12"/>
      <c r="E10" s="12"/>
      <c r="F10" s="15"/>
      <c r="G10" s="12"/>
      <c r="H10" s="12"/>
      <c r="I10" s="15"/>
      <c r="J10" s="12"/>
      <c r="K10" s="12"/>
      <c r="L10" s="8"/>
    </row>
    <row r="11" spans="1:12" s="5" customFormat="1" ht="16.5" customHeight="1">
      <c r="A11" s="3" t="s">
        <v>12</v>
      </c>
      <c r="B11" s="14">
        <f>SUM(F11,I11)</f>
        <v>145</v>
      </c>
      <c r="C11" s="11">
        <f>SUM(G11,J11)</f>
        <v>3123.5</v>
      </c>
      <c r="D11" s="11">
        <f>C11/'[1]str. 255'!$C$7*100</f>
        <v>3.5061271634774585</v>
      </c>
      <c r="E11" s="11">
        <f>C11/B11*1000</f>
        <v>21541.379310344826</v>
      </c>
      <c r="F11" s="14">
        <v>122</v>
      </c>
      <c r="G11" s="11">
        <v>2788.7</v>
      </c>
      <c r="H11" s="11">
        <f>G11/'[1]str. 255'!$G$7*100</f>
        <v>3.7503547014926371</v>
      </c>
      <c r="I11" s="14">
        <v>23</v>
      </c>
      <c r="J11" s="11">
        <v>334.8</v>
      </c>
      <c r="K11" s="11">
        <f>J11/'[1]str. 255'!$J$7*100</f>
        <v>2.2731284711377864</v>
      </c>
      <c r="L11" s="4"/>
    </row>
    <row r="12" spans="1:12" s="9" customFormat="1" ht="16.5" customHeight="1">
      <c r="A12" s="7" t="s">
        <v>2</v>
      </c>
      <c r="B12" s="15"/>
      <c r="C12" s="12"/>
      <c r="D12" s="12"/>
      <c r="E12" s="12"/>
      <c r="F12" s="15"/>
      <c r="G12" s="12"/>
      <c r="H12" s="12"/>
      <c r="I12" s="15"/>
      <c r="J12" s="12"/>
      <c r="K12" s="12"/>
      <c r="L12" s="8"/>
    </row>
    <row r="13" spans="1:12" s="5" customFormat="1" ht="16.5" customHeight="1">
      <c r="A13" s="3" t="s">
        <v>22</v>
      </c>
      <c r="B13" s="14">
        <f>SUM(F13,I13)</f>
        <v>44</v>
      </c>
      <c r="C13" s="11">
        <f>SUM(G13,J13)</f>
        <v>61</v>
      </c>
      <c r="D13" s="11">
        <f>C13/'[1]str. 255'!$C$7*100</f>
        <v>6.8472469016207765E-2</v>
      </c>
      <c r="E13" s="11">
        <f>C13/B13*1000</f>
        <v>1386.3636363636365</v>
      </c>
      <c r="F13" s="14">
        <v>32</v>
      </c>
      <c r="G13" s="11">
        <v>42.5</v>
      </c>
      <c r="H13" s="11">
        <f>G13/'[1]str. 255'!$G$7*100</f>
        <v>5.7155690756781688E-2</v>
      </c>
      <c r="I13" s="14">
        <v>12</v>
      </c>
      <c r="J13" s="11">
        <v>18.5</v>
      </c>
      <c r="K13" s="11">
        <f>J13/'[1]str. 255'!$J$7*100</f>
        <v>0.12560596390695655</v>
      </c>
      <c r="L13" s="4"/>
    </row>
    <row r="14" spans="1:12" s="9" customFormat="1" ht="16.5" customHeight="1">
      <c r="A14" s="7" t="s">
        <v>23</v>
      </c>
      <c r="B14" s="15"/>
      <c r="C14" s="12"/>
      <c r="D14" s="12"/>
      <c r="E14" s="12"/>
      <c r="F14" s="15"/>
      <c r="G14" s="12"/>
      <c r="H14" s="12"/>
      <c r="I14" s="15"/>
      <c r="J14" s="12"/>
      <c r="K14" s="12"/>
      <c r="L14" s="8"/>
    </row>
    <row r="15" spans="1:12" s="5" customFormat="1" ht="16.5" customHeight="1">
      <c r="A15" s="3" t="s">
        <v>13</v>
      </c>
      <c r="B15" s="14">
        <f>SUM(F15,I15)</f>
        <v>247</v>
      </c>
      <c r="C15" s="11">
        <f>SUM(G15,J15)</f>
        <v>197.4</v>
      </c>
      <c r="D15" s="11">
        <f>C15/'[1]str. 255'!$C$7*100</f>
        <v>0.2215813997344166</v>
      </c>
      <c r="E15" s="11">
        <f>C15/B15*1000</f>
        <v>799.19028340080979</v>
      </c>
      <c r="F15" s="14">
        <v>120</v>
      </c>
      <c r="G15" s="11">
        <v>71.900000000000006</v>
      </c>
      <c r="H15" s="11">
        <f>G15/'[1]str. 255'!$G$7*100</f>
        <v>9.6693980362649493E-2</v>
      </c>
      <c r="I15" s="14">
        <v>127</v>
      </c>
      <c r="J15" s="11">
        <v>125.5</v>
      </c>
      <c r="K15" s="11">
        <f>J15/'[1]str. 255'!$J$7*100</f>
        <v>0.85208370109854292</v>
      </c>
      <c r="L15" s="4"/>
    </row>
    <row r="16" spans="1:12" s="9" customFormat="1" ht="16.5" customHeight="1">
      <c r="A16" s="7" t="s">
        <v>26</v>
      </c>
      <c r="B16" s="15"/>
      <c r="C16" s="12"/>
      <c r="D16" s="12"/>
      <c r="E16" s="12"/>
      <c r="F16" s="15"/>
      <c r="G16" s="12"/>
      <c r="H16" s="12"/>
      <c r="I16" s="15"/>
      <c r="J16" s="12"/>
      <c r="K16" s="12"/>
      <c r="L16" s="8"/>
    </row>
    <row r="17" spans="1:14" s="5" customFormat="1" ht="16.5" customHeight="1">
      <c r="A17" s="3" t="s">
        <v>24</v>
      </c>
      <c r="B17" s="14">
        <f>SUM(F17,I17)</f>
        <v>100</v>
      </c>
      <c r="C17" s="11">
        <f>SUM(G17,J17)</f>
        <v>147.69999999999999</v>
      </c>
      <c r="D17" s="11">
        <f>C17/'[1]str. 255'!$C$7*100</f>
        <v>0.16579317497858831</v>
      </c>
      <c r="E17" s="11">
        <f>C17/B17*1000</f>
        <v>1476.9999999999998</v>
      </c>
      <c r="F17" s="14">
        <v>6</v>
      </c>
      <c r="G17" s="11">
        <v>59</v>
      </c>
      <c r="H17" s="11">
        <f>G17/'[1]str. 255'!$G$7*100</f>
        <v>7.9345547168238106E-2</v>
      </c>
      <c r="I17" s="14">
        <v>94</v>
      </c>
      <c r="J17" s="11">
        <v>88.7</v>
      </c>
      <c r="K17" s="11">
        <f>J17/'[1]str. 255'!$J$7*100</f>
        <v>0.60222967559713758</v>
      </c>
      <c r="L17" s="4"/>
    </row>
    <row r="18" spans="1:14" s="9" customFormat="1" ht="16.5" customHeight="1">
      <c r="A18" s="7" t="s">
        <v>25</v>
      </c>
      <c r="B18" s="15"/>
      <c r="C18" s="12"/>
      <c r="D18" s="12"/>
      <c r="E18" s="12"/>
      <c r="F18" s="15"/>
      <c r="G18" s="12"/>
      <c r="H18" s="12"/>
      <c r="I18" s="15"/>
      <c r="J18" s="12"/>
      <c r="K18" s="12"/>
      <c r="L18" s="8"/>
    </row>
    <row r="19" spans="1:14" s="5" customFormat="1" ht="16.5" customHeight="1">
      <c r="A19" s="3" t="s">
        <v>20</v>
      </c>
      <c r="B19" s="14">
        <f>SUM(F19,I19)</f>
        <v>558</v>
      </c>
      <c r="C19" s="11">
        <f>SUM(G19,J19)</f>
        <v>8228.7000000000007</v>
      </c>
      <c r="D19" s="11">
        <f>C19/'[1]str. 255'!$C$7*100</f>
        <v>9.2367115703880156</v>
      </c>
      <c r="E19" s="11">
        <f>C19/B19*1000</f>
        <v>14746.774193548388</v>
      </c>
      <c r="F19" s="14">
        <v>386</v>
      </c>
      <c r="G19" s="11">
        <v>7305.1</v>
      </c>
      <c r="H19" s="11">
        <f>G19/'[1]str. 255'!$G$7*100</f>
        <v>9.8241890952321409</v>
      </c>
      <c r="I19" s="14">
        <v>172</v>
      </c>
      <c r="J19" s="11">
        <v>923.6</v>
      </c>
      <c r="K19" s="11">
        <f>J19/'[1]str. 255'!$J$7*100</f>
        <v>6.2707928791602736</v>
      </c>
      <c r="L19" s="4"/>
    </row>
    <row r="20" spans="1:14" s="9" customFormat="1" ht="16.5" customHeight="1">
      <c r="A20" s="7" t="s">
        <v>3</v>
      </c>
      <c r="B20" s="15"/>
      <c r="C20" s="12"/>
      <c r="D20" s="12"/>
      <c r="E20" s="12"/>
      <c r="F20" s="15"/>
      <c r="G20" s="12"/>
      <c r="H20" s="12"/>
      <c r="I20" s="15"/>
      <c r="J20" s="12"/>
      <c r="K20" s="12"/>
      <c r="L20" s="8"/>
    </row>
    <row r="21" spans="1:14" s="5" customFormat="1" ht="16.5" customHeight="1">
      <c r="A21" s="3" t="s">
        <v>14</v>
      </c>
      <c r="B21" s="14">
        <f>SUM(F21,I21)</f>
        <v>18</v>
      </c>
      <c r="C21" s="11">
        <f>SUM(G21,J21)</f>
        <v>72.5</v>
      </c>
      <c r="D21" s="11">
        <f>C21/'[1]str. 255'!$C$7*100</f>
        <v>8.1381213175001035E-2</v>
      </c>
      <c r="E21" s="11">
        <f>C21/B21*1000</f>
        <v>4027.7777777777778</v>
      </c>
      <c r="F21" s="14">
        <v>6</v>
      </c>
      <c r="G21" s="11">
        <v>44.8</v>
      </c>
      <c r="H21" s="11">
        <f>G21/'[1]str. 255'!$G$7*100</f>
        <v>6.0248822256560461E-2</v>
      </c>
      <c r="I21" s="14">
        <v>12</v>
      </c>
      <c r="J21" s="11">
        <v>27.7</v>
      </c>
      <c r="K21" s="11">
        <f>J21/'[1]str. 255'!$J$7*100</f>
        <v>0.18806947028230789</v>
      </c>
      <c r="L21" s="4"/>
    </row>
    <row r="22" spans="1:14" s="9" customFormat="1" ht="16.5" customHeight="1">
      <c r="A22" s="7" t="s">
        <v>4</v>
      </c>
      <c r="B22" s="15"/>
      <c r="C22" s="12"/>
      <c r="D22" s="12"/>
      <c r="E22" s="12"/>
      <c r="F22" s="15"/>
      <c r="G22" s="12"/>
      <c r="H22" s="12"/>
      <c r="I22" s="15"/>
      <c r="J22" s="12"/>
      <c r="K22" s="12"/>
      <c r="L22" s="8"/>
    </row>
    <row r="23" spans="1:14" s="5" customFormat="1" ht="16.5" customHeight="1">
      <c r="A23" s="3" t="s">
        <v>0</v>
      </c>
      <c r="B23" s="14">
        <f>SUM(F23,I23)</f>
        <v>40</v>
      </c>
      <c r="C23" s="11">
        <f>SUM(G23,J23)</f>
        <v>60.6</v>
      </c>
      <c r="D23" s="11">
        <f>C23/'[1]str. 255'!$C$7*100</f>
        <v>6.8023469219380184E-2</v>
      </c>
      <c r="E23" s="11">
        <f>C23/B23*1000</f>
        <v>1515.0000000000002</v>
      </c>
      <c r="F23" s="14">
        <v>7</v>
      </c>
      <c r="G23" s="11">
        <v>11.9</v>
      </c>
      <c r="H23" s="11">
        <f>G23/'[1]str. 255'!$G$7*100</f>
        <v>1.6003593411898873E-2</v>
      </c>
      <c r="I23" s="14">
        <v>33</v>
      </c>
      <c r="J23" s="11">
        <v>48.7</v>
      </c>
      <c r="K23" s="11">
        <f>J23/'[1]str. 255'!$J$7*100</f>
        <v>0.33064921309560991</v>
      </c>
      <c r="L23" s="4"/>
    </row>
    <row r="24" spans="1:14" s="9" customFormat="1" ht="16.5" customHeight="1">
      <c r="A24" s="7" t="s">
        <v>0</v>
      </c>
      <c r="B24" s="14"/>
      <c r="C24" s="11"/>
      <c r="D24" s="11"/>
      <c r="E24" s="11"/>
      <c r="F24" s="14"/>
      <c r="G24" s="11"/>
      <c r="H24" s="11"/>
      <c r="I24" s="14"/>
      <c r="J24" s="11"/>
      <c r="K24" s="11"/>
      <c r="L24" s="8"/>
    </row>
    <row r="25" spans="1:14" s="5" customFormat="1" ht="16.5" customHeight="1">
      <c r="A25" s="3" t="s">
        <v>15</v>
      </c>
      <c r="B25" s="14">
        <f>SUM(F25,I25)</f>
        <v>433</v>
      </c>
      <c r="C25" s="11">
        <f>SUM(G25,J25)</f>
        <v>2591.6</v>
      </c>
      <c r="D25" s="11">
        <f>C25/'[1]str. 255'!$C$7*100</f>
        <v>2.909069683645968</v>
      </c>
      <c r="E25" s="11">
        <f>C25/B25*1000</f>
        <v>5985.2193995381067</v>
      </c>
      <c r="F25" s="14">
        <v>374</v>
      </c>
      <c r="G25" s="11">
        <v>2390.1999999999998</v>
      </c>
      <c r="H25" s="11">
        <f>G25/'[1]str. 255'!$G$7*100</f>
        <v>3.2144360481614016</v>
      </c>
      <c r="I25" s="14">
        <v>59</v>
      </c>
      <c r="J25" s="11">
        <v>201.4</v>
      </c>
      <c r="K25" s="11">
        <f>J25/'[1]str. 255'!$J$7*100</f>
        <v>1.3674076286951917</v>
      </c>
      <c r="L25" s="4"/>
    </row>
    <row r="26" spans="1:14" s="9" customFormat="1" ht="16.5" customHeight="1">
      <c r="A26" s="7" t="s">
        <v>21</v>
      </c>
      <c r="B26" s="15"/>
      <c r="C26" s="12"/>
      <c r="D26" s="12"/>
      <c r="E26" s="12"/>
      <c r="F26" s="15"/>
      <c r="G26" s="12"/>
      <c r="H26" s="12"/>
      <c r="I26" s="15"/>
      <c r="J26" s="12"/>
      <c r="K26" s="12"/>
      <c r="L26" s="8"/>
    </row>
    <row r="27" spans="1:14" s="5" customFormat="1" ht="16.5" customHeight="1">
      <c r="A27" s="3" t="s">
        <v>16</v>
      </c>
      <c r="B27" s="14">
        <f>SUM(F27,I27)</f>
        <v>36</v>
      </c>
      <c r="C27" s="11">
        <f>SUM(G27,J27)</f>
        <v>1045.8</v>
      </c>
      <c r="D27" s="11">
        <f>C27/'[1]str. 255'!$C$7*100</f>
        <v>1.1739099688057391</v>
      </c>
      <c r="E27" s="11">
        <f>C27/B27*1000</f>
        <v>29049.999999999996</v>
      </c>
      <c r="F27" s="14">
        <v>10</v>
      </c>
      <c r="G27" s="11">
        <v>145.5</v>
      </c>
      <c r="H27" s="11">
        <f>G27/'[1]str. 255'!$G$7*100</f>
        <v>0.19567418835557027</v>
      </c>
      <c r="I27" s="14">
        <v>26</v>
      </c>
      <c r="J27" s="11">
        <v>900.3</v>
      </c>
      <c r="K27" s="11">
        <f>J27/'[1]str. 255'!$J$7*100</f>
        <v>6.1125972597531328</v>
      </c>
      <c r="L27" s="4"/>
    </row>
    <row r="28" spans="1:14" s="9" customFormat="1" ht="16.5" customHeight="1">
      <c r="A28" s="7" t="s">
        <v>5</v>
      </c>
      <c r="B28" s="15"/>
      <c r="C28" s="12"/>
      <c r="D28" s="12"/>
      <c r="E28" s="12"/>
      <c r="F28" s="15"/>
      <c r="G28" s="12"/>
      <c r="H28" s="12"/>
      <c r="I28" s="15"/>
      <c r="J28" s="12"/>
      <c r="K28" s="12"/>
      <c r="L28" s="8"/>
    </row>
    <row r="29" spans="1:14" s="5" customFormat="1" ht="16.5" customHeight="1">
      <c r="A29" s="3" t="s">
        <v>17</v>
      </c>
      <c r="B29" s="14">
        <f>SUM(F29,I29)</f>
        <v>32</v>
      </c>
      <c r="C29" s="11">
        <f>SUM(G29,J29)</f>
        <v>30.8</v>
      </c>
      <c r="D29" s="11">
        <f>C29/'[1]str. 255'!$C$7*100</f>
        <v>3.4572984355724576E-2</v>
      </c>
      <c r="E29" s="11">
        <f>C29/B29*1000</f>
        <v>962.5</v>
      </c>
      <c r="F29" s="14">
        <v>21</v>
      </c>
      <c r="G29" s="11">
        <v>19</v>
      </c>
      <c r="H29" s="11">
        <f>G29/'[1]str. 255'!$G$7*100</f>
        <v>2.5551955867737692E-2</v>
      </c>
      <c r="I29" s="14">
        <v>11</v>
      </c>
      <c r="J29" s="11">
        <v>11.8</v>
      </c>
      <c r="K29" s="11">
        <f>J29/'[1]str. 255'!$J$7*100</f>
        <v>8.0116236437950655E-2</v>
      </c>
      <c r="L29" s="4"/>
    </row>
    <row r="30" spans="1:14" s="9" customFormat="1" ht="16.5" customHeight="1">
      <c r="A30" s="7" t="s">
        <v>8</v>
      </c>
      <c r="B30" s="15"/>
      <c r="C30" s="12"/>
      <c r="D30" s="12"/>
      <c r="E30" s="12"/>
      <c r="F30" s="15"/>
      <c r="G30" s="12"/>
      <c r="H30" s="12"/>
      <c r="I30" s="15"/>
      <c r="J30" s="12"/>
      <c r="K30" s="12"/>
      <c r="L30" s="8"/>
      <c r="N30" s="10"/>
    </row>
    <row r="31" spans="1:14" s="5" customFormat="1" ht="16.5" customHeight="1">
      <c r="A31" s="3" t="s">
        <v>19</v>
      </c>
      <c r="B31" s="14">
        <f>SUM(F31,I31)</f>
        <v>194</v>
      </c>
      <c r="C31" s="11">
        <f>SUM(G31,J31)</f>
        <v>2720.8</v>
      </c>
      <c r="D31" s="11">
        <f>C31/'[1]str. 255'!$C$7*100</f>
        <v>3.0540966180212803</v>
      </c>
      <c r="E31" s="11">
        <f>C31/B31*1000</f>
        <v>14024.742268041238</v>
      </c>
      <c r="F31" s="14">
        <v>124</v>
      </c>
      <c r="G31" s="11">
        <v>1779</v>
      </c>
      <c r="H31" s="11">
        <f>G31/'[1]str. 255'!$G$7*100</f>
        <v>2.3924699730897556</v>
      </c>
      <c r="I31" s="14">
        <v>70</v>
      </c>
      <c r="J31" s="11">
        <v>941.8</v>
      </c>
      <c r="K31" s="11">
        <f>J31/'[1]str. 255'!$J$7*100</f>
        <v>6.394361989598468</v>
      </c>
      <c r="L31" s="4"/>
    </row>
    <row r="32" spans="1:14" s="9" customFormat="1" ht="16.5" customHeight="1">
      <c r="A32" s="7" t="s">
        <v>6</v>
      </c>
      <c r="B32" s="15"/>
      <c r="C32" s="12"/>
      <c r="D32" s="12"/>
      <c r="E32" s="12"/>
      <c r="F32" s="15"/>
      <c r="G32" s="12"/>
      <c r="H32" s="13"/>
      <c r="I32" s="16"/>
      <c r="J32" s="12"/>
      <c r="K32" s="13"/>
      <c r="L32" s="8"/>
    </row>
    <row r="33" spans="1:12" s="5" customFormat="1" ht="16.5" customHeight="1">
      <c r="A33" s="3" t="s">
        <v>18</v>
      </c>
      <c r="B33" s="14">
        <f>SUM(F33,I33)</f>
        <v>168</v>
      </c>
      <c r="C33" s="11">
        <f>SUM(G33,J33)</f>
        <v>399.9</v>
      </c>
      <c r="D33" s="11">
        <f>C33/'[1]str. 255'!$C$7*100</f>
        <v>0.448887546878385</v>
      </c>
      <c r="E33" s="11">
        <f>C33/B33*1000</f>
        <v>2380.3571428571427</v>
      </c>
      <c r="F33" s="14">
        <v>103</v>
      </c>
      <c r="G33" s="11">
        <v>160.80000000000001</v>
      </c>
      <c r="H33" s="11">
        <f>G33/'[1]str. 255'!$G$7*100</f>
        <v>0.21625023702801166</v>
      </c>
      <c r="I33" s="14">
        <v>65</v>
      </c>
      <c r="J33" s="11">
        <v>239.1</v>
      </c>
      <c r="K33" s="11">
        <f>J33/'[1]str. 255'!$J$7*100</f>
        <v>1.6233722146028813</v>
      </c>
      <c r="L33" s="4"/>
    </row>
    <row r="34" spans="1:12" s="9" customFormat="1" ht="16.5" customHeight="1">
      <c r="A34" s="7" t="s">
        <v>7</v>
      </c>
      <c r="B34" s="15"/>
      <c r="C34" s="12"/>
      <c r="D34" s="12"/>
      <c r="E34" s="12"/>
      <c r="F34" s="15"/>
      <c r="G34" s="12"/>
      <c r="H34" s="12"/>
      <c r="I34" s="15"/>
      <c r="J34" s="12"/>
      <c r="K34" s="12"/>
      <c r="L34" s="8"/>
    </row>
    <row r="35" spans="1:12" s="5" customFormat="1" ht="40.5" customHeight="1">
      <c r="A35" s="35" t="s">
        <v>35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4"/>
    </row>
    <row r="36" spans="1:12" s="5" customFormat="1" ht="12.75" customHeight="1">
      <c r="A36" s="28" t="s">
        <v>37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4"/>
    </row>
    <row r="37" spans="1:12" s="5" customFormat="1" ht="12.95" customHeight="1">
      <c r="L37" s="4"/>
    </row>
    <row r="38" spans="1:12" s="5" customFormat="1" ht="12.95" customHeight="1">
      <c r="E38" s="6"/>
      <c r="L38" s="4"/>
    </row>
    <row r="39" spans="1:12" s="5" customFormat="1" ht="14.1" customHeight="1">
      <c r="L39" s="4"/>
    </row>
    <row r="40" spans="1:12" s="5" customFormat="1" ht="14.1" customHeight="1">
      <c r="L40" s="4"/>
    </row>
    <row r="41" spans="1:12" s="5" customFormat="1" ht="14.1" customHeight="1">
      <c r="L41" s="4"/>
    </row>
    <row r="42" spans="1:12" s="5" customFormat="1" ht="14.1" customHeight="1">
      <c r="L42" s="4"/>
    </row>
    <row r="43" spans="1:12" s="5" customFormat="1" ht="14.1" customHeight="1">
      <c r="L43" s="4"/>
    </row>
    <row r="44" spans="1:12" s="5" customFormat="1" ht="14.1" customHeight="1">
      <c r="L44" s="4"/>
    </row>
    <row r="45" spans="1:12" s="5" customFormat="1" ht="14.1" customHeight="1">
      <c r="L45" s="4"/>
    </row>
    <row r="46" spans="1:12" s="5" customFormat="1">
      <c r="L46" s="4"/>
    </row>
    <row r="47" spans="1:12" s="5" customFormat="1">
      <c r="L47" s="4"/>
    </row>
    <row r="48" spans="1:12" s="5" customFormat="1">
      <c r="L48" s="4"/>
    </row>
    <row r="49" spans="12:12" s="5" customFormat="1">
      <c r="L49" s="4"/>
    </row>
    <row r="50" spans="12:12" s="5" customFormat="1">
      <c r="L50" s="4"/>
    </row>
    <row r="51" spans="12:12" s="5" customFormat="1">
      <c r="L51" s="4"/>
    </row>
    <row r="52" spans="12:12" s="5" customFormat="1">
      <c r="L52" s="4"/>
    </row>
    <row r="53" spans="12:12" s="5" customFormat="1">
      <c r="L53" s="4"/>
    </row>
    <row r="54" spans="12:12" s="5" customFormat="1">
      <c r="L54" s="4"/>
    </row>
    <row r="55" spans="12:12" s="5" customFormat="1">
      <c r="L55" s="4"/>
    </row>
    <row r="56" spans="12:12" s="5" customFormat="1">
      <c r="L56" s="4"/>
    </row>
    <row r="57" spans="12:12" s="5" customFormat="1">
      <c r="L57" s="4"/>
    </row>
    <row r="58" spans="12:12" s="5" customFormat="1">
      <c r="L58" s="4"/>
    </row>
    <row r="59" spans="12:12" s="5" customFormat="1">
      <c r="L59" s="4"/>
    </row>
    <row r="60" spans="12:12" s="5" customFormat="1">
      <c r="L60" s="4"/>
    </row>
    <row r="61" spans="12:12" s="5" customFormat="1">
      <c r="L61" s="4"/>
    </row>
    <row r="62" spans="12:12" s="5" customFormat="1">
      <c r="L62" s="4"/>
    </row>
    <row r="63" spans="12:12" s="5" customFormat="1">
      <c r="L63" s="4"/>
    </row>
    <row r="64" spans="12:12" s="5" customFormat="1">
      <c r="L64" s="4"/>
    </row>
  </sheetData>
  <mergeCells count="21">
    <mergeCell ref="A36:K36"/>
    <mergeCell ref="G4:H4"/>
    <mergeCell ref="G5:G6"/>
    <mergeCell ref="J4:K4"/>
    <mergeCell ref="J5:J6"/>
    <mergeCell ref="E4:E6"/>
    <mergeCell ref="C4:D4"/>
    <mergeCell ref="D5:D6"/>
    <mergeCell ref="C5:C6"/>
    <mergeCell ref="A35:K35"/>
    <mergeCell ref="A3:A6"/>
    <mergeCell ref="I3:K3"/>
    <mergeCell ref="F4:F6"/>
    <mergeCell ref="F3:H3"/>
    <mergeCell ref="A1:K1"/>
    <mergeCell ref="A2:K2"/>
    <mergeCell ref="B4:B6"/>
    <mergeCell ref="I4:I6"/>
    <mergeCell ref="K5:K6"/>
    <mergeCell ref="H5:H6"/>
    <mergeCell ref="B3:E3"/>
  </mergeCells>
  <phoneticPr fontId="1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Footer>&amp;L&amp;9 260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260</vt:lpstr>
      <vt:lpstr>'str. 260'!Obszar_wydruku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 Zbigniew</dc:creator>
  <cp:lastModifiedBy>Zbigniew Dobosz</cp:lastModifiedBy>
  <cp:lastPrinted>2016-07-28T07:15:09Z</cp:lastPrinted>
  <dcterms:created xsi:type="dcterms:W3CDTF">2006-06-19T09:32:21Z</dcterms:created>
  <dcterms:modified xsi:type="dcterms:W3CDTF">2017-07-28T07:31:36Z</dcterms:modified>
</cp:coreProperties>
</file>