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82" sheetId="1" r:id="rId1"/>
  </sheets>
  <definedNames>
    <definedName name="_xlnm.Print_Area" localSheetId="0">'str. 282'!$A$1:$H$29</definedName>
  </definedNames>
  <calcPr calcId="125725"/>
</workbook>
</file>

<file path=xl/calcChain.xml><?xml version="1.0" encoding="utf-8"?>
<calcChain xmlns="http://schemas.openxmlformats.org/spreadsheetml/2006/main">
  <c r="H25" i="1"/>
  <c r="E25"/>
  <c r="C29"/>
  <c r="F29"/>
  <c r="C25"/>
  <c r="G25"/>
  <c r="D25"/>
  <c r="C27"/>
  <c r="F27"/>
  <c r="D24"/>
  <c r="E24"/>
  <c r="F24"/>
  <c r="G24"/>
  <c r="H24"/>
  <c r="C24"/>
  <c r="F28"/>
  <c r="C28"/>
  <c r="H14"/>
  <c r="G14"/>
  <c r="E14"/>
  <c r="D14"/>
  <c r="F18"/>
  <c r="C18"/>
  <c r="F21"/>
  <c r="F13" s="1"/>
  <c r="C21"/>
  <c r="C19"/>
  <c r="F17"/>
  <c r="C17"/>
  <c r="F16"/>
  <c r="C16"/>
  <c r="F15"/>
  <c r="C15"/>
  <c r="H13"/>
  <c r="G13"/>
  <c r="E13"/>
  <c r="D13"/>
  <c r="C13"/>
  <c r="F10"/>
  <c r="C10"/>
  <c r="F22"/>
  <c r="C22"/>
  <c r="F11"/>
  <c r="C11"/>
  <c r="F25" l="1"/>
  <c r="F14"/>
  <c r="C14"/>
</calcChain>
</file>

<file path=xl/sharedStrings.xml><?xml version="1.0" encoding="utf-8"?>
<sst xmlns="http://schemas.openxmlformats.org/spreadsheetml/2006/main" count="51" uniqueCount="24">
  <si>
    <t>Gdańsk</t>
  </si>
  <si>
    <t>Gdynia</t>
  </si>
  <si>
    <t>TOTAL</t>
  </si>
  <si>
    <t>OGÓŁEM</t>
  </si>
  <si>
    <t>Świnoujście</t>
  </si>
  <si>
    <t xml:space="preserve">                            PORTÓW MORSKICH</t>
  </si>
  <si>
    <t xml:space="preserve">                            CARGO TRAFFIC OF WAGONS, TRAILERS (SEMI-TRAILERS) AND ROLLTRAILERS </t>
  </si>
  <si>
    <t>OGÓŁEM - Świnoujście</t>
  </si>
  <si>
    <t>OGÓŁEM - Gdynia</t>
  </si>
  <si>
    <r>
      <t xml:space="preserve">PORTY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SEAPORTS</t>
    </r>
  </si>
  <si>
    <r>
      <t xml:space="preserve">Z ładunkiem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With cargo</t>
    </r>
  </si>
  <si>
    <r>
      <t xml:space="preserve">Puste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Empty</t>
    </r>
  </si>
  <si>
    <r>
      <t xml:space="preserve">ogółem          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</si>
  <si>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z tytułu                                                                    </t>
    </r>
    <r>
      <rPr>
        <i/>
        <sz val="9"/>
        <rFont val="Arial"/>
        <family val="2"/>
        <charset val="238"/>
      </rPr>
      <t xml:space="preserve">            direction</t>
    </r>
  </si>
  <si>
    <r>
      <t xml:space="preserve">przywozu                                                             </t>
    </r>
    <r>
      <rPr>
        <i/>
        <sz val="9"/>
        <rFont val="Arial"/>
        <family val="2"/>
        <charset val="238"/>
      </rPr>
      <t>import</t>
    </r>
  </si>
  <si>
    <r>
      <t xml:space="preserve">wywozu                                                  </t>
    </r>
    <r>
      <rPr>
        <i/>
        <sz val="9"/>
        <rFont val="Arial"/>
        <family val="2"/>
        <charset val="238"/>
      </rPr>
      <t xml:space="preserve">     export</t>
    </r>
  </si>
  <si>
    <r>
      <t xml:space="preserve">w sztukach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units</t>
    </r>
  </si>
  <si>
    <r>
      <t xml:space="preserve">PRZYCZEPY CIĘŻAROWE/NACZEPY LUZEM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TRAILERS/SEMI-TRAILERS</t>
    </r>
  </si>
  <si>
    <r>
      <t>PODWOZIA NISKIE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ROLLTRAILERS</t>
    </r>
  </si>
  <si>
    <t xml:space="preserve">                            AT SEAPORTS</t>
  </si>
  <si>
    <r>
      <t xml:space="preserve">WAGONY KOLEJOWE TOWAROWE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FREIGHT RAILWAY WAGONS</t>
    </r>
  </si>
  <si>
    <t>Szczecin</t>
  </si>
  <si>
    <t xml:space="preserve">-  </t>
  </si>
  <si>
    <t>TABL. 12(152).   WAGONY, PRZYCZEPY CIĘŻAROWE I PODWOZIA NISKIE W OBROTACH ŁADUNKOWYCH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</si>
</sst>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_)"/>
    <numFmt numFmtId="165" formatCode="@\ *._)"/>
  </numFmts>
  <fonts count="7">
    <font>
      <sz val="10"/>
      <name val="Arial"/>
      <charset val="238"/>
    </font>
    <font>
      <sz val="10"/>
      <name val="Arial"/>
      <charset val="238"/>
    </font>
    <font>
      <sz val="10"/>
      <name val="Liberation Sans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5" fillId="0" borderId="2" xfId="0" applyNumberFormat="1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/>
    <xf numFmtId="164" fontId="5" fillId="0" borderId="4" xfId="0" quotePrefix="1" applyNumberFormat="1" applyFont="1" applyBorder="1" applyAlignment="1"/>
    <xf numFmtId="164" fontId="5" fillId="0" borderId="3" xfId="0" quotePrefix="1" applyNumberFormat="1" applyFont="1" applyBorder="1" applyAlignment="1">
      <alignment horizontal="right" vertical="top"/>
    </xf>
    <xf numFmtId="164" fontId="5" fillId="0" borderId="3" xfId="0" quotePrefix="1" applyNumberFormat="1" applyFont="1" applyBorder="1" applyAlignment="1">
      <alignment vertical="top"/>
    </xf>
    <xf numFmtId="164" fontId="5" fillId="0" borderId="4" xfId="0" quotePrefix="1" applyNumberFormat="1" applyFont="1" applyBorder="1" applyAlignment="1">
      <alignment vertical="top"/>
    </xf>
    <xf numFmtId="164" fontId="5" fillId="0" borderId="4" xfId="0" quotePrefix="1" applyNumberFormat="1" applyFont="1" applyBorder="1" applyAlignment="1">
      <alignment horizontal="right" vertical="top"/>
    </xf>
    <xf numFmtId="164" fontId="5" fillId="0" borderId="4" xfId="0" quotePrefix="1" applyNumberFormat="1" applyFont="1" applyBorder="1" applyAlignment="1">
      <alignment horizontal="right"/>
    </xf>
    <xf numFmtId="164" fontId="5" fillId="0" borderId="3" xfId="0" quotePrefix="1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 vertical="top"/>
    </xf>
    <xf numFmtId="165" fontId="5" fillId="0" borderId="9" xfId="0" applyNumberFormat="1" applyFont="1" applyBorder="1" applyAlignment="1">
      <alignment horizontal="left"/>
    </xf>
    <xf numFmtId="0" fontId="4" fillId="0" borderId="9" xfId="0" applyNumberFormat="1" applyFont="1" applyBorder="1" applyAlignment="1">
      <alignment horizontal="left" vertical="top"/>
    </xf>
    <xf numFmtId="165" fontId="5" fillId="0" borderId="9" xfId="0" applyNumberFormat="1" applyFont="1" applyBorder="1" applyAlignment="1">
      <alignment horizontal="left" vertical="top"/>
    </xf>
    <xf numFmtId="0" fontId="2" fillId="0" borderId="9" xfId="0" applyFont="1" applyBorder="1" applyAlignment="1">
      <alignment vertical="top"/>
    </xf>
    <xf numFmtId="0" fontId="6" fillId="0" borderId="3" xfId="0" quotePrefix="1" applyFont="1" applyBorder="1" applyAlignment="1">
      <alignment horizontal="right"/>
    </xf>
    <xf numFmtId="0" fontId="6" fillId="0" borderId="3" xfId="0" quotePrefix="1" applyFont="1" applyBorder="1" applyAlignment="1">
      <alignment horizontal="right" vertical="top"/>
    </xf>
    <xf numFmtId="164" fontId="6" fillId="0" borderId="3" xfId="0" quotePrefix="1" applyNumberFormat="1" applyFont="1" applyBorder="1" applyAlignment="1">
      <alignment horizontal="right" vertical="top"/>
    </xf>
    <xf numFmtId="0" fontId="6" fillId="0" borderId="4" xfId="0" quotePrefix="1" applyFont="1" applyBorder="1" applyAlignment="1">
      <alignment horizontal="right"/>
    </xf>
    <xf numFmtId="0" fontId="4" fillId="0" borderId="10" xfId="0" applyFont="1" applyBorder="1" applyAlignment="1">
      <alignment horizontal="left" vertical="top"/>
    </xf>
    <xf numFmtId="0" fontId="4" fillId="0" borderId="12" xfId="0" quotePrefix="1" applyFont="1" applyBorder="1" applyAlignment="1">
      <alignment horizontal="left" vertical="top"/>
    </xf>
    <xf numFmtId="0" fontId="4" fillId="0" borderId="17" xfId="0" quotePrefix="1" applyFont="1" applyBorder="1" applyAlignment="1">
      <alignment horizontal="left" vertical="top"/>
    </xf>
    <xf numFmtId="0" fontId="3" fillId="0" borderId="9" xfId="0" quotePrefix="1" applyFont="1" applyBorder="1" applyAlignment="1">
      <alignment horizontal="left" vertical="top"/>
    </xf>
    <xf numFmtId="0" fontId="3" fillId="0" borderId="3" xfId="0" quotePrefix="1" applyFont="1" applyBorder="1" applyAlignment="1">
      <alignment horizontal="left" vertical="top"/>
    </xf>
    <xf numFmtId="0" fontId="3" fillId="0" borderId="4" xfId="0" quotePrefix="1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3" xfId="0" quotePrefix="1" applyFont="1" applyBorder="1" applyAlignment="1">
      <alignment horizontal="left" vertical="top"/>
    </xf>
    <xf numFmtId="0" fontId="4" fillId="0" borderId="4" xfId="0" quotePrefix="1" applyFont="1" applyBorder="1" applyAlignment="1">
      <alignment horizontal="left" vertical="top"/>
    </xf>
    <xf numFmtId="0" fontId="5" fillId="0" borderId="8" xfId="1" applyNumberFormat="1" applyFont="1" applyBorder="1" applyAlignment="1">
      <alignment horizontal="center" vertical="center" wrapText="1"/>
    </xf>
    <xf numFmtId="0" fontId="5" fillId="0" borderId="13" xfId="1" applyNumberFormat="1" applyFont="1" applyBorder="1" applyAlignment="1">
      <alignment horizontal="center" vertical="center" wrapText="1"/>
    </xf>
    <xf numFmtId="0" fontId="5" fillId="0" borderId="18" xfId="1" applyNumberFormat="1" applyFont="1" applyBorder="1" applyAlignment="1">
      <alignment horizontal="center" vertical="center" wrapText="1"/>
    </xf>
    <xf numFmtId="0" fontId="5" fillId="0" borderId="9" xfId="1" applyNumberFormat="1" applyFont="1" applyBorder="1" applyAlignment="1">
      <alignment horizontal="center" vertical="center" wrapText="1"/>
    </xf>
    <xf numFmtId="0" fontId="5" fillId="0" borderId="3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5" fillId="0" borderId="1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10" xfId="1" applyNumberFormat="1" applyFont="1" applyBorder="1" applyAlignment="1">
      <alignment horizontal="center" vertical="center" wrapText="1"/>
    </xf>
    <xf numFmtId="0" fontId="5" fillId="0" borderId="12" xfId="1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zoomScale="110" zoomScaleNormal="110" workbookViewId="0">
      <selection sqref="A1:H1"/>
    </sheetView>
  </sheetViews>
  <sheetFormatPr defaultRowHeight="12.75"/>
  <cols>
    <col min="1" max="1" width="24" style="2" customWidth="1"/>
    <col min="2" max="2" width="5.140625" style="2" customWidth="1"/>
    <col min="3" max="6" width="9" style="2" customWidth="1"/>
    <col min="7" max="8" width="9.5703125" style="2" customWidth="1"/>
    <col min="9" max="9" width="9.140625" style="1"/>
    <col min="10" max="16384" width="9.140625" style="2"/>
  </cols>
  <sheetData>
    <row r="1" spans="1:9" ht="12.6" customHeight="1">
      <c r="A1" s="31" t="s">
        <v>23</v>
      </c>
      <c r="B1" s="32"/>
      <c r="C1" s="32"/>
      <c r="D1" s="32"/>
      <c r="E1" s="32"/>
      <c r="F1" s="32"/>
      <c r="G1" s="32"/>
      <c r="H1" s="33"/>
    </row>
    <row r="2" spans="1:9" ht="12.6" customHeight="1">
      <c r="A2" s="34" t="s">
        <v>5</v>
      </c>
      <c r="B2" s="35"/>
      <c r="C2" s="35"/>
      <c r="D2" s="35"/>
      <c r="E2" s="35"/>
      <c r="F2" s="35"/>
      <c r="G2" s="35"/>
      <c r="H2" s="36"/>
    </row>
    <row r="3" spans="1:9">
      <c r="A3" s="37" t="s">
        <v>6</v>
      </c>
      <c r="B3" s="38"/>
      <c r="C3" s="38"/>
      <c r="D3" s="38"/>
      <c r="E3" s="38"/>
      <c r="F3" s="38"/>
      <c r="G3" s="38"/>
      <c r="H3" s="39"/>
    </row>
    <row r="4" spans="1:9" ht="13.5" thickBot="1">
      <c r="A4" s="28" t="s">
        <v>19</v>
      </c>
      <c r="B4" s="29"/>
      <c r="C4" s="29"/>
      <c r="D4" s="29"/>
      <c r="E4" s="29"/>
      <c r="F4" s="29"/>
      <c r="G4" s="29"/>
      <c r="H4" s="30"/>
    </row>
    <row r="5" spans="1:9" ht="33" customHeight="1">
      <c r="A5" s="40" t="s">
        <v>9</v>
      </c>
      <c r="B5" s="41"/>
      <c r="C5" s="50" t="s">
        <v>10</v>
      </c>
      <c r="D5" s="50"/>
      <c r="E5" s="50"/>
      <c r="F5" s="50" t="s">
        <v>11</v>
      </c>
      <c r="G5" s="50"/>
      <c r="H5" s="51"/>
    </row>
    <row r="6" spans="1:9" ht="33" customHeight="1">
      <c r="A6" s="43"/>
      <c r="B6" s="44"/>
      <c r="C6" s="52" t="s">
        <v>12</v>
      </c>
      <c r="D6" s="54" t="s">
        <v>13</v>
      </c>
      <c r="E6" s="54"/>
      <c r="F6" s="52" t="s">
        <v>12</v>
      </c>
      <c r="G6" s="54" t="s">
        <v>13</v>
      </c>
      <c r="H6" s="55"/>
    </row>
    <row r="7" spans="1:9" ht="33" customHeight="1">
      <c r="A7" s="43"/>
      <c r="B7" s="44"/>
      <c r="C7" s="53"/>
      <c r="D7" s="17" t="s">
        <v>14</v>
      </c>
      <c r="E7" s="17" t="s">
        <v>15</v>
      </c>
      <c r="F7" s="53"/>
      <c r="G7" s="17" t="s">
        <v>14</v>
      </c>
      <c r="H7" s="8" t="s">
        <v>15</v>
      </c>
    </row>
    <row r="8" spans="1:9" ht="33" customHeight="1" thickBot="1">
      <c r="A8" s="48"/>
      <c r="B8" s="49"/>
      <c r="C8" s="46" t="s">
        <v>16</v>
      </c>
      <c r="D8" s="46"/>
      <c r="E8" s="46"/>
      <c r="F8" s="46"/>
      <c r="G8" s="46"/>
      <c r="H8" s="47"/>
    </row>
    <row r="9" spans="1:9" ht="69.95" customHeight="1">
      <c r="A9" s="40" t="s">
        <v>20</v>
      </c>
      <c r="B9" s="41"/>
      <c r="C9" s="41"/>
      <c r="D9" s="41"/>
      <c r="E9" s="41"/>
      <c r="F9" s="41"/>
      <c r="G9" s="41"/>
      <c r="H9" s="42"/>
    </row>
    <row r="10" spans="1:9" s="3" customFormat="1" ht="12.95" customHeight="1">
      <c r="A10" s="20" t="s">
        <v>7</v>
      </c>
      <c r="B10" s="18">
        <v>2015</v>
      </c>
      <c r="C10" s="16">
        <f>D10+E10</f>
        <v>8272</v>
      </c>
      <c r="D10" s="9">
        <v>2624</v>
      </c>
      <c r="E10" s="9">
        <v>5648</v>
      </c>
      <c r="F10" s="16">
        <f>G10+H10</f>
        <v>2366</v>
      </c>
      <c r="G10" s="9">
        <v>2087</v>
      </c>
      <c r="H10" s="10">
        <v>279</v>
      </c>
      <c r="I10" s="6"/>
    </row>
    <row r="11" spans="1:9" s="5" customFormat="1" ht="12.95" customHeight="1">
      <c r="A11" s="21" t="s">
        <v>2</v>
      </c>
      <c r="B11" s="19">
        <v>2016</v>
      </c>
      <c r="C11" s="11">
        <f>D11+E11</f>
        <v>7512</v>
      </c>
      <c r="D11" s="12">
        <v>2312</v>
      </c>
      <c r="E11" s="12">
        <v>5200</v>
      </c>
      <c r="F11" s="11">
        <f>G11+H11</f>
        <v>1813</v>
      </c>
      <c r="G11" s="12">
        <v>1704</v>
      </c>
      <c r="H11" s="13">
        <v>109</v>
      </c>
      <c r="I11" s="4"/>
    </row>
    <row r="12" spans="1:9" ht="69.95" customHeight="1">
      <c r="A12" s="43" t="s">
        <v>17</v>
      </c>
      <c r="B12" s="44"/>
      <c r="C12" s="44"/>
      <c r="D12" s="44"/>
      <c r="E12" s="44"/>
      <c r="F12" s="44"/>
      <c r="G12" s="44"/>
      <c r="H12" s="45"/>
    </row>
    <row r="13" spans="1:9" s="3" customFormat="1" ht="12" customHeight="1">
      <c r="A13" s="20" t="s">
        <v>3</v>
      </c>
      <c r="B13" s="18">
        <v>2015</v>
      </c>
      <c r="C13" s="11">
        <f>C15+C17+C19+C21</f>
        <v>31269</v>
      </c>
      <c r="D13" s="11">
        <f>D15+D17+D19+D21</f>
        <v>12913</v>
      </c>
      <c r="E13" s="11">
        <f>E15+E17+E21</f>
        <v>18356</v>
      </c>
      <c r="F13" s="11">
        <f t="shared" ref="F13:H13" si="0">F15+F17+F21</f>
        <v>7657</v>
      </c>
      <c r="G13" s="11">
        <f t="shared" si="0"/>
        <v>6990</v>
      </c>
      <c r="H13" s="14">
        <f t="shared" si="0"/>
        <v>667</v>
      </c>
      <c r="I13" s="6"/>
    </row>
    <row r="14" spans="1:9" s="5" customFormat="1" ht="21.95" customHeight="1">
      <c r="A14" s="21" t="s">
        <v>2</v>
      </c>
      <c r="B14" s="19">
        <v>2016</v>
      </c>
      <c r="C14" s="11">
        <f t="shared" ref="C14:C18" si="1">D14+E14</f>
        <v>42189</v>
      </c>
      <c r="D14" s="11">
        <f>SUM(D16,D18,D20,D22)</f>
        <v>17413</v>
      </c>
      <c r="E14" s="11">
        <f>SUM(E16,E18,E20,E22)</f>
        <v>24776</v>
      </c>
      <c r="F14" s="11">
        <f t="shared" ref="F14:F18" si="2">G14+H14</f>
        <v>8681</v>
      </c>
      <c r="G14" s="11">
        <f>SUM(G16,G18,G20,G22)</f>
        <v>7938</v>
      </c>
      <c r="H14" s="14">
        <f>SUM(H16,H18,H20,H22)</f>
        <v>743</v>
      </c>
      <c r="I14" s="4"/>
    </row>
    <row r="15" spans="1:9" s="3" customFormat="1" ht="21.95" customHeight="1">
      <c r="A15" s="20" t="s">
        <v>0</v>
      </c>
      <c r="B15" s="18">
        <v>2015</v>
      </c>
      <c r="C15" s="16">
        <f t="shared" si="1"/>
        <v>991</v>
      </c>
      <c r="D15" s="9">
        <v>271</v>
      </c>
      <c r="E15" s="16">
        <v>720</v>
      </c>
      <c r="F15" s="16">
        <f t="shared" si="2"/>
        <v>1207</v>
      </c>
      <c r="G15" s="16">
        <v>1185</v>
      </c>
      <c r="H15" s="15">
        <v>22</v>
      </c>
      <c r="I15" s="6"/>
    </row>
    <row r="16" spans="1:9" s="5" customFormat="1" ht="21.95" customHeight="1">
      <c r="A16" s="22"/>
      <c r="B16" s="19">
        <v>2016</v>
      </c>
      <c r="C16" s="11">
        <f t="shared" si="1"/>
        <v>2089</v>
      </c>
      <c r="D16" s="12">
        <v>838</v>
      </c>
      <c r="E16" s="12">
        <v>1251</v>
      </c>
      <c r="F16" s="11">
        <f t="shared" si="2"/>
        <v>911</v>
      </c>
      <c r="G16" s="12">
        <v>881</v>
      </c>
      <c r="H16" s="14">
        <v>30</v>
      </c>
      <c r="I16" s="4"/>
    </row>
    <row r="17" spans="1:9" s="3" customFormat="1" ht="21.95" customHeight="1">
      <c r="A17" s="20" t="s">
        <v>1</v>
      </c>
      <c r="B17" s="18">
        <v>2015</v>
      </c>
      <c r="C17" s="16">
        <f t="shared" si="1"/>
        <v>18133</v>
      </c>
      <c r="D17" s="9">
        <v>8427</v>
      </c>
      <c r="E17" s="9">
        <v>9706</v>
      </c>
      <c r="F17" s="16">
        <f t="shared" si="2"/>
        <v>2694</v>
      </c>
      <c r="G17" s="9">
        <v>2094</v>
      </c>
      <c r="H17" s="10">
        <v>600</v>
      </c>
      <c r="I17" s="6"/>
    </row>
    <row r="18" spans="1:9" s="5" customFormat="1" ht="21.95" customHeight="1">
      <c r="A18" s="22"/>
      <c r="B18" s="19">
        <v>2016</v>
      </c>
      <c r="C18" s="11">
        <f t="shared" si="1"/>
        <v>26445</v>
      </c>
      <c r="D18" s="11">
        <v>11832</v>
      </c>
      <c r="E18" s="11">
        <v>14613</v>
      </c>
      <c r="F18" s="11">
        <f t="shared" si="2"/>
        <v>3829</v>
      </c>
      <c r="G18" s="11">
        <v>3145</v>
      </c>
      <c r="H18" s="14">
        <v>684</v>
      </c>
      <c r="I18" s="4"/>
    </row>
    <row r="19" spans="1:9" s="3" customFormat="1" ht="21.95" customHeight="1">
      <c r="A19" s="20" t="s">
        <v>21</v>
      </c>
      <c r="B19" s="18">
        <v>2015</v>
      </c>
      <c r="C19" s="16">
        <f>D19</f>
        <v>20</v>
      </c>
      <c r="D19" s="9">
        <v>20</v>
      </c>
      <c r="E19" s="16" t="s">
        <v>22</v>
      </c>
      <c r="F19" s="16" t="s">
        <v>22</v>
      </c>
      <c r="G19" s="16" t="s">
        <v>22</v>
      </c>
      <c r="H19" s="15" t="s">
        <v>22</v>
      </c>
      <c r="I19" s="6"/>
    </row>
    <row r="20" spans="1:9" s="5" customFormat="1" ht="21.95" customHeight="1">
      <c r="A20" s="22"/>
      <c r="B20" s="19">
        <v>2016</v>
      </c>
      <c r="C20" s="11" t="s">
        <v>22</v>
      </c>
      <c r="D20" s="11" t="s">
        <v>22</v>
      </c>
      <c r="E20" s="11" t="s">
        <v>22</v>
      </c>
      <c r="F20" s="11" t="s">
        <v>22</v>
      </c>
      <c r="G20" s="11" t="s">
        <v>22</v>
      </c>
      <c r="H20" s="14" t="s">
        <v>22</v>
      </c>
      <c r="I20" s="4"/>
    </row>
    <row r="21" spans="1:9" s="3" customFormat="1" ht="21.95" customHeight="1">
      <c r="A21" s="20" t="s">
        <v>4</v>
      </c>
      <c r="B21" s="18">
        <v>2015</v>
      </c>
      <c r="C21" s="16">
        <f t="shared" ref="C21" si="3">D21+E21</f>
        <v>12125</v>
      </c>
      <c r="D21" s="9">
        <v>4195</v>
      </c>
      <c r="E21" s="9">
        <v>7930</v>
      </c>
      <c r="F21" s="16">
        <f t="shared" ref="F21" si="4">G21+H21</f>
        <v>3756</v>
      </c>
      <c r="G21" s="9">
        <v>3711</v>
      </c>
      <c r="H21" s="10">
        <v>45</v>
      </c>
      <c r="I21" s="6"/>
    </row>
    <row r="22" spans="1:9" s="5" customFormat="1" ht="12.95" customHeight="1">
      <c r="A22" s="22"/>
      <c r="B22" s="19">
        <v>2016</v>
      </c>
      <c r="C22" s="11">
        <f t="shared" ref="C22" si="5">D22+E22</f>
        <v>13655</v>
      </c>
      <c r="D22" s="12">
        <v>4743</v>
      </c>
      <c r="E22" s="12">
        <v>8912</v>
      </c>
      <c r="F22" s="11">
        <f t="shared" ref="F22" si="6">G22+H22</f>
        <v>3941</v>
      </c>
      <c r="G22" s="12">
        <v>3912</v>
      </c>
      <c r="H22" s="13">
        <v>29</v>
      </c>
      <c r="I22" s="4"/>
    </row>
    <row r="23" spans="1:9" ht="69.95" customHeight="1">
      <c r="A23" s="43" t="s">
        <v>18</v>
      </c>
      <c r="B23" s="44"/>
      <c r="C23" s="44"/>
      <c r="D23" s="44"/>
      <c r="E23" s="44"/>
      <c r="F23" s="44"/>
      <c r="G23" s="44"/>
      <c r="H23" s="45"/>
    </row>
    <row r="24" spans="1:9" s="3" customFormat="1" ht="12" customHeight="1">
      <c r="A24" s="20" t="s">
        <v>8</v>
      </c>
      <c r="B24" s="18">
        <v>2015</v>
      </c>
      <c r="C24" s="16">
        <f>C28</f>
        <v>5805</v>
      </c>
      <c r="D24" s="16">
        <f t="shared" ref="D24:H24" si="7">D28</f>
        <v>4776</v>
      </c>
      <c r="E24" s="16">
        <f t="shared" si="7"/>
        <v>1029</v>
      </c>
      <c r="F24" s="16">
        <f t="shared" si="7"/>
        <v>977</v>
      </c>
      <c r="G24" s="16">
        <f t="shared" si="7"/>
        <v>299</v>
      </c>
      <c r="H24" s="15">
        <f t="shared" si="7"/>
        <v>678</v>
      </c>
      <c r="I24" s="6"/>
    </row>
    <row r="25" spans="1:9" s="5" customFormat="1" ht="21.95" customHeight="1">
      <c r="A25" s="21" t="s">
        <v>2</v>
      </c>
      <c r="B25" s="19">
        <v>2016</v>
      </c>
      <c r="C25" s="11">
        <f t="shared" ref="C25:H25" si="8">C27+C29</f>
        <v>4268</v>
      </c>
      <c r="D25" s="11">
        <f>D29</f>
        <v>4102</v>
      </c>
      <c r="E25" s="11">
        <f>E27</f>
        <v>166</v>
      </c>
      <c r="F25" s="11">
        <f t="shared" si="8"/>
        <v>323</v>
      </c>
      <c r="G25" s="11">
        <f>G29</f>
        <v>263</v>
      </c>
      <c r="H25" s="14">
        <f>H27</f>
        <v>60</v>
      </c>
      <c r="I25" s="4"/>
    </row>
    <row r="26" spans="1:9" ht="21.95" customHeight="1">
      <c r="A26" s="20" t="s">
        <v>0</v>
      </c>
      <c r="B26" s="18">
        <v>2015</v>
      </c>
      <c r="C26" s="24" t="s">
        <v>22</v>
      </c>
      <c r="D26" s="24" t="s">
        <v>22</v>
      </c>
      <c r="E26" s="24" t="s">
        <v>22</v>
      </c>
      <c r="F26" s="24" t="s">
        <v>22</v>
      </c>
      <c r="G26" s="24" t="s">
        <v>22</v>
      </c>
      <c r="H26" s="27" t="s">
        <v>22</v>
      </c>
    </row>
    <row r="27" spans="1:9" s="5" customFormat="1" ht="21.95" customHeight="1">
      <c r="A27" s="22"/>
      <c r="B27" s="19">
        <v>2016</v>
      </c>
      <c r="C27" s="26">
        <f>E27</f>
        <v>166</v>
      </c>
      <c r="D27" s="25" t="s">
        <v>22</v>
      </c>
      <c r="E27" s="12">
        <v>166</v>
      </c>
      <c r="F27" s="26">
        <f>H27</f>
        <v>60</v>
      </c>
      <c r="G27" s="25" t="s">
        <v>22</v>
      </c>
      <c r="H27" s="13">
        <v>60</v>
      </c>
      <c r="I27" s="4"/>
    </row>
    <row r="28" spans="1:9" ht="21.95" customHeight="1">
      <c r="A28" s="20" t="s">
        <v>1</v>
      </c>
      <c r="B28" s="18">
        <v>2015</v>
      </c>
      <c r="C28" s="16">
        <f>D28+E28</f>
        <v>5805</v>
      </c>
      <c r="D28" s="9">
        <v>4776</v>
      </c>
      <c r="E28" s="9">
        <v>1029</v>
      </c>
      <c r="F28" s="16">
        <f>G28+H28</f>
        <v>977</v>
      </c>
      <c r="G28" s="9">
        <v>299</v>
      </c>
      <c r="H28" s="10">
        <v>678</v>
      </c>
    </row>
    <row r="29" spans="1:9" s="5" customFormat="1">
      <c r="A29" s="23"/>
      <c r="B29" s="19">
        <v>2016</v>
      </c>
      <c r="C29" s="11">
        <f>D29</f>
        <v>4102</v>
      </c>
      <c r="D29" s="12">
        <v>4102</v>
      </c>
      <c r="E29" s="15" t="s">
        <v>22</v>
      </c>
      <c r="F29" s="11">
        <f>G29</f>
        <v>263</v>
      </c>
      <c r="G29" s="12">
        <v>263</v>
      </c>
      <c r="H29" s="15" t="s">
        <v>22</v>
      </c>
      <c r="I29" s="4"/>
    </row>
    <row r="34" spans="5:5">
      <c r="E34" s="7"/>
    </row>
  </sheetData>
  <mergeCells count="15">
    <mergeCell ref="A23:H23"/>
    <mergeCell ref="C8:H8"/>
    <mergeCell ref="A5:B8"/>
    <mergeCell ref="C5:E5"/>
    <mergeCell ref="F5:H5"/>
    <mergeCell ref="C6:C7"/>
    <mergeCell ref="D6:E6"/>
    <mergeCell ref="F6:F7"/>
    <mergeCell ref="A12:H12"/>
    <mergeCell ref="G6:H6"/>
    <mergeCell ref="A4:H4"/>
    <mergeCell ref="A1:H1"/>
    <mergeCell ref="A2:H2"/>
    <mergeCell ref="A3:H3"/>
    <mergeCell ref="A9:H9"/>
  </mergeCells>
  <phoneticPr fontId="0" type="noConversion"/>
  <printOptions horizontalCentered="1"/>
  <pageMargins left="0.86614173228346458" right="0.86614173228346458" top="0.78740157480314965" bottom="0.78740157480314965" header="0.51181102362204722" footer="0.51181102362204722"/>
  <pageSetup paperSize="9" orientation="portrait" r:id="rId1"/>
  <headerFooter alignWithMargins="0">
    <oddFooter>&amp;L&amp;9 282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282</vt:lpstr>
      <vt:lpstr>'str. 282'!Obszar_wydruku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2017-07-14T09:18:15Z</cp:lastPrinted>
  <dcterms:created xsi:type="dcterms:W3CDTF">2007-07-18T13:09:26Z</dcterms:created>
  <dcterms:modified xsi:type="dcterms:W3CDTF">2017-07-28T07:35:04Z</dcterms:modified>
</cp:coreProperties>
</file>