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71" sheetId="1" r:id="rId1"/>
  </sheets>
  <externalReferences>
    <externalReference r:id="rId2"/>
  </externalReferences>
  <definedNames>
    <definedName name="_xlnm.Print_Area" localSheetId="0">'Str. 271'!$A$1:$F$47</definedName>
  </definedNames>
  <calcPr calcId="125725"/>
</workbook>
</file>

<file path=xl/calcChain.xml><?xml version="1.0" encoding="utf-8"?>
<calcChain xmlns="http://schemas.openxmlformats.org/spreadsheetml/2006/main">
  <c r="C23" i="1"/>
  <c r="F23" l="1"/>
  <c r="E23"/>
  <c r="F22"/>
  <c r="E22"/>
  <c r="C22"/>
  <c r="D12"/>
  <c r="D11"/>
  <c r="D9"/>
  <c r="D8"/>
  <c r="D43" l="1"/>
  <c r="D44"/>
  <c r="D46"/>
  <c r="D47"/>
  <c r="D26" l="1"/>
  <c r="D28"/>
  <c r="D29"/>
  <c r="D31"/>
  <c r="D32"/>
  <c r="D34"/>
  <c r="D35"/>
  <c r="D37"/>
  <c r="D38"/>
  <c r="D40"/>
  <c r="D41"/>
  <c r="D25"/>
  <c r="D14"/>
  <c r="D15"/>
  <c r="D16"/>
  <c r="D17"/>
  <c r="D18"/>
  <c r="D19"/>
  <c r="D20"/>
  <c r="D21"/>
  <c r="D22"/>
  <c r="D23" l="1"/>
</calcChain>
</file>

<file path=xl/sharedStrings.xml><?xml version="1.0" encoding="utf-8"?>
<sst xmlns="http://schemas.openxmlformats.org/spreadsheetml/2006/main" count="83" uniqueCount="55">
  <si>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</si>
  <si>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</si>
  <si>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</si>
  <si>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</si>
  <si>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</si>
  <si>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</si>
  <si>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</si>
  <si>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</si>
  <si>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</si>
  <si>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Sprzęt transportowy</t>
  </si>
  <si>
    <t xml:space="preserve">Transport equipment </t>
  </si>
  <si>
    <t>Other goods</t>
  </si>
  <si>
    <t>Węgiel kamienny i brunatny, ropa naftowa i gaz</t>
  </si>
  <si>
    <t xml:space="preserve"> gas</t>
  </si>
  <si>
    <t xml:space="preserve">Hard coal and lignite, crude petroleum and natural 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</si>
  <si>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</si>
  <si>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</si>
  <si>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</si>
  <si>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</si>
  <si>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</si>
  <si>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</si>
  <si>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</si>
  <si>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</si>
  <si>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</si>
  <si>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</si>
  <si>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t xml:space="preserve">Metal ores and other mining products and quarrying 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</si>
  <si>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</si>
  <si>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</si>
  <si>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</si>
  <si>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</si>
  <si>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</si>
  <si>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</si>
  <si>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</si>
  <si>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(dok.)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 (cont.)</t>
    </r>
  </si>
  <si>
    <r>
      <t xml:space="preserve">w tym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of which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GDAŃSK</t>
    </r>
  </si>
  <si>
    <t>RAZEM</t>
  </si>
  <si>
    <t>a</t>
  </si>
  <si>
    <t>b</t>
  </si>
  <si>
    <t xml:space="preserve">                          CARGO TRAFFIC AT SEAPORTS BY DIRECTION, GROUPS OF GOODS AND PORTS (cont.)</t>
  </si>
  <si>
    <r>
      <t xml:space="preserve">                          GRUP ŁADUNKÓW ORAZ PORTÓW</t>
    </r>
    <r>
      <rPr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(cd.)</t>
    </r>
  </si>
  <si>
    <t>Pozostałe towary</t>
  </si>
  <si>
    <t>Unindentificable goods</t>
  </si>
  <si>
    <t>Grupped goods (without food products)</t>
  </si>
  <si>
    <t>Towary mieszane (bez spożywczych)</t>
  </si>
  <si>
    <t>Towary nieidentyfikowalne</t>
  </si>
  <si>
    <t>b - 2016</t>
  </si>
  <si>
    <t xml:space="preserve">TABL. 6(146).   OBROTY ŁADUNKOWE W PORTACH MORSKICH WEDŁUG RELACJI  PRZEŁADUNKOWYCH, </t>
  </si>
  <si>
    <t>a - 2015*</t>
  </si>
  <si>
    <t>stone, sand, gravel, clay</t>
  </si>
  <si>
    <t>kamienie, piasek, żwir, gliny</t>
  </si>
  <si>
    <t xml:space="preserve">of which: chemical minerals and for producing </t>
  </si>
  <si>
    <t>w tym: minerały chemiczne i do produkcji nawozów</t>
  </si>
  <si>
    <t xml:space="preserve"> fertilizers</t>
  </si>
  <si>
    <t>Wyroby z pozostałych surowców niemetalicznych</t>
  </si>
  <si>
    <t>Other non metallic mineral products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</si>
</sst>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6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/>
    </xf>
    <xf numFmtId="164" fontId="2" fillId="0" borderId="0" xfId="0" applyFont="1"/>
    <xf numFmtId="164" fontId="2" fillId="0" borderId="0" xfId="0" applyFont="1" applyBorder="1"/>
    <xf numFmtId="0" fontId="2" fillId="0" borderId="0" xfId="0" applyNumberFormat="1" applyFont="1" applyAlignment="1" applyProtection="1">
      <alignment horizontal="left" vertical="center" wrapText="1"/>
    </xf>
    <xf numFmtId="166" fontId="2" fillId="0" borderId="4" xfId="0" applyNumberFormat="1" applyFont="1" applyBorder="1" applyAlignment="1">
      <alignment horizontal="right" vertical="center"/>
    </xf>
    <xf numFmtId="166" fontId="2" fillId="0" borderId="4" xfId="0" quotePrefix="1" applyNumberFormat="1" applyFont="1" applyBorder="1" applyAlignment="1">
      <alignment vertical="center"/>
    </xf>
    <xf numFmtId="166" fontId="2" fillId="0" borderId="5" xfId="0" applyNumberFormat="1" applyFont="1" applyBorder="1" applyAlignment="1">
      <alignment horizontal="right" vertical="center"/>
    </xf>
    <xf numFmtId="167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164" fontId="5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6" fontId="2" fillId="0" borderId="5" xfId="0" quotePrefix="1" applyNumberFormat="1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 applyProtection="1">
      <alignment vertical="center" wrapText="1"/>
    </xf>
    <xf numFmtId="167" fontId="2" fillId="0" borderId="0" xfId="0" applyNumberFormat="1" applyFont="1" applyBorder="1" applyAlignment="1" applyProtection="1">
      <alignment vertical="center" wrapText="1"/>
    </xf>
    <xf numFmtId="0" fontId="4" fillId="0" borderId="0" xfId="0" applyNumberFormat="1" applyFont="1" applyBorder="1" applyAlignment="1" applyProtection="1">
      <alignment vertical="center" wrapText="1" shrinkToFit="1"/>
    </xf>
    <xf numFmtId="167" fontId="2" fillId="0" borderId="0" xfId="0" applyNumberFormat="1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166" fontId="2" fillId="0" borderId="4" xfId="0" applyNumberFormat="1" applyFont="1" applyBorder="1" applyAlignment="1">
      <alignment vertical="center"/>
    </xf>
    <xf numFmtId="166" fontId="2" fillId="0" borderId="5" xfId="0" applyNumberFormat="1" applyFont="1" applyBorder="1" applyAlignment="1">
      <alignment vertical="center"/>
    </xf>
    <xf numFmtId="167" fontId="2" fillId="0" borderId="0" xfId="0" applyNumberFormat="1" applyFont="1" applyAlignment="1" applyProtection="1">
      <alignment horizontal="left" vertical="center" indent="1"/>
    </xf>
    <xf numFmtId="49" fontId="4" fillId="0" borderId="0" xfId="0" applyNumberFormat="1" applyFont="1" applyAlignment="1" applyProtection="1">
      <alignment horizontal="left" vertical="center" indent="1"/>
    </xf>
    <xf numFmtId="167" fontId="2" fillId="0" borderId="0" xfId="0" applyNumberFormat="1" applyFont="1" applyAlignment="1" applyProtection="1">
      <alignment horizontal="left" vertical="center" wrapText="1" indent="1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4" fillId="0" borderId="0" xfId="0" applyFont="1" applyBorder="1" applyAlignment="1" applyProtection="1">
      <alignment horizontal="left"/>
    </xf>
    <xf numFmtId="164" fontId="4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9" xfId="0" applyFont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2" fillId="0" borderId="0" xfId="0" applyFont="1" applyBorder="1" applyAlignment="1">
      <alignment wrapText="1"/>
    </xf>
    <xf numFmtId="164" fontId="2" fillId="0" borderId="0" xfId="0" applyFont="1" applyAlignment="1">
      <alignment wrapText="1"/>
    </xf>
    <xf numFmtId="164" fontId="1" fillId="0" borderId="0" xfId="0" applyFont="1" applyBorder="1" applyAlignment="1" applyProtection="1">
      <alignment horizontal="left" wrapText="1"/>
    </xf>
    <xf numFmtId="164" fontId="1" fillId="0" borderId="0" xfId="0" quotePrefix="1" applyFont="1" applyBorder="1" applyAlignment="1" applyProtection="1">
      <alignment horizontal="left" wrapText="1"/>
    </xf>
    <xf numFmtId="164" fontId="2" fillId="0" borderId="0" xfId="0" applyFont="1" applyBorder="1" applyAlignment="1"/>
    <xf numFmtId="164" fontId="2" fillId="0" borderId="0" xfId="0" applyFont="1" applyAlignment="1"/>
    <xf numFmtId="164" fontId="2" fillId="0" borderId="0" xfId="0" applyFont="1" applyFill="1" applyBorder="1" applyAlignment="1">
      <alignment horizontal="left" wrapText="1" indent="11"/>
    </xf>
    <xf numFmtId="164" fontId="2" fillId="0" borderId="11" xfId="0" applyFont="1" applyFill="1" applyBorder="1" applyAlignment="1">
      <alignment horizontal="left" wrapText="1" indent="11"/>
    </xf>
    <xf numFmtId="164" fontId="2" fillId="0" borderId="1" xfId="0" applyFont="1" applyFill="1" applyBorder="1" applyAlignment="1">
      <alignment horizontal="left" vertical="top" wrapText="1" indent="11"/>
    </xf>
    <xf numFmtId="164" fontId="2" fillId="0" borderId="10" xfId="0" applyFont="1" applyFill="1" applyBorder="1" applyAlignment="1">
      <alignment horizontal="left" vertical="top" wrapText="1" indent="11"/>
    </xf>
    <xf numFmtId="164" fontId="2" fillId="0" borderId="0" xfId="0" applyFont="1" applyAlignment="1">
      <alignment horizontal="left" vertical="center"/>
    </xf>
    <xf numFmtId="164" fontId="2" fillId="0" borderId="0" xfId="0" applyFont="1" applyBorder="1" applyAlignment="1">
      <alignment horizontal="left"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left" vertical="center" wrapText="1" indent="1"/>
    </xf>
    <xf numFmtId="0" fontId="4" fillId="0" borderId="0" xfId="0" applyNumberFormat="1" applyFont="1" applyAlignment="1" applyProtection="1">
      <alignment horizontal="left" vertical="center"/>
    </xf>
    <xf numFmtId="0" fontId="4" fillId="0" borderId="0" xfId="0" applyNumberFormat="1" applyFont="1" applyAlignment="1" applyProtection="1">
      <alignment horizontal="left" vertical="center" indent="1"/>
    </xf>
    <xf numFmtId="0" fontId="1" fillId="0" borderId="0" xfId="0" applyNumberFormat="1" applyFont="1" applyBorder="1" applyAlignment="1" applyProtection="1">
      <alignment horizontal="left"/>
    </xf>
    <xf numFmtId="0" fontId="1" fillId="0" borderId="0" xfId="0" quotePrefix="1" applyNumberFormat="1" applyFont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70%20tbl%2006(146)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70"/>
    </sheetNames>
    <sheetDataSet>
      <sheetData sheetId="0">
        <row r="8">
          <cell r="C8">
            <v>69529.5</v>
          </cell>
          <cell r="E8">
            <v>29257.7</v>
          </cell>
          <cell r="F8">
            <v>39202.5</v>
          </cell>
        </row>
        <row r="9">
          <cell r="C9">
            <v>72933.5</v>
          </cell>
          <cell r="E9">
            <v>30921.599999999999</v>
          </cell>
          <cell r="F9">
            <v>39882.699999999997</v>
          </cell>
        </row>
        <row r="11">
          <cell r="C11">
            <v>6295.7</v>
          </cell>
          <cell r="E11">
            <v>4375.1000000000004</v>
          </cell>
          <cell r="F11">
            <v>1786.1</v>
          </cell>
        </row>
        <row r="12">
          <cell r="C12">
            <v>7324.8</v>
          </cell>
          <cell r="E12">
            <v>4677.8</v>
          </cell>
          <cell r="F12">
            <v>2376</v>
          </cell>
        </row>
        <row r="17">
          <cell r="C17">
            <v>18559.5</v>
          </cell>
          <cell r="E17">
            <v>4470.2</v>
          </cell>
          <cell r="F17">
            <v>13913</v>
          </cell>
        </row>
        <row r="18">
          <cell r="C18">
            <v>18406.099999999999</v>
          </cell>
          <cell r="E18">
            <v>5104.1000000000004</v>
          </cell>
          <cell r="F18">
            <v>13077.9</v>
          </cell>
        </row>
        <row r="23">
          <cell r="C23">
            <v>7314.4</v>
          </cell>
          <cell r="E23">
            <v>611.5</v>
          </cell>
          <cell r="F23">
            <v>6666.7</v>
          </cell>
        </row>
        <row r="24">
          <cell r="C24">
            <v>6604.7</v>
          </cell>
          <cell r="E24">
            <v>618.29999999999995</v>
          </cell>
          <cell r="F24">
            <v>5986.4</v>
          </cell>
        </row>
        <row r="31">
          <cell r="C31">
            <v>1715.8</v>
          </cell>
          <cell r="E31">
            <v>568.70000000000005</v>
          </cell>
          <cell r="F31">
            <v>1038.9000000000001</v>
          </cell>
        </row>
        <row r="32">
          <cell r="C32">
            <v>1430.9</v>
          </cell>
          <cell r="E32">
            <v>394.9</v>
          </cell>
          <cell r="F32">
            <v>881.4</v>
          </cell>
        </row>
        <row r="35">
          <cell r="C35">
            <v>810.5</v>
          </cell>
          <cell r="E35">
            <v>194.5</v>
          </cell>
          <cell r="F35">
            <v>616</v>
          </cell>
        </row>
        <row r="36">
          <cell r="C36">
            <v>767.6</v>
          </cell>
          <cell r="E36">
            <v>202.6</v>
          </cell>
          <cell r="F36">
            <v>565</v>
          </cell>
        </row>
        <row r="39">
          <cell r="C39">
            <v>7250.3</v>
          </cell>
          <cell r="E39">
            <v>5846.7</v>
          </cell>
          <cell r="F39">
            <v>821.1</v>
          </cell>
        </row>
        <row r="40">
          <cell r="C40">
            <v>8416.7000000000007</v>
          </cell>
          <cell r="E40">
            <v>5236.8999999999996</v>
          </cell>
          <cell r="F40">
            <v>1752.9</v>
          </cell>
        </row>
        <row r="44">
          <cell r="C44">
            <v>3149.9</v>
          </cell>
          <cell r="E44">
            <v>1753.7</v>
          </cell>
          <cell r="F44">
            <v>1396.2</v>
          </cell>
        </row>
        <row r="45">
          <cell r="C45">
            <v>3254.8</v>
          </cell>
          <cell r="E45">
            <v>1775.9</v>
          </cell>
          <cell r="F45">
            <v>1471.9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19548"/>
  <sheetViews>
    <sheetView tabSelected="1" topLeftCell="A21" zoomScale="115" zoomScaleNormal="115" workbookViewId="0">
      <selection activeCell="C46" sqref="C46"/>
    </sheetView>
  </sheetViews>
  <sheetFormatPr defaultColWidth="9.7109375" defaultRowHeight="8.1" customHeight="1"/>
  <cols>
    <col min="1" max="1" width="42.140625" style="6" customWidth="1"/>
    <col min="2" max="2" width="1.85546875" style="6" customWidth="1"/>
    <col min="3" max="6" width="10.7109375" style="6" customWidth="1"/>
    <col min="7" max="7" width="9.7109375" style="7"/>
    <col min="8" max="16384" width="9.7109375" style="6"/>
  </cols>
  <sheetData>
    <row r="1" spans="1:7" s="43" customFormat="1" ht="12.95" customHeight="1">
      <c r="A1" s="58" t="s">
        <v>46</v>
      </c>
      <c r="B1" s="58"/>
      <c r="C1" s="59"/>
      <c r="D1" s="59"/>
      <c r="E1" s="59"/>
      <c r="F1" s="59"/>
      <c r="G1" s="42"/>
    </row>
    <row r="2" spans="1:7" s="47" customFormat="1" ht="12.95" customHeight="1">
      <c r="A2" s="44" t="s">
        <v>39</v>
      </c>
      <c r="B2" s="44"/>
      <c r="C2" s="45"/>
      <c r="D2" s="45"/>
      <c r="E2" s="45"/>
      <c r="F2" s="45"/>
      <c r="G2" s="46"/>
    </row>
    <row r="3" spans="1:7" s="47" customFormat="1" ht="12.95" customHeight="1" thickBot="1">
      <c r="A3" s="34" t="s">
        <v>38</v>
      </c>
      <c r="B3" s="34"/>
      <c r="C3" s="35"/>
      <c r="D3" s="35"/>
      <c r="E3" s="35"/>
      <c r="F3" s="35"/>
      <c r="G3" s="46"/>
    </row>
    <row r="4" spans="1:7" s="2" customFormat="1" ht="30" customHeight="1">
      <c r="A4" s="40" t="s">
        <v>26</v>
      </c>
      <c r="B4" s="41"/>
      <c r="C4" s="38" t="s">
        <v>27</v>
      </c>
      <c r="D4" s="36" t="s">
        <v>28</v>
      </c>
      <c r="E4" s="37"/>
      <c r="F4" s="37"/>
      <c r="G4" s="1"/>
    </row>
    <row r="5" spans="1:7" s="2" customFormat="1" ht="24.95" customHeight="1">
      <c r="A5" s="48" t="s">
        <v>47</v>
      </c>
      <c r="B5" s="49"/>
      <c r="C5" s="39"/>
      <c r="D5" s="3" t="s">
        <v>29</v>
      </c>
      <c r="E5" s="3" t="s">
        <v>30</v>
      </c>
      <c r="F5" s="4" t="s">
        <v>31</v>
      </c>
      <c r="G5" s="1"/>
    </row>
    <row r="6" spans="1:7" s="2" customFormat="1" ht="24.95" customHeight="1" thickBot="1">
      <c r="A6" s="50" t="s">
        <v>45</v>
      </c>
      <c r="B6" s="51"/>
      <c r="C6" s="32" t="s">
        <v>32</v>
      </c>
      <c r="D6" s="33"/>
      <c r="E6" s="33"/>
      <c r="F6" s="33"/>
      <c r="G6" s="1"/>
    </row>
    <row r="7" spans="1:7" s="5" customFormat="1" ht="50.1" customHeight="1">
      <c r="A7" s="30" t="s">
        <v>33</v>
      </c>
      <c r="B7" s="30"/>
      <c r="C7" s="30"/>
      <c r="D7" s="30"/>
      <c r="E7" s="30"/>
      <c r="F7" s="30"/>
    </row>
    <row r="8" spans="1:7" s="2" customFormat="1" ht="14.1" customHeight="1">
      <c r="A8" s="12" t="s">
        <v>53</v>
      </c>
      <c r="B8" s="54" t="s">
        <v>36</v>
      </c>
      <c r="C8" s="9">
        <v>651.6</v>
      </c>
      <c r="D8" s="10">
        <f>E8+F8</f>
        <v>646.5</v>
      </c>
      <c r="E8" s="9">
        <v>382</v>
      </c>
      <c r="F8" s="11">
        <v>264.5</v>
      </c>
      <c r="G8" s="1"/>
    </row>
    <row r="9" spans="1:7" s="2" customFormat="1" ht="14.1" customHeight="1">
      <c r="A9" s="14" t="s">
        <v>54</v>
      </c>
      <c r="B9" s="54" t="s">
        <v>37</v>
      </c>
      <c r="C9" s="9">
        <v>668.7</v>
      </c>
      <c r="D9" s="10">
        <f>E9+F9</f>
        <v>668.2</v>
      </c>
      <c r="E9" s="9">
        <v>425.6</v>
      </c>
      <c r="F9" s="11">
        <v>242.6</v>
      </c>
      <c r="G9" s="1"/>
    </row>
    <row r="10" spans="1:7" s="2" customFormat="1" ht="14.1" customHeight="1">
      <c r="A10" s="8" t="s">
        <v>19</v>
      </c>
      <c r="B10" s="8"/>
      <c r="C10" s="9"/>
      <c r="D10" s="10"/>
      <c r="E10" s="9"/>
      <c r="F10" s="11"/>
      <c r="G10" s="1"/>
    </row>
    <row r="11" spans="1:7" s="2" customFormat="1" ht="14.1" customHeight="1">
      <c r="A11" s="12" t="s">
        <v>20</v>
      </c>
      <c r="B11" s="13" t="s">
        <v>36</v>
      </c>
      <c r="C11" s="9">
        <v>2139.8000000000002</v>
      </c>
      <c r="D11" s="10">
        <f>SUM(E11:F11)</f>
        <v>2133.3000000000002</v>
      </c>
      <c r="E11" s="9">
        <v>763.6</v>
      </c>
      <c r="F11" s="11">
        <v>1369.7</v>
      </c>
      <c r="G11" s="1"/>
    </row>
    <row r="12" spans="1:7" s="2" customFormat="1" ht="14.1" customHeight="1">
      <c r="A12" s="14" t="s">
        <v>21</v>
      </c>
      <c r="B12" s="13" t="s">
        <v>37</v>
      </c>
      <c r="C12" s="9">
        <v>2631.5</v>
      </c>
      <c r="D12" s="10">
        <f>SUM(E12:F12)</f>
        <v>2608.5</v>
      </c>
      <c r="E12" s="9">
        <v>1013.6</v>
      </c>
      <c r="F12" s="11">
        <v>1594.9</v>
      </c>
      <c r="G12" s="1"/>
    </row>
    <row r="13" spans="1:7" s="2" customFormat="1" ht="14.1" customHeight="1">
      <c r="A13" s="14" t="s">
        <v>22</v>
      </c>
      <c r="B13" s="14"/>
      <c r="C13" s="9"/>
      <c r="D13" s="10"/>
      <c r="E13" s="9"/>
      <c r="F13" s="11"/>
      <c r="G13" s="1"/>
    </row>
    <row r="14" spans="1:7" s="2" customFormat="1" ht="14.1" customHeight="1">
      <c r="A14" s="12" t="s">
        <v>9</v>
      </c>
      <c r="B14" s="13" t="s">
        <v>36</v>
      </c>
      <c r="C14" s="9">
        <v>1040.5</v>
      </c>
      <c r="D14" s="10">
        <f>SUM(E14:F14)</f>
        <v>1040.5999999999999</v>
      </c>
      <c r="E14" s="9">
        <v>457.7</v>
      </c>
      <c r="F14" s="11">
        <v>582.9</v>
      </c>
      <c r="G14" s="1"/>
    </row>
    <row r="15" spans="1:7" s="2" customFormat="1" ht="14.1" customHeight="1">
      <c r="A15" s="14" t="s">
        <v>10</v>
      </c>
      <c r="B15" s="13" t="s">
        <v>37</v>
      </c>
      <c r="C15" s="9">
        <v>1238.8</v>
      </c>
      <c r="D15" s="10">
        <f>SUM(E15:F15)</f>
        <v>1238.8</v>
      </c>
      <c r="E15" s="9">
        <v>596.5</v>
      </c>
      <c r="F15" s="11">
        <v>642.29999999999995</v>
      </c>
      <c r="G15" s="1"/>
    </row>
    <row r="16" spans="1:7" s="2" customFormat="1" ht="14.1" customHeight="1">
      <c r="A16" s="12" t="s">
        <v>23</v>
      </c>
      <c r="B16" s="13" t="s">
        <v>36</v>
      </c>
      <c r="C16" s="9">
        <v>125.8</v>
      </c>
      <c r="D16" s="10">
        <f>SUM(E16:F16)</f>
        <v>125.9</v>
      </c>
      <c r="E16" s="9">
        <v>60.1</v>
      </c>
      <c r="F16" s="11">
        <v>65.8</v>
      </c>
      <c r="G16" s="1"/>
    </row>
    <row r="17" spans="1:10" s="2" customFormat="1" ht="14.1" customHeight="1">
      <c r="A17" s="14" t="s">
        <v>24</v>
      </c>
      <c r="B17" s="13" t="s">
        <v>37</v>
      </c>
      <c r="C17" s="9">
        <v>105.7</v>
      </c>
      <c r="D17" s="10">
        <f>SUM(E17:F17)</f>
        <v>105.7</v>
      </c>
      <c r="E17" s="9">
        <v>45.7</v>
      </c>
      <c r="F17" s="11">
        <v>60</v>
      </c>
      <c r="G17" s="1"/>
      <c r="I17" s="15"/>
    </row>
    <row r="18" spans="1:10" s="2" customFormat="1" ht="14.1" customHeight="1">
      <c r="A18" s="12" t="s">
        <v>43</v>
      </c>
      <c r="B18" s="13" t="s">
        <v>36</v>
      </c>
      <c r="C18" s="9">
        <v>8302.2999999999993</v>
      </c>
      <c r="D18" s="10">
        <f>SUM(E18:F18)</f>
        <v>8289.7999999999993</v>
      </c>
      <c r="E18" s="9">
        <v>4146.6000000000004</v>
      </c>
      <c r="F18" s="11">
        <v>4143.2</v>
      </c>
      <c r="G18" s="1"/>
    </row>
    <row r="19" spans="1:10" s="2" customFormat="1" ht="14.1" customHeight="1">
      <c r="A19" s="16" t="s">
        <v>42</v>
      </c>
      <c r="B19" s="13" t="s">
        <v>37</v>
      </c>
      <c r="C19" s="9">
        <v>7184.5</v>
      </c>
      <c r="D19" s="10">
        <f>SUM(E19:F19)</f>
        <v>7184.5</v>
      </c>
      <c r="E19" s="9">
        <v>3733.1</v>
      </c>
      <c r="F19" s="11">
        <v>3451.4</v>
      </c>
      <c r="G19" s="1"/>
    </row>
    <row r="20" spans="1:10" s="2" customFormat="1" ht="14.1" customHeight="1">
      <c r="A20" s="12" t="s">
        <v>44</v>
      </c>
      <c r="B20" s="13" t="s">
        <v>36</v>
      </c>
      <c r="C20" s="9">
        <v>9260.2000000000007</v>
      </c>
      <c r="D20" s="10">
        <f>SUM(E20:F20)</f>
        <v>9297.9000000000015</v>
      </c>
      <c r="E20" s="9">
        <v>4434.8</v>
      </c>
      <c r="F20" s="11">
        <v>4863.1000000000004</v>
      </c>
      <c r="G20" s="1"/>
    </row>
    <row r="21" spans="1:10" s="2" customFormat="1" ht="14.1" customHeight="1">
      <c r="A21" s="16" t="s">
        <v>41</v>
      </c>
      <c r="B21" s="13" t="s">
        <v>37</v>
      </c>
      <c r="C21" s="9">
        <v>11880.4</v>
      </c>
      <c r="D21" s="10">
        <f>SUM(E21:F21)</f>
        <v>11858.599999999999</v>
      </c>
      <c r="E21" s="9">
        <v>5606.7</v>
      </c>
      <c r="F21" s="11">
        <v>6251.9</v>
      </c>
      <c r="G21" s="1"/>
    </row>
    <row r="22" spans="1:10" s="2" customFormat="1" ht="14.1" customHeight="1">
      <c r="A22" s="12" t="s">
        <v>40</v>
      </c>
      <c r="B22" s="13" t="s">
        <v>36</v>
      </c>
      <c r="C22" s="10">
        <f>'[1]Str. 270'!$C$8-'[1]Str. 270'!$C$11-'[1]Str. 270'!$C$17-'[1]Str. 270'!$C$23-'[1]Str. 270'!$C$31-'[1]Str. 270'!$C$35-'[1]Str. 270'!$C$39-'[1]Str. 270'!$C$44-C8-C11-C14-C16-C18-C20</f>
        <v>2913.2000000000007</v>
      </c>
      <c r="D22" s="10">
        <f>SUM(E22:F22)</f>
        <v>2867.7999999999938</v>
      </c>
      <c r="E22" s="10">
        <f>'[1]Str. 270'!$E$8-'[1]Str. 270'!$E$11-'[1]Str. 270'!$E$17-'[1]Str. 270'!$E$23-'[1]Str. 270'!$E$31-'[1]Str. 270'!$E$35-'[1]Str. 270'!$E$39-'[1]Str. 270'!$E$44-E8-E11-E14-E16-E18-E20</f>
        <v>1192.4999999999936</v>
      </c>
      <c r="F22" s="17">
        <f>'[1]Str. 270'!$F$8-'[1]Str. 270'!$F$11-'[1]Str. 270'!$F$17-'[1]Str. 270'!$F$23-'[1]Str. 270'!$F$31-'[1]Str. 270'!$F$35-'[1]Str. 270'!$F$39-'[1]Str. 270'!$F$44-F8-F11-F14-F16-F18-F20</f>
        <v>1675.3000000000002</v>
      </c>
      <c r="G22" s="1"/>
    </row>
    <row r="23" spans="1:10" s="2" customFormat="1" ht="14.1" customHeight="1">
      <c r="A23" s="14" t="s">
        <v>11</v>
      </c>
      <c r="B23" s="13" t="s">
        <v>37</v>
      </c>
      <c r="C23" s="10">
        <f>'[1]Str. 270'!$C$9-'[1]Str. 270'!$C$12-'[1]Str. 270'!$C$18-'[1]Str. 270'!$C$24-'[1]Str. 270'!$C$32-'[1]Str. 270'!$C$36-'[1]Str. 270'!$C$40-'[1]Str. 270'!$C$45-C9-C12-C15-C17-C19-C21</f>
        <v>3018.3000000000011</v>
      </c>
      <c r="D23" s="10">
        <f>SUM(E23:F23)</f>
        <v>3017.9999999999918</v>
      </c>
      <c r="E23" s="17">
        <f>'[1]Str. 270'!$E$9-'[1]Str. 270'!$E$12-'[1]Str. 270'!$E$18-'[1]Str. 270'!$E$24-'[1]Str. 270'!$E$32-'[1]Str. 270'!$E$36-'[1]Str. 270'!$E$40-'[1]Str. 270'!$E$45-E9-E12-E15-E17-E19-E21</f>
        <v>1489.8999999999969</v>
      </c>
      <c r="F23" s="17">
        <f>'[1]Str. 270'!$F$9-'[1]Str. 270'!$F$12-'[1]Str. 270'!$F$18-'[1]Str. 270'!$F$24-'[1]Str. 270'!$F$32-'[1]Str. 270'!$F$36-'[1]Str. 270'!$F$40-'[1]Str. 270'!$F$45-F9-F12-F15-F17-F19-F21</f>
        <v>1528.0999999999949</v>
      </c>
      <c r="G23" s="1"/>
      <c r="H23" s="1"/>
      <c r="I23" s="1"/>
      <c r="J23" s="1"/>
    </row>
    <row r="24" spans="1:10" s="2" customFormat="1" ht="50.1" customHeight="1">
      <c r="A24" s="31" t="s">
        <v>34</v>
      </c>
      <c r="B24" s="31"/>
      <c r="C24" s="31"/>
      <c r="D24" s="31"/>
      <c r="E24" s="31"/>
      <c r="F24" s="31"/>
      <c r="G24" s="1"/>
      <c r="H24" s="1"/>
      <c r="I24" s="1"/>
      <c r="J24" s="1"/>
    </row>
    <row r="25" spans="1:10" s="2" customFormat="1" ht="14.1" customHeight="1">
      <c r="A25" s="18" t="s">
        <v>35</v>
      </c>
      <c r="B25" s="13" t="s">
        <v>36</v>
      </c>
      <c r="C25" s="10">
        <v>31684.9</v>
      </c>
      <c r="D25" s="10">
        <f>SUM(E25:F25)</f>
        <v>31427.699999999997</v>
      </c>
      <c r="E25" s="10">
        <v>12637.9</v>
      </c>
      <c r="F25" s="17">
        <v>18789.8</v>
      </c>
      <c r="G25" s="1"/>
    </row>
    <row r="26" spans="1:10" s="2" customFormat="1" ht="14.1" customHeight="1">
      <c r="A26" s="19" t="s">
        <v>0</v>
      </c>
      <c r="B26" s="13" t="s">
        <v>37</v>
      </c>
      <c r="C26" s="10">
        <v>31575.5</v>
      </c>
      <c r="D26" s="10">
        <f t="shared" ref="D26:D41" si="0">SUM(E26:F26)</f>
        <v>31199.9</v>
      </c>
      <c r="E26" s="10">
        <v>13053.2</v>
      </c>
      <c r="F26" s="17">
        <v>18146.7</v>
      </c>
      <c r="G26" s="1"/>
    </row>
    <row r="27" spans="1:10" s="2" customFormat="1" ht="14.1" customHeight="1">
      <c r="A27" s="20" t="s">
        <v>17</v>
      </c>
      <c r="B27" s="20"/>
      <c r="C27" s="10"/>
      <c r="D27" s="10"/>
      <c r="E27" s="10"/>
      <c r="F27" s="17"/>
      <c r="G27" s="1"/>
    </row>
    <row r="28" spans="1:10" s="2" customFormat="1" ht="14.1" customHeight="1">
      <c r="A28" s="21" t="s">
        <v>1</v>
      </c>
      <c r="B28" s="13" t="s">
        <v>36</v>
      </c>
      <c r="C28" s="10">
        <v>1627.4</v>
      </c>
      <c r="D28" s="10">
        <f t="shared" si="0"/>
        <v>1627.4</v>
      </c>
      <c r="E28" s="10">
        <v>984.3</v>
      </c>
      <c r="F28" s="17">
        <v>643.1</v>
      </c>
      <c r="G28" s="1"/>
    </row>
    <row r="29" spans="1:10" s="2" customFormat="1" ht="14.1" customHeight="1">
      <c r="A29" s="22" t="s">
        <v>16</v>
      </c>
      <c r="B29" s="13" t="s">
        <v>37</v>
      </c>
      <c r="C29" s="10">
        <v>1392.8</v>
      </c>
      <c r="D29" s="10">
        <f t="shared" si="0"/>
        <v>1361</v>
      </c>
      <c r="E29" s="10">
        <v>1012.9</v>
      </c>
      <c r="F29" s="17">
        <v>348.1</v>
      </c>
      <c r="G29" s="1"/>
    </row>
    <row r="30" spans="1:10" s="2" customFormat="1" ht="14.1" customHeight="1">
      <c r="A30" s="22" t="s">
        <v>2</v>
      </c>
      <c r="B30" s="22"/>
      <c r="C30" s="10"/>
      <c r="D30" s="10"/>
      <c r="E30" s="10"/>
      <c r="F30" s="17"/>
      <c r="G30" s="1"/>
    </row>
    <row r="31" spans="1:10" s="2" customFormat="1" ht="14.1" customHeight="1">
      <c r="A31" s="27" t="s">
        <v>3</v>
      </c>
      <c r="B31" s="13" t="s">
        <v>36</v>
      </c>
      <c r="C31" s="10">
        <v>1433</v>
      </c>
      <c r="D31" s="10">
        <f t="shared" si="0"/>
        <v>1433</v>
      </c>
      <c r="E31" s="10">
        <v>903.6</v>
      </c>
      <c r="F31" s="17">
        <v>529.4</v>
      </c>
      <c r="G31" s="1"/>
    </row>
    <row r="32" spans="1:10" s="2" customFormat="1" ht="14.1" customHeight="1">
      <c r="A32" s="28" t="s">
        <v>4</v>
      </c>
      <c r="B32" s="13" t="s">
        <v>37</v>
      </c>
      <c r="C32" s="10">
        <v>1096.0999999999999</v>
      </c>
      <c r="D32" s="10">
        <f t="shared" si="0"/>
        <v>1064.4000000000001</v>
      </c>
      <c r="E32" s="10">
        <v>915.9</v>
      </c>
      <c r="F32" s="17">
        <v>148.5</v>
      </c>
      <c r="G32" s="1"/>
    </row>
    <row r="33" spans="1:7" s="2" customFormat="1" ht="14.1" customHeight="1">
      <c r="A33" s="24" t="s">
        <v>12</v>
      </c>
      <c r="B33" s="24"/>
      <c r="C33" s="10"/>
      <c r="D33" s="10"/>
      <c r="E33" s="10"/>
      <c r="F33" s="17"/>
      <c r="G33" s="1"/>
    </row>
    <row r="34" spans="1:7" s="2" customFormat="1" ht="14.1" customHeight="1">
      <c r="A34" s="23" t="s">
        <v>18</v>
      </c>
      <c r="B34" s="13" t="s">
        <v>36</v>
      </c>
      <c r="C34" s="10">
        <v>14833.4</v>
      </c>
      <c r="D34" s="10">
        <f t="shared" si="0"/>
        <v>14662.6</v>
      </c>
      <c r="E34" s="10">
        <v>2762.1</v>
      </c>
      <c r="F34" s="17">
        <v>11900.5</v>
      </c>
      <c r="G34" s="1"/>
    </row>
    <row r="35" spans="1:7" s="2" customFormat="1" ht="14.1" customHeight="1">
      <c r="A35" s="14" t="s">
        <v>14</v>
      </c>
      <c r="B35" s="13" t="s">
        <v>37</v>
      </c>
      <c r="C35" s="25">
        <v>14013.5</v>
      </c>
      <c r="D35" s="10">
        <f t="shared" si="0"/>
        <v>13795.2</v>
      </c>
      <c r="E35" s="25">
        <v>3068</v>
      </c>
      <c r="F35" s="26">
        <v>10727.2</v>
      </c>
      <c r="G35" s="1"/>
    </row>
    <row r="36" spans="1:7" s="2" customFormat="1" ht="14.1" customHeight="1">
      <c r="A36" s="14" t="s">
        <v>13</v>
      </c>
      <c r="B36" s="14"/>
      <c r="C36" s="10"/>
      <c r="D36" s="10"/>
      <c r="E36" s="10"/>
      <c r="F36" s="17"/>
      <c r="G36" s="1"/>
    </row>
    <row r="37" spans="1:7" s="2" customFormat="1" ht="14.1" customHeight="1">
      <c r="A37" s="29" t="s">
        <v>5</v>
      </c>
      <c r="B37" s="13" t="s">
        <v>36</v>
      </c>
      <c r="C37" s="9">
        <v>3857.4</v>
      </c>
      <c r="D37" s="10">
        <f t="shared" si="0"/>
        <v>3857.3999999999996</v>
      </c>
      <c r="E37" s="9">
        <v>2211.1999999999998</v>
      </c>
      <c r="F37" s="11">
        <v>1646.2</v>
      </c>
      <c r="G37" s="1"/>
    </row>
    <row r="38" spans="1:7" s="2" customFormat="1" ht="14.1" customHeight="1">
      <c r="A38" s="28" t="s">
        <v>6</v>
      </c>
      <c r="B38" s="13" t="s">
        <v>37</v>
      </c>
      <c r="C38" s="9">
        <v>4451.3999999999996</v>
      </c>
      <c r="D38" s="10">
        <f t="shared" si="0"/>
        <v>4451.3999999999996</v>
      </c>
      <c r="E38" s="9">
        <v>1445</v>
      </c>
      <c r="F38" s="11">
        <v>3006.4</v>
      </c>
      <c r="G38" s="1"/>
    </row>
    <row r="39" spans="1:7" s="2" customFormat="1" ht="14.1" customHeight="1">
      <c r="A39" s="8" t="s">
        <v>15</v>
      </c>
      <c r="B39" s="8"/>
      <c r="C39" s="9"/>
      <c r="D39" s="10"/>
      <c r="E39" s="9"/>
      <c r="F39" s="11"/>
      <c r="G39" s="1"/>
    </row>
    <row r="40" spans="1:7" s="2" customFormat="1" ht="14.1" customHeight="1">
      <c r="A40" s="12" t="s">
        <v>7</v>
      </c>
      <c r="B40" s="13" t="s">
        <v>36</v>
      </c>
      <c r="C40" s="9">
        <v>2134.1999999999998</v>
      </c>
      <c r="D40" s="10">
        <f t="shared" si="0"/>
        <v>2129.1</v>
      </c>
      <c r="E40" s="9">
        <v>427.7</v>
      </c>
      <c r="F40" s="11">
        <v>1701.4</v>
      </c>
      <c r="G40" s="1"/>
    </row>
    <row r="41" spans="1:7" s="2" customFormat="1" ht="14.1" customHeight="1">
      <c r="A41" s="14" t="s">
        <v>25</v>
      </c>
      <c r="B41" s="13" t="s">
        <v>37</v>
      </c>
      <c r="C41" s="9">
        <v>2145.8000000000002</v>
      </c>
      <c r="D41" s="10">
        <f t="shared" si="0"/>
        <v>2145.8000000000002</v>
      </c>
      <c r="E41" s="9">
        <v>347</v>
      </c>
      <c r="F41" s="11">
        <v>1798.8</v>
      </c>
      <c r="G41" s="1"/>
    </row>
    <row r="42" spans="1:7" s="2" customFormat="1" ht="14.1" customHeight="1">
      <c r="A42" s="14" t="s">
        <v>8</v>
      </c>
      <c r="B42" s="14"/>
      <c r="C42" s="9"/>
      <c r="D42" s="10"/>
      <c r="E42" s="9"/>
      <c r="F42" s="11"/>
      <c r="G42" s="1"/>
    </row>
    <row r="43" spans="1:7" s="2" customFormat="1" ht="14.1" customHeight="1">
      <c r="A43" s="27" t="s">
        <v>51</v>
      </c>
      <c r="B43" s="54" t="s">
        <v>36</v>
      </c>
      <c r="C43" s="9">
        <v>465.2</v>
      </c>
      <c r="D43" s="10">
        <f>E43+F43</f>
        <v>460.20000000000005</v>
      </c>
      <c r="E43" s="9">
        <v>106.4</v>
      </c>
      <c r="F43" s="11">
        <v>353.8</v>
      </c>
      <c r="G43" s="1"/>
    </row>
    <row r="44" spans="1:7" s="52" customFormat="1" ht="14.1" customHeight="1">
      <c r="A44" s="57" t="s">
        <v>50</v>
      </c>
      <c r="B44" s="54" t="s">
        <v>37</v>
      </c>
      <c r="C44" s="25">
        <v>198.1</v>
      </c>
      <c r="D44" s="10">
        <f>E44+F44</f>
        <v>198.2</v>
      </c>
      <c r="E44" s="25">
        <v>58.5</v>
      </c>
      <c r="F44" s="11">
        <v>139.69999999999999</v>
      </c>
      <c r="G44" s="53"/>
    </row>
    <row r="45" spans="1:7" s="2" customFormat="1" ht="14.1" customHeight="1">
      <c r="A45" s="57" t="s">
        <v>52</v>
      </c>
      <c r="B45" s="56"/>
      <c r="C45" s="9"/>
      <c r="D45" s="10"/>
      <c r="E45" s="9"/>
      <c r="F45" s="11"/>
      <c r="G45" s="1"/>
    </row>
    <row r="46" spans="1:7" s="2" customFormat="1" ht="14.1" customHeight="1">
      <c r="A46" s="29" t="s">
        <v>49</v>
      </c>
      <c r="B46" s="54" t="s">
        <v>36</v>
      </c>
      <c r="C46" s="9">
        <v>1455.4</v>
      </c>
      <c r="D46" s="10">
        <f>E46+F46</f>
        <v>1455.4</v>
      </c>
      <c r="E46" s="9">
        <v>298.89999999999998</v>
      </c>
      <c r="F46" s="11">
        <v>1156.5</v>
      </c>
      <c r="G46" s="1"/>
    </row>
    <row r="47" spans="1:7" s="52" customFormat="1" ht="14.1" customHeight="1">
      <c r="A47" s="55" t="s">
        <v>48</v>
      </c>
      <c r="B47" s="54" t="s">
        <v>37</v>
      </c>
      <c r="C47" s="25">
        <v>1642</v>
      </c>
      <c r="D47" s="10">
        <f>E47+F47</f>
        <v>1642</v>
      </c>
      <c r="E47" s="25">
        <v>286.7</v>
      </c>
      <c r="F47" s="11">
        <v>1355.3</v>
      </c>
      <c r="G47" s="53"/>
    </row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</sheetData>
  <mergeCells count="11">
    <mergeCell ref="A7:F7"/>
    <mergeCell ref="A24:F24"/>
    <mergeCell ref="C6:F6"/>
    <mergeCell ref="A1:F1"/>
    <mergeCell ref="A3:F3"/>
    <mergeCell ref="D4:F4"/>
    <mergeCell ref="C4:C5"/>
    <mergeCell ref="A2:F2"/>
    <mergeCell ref="A6:B6"/>
    <mergeCell ref="A5:B5"/>
    <mergeCell ref="A4:B4"/>
  </mergeCells>
  <phoneticPr fontId="0" type="noConversion"/>
  <printOptions horizontalCentered="1"/>
  <pageMargins left="0.78740157480314965" right="0.78740157480314965" top="0.6692913385826772" bottom="0.70866141732283472" header="0.59055118110236227" footer="0.47244094488188981"/>
  <pageSetup paperSize="9" scale="98" orientation="portrait" r:id="rId1"/>
  <headerFooter alignWithMargins="0">
    <oddHeader>&amp;R&amp;"Arial,Normalny\63</oddHeader>
    <oddFooter>&amp;R&amp;9 271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271</vt:lpstr>
      <vt:lpstr>'Str. 271'!Obszar_wydruku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2017-07-12T10:42:49Z</cp:lastPrinted>
  <dcterms:created xsi:type="dcterms:W3CDTF">2006-06-19T11:57:12Z</dcterms:created>
  <dcterms:modified xsi:type="dcterms:W3CDTF">2017-07-12T12:31:10Z</dcterms:modified>
</cp:coreProperties>
</file>