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2750"/>
  </bookViews>
  <sheets>
    <sheet name="str. 280" sheetId="1" r:id="rId1"/>
  </sheets>
  <definedNames>
    <definedName name="_xlnm.Print_Area" localSheetId="0">'str. 280'!$A$1:$H$42</definedName>
  </definedNames>
  <calcPr calcId="125725"/>
</workbook>
</file>

<file path=xl/calcChain.xml><?xml version="1.0" encoding="utf-8"?>
<calcChain xmlns="http://schemas.openxmlformats.org/spreadsheetml/2006/main">
  <c r="F41" i="1"/>
  <c r="C41"/>
  <c r="C10"/>
  <c r="C12"/>
  <c r="C14"/>
  <c r="C16"/>
  <c r="F15"/>
  <c r="F14"/>
  <c r="F13"/>
  <c r="F12"/>
  <c r="F11"/>
  <c r="F10"/>
  <c r="F9"/>
  <c r="F21"/>
  <c r="F22"/>
  <c r="F23"/>
  <c r="F24"/>
  <c r="F25"/>
  <c r="F26"/>
  <c r="F27"/>
  <c r="F16"/>
  <c r="F39"/>
  <c r="F40"/>
  <c r="F42"/>
  <c r="F7"/>
  <c r="F20"/>
  <c r="G8"/>
  <c r="C11"/>
  <c r="C21"/>
  <c r="C22"/>
  <c r="C23"/>
  <c r="C24"/>
  <c r="C25"/>
  <c r="C26"/>
  <c r="C27"/>
  <c r="C20"/>
  <c r="C18"/>
  <c r="D18"/>
  <c r="E18"/>
  <c r="G18"/>
  <c r="H18"/>
  <c r="D7"/>
  <c r="E7"/>
  <c r="G7"/>
  <c r="H7"/>
  <c r="C15"/>
  <c r="C13"/>
  <c r="C9"/>
  <c r="H19"/>
  <c r="G19"/>
  <c r="E19"/>
  <c r="H8"/>
  <c r="D8"/>
  <c r="G38"/>
  <c r="C42"/>
  <c r="C40"/>
  <c r="C39"/>
  <c r="E38"/>
  <c r="H38"/>
  <c r="D19"/>
  <c r="E8"/>
  <c r="D38"/>
  <c r="F19"/>
  <c r="F18"/>
  <c r="F8"/>
  <c r="C19" l="1"/>
  <c r="C8"/>
  <c r="C7"/>
  <c r="C38"/>
  <c r="F38"/>
</calcChain>
</file>

<file path=xl/sharedStrings.xml><?xml version="1.0" encoding="utf-8"?>
<sst xmlns="http://schemas.openxmlformats.org/spreadsheetml/2006/main" count="50" uniqueCount="33">
  <si>
    <t>O G Ó Ł E M</t>
  </si>
  <si>
    <t>T O T A L</t>
  </si>
  <si>
    <t>Gdańsk</t>
  </si>
  <si>
    <t>Gdynia</t>
  </si>
  <si>
    <t>Szczecin</t>
  </si>
  <si>
    <t>Świnoujście</t>
  </si>
  <si>
    <t>ogółem</t>
  </si>
  <si>
    <t xml:space="preserve">                          CONTAINERS TRAFFIC AT SEAPORTS</t>
  </si>
  <si>
    <t xml:space="preserve">                            CARGO TRAFFIC OF GOODS MOTOR VEHICLES AT SEAPORTS</t>
  </si>
  <si>
    <r>
      <t xml:space="preserve">WYSZCZEGÓLNIENIE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</si>
  <si>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Z ładunkiem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With cargo</t>
    </r>
  </si>
  <si>
    <r>
      <t xml:space="preserve">Puste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Empty</t>
    </r>
  </si>
  <si>
    <r>
      <t xml:space="preserve">ogółem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total</t>
    </r>
  </si>
  <si>
    <r>
      <t xml:space="preserve">z tytułu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direction</t>
    </r>
  </si>
  <si>
    <r>
      <t xml:space="preserve">przywozu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import</t>
    </r>
  </si>
  <si>
    <r>
      <t xml:space="preserve">wywozu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export</t>
    </r>
  </si>
  <si>
    <r>
      <t xml:space="preserve">przywozu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import</t>
    </r>
  </si>
  <si>
    <r>
      <t xml:space="preserve">wywozu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export</t>
    </r>
  </si>
  <si>
    <r>
      <t xml:space="preserve">W SZTUKACH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UNITS</t>
    </r>
  </si>
  <si>
    <r>
      <t xml:space="preserve">PORTY                                                                       </t>
    </r>
    <r>
      <rPr>
        <i/>
        <sz val="9"/>
        <rFont val="Arial"/>
        <family val="2"/>
        <charset val="238"/>
      </rPr>
      <t>SEAPORTS</t>
    </r>
  </si>
  <si>
    <r>
      <t xml:space="preserve">Z ładunkiem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With cargo</t>
    </r>
  </si>
  <si>
    <r>
      <t xml:space="preserve">Puste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Empty</t>
    </r>
  </si>
  <si>
    <r>
      <t xml:space="preserve">ogółem          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</si>
  <si>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z tytułu                                                                    </t>
    </r>
    <r>
      <rPr>
        <i/>
        <sz val="9"/>
        <rFont val="Arial"/>
        <family val="2"/>
        <charset val="238"/>
      </rPr>
      <t xml:space="preserve">            direction</t>
    </r>
  </si>
  <si>
    <r>
      <t xml:space="preserve">przywozu                                                             </t>
    </r>
    <r>
      <rPr>
        <i/>
        <sz val="9"/>
        <rFont val="Arial"/>
        <family val="2"/>
        <charset val="238"/>
      </rPr>
      <t>import</t>
    </r>
  </si>
  <si>
    <r>
      <t xml:space="preserve">wywozu                                                  </t>
    </r>
    <r>
      <rPr>
        <i/>
        <sz val="9"/>
        <rFont val="Arial"/>
        <family val="2"/>
        <charset val="238"/>
      </rPr>
      <t xml:space="preserve">     export</t>
    </r>
  </si>
  <si>
    <r>
      <t xml:space="preserve">w sztukach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units</t>
    </r>
  </si>
  <si>
    <r>
      <t>W TEU</t>
    </r>
    <r>
      <rPr>
        <vertAlign val="superscript"/>
        <sz val="9"/>
        <rFont val="Arial"/>
        <family val="2"/>
        <charset val="238"/>
      </rPr>
      <t xml:space="preserve">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vertAlign val="superscript"/>
        <sz val="9"/>
        <rFont val="Arial"/>
        <family val="2"/>
        <charset val="238"/>
      </rPr>
      <t xml:space="preserve">  </t>
    </r>
    <r>
      <rPr>
        <i/>
        <sz val="9"/>
        <rFont val="Arial"/>
        <family val="2"/>
        <charset val="238"/>
      </rPr>
      <t>IN TEU</t>
    </r>
    <r>
      <rPr>
        <i/>
        <vertAlign val="superscript"/>
        <sz val="9"/>
        <rFont val="Arial"/>
        <family val="2"/>
        <charset val="238"/>
      </rPr>
      <t>a</t>
    </r>
  </si>
  <si>
    <t>TABL. 9(149).   KONTENERY  W OBROTACH  ŁADUNKOWYCH  PORTÓW  MORSKICH</t>
  </si>
  <si>
    <t>TABL. 10(150).   SAMOCHODY  CIĘŻAROWE  W  OBROTACH  ŁADUNKOWYCH  PORTÓW  MORSKICH</t>
  </si>
  <si>
    <t xml:space="preserve">- </t>
  </si>
  <si>
    <t>a  Liczba kontenerów w przeliczeniu na kontenery 20', np. 1 kontener 40' = 2 TEU.</t>
  </si>
  <si>
    <t>a  The number of containers converted to 20' containers, e.g. one 40' container = 2 TEU.</t>
  </si>
</sst>
</file>

<file path=xl/styles.xml><?xml version="1.0" encoding="utf-8"?>
<styleSheet xmlns="http://schemas.openxmlformats.org/spreadsheetml/2006/main">
  <numFmts count="4">
    <numFmt numFmtId="164" formatCode="@\ *."/>
    <numFmt numFmtId="165" formatCode="#,##0_)"/>
    <numFmt numFmtId="166" formatCode="@\ *._)"/>
    <numFmt numFmtId="167" formatCode="_-* #,##0\ ;\-* #,##0\ ;_-* &quot;-&quot;\ ;_-@_-"/>
  </numFmts>
  <fonts count="11">
    <font>
      <sz val="10"/>
      <name val="Liberation Sans"/>
      <charset val="238"/>
    </font>
    <font>
      <sz val="8"/>
      <name val="Liberation Sans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7" fontId="3" fillId="0" borderId="3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167" fontId="3" fillId="0" borderId="3" xfId="0" applyNumberFormat="1" applyFont="1" applyBorder="1" applyAlignment="1">
      <alignment horizontal="right" vertical="top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top"/>
    </xf>
    <xf numFmtId="164" fontId="3" fillId="0" borderId="0" xfId="0" quotePrefix="1" applyNumberFormat="1" applyFont="1" applyAlignment="1">
      <alignment horizontal="center"/>
    </xf>
    <xf numFmtId="167" fontId="3" fillId="0" borderId="3" xfId="0" quotePrefix="1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center" vertical="top"/>
    </xf>
    <xf numFmtId="167" fontId="3" fillId="0" borderId="4" xfId="0" applyNumberFormat="1" applyFont="1" applyBorder="1" applyAlignment="1">
      <alignment horizontal="right"/>
    </xf>
    <xf numFmtId="167" fontId="3" fillId="0" borderId="4" xfId="0" applyNumberFormat="1" applyFont="1" applyBorder="1" applyAlignment="1">
      <alignment horizontal="right" vertical="top"/>
    </xf>
    <xf numFmtId="164" fontId="3" fillId="0" borderId="0" xfId="0" quotePrefix="1" applyNumberFormat="1" applyFont="1" applyBorder="1" applyAlignment="1">
      <alignment horizontal="center"/>
    </xf>
    <xf numFmtId="164" fontId="3" fillId="0" borderId="0" xfId="0" quotePrefix="1" applyNumberFormat="1" applyFont="1" applyBorder="1" applyAlignment="1">
      <alignment horizontal="center" vertical="top"/>
    </xf>
    <xf numFmtId="0" fontId="3" fillId="0" borderId="0" xfId="0" applyFont="1" applyAlignment="1"/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65" fontId="3" fillId="0" borderId="7" xfId="0" quotePrefix="1" applyNumberFormat="1" applyFont="1" applyBorder="1" applyAlignment="1"/>
    <xf numFmtId="165" fontId="3" fillId="0" borderId="8" xfId="0" quotePrefix="1" applyNumberFormat="1" applyFont="1" applyBorder="1" applyAlignment="1"/>
    <xf numFmtId="165" fontId="3" fillId="0" borderId="4" xfId="0" quotePrefix="1" applyNumberFormat="1" applyFont="1" applyBorder="1" applyAlignment="1"/>
    <xf numFmtId="165" fontId="3" fillId="0" borderId="3" xfId="0" quotePrefix="1" applyNumberFormat="1" applyFont="1" applyBorder="1" applyAlignment="1"/>
    <xf numFmtId="165" fontId="3" fillId="0" borderId="4" xfId="0" quotePrefix="1" applyNumberFormat="1" applyFont="1" applyBorder="1" applyAlignment="1">
      <alignment vertical="top"/>
    </xf>
    <xf numFmtId="165" fontId="3" fillId="0" borderId="3" xfId="0" quotePrefix="1" applyNumberFormat="1" applyFont="1" applyBorder="1" applyAlignment="1">
      <alignment vertical="top"/>
    </xf>
    <xf numFmtId="165" fontId="3" fillId="0" borderId="4" xfId="0" quotePrefix="1" applyNumberFormat="1" applyFont="1" applyBorder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4" fillId="0" borderId="1" xfId="0" quotePrefix="1" applyFont="1" applyBorder="1" applyAlignment="1">
      <alignment horizontal="left" vertical="top"/>
    </xf>
    <xf numFmtId="0" fontId="2" fillId="0" borderId="0" xfId="0" quotePrefix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quotePrefix="1" applyNumberFormat="1" applyFont="1" applyBorder="1" applyAlignment="1">
      <alignment horizontal="left" vertical="top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/>
    </xf>
    <xf numFmtId="0" fontId="8" fillId="0" borderId="0" xfId="0" quotePrefix="1" applyFont="1" applyAlignment="1">
      <alignment horizontal="left"/>
    </xf>
    <xf numFmtId="0" fontId="9" fillId="0" borderId="0" xfId="0" quotePrefix="1" applyNumberFormat="1" applyFont="1" applyAlignment="1">
      <alignment horizontal="left"/>
    </xf>
    <xf numFmtId="0" fontId="10" fillId="0" borderId="0" xfId="0" quotePrefix="1" applyNumberFormat="1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zoomScale="120" zoomScaleNormal="120" workbookViewId="0">
      <selection sqref="A1:H1"/>
    </sheetView>
  </sheetViews>
  <sheetFormatPr defaultRowHeight="12"/>
  <cols>
    <col min="1" max="1" width="21.7109375" style="1" customWidth="1"/>
    <col min="2" max="2" width="4.85546875" style="1" customWidth="1"/>
    <col min="3" max="8" width="9.85546875" style="1" customWidth="1"/>
    <col min="9" max="16384" width="9.140625" style="1"/>
  </cols>
  <sheetData>
    <row r="1" spans="1:8">
      <c r="A1" s="49" t="s">
        <v>28</v>
      </c>
      <c r="B1" s="49"/>
      <c r="C1" s="49"/>
      <c r="D1" s="49"/>
      <c r="E1" s="49"/>
      <c r="F1" s="49"/>
      <c r="G1" s="49"/>
      <c r="H1" s="49"/>
    </row>
    <row r="2" spans="1:8" ht="12.75" thickBot="1">
      <c r="A2" s="50" t="s">
        <v>7</v>
      </c>
      <c r="B2" s="51"/>
      <c r="C2" s="51"/>
      <c r="D2" s="51"/>
      <c r="E2" s="51"/>
      <c r="F2" s="51"/>
      <c r="G2" s="51"/>
      <c r="H2" s="51"/>
    </row>
    <row r="3" spans="1:8" ht="25.5" customHeight="1">
      <c r="A3" s="31" t="s">
        <v>9</v>
      </c>
      <c r="B3" s="31"/>
      <c r="C3" s="52" t="s">
        <v>10</v>
      </c>
      <c r="D3" s="52"/>
      <c r="E3" s="52"/>
      <c r="F3" s="53" t="s">
        <v>11</v>
      </c>
      <c r="G3" s="54"/>
      <c r="H3" s="54"/>
    </row>
    <row r="4" spans="1:8" ht="25.5" customHeight="1">
      <c r="A4" s="33"/>
      <c r="B4" s="33"/>
      <c r="C4" s="55" t="s">
        <v>12</v>
      </c>
      <c r="D4" s="55" t="s">
        <v>13</v>
      </c>
      <c r="E4" s="55"/>
      <c r="F4" s="55" t="s">
        <v>12</v>
      </c>
      <c r="G4" s="55" t="s">
        <v>13</v>
      </c>
      <c r="H4" s="57"/>
    </row>
    <row r="5" spans="1:8" ht="27" customHeight="1" thickBot="1">
      <c r="A5" s="35"/>
      <c r="B5" s="35"/>
      <c r="C5" s="56"/>
      <c r="D5" s="3" t="s">
        <v>14</v>
      </c>
      <c r="E5" s="2" t="s">
        <v>15</v>
      </c>
      <c r="F5" s="56"/>
      <c r="G5" s="3" t="s">
        <v>16</v>
      </c>
      <c r="H5" s="2" t="s">
        <v>17</v>
      </c>
    </row>
    <row r="6" spans="1:8" ht="39.950000000000003" customHeight="1">
      <c r="A6" s="31" t="s">
        <v>18</v>
      </c>
      <c r="B6" s="31"/>
      <c r="C6" s="31"/>
      <c r="D6" s="31"/>
      <c r="E6" s="31"/>
      <c r="F6" s="31"/>
      <c r="G6" s="31"/>
      <c r="H6" s="31"/>
    </row>
    <row r="7" spans="1:8">
      <c r="A7" s="4" t="s">
        <v>0</v>
      </c>
      <c r="B7" s="5">
        <v>2015</v>
      </c>
      <c r="C7" s="9">
        <f t="shared" ref="C7:H8" si="0">SUM(C9,C11,C13,C15)</f>
        <v>863268</v>
      </c>
      <c r="D7" s="9">
        <f t="shared" si="0"/>
        <v>452806</v>
      </c>
      <c r="E7" s="9">
        <f t="shared" si="0"/>
        <v>410462</v>
      </c>
      <c r="F7" s="9">
        <f t="shared" si="0"/>
        <v>232671</v>
      </c>
      <c r="G7" s="9">
        <f t="shared" si="0"/>
        <v>79872</v>
      </c>
      <c r="H7" s="9">
        <f t="shared" si="0"/>
        <v>152799</v>
      </c>
    </row>
    <row r="8" spans="1:8">
      <c r="A8" s="7" t="s">
        <v>1</v>
      </c>
      <c r="B8" s="8">
        <v>2016</v>
      </c>
      <c r="C8" s="9">
        <f t="shared" si="0"/>
        <v>1119279</v>
      </c>
      <c r="D8" s="9">
        <f t="shared" si="0"/>
        <v>586641</v>
      </c>
      <c r="E8" s="9">
        <f t="shared" si="0"/>
        <v>532638</v>
      </c>
      <c r="F8" s="9">
        <f t="shared" si="0"/>
        <v>268453</v>
      </c>
      <c r="G8" s="9">
        <f t="shared" si="0"/>
        <v>83479</v>
      </c>
      <c r="H8" s="9">
        <f t="shared" si="0"/>
        <v>184974</v>
      </c>
    </row>
    <row r="9" spans="1:8" s="19" customFormat="1" ht="15.95" customHeight="1">
      <c r="A9" s="10" t="s">
        <v>2</v>
      </c>
      <c r="B9" s="5">
        <v>2015</v>
      </c>
      <c r="C9" s="6">
        <f>D9+E9</f>
        <v>507582</v>
      </c>
      <c r="D9" s="6">
        <v>267452</v>
      </c>
      <c r="E9" s="6">
        <v>240130</v>
      </c>
      <c r="F9" s="6">
        <f t="shared" ref="F9:F15" si="1">G9+H9</f>
        <v>129055</v>
      </c>
      <c r="G9" s="6">
        <v>44755</v>
      </c>
      <c r="H9" s="6">
        <v>84300</v>
      </c>
    </row>
    <row r="10" spans="1:8">
      <c r="A10" s="11"/>
      <c r="B10" s="8">
        <v>2016</v>
      </c>
      <c r="C10" s="6">
        <f t="shared" ref="C10:C15" si="2">D10+E10</f>
        <v>784649</v>
      </c>
      <c r="D10" s="6">
        <v>426039</v>
      </c>
      <c r="E10" s="6">
        <v>358610</v>
      </c>
      <c r="F10" s="6">
        <f t="shared" si="1"/>
        <v>154479</v>
      </c>
      <c r="G10" s="6">
        <v>37640</v>
      </c>
      <c r="H10" s="6">
        <v>116839</v>
      </c>
    </row>
    <row r="11" spans="1:8">
      <c r="A11" s="10" t="s">
        <v>3</v>
      </c>
      <c r="B11" s="5">
        <v>2015</v>
      </c>
      <c r="C11" s="6">
        <f t="shared" si="2"/>
        <v>322517</v>
      </c>
      <c r="D11" s="9">
        <v>167358</v>
      </c>
      <c r="E11" s="9">
        <v>155159</v>
      </c>
      <c r="F11" s="6">
        <f t="shared" si="1"/>
        <v>92746</v>
      </c>
      <c r="G11" s="9">
        <v>32859</v>
      </c>
      <c r="H11" s="9">
        <v>59887</v>
      </c>
    </row>
    <row r="12" spans="1:8">
      <c r="A12" s="11"/>
      <c r="B12" s="8">
        <v>2016</v>
      </c>
      <c r="C12" s="6">
        <f t="shared" si="2"/>
        <v>300402</v>
      </c>
      <c r="D12" s="13">
        <v>141359</v>
      </c>
      <c r="E12" s="9">
        <v>159043</v>
      </c>
      <c r="F12" s="6">
        <f t="shared" si="1"/>
        <v>96671</v>
      </c>
      <c r="G12" s="13">
        <v>38886</v>
      </c>
      <c r="H12" s="9">
        <v>57785</v>
      </c>
    </row>
    <row r="13" spans="1:8">
      <c r="A13" s="12" t="s">
        <v>4</v>
      </c>
      <c r="B13" s="5">
        <v>2015</v>
      </c>
      <c r="C13" s="6">
        <f t="shared" si="2"/>
        <v>32945</v>
      </c>
      <c r="D13" s="13">
        <v>17856</v>
      </c>
      <c r="E13" s="9">
        <v>15089</v>
      </c>
      <c r="F13" s="6">
        <f t="shared" si="1"/>
        <v>10779</v>
      </c>
      <c r="G13" s="9">
        <v>2231</v>
      </c>
      <c r="H13" s="9">
        <v>8548</v>
      </c>
    </row>
    <row r="14" spans="1:8">
      <c r="A14" s="11"/>
      <c r="B14" s="8">
        <v>2016</v>
      </c>
      <c r="C14" s="6">
        <f t="shared" si="2"/>
        <v>32712</v>
      </c>
      <c r="D14" s="13">
        <v>18720</v>
      </c>
      <c r="E14" s="9">
        <v>13992</v>
      </c>
      <c r="F14" s="6">
        <f t="shared" si="1"/>
        <v>16273</v>
      </c>
      <c r="G14" s="9">
        <v>6345</v>
      </c>
      <c r="H14" s="9">
        <v>9928</v>
      </c>
    </row>
    <row r="15" spans="1:8">
      <c r="A15" s="10" t="s">
        <v>5</v>
      </c>
      <c r="B15" s="5">
        <v>2015</v>
      </c>
      <c r="C15" s="6">
        <f t="shared" si="2"/>
        <v>224</v>
      </c>
      <c r="D15" s="13">
        <v>140</v>
      </c>
      <c r="E15" s="9">
        <v>84</v>
      </c>
      <c r="F15" s="6">
        <f t="shared" si="1"/>
        <v>91</v>
      </c>
      <c r="G15" s="9">
        <v>27</v>
      </c>
      <c r="H15" s="9">
        <v>64</v>
      </c>
    </row>
    <row r="16" spans="1:8">
      <c r="A16" s="11"/>
      <c r="B16" s="8">
        <v>2016</v>
      </c>
      <c r="C16" s="6">
        <f>D16+E16</f>
        <v>1516</v>
      </c>
      <c r="D16" s="13">
        <v>523</v>
      </c>
      <c r="E16" s="9">
        <v>993</v>
      </c>
      <c r="F16" s="6">
        <f t="shared" ref="F16" si="3">G16+H16</f>
        <v>1030</v>
      </c>
      <c r="G16" s="9">
        <v>608</v>
      </c>
      <c r="H16" s="9">
        <v>422</v>
      </c>
    </row>
    <row r="17" spans="1:8" ht="39.950000000000003" customHeight="1">
      <c r="A17" s="33" t="s">
        <v>27</v>
      </c>
      <c r="B17" s="33"/>
      <c r="C17" s="33"/>
      <c r="D17" s="33"/>
      <c r="E17" s="33"/>
      <c r="F17" s="33"/>
      <c r="G17" s="33"/>
      <c r="H17" s="33"/>
    </row>
    <row r="18" spans="1:8">
      <c r="A18" s="4" t="s">
        <v>0</v>
      </c>
      <c r="B18" s="5">
        <v>2015</v>
      </c>
      <c r="C18" s="6">
        <f t="shared" ref="C18:H19" si="4">SUM(C20,C22,C24,C26)</f>
        <v>1426598</v>
      </c>
      <c r="D18" s="6">
        <f t="shared" si="4"/>
        <v>725519</v>
      </c>
      <c r="E18" s="6">
        <f t="shared" si="4"/>
        <v>701079</v>
      </c>
      <c r="F18" s="6">
        <f t="shared" si="4"/>
        <v>363658</v>
      </c>
      <c r="G18" s="6">
        <f t="shared" si="4"/>
        <v>142099</v>
      </c>
      <c r="H18" s="6">
        <f t="shared" si="4"/>
        <v>221559</v>
      </c>
    </row>
    <row r="19" spans="1:8">
      <c r="A19" s="7" t="s">
        <v>1</v>
      </c>
      <c r="B19" s="8">
        <v>2016</v>
      </c>
      <c r="C19" s="6">
        <f t="shared" si="4"/>
        <v>1891707</v>
      </c>
      <c r="D19" s="6">
        <f t="shared" si="4"/>
        <v>962937</v>
      </c>
      <c r="E19" s="6">
        <f t="shared" si="4"/>
        <v>928770</v>
      </c>
      <c r="F19" s="6">
        <f t="shared" si="4"/>
        <v>414636</v>
      </c>
      <c r="G19" s="6">
        <f t="shared" si="4"/>
        <v>151844</v>
      </c>
      <c r="H19" s="6">
        <f t="shared" si="4"/>
        <v>262792</v>
      </c>
    </row>
    <row r="20" spans="1:8" s="19" customFormat="1" ht="15.95" customHeight="1">
      <c r="A20" s="4" t="s">
        <v>2</v>
      </c>
      <c r="B20" s="5">
        <v>2015</v>
      </c>
      <c r="C20" s="6">
        <f t="shared" ref="C20:C27" si="5">D20+E20</f>
        <v>839840</v>
      </c>
      <c r="D20" s="15">
        <v>437769</v>
      </c>
      <c r="E20" s="6">
        <v>402071</v>
      </c>
      <c r="F20" s="6">
        <f t="shared" ref="F20:F27" si="6">G20+H20</f>
        <v>201108</v>
      </c>
      <c r="G20" s="6">
        <v>73272</v>
      </c>
      <c r="H20" s="6">
        <v>127836</v>
      </c>
    </row>
    <row r="21" spans="1:8">
      <c r="A21" s="14"/>
      <c r="B21" s="8">
        <v>2016</v>
      </c>
      <c r="C21" s="6">
        <f t="shared" si="5"/>
        <v>1331960</v>
      </c>
      <c r="D21" s="15">
        <v>715041</v>
      </c>
      <c r="E21" s="6">
        <v>616919</v>
      </c>
      <c r="F21" s="6">
        <f t="shared" si="6"/>
        <v>227208</v>
      </c>
      <c r="G21" s="6">
        <v>57675</v>
      </c>
      <c r="H21" s="6">
        <v>169533</v>
      </c>
    </row>
    <row r="22" spans="1:8">
      <c r="A22" s="4" t="s">
        <v>3</v>
      </c>
      <c r="B22" s="5">
        <v>2015</v>
      </c>
      <c r="C22" s="6">
        <f t="shared" si="5"/>
        <v>529689</v>
      </c>
      <c r="D22" s="16">
        <v>259450</v>
      </c>
      <c r="E22" s="9">
        <v>270239</v>
      </c>
      <c r="F22" s="6">
        <f t="shared" si="6"/>
        <v>144832</v>
      </c>
      <c r="G22" s="9">
        <v>64221</v>
      </c>
      <c r="H22" s="9">
        <v>80611</v>
      </c>
    </row>
    <row r="23" spans="1:8">
      <c r="A23" s="14"/>
      <c r="B23" s="8">
        <v>2016</v>
      </c>
      <c r="C23" s="6">
        <f t="shared" si="5"/>
        <v>499116</v>
      </c>
      <c r="D23" s="16">
        <v>217230</v>
      </c>
      <c r="E23" s="9">
        <v>281886</v>
      </c>
      <c r="F23" s="6">
        <f t="shared" si="6"/>
        <v>157614</v>
      </c>
      <c r="G23" s="9">
        <v>78977</v>
      </c>
      <c r="H23" s="9">
        <v>78637</v>
      </c>
    </row>
    <row r="24" spans="1:8">
      <c r="A24" s="17" t="s">
        <v>4</v>
      </c>
      <c r="B24" s="5">
        <v>2015</v>
      </c>
      <c r="C24" s="6">
        <f t="shared" si="5"/>
        <v>56636</v>
      </c>
      <c r="D24" s="16">
        <v>28014</v>
      </c>
      <c r="E24" s="9">
        <v>28622</v>
      </c>
      <c r="F24" s="6">
        <f t="shared" si="6"/>
        <v>17538</v>
      </c>
      <c r="G24" s="9">
        <v>4553</v>
      </c>
      <c r="H24" s="9">
        <v>12985</v>
      </c>
    </row>
    <row r="25" spans="1:8">
      <c r="A25" s="18"/>
      <c r="B25" s="8">
        <v>2016</v>
      </c>
      <c r="C25" s="6">
        <f t="shared" si="5"/>
        <v>57625</v>
      </c>
      <c r="D25" s="13">
        <v>29628</v>
      </c>
      <c r="E25" s="9">
        <v>27997</v>
      </c>
      <c r="F25" s="6">
        <f t="shared" si="6"/>
        <v>28054</v>
      </c>
      <c r="G25" s="13">
        <v>14006</v>
      </c>
      <c r="H25" s="9">
        <v>14048</v>
      </c>
    </row>
    <row r="26" spans="1:8">
      <c r="A26" s="4" t="s">
        <v>5</v>
      </c>
      <c r="B26" s="5">
        <v>2015</v>
      </c>
      <c r="C26" s="6">
        <f t="shared" si="5"/>
        <v>433</v>
      </c>
      <c r="D26" s="13">
        <v>286</v>
      </c>
      <c r="E26" s="9">
        <v>147</v>
      </c>
      <c r="F26" s="6">
        <f t="shared" si="6"/>
        <v>180</v>
      </c>
      <c r="G26" s="13">
        <v>53</v>
      </c>
      <c r="H26" s="9">
        <v>127</v>
      </c>
    </row>
    <row r="27" spans="1:8">
      <c r="A27" s="14"/>
      <c r="B27" s="8">
        <v>2016</v>
      </c>
      <c r="C27" s="6">
        <f t="shared" si="5"/>
        <v>3006</v>
      </c>
      <c r="D27" s="13">
        <v>1038</v>
      </c>
      <c r="E27" s="9">
        <v>1968</v>
      </c>
      <c r="F27" s="6">
        <f t="shared" si="6"/>
        <v>1760</v>
      </c>
      <c r="G27" s="13">
        <v>1186</v>
      </c>
      <c r="H27" s="9">
        <v>574</v>
      </c>
    </row>
    <row r="28" spans="1:8" ht="25.5" customHeight="1">
      <c r="A28" s="58" t="s">
        <v>31</v>
      </c>
      <c r="B28" s="59"/>
      <c r="C28" s="59"/>
      <c r="D28" s="59"/>
      <c r="E28" s="59"/>
      <c r="F28" s="59"/>
      <c r="G28" s="59"/>
      <c r="H28" s="59"/>
    </row>
    <row r="29" spans="1:8">
      <c r="A29" s="60" t="s">
        <v>32</v>
      </c>
      <c r="B29" s="61"/>
      <c r="C29" s="61"/>
      <c r="D29" s="61"/>
      <c r="E29" s="61"/>
      <c r="F29" s="61"/>
      <c r="G29" s="61"/>
      <c r="H29" s="61"/>
    </row>
    <row r="30" spans="1:8" ht="37.5" customHeight="1">
      <c r="B30" s="19"/>
      <c r="C30" s="19"/>
      <c r="D30" s="19"/>
      <c r="E30" s="19"/>
      <c r="F30" s="19"/>
      <c r="G30" s="19"/>
      <c r="H30" s="19"/>
    </row>
    <row r="31" spans="1:8">
      <c r="A31" s="49" t="s">
        <v>29</v>
      </c>
      <c r="B31" s="49"/>
      <c r="C31" s="49"/>
      <c r="D31" s="49"/>
      <c r="E31" s="49"/>
      <c r="F31" s="49"/>
      <c r="G31" s="49"/>
      <c r="H31" s="49"/>
    </row>
    <row r="32" spans="1:8" ht="12.75" thickBot="1">
      <c r="A32" s="47" t="s">
        <v>8</v>
      </c>
      <c r="B32" s="48"/>
      <c r="C32" s="48"/>
      <c r="D32" s="48"/>
      <c r="E32" s="48"/>
      <c r="F32" s="48"/>
      <c r="G32" s="48"/>
      <c r="H32" s="48"/>
    </row>
    <row r="33" spans="1:8" ht="24" customHeight="1">
      <c r="A33" s="31" t="s">
        <v>19</v>
      </c>
      <c r="B33" s="32"/>
      <c r="C33" s="37" t="s">
        <v>20</v>
      </c>
      <c r="D33" s="38"/>
      <c r="E33" s="39"/>
      <c r="F33" s="37" t="s">
        <v>21</v>
      </c>
      <c r="G33" s="38"/>
      <c r="H33" s="38"/>
    </row>
    <row r="34" spans="1:8" ht="22.5" customHeight="1">
      <c r="A34" s="33"/>
      <c r="B34" s="34"/>
      <c r="C34" s="42" t="s">
        <v>22</v>
      </c>
      <c r="D34" s="44" t="s">
        <v>23</v>
      </c>
      <c r="E34" s="45"/>
      <c r="F34" s="42" t="s">
        <v>6</v>
      </c>
      <c r="G34" s="44" t="s">
        <v>23</v>
      </c>
      <c r="H34" s="46"/>
    </row>
    <row r="35" spans="1:8" ht="25.5" customHeight="1">
      <c r="A35" s="33"/>
      <c r="B35" s="34"/>
      <c r="C35" s="43"/>
      <c r="D35" s="20" t="s">
        <v>24</v>
      </c>
      <c r="E35" s="20" t="s">
        <v>25</v>
      </c>
      <c r="F35" s="43"/>
      <c r="G35" s="20" t="s">
        <v>24</v>
      </c>
      <c r="H35" s="21" t="s">
        <v>25</v>
      </c>
    </row>
    <row r="36" spans="1:8" ht="24.75" customHeight="1" thickBot="1">
      <c r="A36" s="35"/>
      <c r="B36" s="36"/>
      <c r="C36" s="40" t="s">
        <v>26</v>
      </c>
      <c r="D36" s="41"/>
      <c r="E36" s="41"/>
      <c r="F36" s="41"/>
      <c r="G36" s="41"/>
      <c r="H36" s="41"/>
    </row>
    <row r="37" spans="1:8" ht="27" customHeight="1">
      <c r="A37" s="4" t="s">
        <v>0</v>
      </c>
      <c r="B37" s="5">
        <v>2015</v>
      </c>
      <c r="C37" s="22">
        <v>445530</v>
      </c>
      <c r="D37" s="22">
        <v>199666</v>
      </c>
      <c r="E37" s="22">
        <v>245864</v>
      </c>
      <c r="F37" s="22">
        <v>50779</v>
      </c>
      <c r="G37" s="22">
        <v>45336</v>
      </c>
      <c r="H37" s="23">
        <v>5443</v>
      </c>
    </row>
    <row r="38" spans="1:8" ht="15" customHeight="1">
      <c r="A38" s="7" t="s">
        <v>1</v>
      </c>
      <c r="B38" s="8">
        <v>2016</v>
      </c>
      <c r="C38" s="9">
        <f>D38+E38</f>
        <v>485082</v>
      </c>
      <c r="D38" s="26">
        <f>SUM(D39:D42)</f>
        <v>215859</v>
      </c>
      <c r="E38" s="26">
        <f>SUM(E39:E42)</f>
        <v>269223</v>
      </c>
      <c r="F38" s="9">
        <f>G38+H38</f>
        <v>61861</v>
      </c>
      <c r="G38" s="26">
        <f>SUM(G39:G42)</f>
        <v>55352</v>
      </c>
      <c r="H38" s="27">
        <f>SUM(H39:H42)</f>
        <v>6509</v>
      </c>
    </row>
    <row r="39" spans="1:8" ht="15" customHeight="1">
      <c r="A39" s="29" t="s">
        <v>2</v>
      </c>
      <c r="B39" s="30"/>
      <c r="C39" s="6">
        <f>D39+E39</f>
        <v>11378</v>
      </c>
      <c r="D39" s="24">
        <v>7246</v>
      </c>
      <c r="E39" s="24">
        <v>4132</v>
      </c>
      <c r="F39" s="6">
        <f t="shared" ref="F39:F42" si="7">G39+H39</f>
        <v>1095</v>
      </c>
      <c r="G39" s="24">
        <v>980</v>
      </c>
      <c r="H39" s="25">
        <v>115</v>
      </c>
    </row>
    <row r="40" spans="1:8" ht="15" customHeight="1">
      <c r="A40" s="29" t="s">
        <v>3</v>
      </c>
      <c r="B40" s="30"/>
      <c r="C40" s="6">
        <f>D40+E40</f>
        <v>112991</v>
      </c>
      <c r="D40" s="24">
        <v>53243</v>
      </c>
      <c r="E40" s="24">
        <v>59748</v>
      </c>
      <c r="F40" s="6">
        <f t="shared" si="7"/>
        <v>11054</v>
      </c>
      <c r="G40" s="24">
        <v>8889</v>
      </c>
      <c r="H40" s="25">
        <v>2165</v>
      </c>
    </row>
    <row r="41" spans="1:8" ht="15" customHeight="1">
      <c r="A41" s="29" t="s">
        <v>4</v>
      </c>
      <c r="B41" s="30"/>
      <c r="C41" s="6">
        <f>D41+E41</f>
        <v>1254</v>
      </c>
      <c r="D41" s="24">
        <v>478</v>
      </c>
      <c r="E41" s="24">
        <v>776</v>
      </c>
      <c r="F41" s="6">
        <f>H41</f>
        <v>278</v>
      </c>
      <c r="G41" s="28" t="s">
        <v>30</v>
      </c>
      <c r="H41" s="25">
        <v>278</v>
      </c>
    </row>
    <row r="42" spans="1:8" ht="15" customHeight="1">
      <c r="A42" s="29" t="s">
        <v>5</v>
      </c>
      <c r="B42" s="30"/>
      <c r="C42" s="6">
        <f>D42+E42</f>
        <v>359459</v>
      </c>
      <c r="D42" s="24">
        <v>154892</v>
      </c>
      <c r="E42" s="24">
        <v>204567</v>
      </c>
      <c r="F42" s="6">
        <f t="shared" si="7"/>
        <v>49434</v>
      </c>
      <c r="G42" s="24">
        <v>45483</v>
      </c>
      <c r="H42" s="25">
        <v>3951</v>
      </c>
    </row>
  </sheetData>
  <mergeCells count="27">
    <mergeCell ref="A32:H32"/>
    <mergeCell ref="A1:H1"/>
    <mergeCell ref="A2:H2"/>
    <mergeCell ref="A3:B5"/>
    <mergeCell ref="C3:E3"/>
    <mergeCell ref="F3:H3"/>
    <mergeCell ref="C4:C5"/>
    <mergeCell ref="D4:E4"/>
    <mergeCell ref="F4:F5"/>
    <mergeCell ref="G4:H4"/>
    <mergeCell ref="A6:H6"/>
    <mergeCell ref="A17:H17"/>
    <mergeCell ref="A28:H28"/>
    <mergeCell ref="A29:H29"/>
    <mergeCell ref="A31:H31"/>
    <mergeCell ref="A39:B39"/>
    <mergeCell ref="A40:B40"/>
    <mergeCell ref="A42:B42"/>
    <mergeCell ref="A33:B36"/>
    <mergeCell ref="C33:E33"/>
    <mergeCell ref="C36:H36"/>
    <mergeCell ref="F33:H33"/>
    <mergeCell ref="C34:C35"/>
    <mergeCell ref="D34:E34"/>
    <mergeCell ref="F34:F35"/>
    <mergeCell ref="G34:H34"/>
    <mergeCell ref="A41:B41"/>
  </mergeCells>
  <phoneticPr fontId="1" type="noConversion"/>
  <printOptions horizontalCentered="1"/>
  <pageMargins left="0.74803149606299213" right="0.74803149606299213" top="0.78740157480314965" bottom="0.94488188976377963" header="0.51181102362204722" footer="0.51181102362204722"/>
  <pageSetup paperSize="9" orientation="portrait" r:id="rId1"/>
  <headerFooter alignWithMargins="0">
    <oddFooter>&amp;L280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280</vt:lpstr>
      <vt:lpstr>'str. 280'!Obszar_wydruku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Zbigniew Dobosz</cp:lastModifiedBy>
  <cp:lastPrinted>2017-07-14T08:11:58Z</cp:lastPrinted>
  <dcterms:created xsi:type="dcterms:W3CDTF">2010-06-23T09:03:27Z</dcterms:created>
  <dcterms:modified xsi:type="dcterms:W3CDTF">2017-07-28T07:32:56Z</dcterms:modified>
</cp:coreProperties>
</file>