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735" yWindow="0" windowWidth="12405" windowHeight="11640"/>
  </bookViews>
  <sheets>
    <sheet name="str. 258" sheetId="1" r:id="rId1"/>
  </sheets>
  <definedNames>
    <definedName name="_xlnm.Print_Area" localSheetId="0">'str. 258'!$A$1:$K$36</definedName>
  </definedNames>
  <calcPr calcId="125725"/>
</workbook>
</file>

<file path=xl/calcChain.xml><?xml version="1.0" encoding="utf-8"?>
<calcChain xmlns="http://schemas.openxmlformats.org/spreadsheetml/2006/main">
  <c r="H25" i="1"/>
  <c r="K23"/>
  <c r="H23"/>
  <c r="C23"/>
  <c r="D23" s="1"/>
  <c r="B23"/>
  <c r="E11"/>
  <c r="E7"/>
  <c r="K33"/>
  <c r="K31"/>
  <c r="K29"/>
  <c r="K27"/>
  <c r="K25"/>
  <c r="K21"/>
  <c r="K19"/>
  <c r="K17"/>
  <c r="K15"/>
  <c r="K13"/>
  <c r="H33"/>
  <c r="H31"/>
  <c r="H29"/>
  <c r="H27"/>
  <c r="H21"/>
  <c r="H19"/>
  <c r="H17"/>
  <c r="H15"/>
  <c r="H13"/>
  <c r="K11"/>
  <c r="H11"/>
  <c r="D11"/>
  <c r="C33"/>
  <c r="D33" s="1"/>
  <c r="C31"/>
  <c r="D31" s="1"/>
  <c r="C29"/>
  <c r="D29" s="1"/>
  <c r="C27"/>
  <c r="D27" s="1"/>
  <c r="C25"/>
  <c r="D25" s="1"/>
  <c r="C21"/>
  <c r="D21" s="1"/>
  <c r="C19"/>
  <c r="D19" s="1"/>
  <c r="C17"/>
  <c r="D17" s="1"/>
  <c r="C15"/>
  <c r="D15" s="1"/>
  <c r="C13"/>
  <c r="D13" s="1"/>
  <c r="C11"/>
  <c r="C7"/>
  <c r="B33"/>
  <c r="B31"/>
  <c r="B29"/>
  <c r="B27"/>
  <c r="B25"/>
  <c r="B21"/>
  <c r="B19"/>
  <c r="B17"/>
  <c r="B15"/>
  <c r="B13"/>
  <c r="E13" s="1"/>
  <c r="B11"/>
  <c r="B7"/>
  <c r="E33" l="1"/>
  <c r="E31"/>
  <c r="E29"/>
  <c r="E27"/>
  <c r="E25"/>
  <c r="E21"/>
  <c r="E23"/>
  <c r="E19"/>
  <c r="E17"/>
  <c r="E15"/>
</calcChain>
</file>

<file path=xl/sharedStrings.xml><?xml version="1.0" encoding="utf-8"?>
<sst xmlns="http://schemas.openxmlformats.org/spreadsheetml/2006/main" count="49" uniqueCount="39">
  <si>
    <t>O G Ó Ł E M</t>
  </si>
  <si>
    <t xml:space="preserve">  Antigua i Barbuda</t>
  </si>
  <si>
    <t xml:space="preserve">  Belize</t>
  </si>
  <si>
    <t>T O T A L</t>
  </si>
  <si>
    <t xml:space="preserve">  Poland</t>
  </si>
  <si>
    <t xml:space="preserve">  Antigua and Barbuda</t>
  </si>
  <si>
    <t xml:space="preserve">  Bahamas</t>
  </si>
  <si>
    <t xml:space="preserve">  Barbados</t>
  </si>
  <si>
    <t xml:space="preserve">  Cyprus</t>
  </si>
  <si>
    <t xml:space="preserve">  Philippines</t>
  </si>
  <si>
    <t xml:space="preserve">  Belgium</t>
  </si>
  <si>
    <t xml:space="preserve">  Denmark</t>
  </si>
  <si>
    <t xml:space="preserve">  Polska</t>
  </si>
  <si>
    <t xml:space="preserve">  Bahamy</t>
  </si>
  <si>
    <t xml:space="preserve">  Belgia</t>
  </si>
  <si>
    <t xml:space="preserve">  Cypr</t>
  </si>
  <si>
    <t xml:space="preserve">  Dania</t>
  </si>
  <si>
    <t xml:space="preserve">  Filipiny</t>
  </si>
  <si>
    <t xml:space="preserve">  w tym:</t>
  </si>
  <si>
    <t xml:space="preserve">  of which:</t>
  </si>
  <si>
    <r>
      <t xml:space="preserve">KRAJ BANDERY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      FLAG COUNTRY</t>
    </r>
  </si>
  <si>
    <r>
      <t>Z ładunkiem</t>
    </r>
    <r>
      <rPr>
        <i/>
        <vertAlign val="superscript"/>
        <sz val="9"/>
        <rFont val="Arial"/>
        <family val="2"/>
        <charset val="238"/>
      </rPr>
      <t xml:space="preserve">     </t>
    </r>
    <r>
      <rPr>
        <sz val="9"/>
        <rFont val="Arial"/>
        <family val="2"/>
        <charset val="238"/>
      </rPr>
      <t xml:space="preserve">                                                               </t>
    </r>
    <r>
      <rPr>
        <i/>
        <sz val="9"/>
        <rFont val="Arial"/>
        <family val="2"/>
        <charset val="238"/>
      </rPr>
      <t xml:space="preserve">                    With cargo</t>
    </r>
  </si>
  <si>
    <r>
      <t xml:space="preserve">Pod balastem                                                           </t>
    </r>
    <r>
      <rPr>
        <i/>
        <sz val="9"/>
        <rFont val="Arial"/>
        <family val="2"/>
        <charset val="238"/>
      </rPr>
      <t xml:space="preserve">                     With ballast</t>
    </r>
  </si>
  <si>
    <r>
      <t xml:space="preserve">statki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ships</t>
    </r>
  </si>
  <si>
    <r>
      <t xml:space="preserve">pojemność                                                                            </t>
    </r>
    <r>
      <rPr>
        <i/>
        <sz val="9"/>
        <rFont val="Arial"/>
        <family val="2"/>
        <charset val="238"/>
      </rPr>
      <t>net tonnage</t>
    </r>
  </si>
  <si>
    <r>
      <t xml:space="preserve">statki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ships</t>
    </r>
  </si>
  <si>
    <t xml:space="preserve">  Chiny</t>
  </si>
  <si>
    <t xml:space="preserve">  China</t>
  </si>
  <si>
    <t xml:space="preserve">  Curacao</t>
  </si>
  <si>
    <r>
      <t xml:space="preserve">w odset-kach                    </t>
    </r>
    <r>
      <rPr>
        <i/>
        <sz val="9"/>
        <rFont val="Arial"/>
        <family val="2"/>
        <charset val="238"/>
      </rPr>
      <t>in per-cent</t>
    </r>
  </si>
  <si>
    <r>
      <t xml:space="preserve">(NT)                                                       w tys.                                                                  </t>
    </r>
    <r>
      <rPr>
        <i/>
        <sz val="9"/>
        <rFont val="Arial"/>
        <family val="2"/>
        <charset val="238"/>
      </rPr>
      <t xml:space="preserve">         (NT), thou-sand</t>
    </r>
  </si>
  <si>
    <r>
      <t xml:space="preserve">prze-ciętna pojem-ność netto (NT)        </t>
    </r>
    <r>
      <rPr>
        <i/>
        <sz val="9"/>
        <rFont val="Arial"/>
        <family val="2"/>
        <charset val="238"/>
      </rPr>
      <t xml:space="preserve">                                                          average net tonnage (NT)</t>
    </r>
  </si>
  <si>
    <t xml:space="preserve">a  Statki zawijające do portów w ruchu międzynarodowym i krajowym. </t>
  </si>
  <si>
    <r>
      <t>Ogółem</t>
    </r>
    <r>
      <rPr>
        <vertAlign val="superscript"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                                               </t>
    </r>
    <r>
      <rPr>
        <i/>
        <sz val="9"/>
        <rFont val="Arial"/>
        <family val="2"/>
        <charset val="238"/>
      </rPr>
      <t>Total</t>
    </r>
  </si>
  <si>
    <t xml:space="preserve">a  Ships entering to seaports in international and national traffic.  </t>
  </si>
  <si>
    <r>
      <t xml:space="preserve">                         ARRIVALS OF SHIPS AT SEAPORTS</t>
    </r>
    <r>
      <rPr>
        <i/>
        <vertAlign val="superscript"/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BY FLAGS IN 2016</t>
    </r>
  </si>
  <si>
    <t xml:space="preserve">  Bermudy</t>
  </si>
  <si>
    <t xml:space="preserve">  Bermuda</t>
  </si>
  <si>
    <r>
      <t>TABL. 3(143).  STATKI WCHODZĄCE DO PORTOW MORSKICH</t>
    </r>
    <r>
      <rPr>
        <b/>
        <vertAlign val="superscript"/>
        <sz val="9"/>
        <rFont val="Arial"/>
        <family val="2"/>
        <charset val="238"/>
      </rPr>
      <t xml:space="preserve">a </t>
    </r>
    <r>
      <rPr>
        <b/>
        <sz val="9"/>
        <rFont val="Arial"/>
        <family val="2"/>
        <charset val="238"/>
      </rPr>
      <t>WEDŁUG BANDER W 2016 R.</t>
    </r>
  </si>
</sst>
</file>

<file path=xl/styles.xml><?xml version="1.0" encoding="utf-8"?>
<styleSheet xmlns="http://schemas.openxmlformats.org/spreadsheetml/2006/main">
  <numFmts count="2">
    <numFmt numFmtId="164" formatCode="@\ *._)"/>
    <numFmt numFmtId="165" formatCode="#,##0.0"/>
  </numFmts>
  <fonts count="1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7" fillId="0" borderId="0" xfId="0" applyFont="1" applyBorder="1" applyAlignment="1" applyProtection="1">
      <alignment vertical="center" wrapText="1"/>
    </xf>
    <xf numFmtId="164" fontId="7" fillId="0" borderId="0" xfId="0" applyNumberFormat="1" applyFont="1" applyAlignment="1" applyProtection="1">
      <alignment horizontal="left"/>
    </xf>
    <xf numFmtId="0" fontId="7" fillId="0" borderId="0" xfId="0" applyNumberFormat="1" applyFont="1" applyAlignment="1" applyProtection="1">
      <alignment horizontal="left"/>
    </xf>
    <xf numFmtId="164" fontId="7" fillId="0" borderId="0" xfId="0" applyNumberFormat="1" applyFont="1" applyAlignment="1"/>
    <xf numFmtId="0" fontId="2" fillId="0" borderId="0" xfId="0" applyFont="1" applyBorder="1"/>
    <xf numFmtId="0" fontId="2" fillId="0" borderId="0" xfId="0" applyFont="1"/>
    <xf numFmtId="0" fontId="2" fillId="0" borderId="0" xfId="0" applyFont="1" applyBorder="1" applyAlignment="1"/>
    <xf numFmtId="0" fontId="2" fillId="0" borderId="0" xfId="0" applyFont="1" applyAlignment="1"/>
    <xf numFmtId="0" fontId="5" fillId="0" borderId="0" xfId="0" applyNumberFormat="1" applyFont="1" applyAlignment="1" applyProtection="1">
      <alignment horizontal="left" vertical="top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vertical="top"/>
    </xf>
    <xf numFmtId="165" fontId="7" fillId="0" borderId="1" xfId="0" quotePrefix="1" applyNumberFormat="1" applyFont="1" applyBorder="1" applyAlignment="1" applyProtection="1">
      <alignment horizontal="right"/>
    </xf>
    <xf numFmtId="165" fontId="7" fillId="0" borderId="1" xfId="0" quotePrefix="1" applyNumberFormat="1" applyFont="1" applyBorder="1" applyAlignment="1" applyProtection="1">
      <alignment horizontal="right" vertical="top"/>
    </xf>
    <xf numFmtId="3" fontId="7" fillId="0" borderId="1" xfId="0" quotePrefix="1" applyNumberFormat="1" applyFont="1" applyBorder="1" applyAlignment="1" applyProtection="1">
      <alignment horizontal="right"/>
    </xf>
    <xf numFmtId="3" fontId="7" fillId="0" borderId="1" xfId="0" quotePrefix="1" applyNumberFormat="1" applyFont="1" applyBorder="1" applyAlignment="1" applyProtection="1">
      <alignment horizontal="right" vertical="top"/>
    </xf>
    <xf numFmtId="0" fontId="5" fillId="0" borderId="0" xfId="0" applyNumberFormat="1" applyFont="1" applyAlignment="1">
      <alignment vertical="top"/>
    </xf>
    <xf numFmtId="165" fontId="7" fillId="0" borderId="1" xfId="0" applyNumberFormat="1" applyFont="1" applyBorder="1" applyAlignment="1" applyProtection="1">
      <alignment horizontal="right" vertical="top"/>
    </xf>
    <xf numFmtId="0" fontId="9" fillId="0" borderId="0" xfId="0" applyFont="1" applyAlignment="1">
      <alignment horizontal="left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8" fillId="0" borderId="0" xfId="0" applyFont="1" applyAlignment="1">
      <alignment horizontal="left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3" fillId="0" borderId="0" xfId="0" quotePrefix="1" applyFont="1" applyBorder="1" applyAlignment="1" applyProtection="1">
      <alignment horizontal="left" vertical="top"/>
    </xf>
    <xf numFmtId="0" fontId="5" fillId="0" borderId="12" xfId="0" applyFont="1" applyBorder="1" applyAlignment="1" applyProtection="1">
      <alignment horizontal="left" vertical="top"/>
    </xf>
    <xf numFmtId="0" fontId="5" fillId="0" borderId="12" xfId="0" quotePrefix="1" applyFont="1" applyBorder="1" applyAlignment="1" applyProtection="1">
      <alignment horizontal="left" vertical="top"/>
    </xf>
    <xf numFmtId="0" fontId="7" fillId="0" borderId="13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tabSelected="1" zoomScale="120" zoomScaleNormal="120" workbookViewId="0">
      <selection sqref="A1:K1"/>
    </sheetView>
  </sheetViews>
  <sheetFormatPr defaultRowHeight="12.75"/>
  <cols>
    <col min="1" max="1" width="18.85546875" style="6" customWidth="1"/>
    <col min="2" max="2" width="6.85546875" style="6" customWidth="1"/>
    <col min="3" max="3" width="7.5703125" style="6" customWidth="1"/>
    <col min="4" max="4" width="6" style="6" customWidth="1"/>
    <col min="5" max="5" width="7.5703125" style="6" customWidth="1"/>
    <col min="6" max="6" width="6.28515625" style="6" customWidth="1"/>
    <col min="7" max="7" width="7.42578125" style="6" customWidth="1"/>
    <col min="8" max="8" width="5.5703125" style="6" customWidth="1"/>
    <col min="9" max="9" width="5.7109375" style="6" customWidth="1"/>
    <col min="10" max="10" width="7.42578125" style="6" customWidth="1"/>
    <col min="11" max="11" width="5.5703125" style="6" customWidth="1"/>
    <col min="12" max="12" width="9.140625" style="5"/>
    <col min="13" max="16384" width="9.140625" style="6"/>
  </cols>
  <sheetData>
    <row r="1" spans="1:12" ht="14.25" customHeight="1">
      <c r="A1" s="33" t="s">
        <v>38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2" ht="15.75" customHeight="1" thickBot="1">
      <c r="A2" s="34" t="s">
        <v>35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2" ht="29.25" customHeight="1">
      <c r="A3" s="36" t="s">
        <v>20</v>
      </c>
      <c r="B3" s="39" t="s">
        <v>33</v>
      </c>
      <c r="C3" s="40"/>
      <c r="D3" s="40"/>
      <c r="E3" s="41"/>
      <c r="F3" s="31" t="s">
        <v>21</v>
      </c>
      <c r="G3" s="32"/>
      <c r="H3" s="42"/>
      <c r="I3" s="31" t="s">
        <v>22</v>
      </c>
      <c r="J3" s="32"/>
      <c r="K3" s="32"/>
    </row>
    <row r="4" spans="1:12" ht="26.25" customHeight="1">
      <c r="A4" s="37"/>
      <c r="B4" s="24" t="s">
        <v>23</v>
      </c>
      <c r="C4" s="27" t="s">
        <v>24</v>
      </c>
      <c r="D4" s="28"/>
      <c r="E4" s="19" t="s">
        <v>31</v>
      </c>
      <c r="F4" s="24" t="s">
        <v>25</v>
      </c>
      <c r="G4" s="27" t="s">
        <v>24</v>
      </c>
      <c r="H4" s="28"/>
      <c r="I4" s="24" t="s">
        <v>25</v>
      </c>
      <c r="J4" s="27" t="s">
        <v>24</v>
      </c>
      <c r="K4" s="29"/>
    </row>
    <row r="5" spans="1:12" ht="28.5" customHeight="1">
      <c r="A5" s="37"/>
      <c r="B5" s="25"/>
      <c r="C5" s="19" t="s">
        <v>30</v>
      </c>
      <c r="D5" s="22" t="s">
        <v>29</v>
      </c>
      <c r="E5" s="21"/>
      <c r="F5" s="25"/>
      <c r="G5" s="19" t="s">
        <v>30</v>
      </c>
      <c r="H5" s="22" t="s">
        <v>29</v>
      </c>
      <c r="I5" s="25"/>
      <c r="J5" s="19" t="s">
        <v>30</v>
      </c>
      <c r="K5" s="22" t="s">
        <v>29</v>
      </c>
    </row>
    <row r="6" spans="1:12" ht="52.5" customHeight="1" thickBot="1">
      <c r="A6" s="38"/>
      <c r="B6" s="26"/>
      <c r="C6" s="20"/>
      <c r="D6" s="23"/>
      <c r="E6" s="20"/>
      <c r="F6" s="26"/>
      <c r="G6" s="20"/>
      <c r="H6" s="23"/>
      <c r="I6" s="26"/>
      <c r="J6" s="20"/>
      <c r="K6" s="23"/>
      <c r="L6" s="1"/>
    </row>
    <row r="7" spans="1:12" ht="32.25" customHeight="1">
      <c r="A7" s="2" t="s">
        <v>0</v>
      </c>
      <c r="B7" s="14">
        <f>SUM(F7,I7)</f>
        <v>18963</v>
      </c>
      <c r="C7" s="12">
        <f>SUM(G7,J7)</f>
        <v>89086.900000000009</v>
      </c>
      <c r="D7" s="12">
        <v>100</v>
      </c>
      <c r="E7" s="12">
        <f>C7/B7*1000</f>
        <v>4697.9328165374682</v>
      </c>
      <c r="F7" s="14">
        <v>14497</v>
      </c>
      <c r="G7" s="12">
        <v>74358.3</v>
      </c>
      <c r="H7" s="12">
        <v>100</v>
      </c>
      <c r="I7" s="14">
        <v>4466</v>
      </c>
      <c r="J7" s="12">
        <v>14728.6</v>
      </c>
      <c r="K7" s="12">
        <v>100</v>
      </c>
    </row>
    <row r="8" spans="1:12" s="11" customFormat="1" ht="17.100000000000001" customHeight="1">
      <c r="A8" s="9" t="s">
        <v>3</v>
      </c>
      <c r="B8" s="15"/>
      <c r="C8" s="13"/>
      <c r="D8" s="13"/>
      <c r="E8" s="13"/>
      <c r="F8" s="15"/>
      <c r="G8" s="13"/>
      <c r="H8" s="13"/>
      <c r="I8" s="15"/>
      <c r="J8" s="13"/>
      <c r="K8" s="13"/>
      <c r="L8" s="10"/>
    </row>
    <row r="9" spans="1:12" s="8" customFormat="1" ht="15" customHeight="1">
      <c r="A9" s="3" t="s">
        <v>18</v>
      </c>
      <c r="B9" s="14"/>
      <c r="C9" s="12"/>
      <c r="D9" s="12"/>
      <c r="E9" s="12"/>
      <c r="F9" s="14"/>
      <c r="G9" s="12"/>
      <c r="H9" s="12"/>
      <c r="I9" s="14"/>
      <c r="J9" s="12"/>
      <c r="K9" s="12"/>
      <c r="L9" s="7"/>
    </row>
    <row r="10" spans="1:12" s="11" customFormat="1" ht="12.75" customHeight="1">
      <c r="A10" s="9" t="s">
        <v>19</v>
      </c>
      <c r="B10" s="15"/>
      <c r="C10" s="13"/>
      <c r="D10" s="13"/>
      <c r="E10" s="13"/>
      <c r="F10" s="15"/>
      <c r="G10" s="13"/>
      <c r="H10" s="13"/>
      <c r="I10" s="15"/>
      <c r="J10" s="13"/>
      <c r="K10" s="13"/>
      <c r="L10" s="10"/>
    </row>
    <row r="11" spans="1:12" s="8" customFormat="1" ht="18.600000000000001" customHeight="1">
      <c r="A11" s="2" t="s">
        <v>12</v>
      </c>
      <c r="B11" s="14">
        <f>SUM(F11,I11)</f>
        <v>4874</v>
      </c>
      <c r="C11" s="12">
        <f>SUM(G11,J11)</f>
        <v>1240.8</v>
      </c>
      <c r="D11" s="12">
        <f>(C11/$C$7)*100</f>
        <v>1.39279736975919</v>
      </c>
      <c r="E11" s="12">
        <f>C11/B11*1000</f>
        <v>254.57529749692242</v>
      </c>
      <c r="F11" s="14">
        <v>4260</v>
      </c>
      <c r="G11" s="12">
        <v>935.1</v>
      </c>
      <c r="H11" s="12">
        <f>(G11/$G$7)*100</f>
        <v>1.2575596806274485</v>
      </c>
      <c r="I11" s="14">
        <v>614</v>
      </c>
      <c r="J11" s="12">
        <v>305.7</v>
      </c>
      <c r="K11" s="12">
        <f>(J11/$J$7)*100</f>
        <v>2.0755536846679248</v>
      </c>
      <c r="L11" s="7"/>
    </row>
    <row r="12" spans="1:12" s="11" customFormat="1" ht="18.600000000000001" customHeight="1">
      <c r="A12" s="9" t="s">
        <v>4</v>
      </c>
      <c r="B12" s="15"/>
      <c r="C12" s="13"/>
      <c r="D12" s="13"/>
      <c r="E12" s="13"/>
      <c r="F12" s="15"/>
      <c r="G12" s="13"/>
      <c r="H12" s="13"/>
      <c r="I12" s="15"/>
      <c r="J12" s="13"/>
      <c r="K12" s="13"/>
      <c r="L12" s="10"/>
    </row>
    <row r="13" spans="1:12" s="8" customFormat="1" ht="18.600000000000001" customHeight="1">
      <c r="A13" s="2" t="s">
        <v>1</v>
      </c>
      <c r="B13" s="14">
        <f>SUM(F13,I13)</f>
        <v>1178</v>
      </c>
      <c r="C13" s="12">
        <f>SUM(G13,J13)</f>
        <v>2990.1</v>
      </c>
      <c r="D13" s="12">
        <f>(C13/$C$7)*100</f>
        <v>3.3563857312354561</v>
      </c>
      <c r="E13" s="12">
        <f>C13/B13*1000</f>
        <v>2538.2852292020375</v>
      </c>
      <c r="F13" s="14">
        <v>741</v>
      </c>
      <c r="G13" s="12">
        <v>2236.1</v>
      </c>
      <c r="H13" s="12">
        <f>(G13/$G$7)*100</f>
        <v>3.0071962376762245</v>
      </c>
      <c r="I13" s="14">
        <v>437</v>
      </c>
      <c r="J13" s="12">
        <v>754</v>
      </c>
      <c r="K13" s="12">
        <f>(J13/$J$7)*100</f>
        <v>5.1192917181537956</v>
      </c>
      <c r="L13" s="7"/>
    </row>
    <row r="14" spans="1:12" s="11" customFormat="1" ht="18.600000000000001" customHeight="1">
      <c r="A14" s="9" t="s">
        <v>5</v>
      </c>
      <c r="B14" s="15"/>
      <c r="C14" s="13"/>
      <c r="D14" s="13"/>
      <c r="E14" s="13"/>
      <c r="F14" s="15"/>
      <c r="G14" s="13"/>
      <c r="H14" s="13"/>
      <c r="I14" s="15"/>
      <c r="J14" s="13"/>
      <c r="K14" s="13"/>
      <c r="L14" s="10"/>
    </row>
    <row r="15" spans="1:12" s="8" customFormat="1" ht="18.600000000000001" customHeight="1">
      <c r="A15" s="4" t="s">
        <v>13</v>
      </c>
      <c r="B15" s="14">
        <f>SUM(F15,I15)</f>
        <v>2677</v>
      </c>
      <c r="C15" s="12">
        <f>SUM(G15,J15)</f>
        <v>25416.3</v>
      </c>
      <c r="D15" s="12">
        <f>(C15/$C$7)*100</f>
        <v>28.52978384027281</v>
      </c>
      <c r="E15" s="12">
        <f>C15/B15*1000</f>
        <v>9494.3220022413152</v>
      </c>
      <c r="F15" s="14">
        <v>2510</v>
      </c>
      <c r="G15" s="12">
        <v>24446.2</v>
      </c>
      <c r="H15" s="12">
        <f>(G15/$G$7)*100</f>
        <v>32.876222291257328</v>
      </c>
      <c r="I15" s="14">
        <v>167</v>
      </c>
      <c r="J15" s="12">
        <v>970.1</v>
      </c>
      <c r="K15" s="12">
        <f>(J15/$J$7)*100</f>
        <v>6.5865051668182986</v>
      </c>
      <c r="L15" s="7"/>
    </row>
    <row r="16" spans="1:12" s="11" customFormat="1" ht="18.600000000000001" customHeight="1">
      <c r="A16" s="16" t="s">
        <v>6</v>
      </c>
      <c r="B16" s="15"/>
      <c r="C16" s="13"/>
      <c r="D16" s="13"/>
      <c r="E16" s="13"/>
      <c r="F16" s="15"/>
      <c r="G16" s="13"/>
      <c r="H16" s="13"/>
      <c r="I16" s="15"/>
      <c r="J16" s="13"/>
      <c r="K16" s="13"/>
      <c r="L16" s="10"/>
    </row>
    <row r="17" spans="1:12" s="8" customFormat="1" ht="18.600000000000001" customHeight="1">
      <c r="A17" s="4" t="s">
        <v>7</v>
      </c>
      <c r="B17" s="14">
        <f>SUM(F17,I17)</f>
        <v>106</v>
      </c>
      <c r="C17" s="12">
        <f>SUM(G17,J17)</f>
        <v>151.4</v>
      </c>
      <c r="D17" s="12">
        <f>(C17/$C$7)*100</f>
        <v>0.16994642309924354</v>
      </c>
      <c r="E17" s="12">
        <f>C17/B17*1000</f>
        <v>1428.3018867924529</v>
      </c>
      <c r="F17" s="14">
        <v>55</v>
      </c>
      <c r="G17" s="12">
        <v>82.2</v>
      </c>
      <c r="H17" s="12">
        <f>(G17/$G$7)*100</f>
        <v>0.11054583012252836</v>
      </c>
      <c r="I17" s="14">
        <v>51</v>
      </c>
      <c r="J17" s="12">
        <v>69.2</v>
      </c>
      <c r="K17" s="12">
        <f>(J17/$J$7)*100</f>
        <v>0.46983420012764282</v>
      </c>
      <c r="L17" s="7"/>
    </row>
    <row r="18" spans="1:12" s="11" customFormat="1" ht="18.600000000000001" customHeight="1">
      <c r="A18" s="16" t="s">
        <v>7</v>
      </c>
      <c r="B18" s="15"/>
      <c r="C18" s="13"/>
      <c r="D18" s="13"/>
      <c r="E18" s="13"/>
      <c r="F18" s="15"/>
      <c r="G18" s="13"/>
      <c r="H18" s="13"/>
      <c r="I18" s="15"/>
      <c r="J18" s="13"/>
      <c r="K18" s="13"/>
      <c r="L18" s="10"/>
    </row>
    <row r="19" spans="1:12" s="8" customFormat="1" ht="18.600000000000001" customHeight="1">
      <c r="A19" s="4" t="s">
        <v>14</v>
      </c>
      <c r="B19" s="14">
        <f>SUM(F19,I19)</f>
        <v>87</v>
      </c>
      <c r="C19" s="12">
        <f>SUM(G19,J19)</f>
        <v>164.4</v>
      </c>
      <c r="D19" s="12">
        <f>(C19/$C$7)*100</f>
        <v>0.18453891649614029</v>
      </c>
      <c r="E19" s="12">
        <f>C19/B19*1000</f>
        <v>1889.655172413793</v>
      </c>
      <c r="F19" s="14">
        <v>22</v>
      </c>
      <c r="G19" s="12">
        <v>46.1</v>
      </c>
      <c r="H19" s="12">
        <f>(G19/$G$7)*100</f>
        <v>6.1997113973826727E-2</v>
      </c>
      <c r="I19" s="14">
        <v>65</v>
      </c>
      <c r="J19" s="12">
        <v>118.3</v>
      </c>
      <c r="K19" s="12">
        <f>(J19/$J$7)*100</f>
        <v>0.80319921784826798</v>
      </c>
      <c r="L19" s="7"/>
    </row>
    <row r="20" spans="1:12" s="11" customFormat="1" ht="18.600000000000001" customHeight="1">
      <c r="A20" s="16" t="s">
        <v>10</v>
      </c>
      <c r="B20" s="15"/>
      <c r="C20" s="13"/>
      <c r="D20" s="13"/>
      <c r="E20" s="13"/>
      <c r="F20" s="15"/>
      <c r="G20" s="13"/>
      <c r="H20" s="13"/>
      <c r="I20" s="15"/>
      <c r="J20" s="13"/>
      <c r="K20" s="13"/>
      <c r="L20" s="10"/>
    </row>
    <row r="21" spans="1:12" s="8" customFormat="1" ht="18.600000000000001" customHeight="1">
      <c r="A21" s="2" t="s">
        <v>2</v>
      </c>
      <c r="B21" s="14">
        <f>SUM(F21,I21)</f>
        <v>12</v>
      </c>
      <c r="C21" s="12">
        <f>SUM(G21,J21)</f>
        <v>30.8</v>
      </c>
      <c r="D21" s="12">
        <f>(C21/$C$7)*100</f>
        <v>3.4572984355724576E-2</v>
      </c>
      <c r="E21" s="12">
        <f>C21/B21*1000</f>
        <v>2566.666666666667</v>
      </c>
      <c r="F21" s="14">
        <v>5</v>
      </c>
      <c r="G21" s="12">
        <v>14.7</v>
      </c>
      <c r="H21" s="12">
        <f>(G21/$G$7)*100</f>
        <v>1.9769144802933899E-2</v>
      </c>
      <c r="I21" s="14">
        <v>7</v>
      </c>
      <c r="J21" s="12">
        <v>16.100000000000001</v>
      </c>
      <c r="K21" s="12">
        <f>(J21/$J$7)*100</f>
        <v>0.10931113615686489</v>
      </c>
      <c r="L21" s="7"/>
    </row>
    <row r="22" spans="1:12" s="11" customFormat="1" ht="18.600000000000001" customHeight="1">
      <c r="A22" s="9" t="s">
        <v>2</v>
      </c>
      <c r="B22" s="15"/>
      <c r="C22" s="13"/>
      <c r="D22" s="13"/>
      <c r="E22" s="13"/>
      <c r="F22" s="15"/>
      <c r="G22" s="13"/>
      <c r="H22" s="13"/>
      <c r="I22" s="15"/>
      <c r="J22" s="13"/>
      <c r="K22" s="13"/>
      <c r="L22" s="10"/>
    </row>
    <row r="23" spans="1:12" s="8" customFormat="1" ht="18.600000000000001" customHeight="1">
      <c r="A23" s="2" t="s">
        <v>36</v>
      </c>
      <c r="B23" s="14">
        <f>SUM(F23,I23)</f>
        <v>38</v>
      </c>
      <c r="C23" s="12">
        <f>SUM(G23,J23)</f>
        <v>701.69999999999993</v>
      </c>
      <c r="D23" s="12">
        <f>(C23/$C$7)*100</f>
        <v>0.78765789358480298</v>
      </c>
      <c r="E23" s="12">
        <f>C23/B23*1000</f>
        <v>18465.789473684206</v>
      </c>
      <c r="F23" s="14">
        <v>35</v>
      </c>
      <c r="G23" s="12">
        <v>647.4</v>
      </c>
      <c r="H23" s="12">
        <f>(G23/$G$7)*100</f>
        <v>0.87064927519859925</v>
      </c>
      <c r="I23" s="14">
        <v>3</v>
      </c>
      <c r="J23" s="12">
        <v>54.3</v>
      </c>
      <c r="K23" s="12">
        <f>(J23/$J$7)*100</f>
        <v>0.36867047784582374</v>
      </c>
      <c r="L23" s="7"/>
    </row>
    <row r="24" spans="1:12" s="11" customFormat="1" ht="18.600000000000001" customHeight="1">
      <c r="A24" s="9" t="s">
        <v>37</v>
      </c>
      <c r="B24" s="15"/>
      <c r="C24" s="13"/>
      <c r="D24" s="13"/>
      <c r="E24" s="13"/>
      <c r="F24" s="15"/>
      <c r="G24" s="13"/>
      <c r="H24" s="13"/>
      <c r="I24" s="15"/>
      <c r="J24" s="13"/>
      <c r="K24" s="13"/>
      <c r="L24" s="10"/>
    </row>
    <row r="25" spans="1:12" s="8" customFormat="1" ht="18.600000000000001" customHeight="1">
      <c r="A25" s="2" t="s">
        <v>26</v>
      </c>
      <c r="B25" s="14">
        <f>SUM(F25,I25)</f>
        <v>6</v>
      </c>
      <c r="C25" s="12">
        <f>SUM(G25,J25)</f>
        <v>176</v>
      </c>
      <c r="D25" s="12">
        <f>(C25/$C$7)*100</f>
        <v>0.19755991060414041</v>
      </c>
      <c r="E25" s="12">
        <f>C25/B25*1000</f>
        <v>29333.333333333332</v>
      </c>
      <c r="F25" s="14">
        <v>2</v>
      </c>
      <c r="G25" s="12">
        <v>53.7</v>
      </c>
      <c r="H25" s="12">
        <f>(G25/$G$7)*100</f>
        <v>7.2217896320921807E-2</v>
      </c>
      <c r="I25" s="14">
        <v>4</v>
      </c>
      <c r="J25" s="12">
        <v>122.3</v>
      </c>
      <c r="K25" s="12">
        <f>(J25/$J$7)*100</f>
        <v>0.8303572640984207</v>
      </c>
      <c r="L25" s="7"/>
    </row>
    <row r="26" spans="1:12" s="11" customFormat="1" ht="18.600000000000001" customHeight="1">
      <c r="A26" s="9" t="s">
        <v>27</v>
      </c>
      <c r="B26" s="15"/>
      <c r="C26" s="13"/>
      <c r="D26" s="13"/>
      <c r="E26" s="13"/>
      <c r="F26" s="15"/>
      <c r="G26" s="13"/>
      <c r="H26" s="13"/>
      <c r="I26" s="15"/>
      <c r="J26" s="13"/>
      <c r="K26" s="13"/>
      <c r="L26" s="10"/>
    </row>
    <row r="27" spans="1:12" s="8" customFormat="1" ht="18.600000000000001" customHeight="1">
      <c r="A27" s="2" t="s">
        <v>28</v>
      </c>
      <c r="B27" s="14">
        <f>SUM(F27,I27)</f>
        <v>21</v>
      </c>
      <c r="C27" s="12">
        <f>SUM(G27,J27)</f>
        <v>65.199999999999989</v>
      </c>
      <c r="D27" s="12">
        <f>(C27/$C$7)*100</f>
        <v>7.318696688289747E-2</v>
      </c>
      <c r="E27" s="12">
        <f>C27/B27*1000</f>
        <v>3104.7619047619046</v>
      </c>
      <c r="F27" s="14">
        <v>8</v>
      </c>
      <c r="G27" s="12">
        <v>18.399999999999999</v>
      </c>
      <c r="H27" s="12">
        <f>(G27/$G$7)*100</f>
        <v>2.4745051998230187E-2</v>
      </c>
      <c r="I27" s="14">
        <v>13</v>
      </c>
      <c r="J27" s="12">
        <v>46.8</v>
      </c>
      <c r="K27" s="12">
        <f>(J27/$J$7)*100</f>
        <v>0.31774914112678732</v>
      </c>
      <c r="L27" s="7"/>
    </row>
    <row r="28" spans="1:12" s="11" customFormat="1" ht="18.600000000000001" customHeight="1">
      <c r="A28" s="9" t="s">
        <v>28</v>
      </c>
      <c r="B28" s="15"/>
      <c r="C28" s="13"/>
      <c r="D28" s="13"/>
      <c r="E28" s="13"/>
      <c r="F28" s="15"/>
      <c r="G28" s="13"/>
      <c r="H28" s="17"/>
      <c r="I28" s="15"/>
      <c r="J28" s="13"/>
      <c r="K28" s="13"/>
      <c r="L28" s="10"/>
    </row>
    <row r="29" spans="1:12" s="8" customFormat="1" ht="18.600000000000001" customHeight="1">
      <c r="A29" s="2" t="s">
        <v>15</v>
      </c>
      <c r="B29" s="14">
        <f>SUM(F29,I29)</f>
        <v>2056</v>
      </c>
      <c r="C29" s="12">
        <f>SUM(G29,J29)</f>
        <v>11826.4</v>
      </c>
      <c r="D29" s="12">
        <f>(C29/$C$7)*100</f>
        <v>13.275127993004581</v>
      </c>
      <c r="E29" s="12">
        <f>C29/B29*1000</f>
        <v>5752.1400778210118</v>
      </c>
      <c r="F29" s="14">
        <v>1882</v>
      </c>
      <c r="G29" s="12">
        <v>11409.9</v>
      </c>
      <c r="H29" s="12">
        <f>(G29/$G$7)*100</f>
        <v>15.344487434489491</v>
      </c>
      <c r="I29" s="14">
        <v>174</v>
      </c>
      <c r="J29" s="12">
        <v>416.5</v>
      </c>
      <c r="K29" s="12">
        <f>(J29/$J$7)*100</f>
        <v>2.8278315657971564</v>
      </c>
      <c r="L29" s="7"/>
    </row>
    <row r="30" spans="1:12" s="11" customFormat="1" ht="18.600000000000001" customHeight="1">
      <c r="A30" s="9" t="s">
        <v>8</v>
      </c>
      <c r="B30" s="15"/>
      <c r="C30" s="13"/>
      <c r="D30" s="13"/>
      <c r="E30" s="13"/>
      <c r="F30" s="15"/>
      <c r="G30" s="13"/>
      <c r="H30" s="17"/>
      <c r="I30" s="15"/>
      <c r="J30" s="13"/>
      <c r="K30" s="13"/>
      <c r="L30" s="10"/>
    </row>
    <row r="31" spans="1:12" s="8" customFormat="1" ht="18.600000000000001" customHeight="1">
      <c r="A31" s="2" t="s">
        <v>16</v>
      </c>
      <c r="B31" s="14">
        <f>SUM(F31,I31)</f>
        <v>260</v>
      </c>
      <c r="C31" s="12">
        <f>SUM(G31,J31)</f>
        <v>4398.5</v>
      </c>
      <c r="D31" s="12">
        <f>(C31/$C$7)*100</f>
        <v>4.9373140158654074</v>
      </c>
      <c r="E31" s="12">
        <f>C31/B31*1000</f>
        <v>16917.307692307691</v>
      </c>
      <c r="F31" s="14">
        <v>107</v>
      </c>
      <c r="G31" s="12">
        <v>4021.3</v>
      </c>
      <c r="H31" s="12">
        <f>(G31/$G$7)*100</f>
        <v>5.4080042174175578</v>
      </c>
      <c r="I31" s="14">
        <v>153</v>
      </c>
      <c r="J31" s="12">
        <v>377.2</v>
      </c>
      <c r="K31" s="12">
        <f>(J31/$J$7)*100</f>
        <v>2.5610037613894057</v>
      </c>
      <c r="L31" s="7"/>
    </row>
    <row r="32" spans="1:12" s="11" customFormat="1" ht="18.600000000000001" customHeight="1">
      <c r="A32" s="9" t="s">
        <v>11</v>
      </c>
      <c r="B32" s="15"/>
      <c r="C32" s="13"/>
      <c r="D32" s="13"/>
      <c r="E32" s="13"/>
      <c r="F32" s="15"/>
      <c r="G32" s="13"/>
      <c r="H32" s="13"/>
      <c r="I32" s="15"/>
      <c r="J32" s="13"/>
      <c r="K32" s="13"/>
      <c r="L32" s="10"/>
    </row>
    <row r="33" spans="1:12" s="8" customFormat="1" ht="18.600000000000001" customHeight="1">
      <c r="A33" s="2" t="s">
        <v>17</v>
      </c>
      <c r="B33" s="14">
        <f>SUM(F33,I33)</f>
        <v>10</v>
      </c>
      <c r="C33" s="12">
        <f>SUM(G33,J33)</f>
        <v>149.30000000000001</v>
      </c>
      <c r="D33" s="12">
        <f>(C33/$C$7)*100</f>
        <v>0.16758917416589869</v>
      </c>
      <c r="E33" s="12">
        <f>C33/B33*1000</f>
        <v>14930.000000000002</v>
      </c>
      <c r="F33" s="14">
        <v>5</v>
      </c>
      <c r="G33" s="12">
        <v>114.3</v>
      </c>
      <c r="H33" s="12">
        <f>(G33/$G$7)*100</f>
        <v>0.15371518714117993</v>
      </c>
      <c r="I33" s="14">
        <v>5</v>
      </c>
      <c r="J33" s="12">
        <v>35</v>
      </c>
      <c r="K33" s="12">
        <f>(J33/$J$7)*100</f>
        <v>0.23763290468883669</v>
      </c>
      <c r="L33" s="7"/>
    </row>
    <row r="34" spans="1:12" s="11" customFormat="1" ht="12.95" customHeight="1">
      <c r="A34" s="9" t="s">
        <v>9</v>
      </c>
      <c r="B34" s="15"/>
      <c r="C34" s="13"/>
      <c r="D34" s="13"/>
      <c r="E34" s="13"/>
      <c r="F34" s="15"/>
      <c r="G34" s="13"/>
      <c r="H34" s="13"/>
      <c r="I34" s="15"/>
      <c r="J34" s="13"/>
      <c r="K34" s="13"/>
      <c r="L34" s="10"/>
    </row>
    <row r="35" spans="1:12" ht="40.5" customHeight="1">
      <c r="A35" s="30" t="s">
        <v>32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</row>
    <row r="36" spans="1:12" ht="10.5" customHeight="1">
      <c r="A36" s="18" t="s">
        <v>34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</row>
    <row r="37" spans="1:12" ht="15" customHeight="1"/>
    <row r="38" spans="1:12" ht="15" customHeight="1"/>
    <row r="39" spans="1:12" ht="15" customHeight="1"/>
  </sheetData>
  <mergeCells count="21">
    <mergeCell ref="I3:K3"/>
    <mergeCell ref="D5:D6"/>
    <mergeCell ref="A1:K1"/>
    <mergeCell ref="A2:K2"/>
    <mergeCell ref="A3:A6"/>
    <mergeCell ref="B3:E3"/>
    <mergeCell ref="F3:H3"/>
    <mergeCell ref="G5:G6"/>
    <mergeCell ref="A36:K36"/>
    <mergeCell ref="C5:C6"/>
    <mergeCell ref="E4:E6"/>
    <mergeCell ref="K5:K6"/>
    <mergeCell ref="F4:F6"/>
    <mergeCell ref="G4:H4"/>
    <mergeCell ref="B4:B6"/>
    <mergeCell ref="J4:K4"/>
    <mergeCell ref="I4:I6"/>
    <mergeCell ref="A35:K35"/>
    <mergeCell ref="C4:D4"/>
    <mergeCell ref="J5:J6"/>
    <mergeCell ref="H5:H6"/>
  </mergeCells>
  <phoneticPr fontId="1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Footer>&amp;L&amp;9 258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258</vt:lpstr>
      <vt:lpstr>'str. 258'!Obszar_wydruku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2017-07-03T11:37:36Z</cp:lastPrinted>
  <dcterms:created xsi:type="dcterms:W3CDTF">2006-06-19T09:32:21Z</dcterms:created>
  <dcterms:modified xsi:type="dcterms:W3CDTF">2017-07-10T06:52:44Z</dcterms:modified>
</cp:coreProperties>
</file>