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05" windowWidth="15480" windowHeight="11640"/>
  </bookViews>
  <sheets>
    <sheet name="str. 279" sheetId="1" r:id="rId1"/>
  </sheets>
  <definedNames>
    <definedName name="_xlnm.Print_Area" localSheetId="0">'str. 279'!$A$1:$G$42</definedName>
  </definedNames>
  <calcPr calcId="125725"/>
</workbook>
</file>

<file path=xl/calcChain.xml><?xml version="1.0" encoding="utf-8"?>
<calcChain xmlns="http://schemas.openxmlformats.org/spreadsheetml/2006/main">
  <c r="E41" i="1"/>
  <c r="G40" s="1"/>
  <c r="B41"/>
  <c r="C41" s="1"/>
  <c r="D40"/>
  <c r="D39"/>
  <c r="D38"/>
  <c r="D37"/>
  <c r="D36"/>
  <c r="D35"/>
  <c r="D34"/>
  <c r="D33"/>
  <c r="D32"/>
  <c r="D31"/>
  <c r="D30"/>
  <c r="D29"/>
  <c r="D28"/>
  <c r="D27"/>
  <c r="D26"/>
  <c r="D25"/>
  <c r="D24"/>
  <c r="D23"/>
  <c r="D22"/>
  <c r="D21"/>
  <c r="D20"/>
  <c r="D19"/>
  <c r="D18"/>
  <c r="D17"/>
  <c r="D16"/>
  <c r="D15"/>
  <c r="D14"/>
  <c r="D13"/>
  <c r="D12"/>
  <c r="D11"/>
  <c r="D10"/>
  <c r="D9"/>
  <c r="D8"/>
  <c r="F40"/>
  <c r="C40"/>
  <c r="G39"/>
  <c r="F39"/>
  <c r="C39"/>
  <c r="G34"/>
  <c r="F34"/>
  <c r="C34"/>
  <c r="G33"/>
  <c r="F33"/>
  <c r="C33"/>
  <c r="G30"/>
  <c r="F30"/>
  <c r="C30"/>
  <c r="G29"/>
  <c r="F29"/>
  <c r="C29"/>
  <c r="G12"/>
  <c r="F12"/>
  <c r="C12"/>
  <c r="G11"/>
  <c r="F11"/>
  <c r="C11"/>
  <c r="G31"/>
  <c r="F42"/>
  <c r="C31"/>
  <c r="F31"/>
  <c r="C32"/>
  <c r="F32"/>
  <c r="G32"/>
  <c r="F41"/>
  <c r="G24"/>
  <c r="F24"/>
  <c r="C24"/>
  <c r="G23"/>
  <c r="F23"/>
  <c r="C23"/>
  <c r="G14"/>
  <c r="F14"/>
  <c r="C14"/>
  <c r="G13"/>
  <c r="F13"/>
  <c r="C13"/>
  <c r="F8"/>
  <c r="F9"/>
  <c r="F10"/>
  <c r="F17"/>
  <c r="F18"/>
  <c r="F21"/>
  <c r="F22"/>
  <c r="F19"/>
  <c r="F20"/>
  <c r="F37"/>
  <c r="F38"/>
  <c r="F35"/>
  <c r="F36"/>
  <c r="F15"/>
  <c r="F16"/>
  <c r="F27"/>
  <c r="F28"/>
  <c r="F25"/>
  <c r="F26"/>
  <c r="C8"/>
  <c r="C9"/>
  <c r="C10"/>
  <c r="C17"/>
  <c r="C18"/>
  <c r="C21"/>
  <c r="C22"/>
  <c r="C19"/>
  <c r="C20"/>
  <c r="C37"/>
  <c r="C38"/>
  <c r="C35"/>
  <c r="C36"/>
  <c r="C15"/>
  <c r="C16"/>
  <c r="C27"/>
  <c r="C28"/>
  <c r="C25"/>
  <c r="C26"/>
  <c r="C42"/>
  <c r="F7"/>
  <c r="G25"/>
  <c r="G28"/>
  <c r="G27"/>
  <c r="G16"/>
  <c r="G15"/>
  <c r="G36"/>
  <c r="G35"/>
  <c r="G38"/>
  <c r="G37"/>
  <c r="G20"/>
  <c r="G19"/>
  <c r="G22"/>
  <c r="G21"/>
  <c r="G18"/>
  <c r="G17"/>
  <c r="G10"/>
  <c r="G9"/>
  <c r="G8"/>
  <c r="G7"/>
  <c r="D42"/>
  <c r="D7"/>
  <c r="C7"/>
  <c r="G26" l="1"/>
  <c r="G42"/>
  <c r="G41"/>
  <c r="D41"/>
</calcChain>
</file>

<file path=xl/sharedStrings.xml><?xml version="1.0" encoding="utf-8"?>
<sst xmlns="http://schemas.openxmlformats.org/spreadsheetml/2006/main" count="49" uniqueCount="44">
  <si>
    <t>OGÓŁEM</t>
  </si>
  <si>
    <t>TOTAL</t>
  </si>
  <si>
    <t>Austria</t>
  </si>
  <si>
    <t>Niemcy</t>
  </si>
  <si>
    <t>Germany</t>
  </si>
  <si>
    <t>Czech Republic</t>
  </si>
  <si>
    <t>Rosja</t>
  </si>
  <si>
    <t>Rumunia</t>
  </si>
  <si>
    <t>Romania</t>
  </si>
  <si>
    <t>Słowacja</t>
  </si>
  <si>
    <t>Slovakia</t>
  </si>
  <si>
    <t>Węgry</t>
  </si>
  <si>
    <t>Hungary</t>
  </si>
  <si>
    <t>Pozostałe kraje</t>
  </si>
  <si>
    <t>Other countries</t>
  </si>
  <si>
    <r>
      <t xml:space="preserve">KRAJE                                                                                                                                                              </t>
    </r>
    <r>
      <rPr>
        <i/>
        <sz val="9"/>
        <rFont val="Arial"/>
        <family val="2"/>
        <charset val="238"/>
      </rPr>
      <t>COUNTRIES</t>
    </r>
  </si>
  <si>
    <r>
      <t xml:space="preserve">Tranzyt                                                                                                                                                           </t>
    </r>
    <r>
      <rPr>
        <i/>
        <sz val="9"/>
        <rFont val="Arial"/>
        <family val="2"/>
        <charset val="238"/>
      </rPr>
      <t>Transit</t>
    </r>
  </si>
  <si>
    <r>
      <t xml:space="preserve">lądowo-morski                                                                                                            </t>
    </r>
    <r>
      <rPr>
        <i/>
        <sz val="9"/>
        <rFont val="Arial"/>
        <family val="2"/>
        <charset val="238"/>
      </rPr>
      <t>land to sea</t>
    </r>
  </si>
  <si>
    <r>
      <t xml:space="preserve">morsko-lądowy                                                                                                                                 </t>
    </r>
    <r>
      <rPr>
        <i/>
        <sz val="9"/>
        <rFont val="Arial"/>
        <family val="2"/>
        <charset val="238"/>
      </rPr>
      <t>sea to land</t>
    </r>
  </si>
  <si>
    <r>
      <t xml:space="preserve">w tonach                                                           </t>
    </r>
    <r>
      <rPr>
        <i/>
        <sz val="9"/>
        <rFont val="Arial"/>
        <family val="2"/>
        <charset val="238"/>
      </rPr>
      <t>tonnes</t>
    </r>
  </si>
  <si>
    <r>
      <t xml:space="preserve">w odsetkach                             </t>
    </r>
    <r>
      <rPr>
        <i/>
        <sz val="9"/>
        <rFont val="Arial"/>
        <family val="2"/>
        <charset val="238"/>
      </rPr>
      <t>in percent</t>
    </r>
  </si>
  <si>
    <t>Czechy</t>
  </si>
  <si>
    <t>Bośnia i Hercegowina</t>
  </si>
  <si>
    <t>Bosnia and Herzegovina</t>
  </si>
  <si>
    <t>Russia</t>
  </si>
  <si>
    <t>Szwajcaria</t>
  </si>
  <si>
    <t>Estonia</t>
  </si>
  <si>
    <t>Wielka Brytania</t>
  </si>
  <si>
    <t>Switzerland</t>
  </si>
  <si>
    <t>Great Britain</t>
  </si>
  <si>
    <t>Belgia</t>
  </si>
  <si>
    <t>Belgium</t>
  </si>
  <si>
    <t>Hiszpania</t>
  </si>
  <si>
    <t>Spain</t>
  </si>
  <si>
    <t>Holandia</t>
  </si>
  <si>
    <t>Netherlands</t>
  </si>
  <si>
    <t xml:space="preserve">                           WEDŁUG  KRAJÓW  W  2016 R.</t>
  </si>
  <si>
    <t xml:space="preserve">                           CARGO TRANSIT TRAFFIC BY TYPE OF TRANSIT AND BY COUNTRIES IN 2016</t>
  </si>
  <si>
    <t>TABL. 8(148).    OBRÓT  ŁADUNKÓW  W  TRANZYCIE LĄDOWO-MORSKIM  I  MORSKO-LĄDOWYM</t>
  </si>
  <si>
    <t>2015=100</t>
  </si>
  <si>
    <t>Włochy</t>
  </si>
  <si>
    <t>Italy</t>
  </si>
  <si>
    <t>Norwegia</t>
  </si>
  <si>
    <t>Norvey</t>
  </si>
</sst>
</file>

<file path=xl/styles.xml><?xml version="1.0" encoding="utf-8"?>
<styleSheet xmlns="http://schemas.openxmlformats.org/spreadsheetml/2006/main">
  <numFmts count="4">
    <numFmt numFmtId="164" formatCode="@\ *._)"/>
    <numFmt numFmtId="165" formatCode="_-* #,##0\ ;\-* #,##0\ ;_-* &quot;-&quot;\ ;_-@_-"/>
    <numFmt numFmtId="166" formatCode="#,##0.0_)"/>
    <numFmt numFmtId="167" formatCode="#,##0_)"/>
  </numFmts>
  <fonts count="8">
    <font>
      <sz val="10"/>
      <name val="Arial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i/>
      <sz val="9"/>
      <name val="Arial"/>
      <family val="2"/>
      <charset val="238"/>
    </font>
    <font>
      <sz val="10"/>
      <color theme="0"/>
      <name val="Arial"/>
      <family val="2"/>
      <charset val="238"/>
    </font>
    <font>
      <sz val="9"/>
      <color theme="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0" borderId="0" xfId="0" applyFont="1"/>
    <xf numFmtId="0" fontId="4" fillId="0" borderId="1" xfId="0" applyFont="1" applyBorder="1" applyAlignment="1">
      <alignment horizontal="center" vertical="center" wrapText="1"/>
    </xf>
    <xf numFmtId="164" fontId="4" fillId="0" borderId="0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left" vertical="top"/>
    </xf>
    <xf numFmtId="164" fontId="4" fillId="0" borderId="0" xfId="0" applyNumberFormat="1" applyFont="1" applyAlignment="1">
      <alignment horizontal="left"/>
    </xf>
    <xf numFmtId="0" fontId="5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left" vertical="top"/>
    </xf>
    <xf numFmtId="165" fontId="2" fillId="0" borderId="0" xfId="0" applyNumberFormat="1" applyFont="1"/>
    <xf numFmtId="167" fontId="4" fillId="0" borderId="2" xfId="0" quotePrefix="1" applyNumberFormat="1" applyFont="1" applyBorder="1" applyAlignment="1" applyProtection="1">
      <alignment horizontal="right"/>
    </xf>
    <xf numFmtId="0" fontId="4" fillId="0" borderId="12" xfId="0" applyFont="1" applyBorder="1" applyAlignment="1">
      <alignment horizontal="center" vertical="center" wrapText="1"/>
    </xf>
    <xf numFmtId="0" fontId="2" fillId="0" borderId="0" xfId="0" applyFont="1" applyBorder="1"/>
    <xf numFmtId="0" fontId="4" fillId="0" borderId="14" xfId="0" applyFont="1" applyBorder="1" applyAlignment="1">
      <alignment horizontal="center" vertical="center" wrapText="1"/>
    </xf>
    <xf numFmtId="167" fontId="7" fillId="0" borderId="2" xfId="0" quotePrefix="1" applyNumberFormat="1" applyFont="1" applyBorder="1" applyAlignment="1" applyProtection="1">
      <alignment horizontal="right"/>
    </xf>
    <xf numFmtId="0" fontId="6" fillId="0" borderId="0" xfId="0" applyFont="1" applyAlignment="1">
      <alignment vertical="top"/>
    </xf>
    <xf numFmtId="0" fontId="6" fillId="0" borderId="0" xfId="0" applyFont="1" applyBorder="1" applyAlignment="1">
      <alignment vertical="top"/>
    </xf>
    <xf numFmtId="167" fontId="7" fillId="0" borderId="2" xfId="0" applyNumberFormat="1" applyFont="1" applyBorder="1" applyAlignment="1" applyProtection="1">
      <alignment horizontal="right"/>
    </xf>
    <xf numFmtId="0" fontId="5" fillId="0" borderId="0" xfId="0" applyFont="1" applyAlignment="1">
      <alignment vertical="top"/>
    </xf>
    <xf numFmtId="167" fontId="2" fillId="0" borderId="0" xfId="0" applyNumberFormat="1" applyFont="1"/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left"/>
    </xf>
    <xf numFmtId="0" fontId="3" fillId="0" borderId="0" xfId="0" quotePrefix="1" applyFont="1" applyBorder="1" applyAlignment="1">
      <alignment horizontal="left" vertical="top"/>
    </xf>
    <xf numFmtId="0" fontId="5" fillId="0" borderId="7" xfId="0" applyNumberFormat="1" applyFont="1" applyBorder="1" applyAlignment="1">
      <alignment horizontal="left" vertical="top"/>
    </xf>
    <xf numFmtId="0" fontId="5" fillId="0" borderId="7" xfId="0" quotePrefix="1" applyNumberFormat="1" applyFont="1" applyBorder="1" applyAlignment="1">
      <alignment horizontal="left" vertical="top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166" fontId="4" fillId="0" borderId="11" xfId="0" applyNumberFormat="1" applyFont="1" applyBorder="1"/>
    <xf numFmtId="166" fontId="4" fillId="0" borderId="3" xfId="0" applyNumberFormat="1" applyFont="1" applyBorder="1"/>
    <xf numFmtId="167" fontId="4" fillId="0" borderId="11" xfId="0" applyNumberFormat="1" applyFont="1" applyBorder="1"/>
    <xf numFmtId="166" fontId="4" fillId="0" borderId="13" xfId="0" applyNumberFormat="1" applyFont="1" applyBorder="1"/>
    <xf numFmtId="166" fontId="7" fillId="0" borderId="3" xfId="0" applyNumberFormat="1" applyFont="1" applyBorder="1"/>
    <xf numFmtId="166" fontId="7" fillId="0" borderId="2" xfId="0" applyNumberFormat="1" applyFont="1" applyBorder="1"/>
    <xf numFmtId="166" fontId="4" fillId="0" borderId="2" xfId="0" applyNumberFormat="1" applyFont="1" applyBorder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5"/>
  <sheetViews>
    <sheetView tabSelected="1" zoomScale="115" zoomScaleNormal="115" workbookViewId="0">
      <selection sqref="A1:G1"/>
    </sheetView>
  </sheetViews>
  <sheetFormatPr defaultRowHeight="12.75"/>
  <cols>
    <col min="1" max="1" width="21.85546875" style="1" customWidth="1"/>
    <col min="2" max="2" width="9.85546875" style="1" customWidth="1"/>
    <col min="3" max="4" width="10.7109375" style="1" customWidth="1"/>
    <col min="5" max="5" width="9.85546875" style="1" customWidth="1"/>
    <col min="6" max="7" width="10.7109375" style="1" customWidth="1"/>
    <col min="8" max="9" width="9.140625" style="1" hidden="1" customWidth="1"/>
    <col min="10" max="10" width="9.140625" style="11"/>
    <col min="11" max="16384" width="9.140625" style="1"/>
  </cols>
  <sheetData>
    <row r="1" spans="1:10">
      <c r="A1" s="22" t="s">
        <v>38</v>
      </c>
      <c r="B1" s="22"/>
      <c r="C1" s="22"/>
      <c r="D1" s="22"/>
      <c r="E1" s="22"/>
      <c r="F1" s="22"/>
      <c r="G1" s="22"/>
    </row>
    <row r="2" spans="1:10">
      <c r="A2" s="23" t="s">
        <v>36</v>
      </c>
      <c r="B2" s="23"/>
      <c r="C2" s="23"/>
      <c r="D2" s="23"/>
      <c r="E2" s="23"/>
      <c r="F2" s="23"/>
      <c r="G2" s="23"/>
    </row>
    <row r="3" spans="1:10" ht="13.5" thickBot="1">
      <c r="A3" s="24" t="s">
        <v>37</v>
      </c>
      <c r="B3" s="25"/>
      <c r="C3" s="25"/>
      <c r="D3" s="25"/>
      <c r="E3" s="25"/>
      <c r="F3" s="25"/>
      <c r="G3" s="25"/>
    </row>
    <row r="4" spans="1:10" ht="27.75" customHeight="1">
      <c r="A4" s="26" t="s">
        <v>15</v>
      </c>
      <c r="B4" s="29" t="s">
        <v>16</v>
      </c>
      <c r="C4" s="30"/>
      <c r="D4" s="30"/>
      <c r="E4" s="30"/>
      <c r="F4" s="30"/>
      <c r="G4" s="30"/>
    </row>
    <row r="5" spans="1:10" ht="30" customHeight="1">
      <c r="A5" s="27"/>
      <c r="B5" s="19" t="s">
        <v>17</v>
      </c>
      <c r="C5" s="20"/>
      <c r="D5" s="21"/>
      <c r="E5" s="19" t="s">
        <v>18</v>
      </c>
      <c r="F5" s="20"/>
      <c r="G5" s="20"/>
    </row>
    <row r="6" spans="1:10" ht="36.75" thickBot="1">
      <c r="A6" s="28"/>
      <c r="B6" s="2" t="s">
        <v>19</v>
      </c>
      <c r="C6" s="10" t="s">
        <v>20</v>
      </c>
      <c r="D6" s="12" t="s">
        <v>39</v>
      </c>
      <c r="E6" s="2" t="s">
        <v>19</v>
      </c>
      <c r="F6" s="10" t="s">
        <v>20</v>
      </c>
      <c r="G6" s="2" t="s">
        <v>39</v>
      </c>
    </row>
    <row r="7" spans="1:10" ht="34.5" customHeight="1">
      <c r="A7" s="3" t="s">
        <v>0</v>
      </c>
      <c r="B7" s="9">
        <v>2739900</v>
      </c>
      <c r="C7" s="31">
        <f>B7/$B$7*100</f>
        <v>100</v>
      </c>
      <c r="D7" s="32">
        <f>B7/B8*100</f>
        <v>178.04923695969183</v>
      </c>
      <c r="E7" s="33">
        <v>3102654</v>
      </c>
      <c r="F7" s="31">
        <f>E7/$E$7*100</f>
        <v>100</v>
      </c>
      <c r="G7" s="34">
        <f>E7/E8*100</f>
        <v>70.324460160479134</v>
      </c>
    </row>
    <row r="8" spans="1:10" s="14" customFormat="1" ht="15.95" customHeight="1">
      <c r="A8" s="4" t="s">
        <v>1</v>
      </c>
      <c r="B8" s="13">
        <v>1538844</v>
      </c>
      <c r="C8" s="35">
        <f t="shared" ref="C8:C42" si="0">B8/$B$7*100</f>
        <v>56.164239570787252</v>
      </c>
      <c r="D8" s="35">
        <f t="shared" ref="D8:D39" si="1">B8/B9*100</f>
        <v>1915.9629966258699</v>
      </c>
      <c r="E8" s="13">
        <v>4411913</v>
      </c>
      <c r="F8" s="35">
        <f t="shared" ref="F8:F42" si="2">E8/$E$7*100</f>
        <v>142.19803432803013</v>
      </c>
      <c r="G8" s="36">
        <f t="shared" ref="G8:G42" si="3">E8/E9*100</f>
        <v>2756.1020252626845</v>
      </c>
      <c r="J8" s="15"/>
    </row>
    <row r="9" spans="1:10" ht="15.95" customHeight="1">
      <c r="A9" s="5" t="s">
        <v>2</v>
      </c>
      <c r="B9" s="9">
        <v>80317</v>
      </c>
      <c r="C9" s="32">
        <f t="shared" si="0"/>
        <v>2.9313843570933242</v>
      </c>
      <c r="D9" s="32">
        <f t="shared" si="1"/>
        <v>186.81847785634537</v>
      </c>
      <c r="E9" s="9">
        <v>160078</v>
      </c>
      <c r="F9" s="32">
        <f t="shared" si="2"/>
        <v>5.1593893486028417</v>
      </c>
      <c r="G9" s="37">
        <f t="shared" si="3"/>
        <v>135.14394259181088</v>
      </c>
    </row>
    <row r="10" spans="1:10" s="14" customFormat="1" ht="15.95" customHeight="1">
      <c r="A10" s="6" t="s">
        <v>2</v>
      </c>
      <c r="B10" s="13">
        <v>42992</v>
      </c>
      <c r="C10" s="35">
        <f t="shared" si="0"/>
        <v>1.5691083616190371</v>
      </c>
      <c r="D10" s="35">
        <f t="shared" si="1"/>
        <v>4282.0717131474103</v>
      </c>
      <c r="E10" s="13">
        <v>118450</v>
      </c>
      <c r="F10" s="35">
        <f t="shared" si="2"/>
        <v>3.8176992987294103</v>
      </c>
      <c r="G10" s="36" t="e">
        <f>E10/#REF!*100</f>
        <v>#REF!</v>
      </c>
      <c r="J10" s="15"/>
    </row>
    <row r="11" spans="1:10" ht="15.95" customHeight="1">
      <c r="A11" s="5" t="s">
        <v>22</v>
      </c>
      <c r="B11" s="9">
        <v>1004</v>
      </c>
      <c r="C11" s="32">
        <f t="shared" ref="C11:C12" si="4">B11/$B$7*100</f>
        <v>3.6643673126756447E-2</v>
      </c>
      <c r="D11" s="32">
        <f t="shared" si="1"/>
        <v>44.444444444444443</v>
      </c>
      <c r="E11" s="9">
        <v>0</v>
      </c>
      <c r="F11" s="32">
        <f t="shared" ref="F11:F12" si="5">E11/$E$7*100</f>
        <v>0</v>
      </c>
      <c r="G11" s="37">
        <f>E11/E12*100</f>
        <v>0</v>
      </c>
    </row>
    <row r="12" spans="1:10" s="14" customFormat="1" ht="15.95" customHeight="1">
      <c r="A12" s="17" t="s">
        <v>23</v>
      </c>
      <c r="B12" s="13">
        <v>2259</v>
      </c>
      <c r="C12" s="35">
        <f t="shared" si="4"/>
        <v>8.2448264535202015E-2</v>
      </c>
      <c r="D12" s="35">
        <f t="shared" si="1"/>
        <v>965.38461538461536</v>
      </c>
      <c r="E12" s="13">
        <v>208</v>
      </c>
      <c r="F12" s="35">
        <f t="shared" si="5"/>
        <v>6.7039379834167769E-3</v>
      </c>
      <c r="G12" s="36" t="e">
        <f>E12/#REF!*100</f>
        <v>#REF!</v>
      </c>
      <c r="J12" s="15"/>
    </row>
    <row r="13" spans="1:10" ht="15.95" customHeight="1">
      <c r="A13" s="5" t="s">
        <v>30</v>
      </c>
      <c r="B13" s="9">
        <v>234</v>
      </c>
      <c r="C13" s="32">
        <f t="shared" si="0"/>
        <v>8.540457680937261E-3</v>
      </c>
      <c r="D13" s="32">
        <f t="shared" si="1"/>
        <v>7.0887609815207515</v>
      </c>
      <c r="E13" s="9">
        <v>116</v>
      </c>
      <c r="F13" s="32">
        <f t="shared" si="2"/>
        <v>3.7387346445978188E-3</v>
      </c>
      <c r="G13" s="37">
        <f t="shared" ref="G13" si="6">E13/E14*100</f>
        <v>139.75903614457832</v>
      </c>
    </row>
    <row r="14" spans="1:10" s="14" customFormat="1" ht="15.95" customHeight="1">
      <c r="A14" s="17" t="s">
        <v>31</v>
      </c>
      <c r="B14" s="13">
        <v>3301</v>
      </c>
      <c r="C14" s="35">
        <f t="shared" si="0"/>
        <v>0.12047884959305086</v>
      </c>
      <c r="D14" s="35">
        <f t="shared" si="1"/>
        <v>2392.0289855072465</v>
      </c>
      <c r="E14" s="13">
        <v>83</v>
      </c>
      <c r="F14" s="35">
        <f t="shared" si="2"/>
        <v>2.6751290991518873E-3</v>
      </c>
      <c r="G14" s="36" t="e">
        <f>E14/#REF!*100</f>
        <v>#REF!</v>
      </c>
      <c r="J14" s="15"/>
    </row>
    <row r="15" spans="1:10" ht="15.95" customHeight="1">
      <c r="A15" s="5" t="s">
        <v>25</v>
      </c>
      <c r="B15" s="9">
        <v>138</v>
      </c>
      <c r="C15" s="32">
        <f>B15/$B$7*100</f>
        <v>5.0366801708091533E-3</v>
      </c>
      <c r="D15" s="32">
        <f t="shared" si="1"/>
        <v>33.414043583535111</v>
      </c>
      <c r="E15" s="9">
        <v>66</v>
      </c>
      <c r="F15" s="32">
        <f>E15/$E$7*100</f>
        <v>2.1272110908918621E-3</v>
      </c>
      <c r="G15" s="37">
        <f>E15/E16*100</f>
        <v>1.9446081319976427</v>
      </c>
    </row>
    <row r="16" spans="1:10" s="14" customFormat="1" ht="15.95" customHeight="1">
      <c r="A16" s="6" t="s">
        <v>28</v>
      </c>
      <c r="B16" s="16">
        <v>413</v>
      </c>
      <c r="C16" s="35">
        <f>B16/$B$7*100</f>
        <v>1.5073542830030293E-2</v>
      </c>
      <c r="D16" s="35">
        <f t="shared" si="1"/>
        <v>6.9254864609254993E-2</v>
      </c>
      <c r="E16" s="13">
        <v>3394</v>
      </c>
      <c r="F16" s="35">
        <f>E16/$E$7*100</f>
        <v>0.10939021882556031</v>
      </c>
      <c r="G16" s="36">
        <f>E16/E27*100</f>
        <v>5.1629194681919133</v>
      </c>
      <c r="J16" s="15"/>
    </row>
    <row r="17" spans="1:10" ht="15.95" customHeight="1">
      <c r="A17" s="5" t="s">
        <v>21</v>
      </c>
      <c r="B17" s="9">
        <v>596348</v>
      </c>
      <c r="C17" s="32">
        <f t="shared" si="0"/>
        <v>21.76531990218621</v>
      </c>
      <c r="D17" s="32">
        <f t="shared" si="1"/>
        <v>111.9368413939642</v>
      </c>
      <c r="E17" s="9">
        <v>844170</v>
      </c>
      <c r="F17" s="32">
        <f t="shared" si="2"/>
        <v>27.207996766639141</v>
      </c>
      <c r="G17" s="37">
        <f t="shared" si="3"/>
        <v>140.00849169571865</v>
      </c>
    </row>
    <row r="18" spans="1:10" s="14" customFormat="1" ht="15.95" customHeight="1">
      <c r="A18" s="6" t="s">
        <v>5</v>
      </c>
      <c r="B18" s="13">
        <v>532754</v>
      </c>
      <c r="C18" s="35">
        <f t="shared" si="0"/>
        <v>19.444286287820724</v>
      </c>
      <c r="D18" s="35">
        <f t="shared" si="1"/>
        <v>227.57345088892876</v>
      </c>
      <c r="E18" s="13">
        <v>602942</v>
      </c>
      <c r="F18" s="35">
        <f t="shared" si="2"/>
        <v>19.433104690371533</v>
      </c>
      <c r="G18" s="36">
        <f>E18/E21*100</f>
        <v>6604.6883557892425</v>
      </c>
      <c r="J18" s="15"/>
    </row>
    <row r="19" spans="1:10" ht="15.95" customHeight="1">
      <c r="A19" s="5" t="s">
        <v>3</v>
      </c>
      <c r="B19" s="9">
        <v>234102</v>
      </c>
      <c r="C19" s="32">
        <f>B19/$B$7*100</f>
        <v>8.5441804445417713</v>
      </c>
      <c r="D19" s="32">
        <f t="shared" si="1"/>
        <v>92.303506793574684</v>
      </c>
      <c r="E19" s="9">
        <v>1315930</v>
      </c>
      <c r="F19" s="32">
        <f>E19/$E$7*100</f>
        <v>42.413043800565582</v>
      </c>
      <c r="G19" s="37">
        <f>E19/E20*100</f>
        <v>48.722556929930569</v>
      </c>
    </row>
    <row r="20" spans="1:10" s="14" customFormat="1" ht="15.95" customHeight="1">
      <c r="A20" s="6" t="s">
        <v>4</v>
      </c>
      <c r="B20" s="13">
        <v>253622</v>
      </c>
      <c r="C20" s="35">
        <f>B20/$B$7*100</f>
        <v>9.2566152049344854</v>
      </c>
      <c r="D20" s="35">
        <f t="shared" si="1"/>
        <v>11698.431734317342</v>
      </c>
      <c r="E20" s="13">
        <v>2700864</v>
      </c>
      <c r="F20" s="35">
        <f>E20/$E$7*100</f>
        <v>87.050119027129682</v>
      </c>
      <c r="G20" s="36">
        <f>E20/E37*100</f>
        <v>13631.089128898759</v>
      </c>
      <c r="J20" s="15"/>
    </row>
    <row r="21" spans="1:10" ht="15.95" customHeight="1">
      <c r="A21" s="5" t="s">
        <v>26</v>
      </c>
      <c r="B21" s="9">
        <v>2168</v>
      </c>
      <c r="C21" s="32">
        <f t="shared" si="0"/>
        <v>7.9126975437059752E-2</v>
      </c>
      <c r="D21" s="32">
        <f t="shared" si="1"/>
        <v>779.85611510791375</v>
      </c>
      <c r="E21" s="9">
        <v>9129</v>
      </c>
      <c r="F21" s="32">
        <f t="shared" si="2"/>
        <v>0.29423197043563348</v>
      </c>
      <c r="G21" s="37">
        <f t="shared" si="3"/>
        <v>61.252012882447659</v>
      </c>
    </row>
    <row r="22" spans="1:10" s="14" customFormat="1" ht="15.95" customHeight="1">
      <c r="A22" s="7" t="s">
        <v>26</v>
      </c>
      <c r="B22" s="13">
        <v>278</v>
      </c>
      <c r="C22" s="35">
        <f t="shared" si="0"/>
        <v>1.0146355706412643E-2</v>
      </c>
      <c r="D22" s="35">
        <f t="shared" si="1"/>
        <v>229.75206611570246</v>
      </c>
      <c r="E22" s="13">
        <v>14904</v>
      </c>
      <c r="F22" s="35">
        <f t="shared" si="2"/>
        <v>0.48036294088867149</v>
      </c>
      <c r="G22" s="36">
        <f>E22/E31*100</f>
        <v>375.22658610271901</v>
      </c>
      <c r="J22" s="15"/>
    </row>
    <row r="23" spans="1:10" ht="15.95" customHeight="1">
      <c r="A23" s="5" t="s">
        <v>32</v>
      </c>
      <c r="B23" s="9">
        <v>121</v>
      </c>
      <c r="C23" s="32">
        <f t="shared" si="0"/>
        <v>4.4162195700573007E-3</v>
      </c>
      <c r="D23" s="32">
        <f t="shared" si="1"/>
        <v>35.693215339233035</v>
      </c>
      <c r="E23" s="9">
        <v>189</v>
      </c>
      <c r="F23" s="32">
        <f t="shared" si="2"/>
        <v>6.0915590330085142E-3</v>
      </c>
      <c r="G23" s="37">
        <f t="shared" ref="G23:G31" si="7">E23/E24*100</f>
        <v>28.463855421686745</v>
      </c>
    </row>
    <row r="24" spans="1:10" s="14" customFormat="1" ht="15.95" customHeight="1">
      <c r="A24" s="7" t="s">
        <v>33</v>
      </c>
      <c r="B24" s="13">
        <v>339</v>
      </c>
      <c r="C24" s="35">
        <f t="shared" si="0"/>
        <v>1.2372714332639877E-2</v>
      </c>
      <c r="D24" s="35" t="e">
        <f>B24/#REF!*100</f>
        <v>#REF!</v>
      </c>
      <c r="E24" s="13">
        <v>664</v>
      </c>
      <c r="F24" s="35">
        <f t="shared" si="2"/>
        <v>2.1401032793215098E-2</v>
      </c>
      <c r="G24" s="36">
        <f>E24/E31*100</f>
        <v>16.717019133937562</v>
      </c>
      <c r="J24" s="15"/>
    </row>
    <row r="25" spans="1:10" ht="15.95" customHeight="1">
      <c r="A25" s="5" t="s">
        <v>27</v>
      </c>
      <c r="B25" s="9">
        <v>175</v>
      </c>
      <c r="C25" s="32">
        <f>B25/$B$7*100</f>
        <v>6.3870944195043612E-3</v>
      </c>
      <c r="D25" s="32">
        <f t="shared" si="1"/>
        <v>75.107296137339048</v>
      </c>
      <c r="E25" s="9">
        <v>222</v>
      </c>
      <c r="F25" s="32">
        <f>E25/$E$7*100</f>
        <v>7.1551645784544461E-3</v>
      </c>
      <c r="G25" s="37">
        <f>E25/E26*100</f>
        <v>241.30434782608697</v>
      </c>
    </row>
    <row r="26" spans="1:10" s="14" customFormat="1" ht="15.95" customHeight="1">
      <c r="A26" s="6" t="s">
        <v>29</v>
      </c>
      <c r="B26" s="13">
        <v>233</v>
      </c>
      <c r="C26" s="35">
        <f>B26/$B$7*100</f>
        <v>8.5039599985400928E-3</v>
      </c>
      <c r="D26" s="35">
        <f t="shared" si="1"/>
        <v>0.19228547378150429</v>
      </c>
      <c r="E26" s="13">
        <v>92</v>
      </c>
      <c r="F26" s="35">
        <f>E26/$E$7*100</f>
        <v>2.9652033388189595E-3</v>
      </c>
      <c r="G26" s="36">
        <f>E26/E41*100</f>
        <v>5.1154023653175715E-2</v>
      </c>
      <c r="J26" s="15"/>
    </row>
    <row r="27" spans="1:10" ht="15.95" customHeight="1">
      <c r="A27" s="5" t="s">
        <v>11</v>
      </c>
      <c r="B27" s="9">
        <v>121174</v>
      </c>
      <c r="C27" s="32">
        <f>B27/$B$7*100</f>
        <v>4.4225701667944088</v>
      </c>
      <c r="D27" s="32">
        <f t="shared" si="1"/>
        <v>166.64924634173178</v>
      </c>
      <c r="E27" s="9">
        <v>65738</v>
      </c>
      <c r="F27" s="32">
        <f>E27/$E$7*100</f>
        <v>2.118766707470443</v>
      </c>
      <c r="G27" s="37">
        <f>E27/E28*100</f>
        <v>92.485825630636327</v>
      </c>
    </row>
    <row r="28" spans="1:10" s="14" customFormat="1" ht="15.95" customHeight="1">
      <c r="A28" s="6" t="s">
        <v>12</v>
      </c>
      <c r="B28" s="13">
        <v>72712</v>
      </c>
      <c r="C28" s="35">
        <f>B28/$B$7*100</f>
        <v>2.6538194824628638</v>
      </c>
      <c r="D28" s="35">
        <f t="shared" si="1"/>
        <v>75741.666666666657</v>
      </c>
      <c r="E28" s="13">
        <v>71079</v>
      </c>
      <c r="F28" s="35">
        <f>E28/$E$7*100</f>
        <v>2.2909096534773132</v>
      </c>
      <c r="G28" s="36">
        <f>E28/E25*100</f>
        <v>32017.567567567567</v>
      </c>
      <c r="J28" s="15"/>
    </row>
    <row r="29" spans="1:10" ht="15.95" customHeight="1">
      <c r="A29" s="5" t="s">
        <v>40</v>
      </c>
      <c r="B29" s="9">
        <v>96</v>
      </c>
      <c r="C29" s="32">
        <f t="shared" ref="C29:C30" si="8">B29/$B$7*100</f>
        <v>3.5037775101281069E-3</v>
      </c>
      <c r="D29" s="32">
        <f t="shared" si="1"/>
        <v>533.33333333333326</v>
      </c>
      <c r="E29" s="9">
        <v>87</v>
      </c>
      <c r="F29" s="32">
        <f t="shared" ref="F29:F30" si="9">E29/$E$7*100</f>
        <v>2.8040509834483637E-3</v>
      </c>
      <c r="G29" s="37">
        <f t="shared" ref="G29" si="10">E29/E30*100</f>
        <v>124.28571428571429</v>
      </c>
    </row>
    <row r="30" spans="1:10" s="14" customFormat="1" ht="15.95" customHeight="1">
      <c r="A30" s="7" t="s">
        <v>41</v>
      </c>
      <c r="B30" s="13">
        <v>18</v>
      </c>
      <c r="C30" s="35">
        <f t="shared" si="8"/>
        <v>6.5695828314902009E-4</v>
      </c>
      <c r="D30" s="35" t="e">
        <f>B30/#REF!*100</f>
        <v>#REF!</v>
      </c>
      <c r="E30" s="13">
        <v>70</v>
      </c>
      <c r="F30" s="35">
        <f t="shared" si="9"/>
        <v>2.2561329751883386E-3</v>
      </c>
      <c r="G30" s="36">
        <f>E30/E17*100</f>
        <v>8.2921686390182072E-3</v>
      </c>
      <c r="J30" s="15"/>
    </row>
    <row r="31" spans="1:10" ht="15.95" customHeight="1">
      <c r="A31" s="5" t="s">
        <v>34</v>
      </c>
      <c r="B31" s="9">
        <v>866</v>
      </c>
      <c r="C31" s="32">
        <f t="shared" si="0"/>
        <v>3.1606992955947301E-2</v>
      </c>
      <c r="D31" s="32">
        <f t="shared" si="1"/>
        <v>34.91935483870968</v>
      </c>
      <c r="E31" s="9">
        <v>3972</v>
      </c>
      <c r="F31" s="32">
        <f t="shared" si="2"/>
        <v>0.12801943110640118</v>
      </c>
      <c r="G31" s="37">
        <f t="shared" si="7"/>
        <v>97.616121897272052</v>
      </c>
    </row>
    <row r="32" spans="1:10" s="14" customFormat="1" ht="15.95" customHeight="1">
      <c r="A32" s="7" t="s">
        <v>35</v>
      </c>
      <c r="B32" s="13">
        <v>2480</v>
      </c>
      <c r="C32" s="35">
        <f t="shared" si="0"/>
        <v>9.0514252344976093E-2</v>
      </c>
      <c r="D32" s="35">
        <f t="shared" si="1"/>
        <v>652.63157894736844</v>
      </c>
      <c r="E32" s="13">
        <v>4069</v>
      </c>
      <c r="F32" s="35">
        <f t="shared" si="2"/>
        <v>0.13114578680059072</v>
      </c>
      <c r="G32" s="36">
        <f>E32/E19*100</f>
        <v>0.30921097626773464</v>
      </c>
      <c r="J32" s="15"/>
    </row>
    <row r="33" spans="1:10" ht="15.95" customHeight="1">
      <c r="A33" s="5" t="s">
        <v>42</v>
      </c>
      <c r="B33" s="9">
        <v>380</v>
      </c>
      <c r="C33" s="32">
        <f t="shared" ref="C33:C34" si="11">B33/$B$7*100</f>
        <v>1.3869119310923756E-2</v>
      </c>
      <c r="D33" s="32">
        <f t="shared" si="1"/>
        <v>844.44444444444446</v>
      </c>
      <c r="E33" s="9">
        <v>16</v>
      </c>
      <c r="F33" s="32">
        <f t="shared" ref="F33:F34" si="12">E33/$E$7*100</f>
        <v>5.1568753718590603E-4</v>
      </c>
      <c r="G33" s="37">
        <f t="shared" ref="G33" si="13">E33/E34*100</f>
        <v>12.698412698412698</v>
      </c>
    </row>
    <row r="34" spans="1:10" s="14" customFormat="1" ht="15.95" customHeight="1">
      <c r="A34" s="6" t="s">
        <v>43</v>
      </c>
      <c r="B34" s="13">
        <v>45</v>
      </c>
      <c r="C34" s="35">
        <f t="shared" si="11"/>
        <v>1.6423957078725501E-3</v>
      </c>
      <c r="D34" s="35">
        <f t="shared" si="1"/>
        <v>8.727695888285493E-2</v>
      </c>
      <c r="E34" s="13">
        <v>126</v>
      </c>
      <c r="F34" s="35">
        <f t="shared" si="12"/>
        <v>4.0610393553390097E-3</v>
      </c>
      <c r="G34" s="36">
        <f>E34/E37*100</f>
        <v>0.63591400020187749</v>
      </c>
      <c r="J34" s="15"/>
    </row>
    <row r="35" spans="1:10" ht="15.95" customHeight="1">
      <c r="A35" s="5" t="s">
        <v>7</v>
      </c>
      <c r="B35" s="9">
        <v>51560</v>
      </c>
      <c r="C35" s="32">
        <f>B35/$B$7*100</f>
        <v>1.8818205043979706</v>
      </c>
      <c r="D35" s="32">
        <f t="shared" si="1"/>
        <v>101.52204304251087</v>
      </c>
      <c r="E35" s="9">
        <v>27579</v>
      </c>
      <c r="F35" s="32">
        <f>E35/$E$7*100</f>
        <v>0.88888416175313145</v>
      </c>
      <c r="G35" s="37">
        <f>E35/E36*100</f>
        <v>80.943296548485549</v>
      </c>
    </row>
    <row r="36" spans="1:10" s="14" customFormat="1" ht="15.95" customHeight="1">
      <c r="A36" s="6" t="s">
        <v>8</v>
      </c>
      <c r="B36" s="13">
        <v>50787</v>
      </c>
      <c r="C36" s="35">
        <f>B36/$B$7*100</f>
        <v>1.8536077959049602</v>
      </c>
      <c r="D36" s="35">
        <f t="shared" si="1"/>
        <v>3.661965940767681</v>
      </c>
      <c r="E36" s="13">
        <v>34072</v>
      </c>
      <c r="F36" s="35">
        <f>E36/$E$7*100</f>
        <v>1.0981566104373868</v>
      </c>
      <c r="G36" s="36" t="e">
        <f>E36/#REF!*100</f>
        <v>#REF!</v>
      </c>
      <c r="J36" s="15"/>
    </row>
    <row r="37" spans="1:10" ht="15.95" customHeight="1">
      <c r="A37" s="5" t="s">
        <v>6</v>
      </c>
      <c r="B37" s="9">
        <v>1386878</v>
      </c>
      <c r="C37" s="32">
        <f t="shared" si="0"/>
        <v>50.617832767619255</v>
      </c>
      <c r="D37" s="32">
        <f t="shared" si="1"/>
        <v>465.48589994025684</v>
      </c>
      <c r="E37" s="9">
        <v>19814</v>
      </c>
      <c r="F37" s="32">
        <f t="shared" si="2"/>
        <v>0.63861455386259636</v>
      </c>
      <c r="G37" s="37">
        <f t="shared" si="3"/>
        <v>68.906277169187973</v>
      </c>
    </row>
    <row r="38" spans="1:10" s="14" customFormat="1" ht="15.95" customHeight="1">
      <c r="A38" s="6" t="s">
        <v>24</v>
      </c>
      <c r="B38" s="13">
        <v>297942</v>
      </c>
      <c r="C38" s="35">
        <f t="shared" si="0"/>
        <v>10.874192488776963</v>
      </c>
      <c r="D38" s="35" t="e">
        <f>B38/#REF!*100</f>
        <v>#REF!</v>
      </c>
      <c r="E38" s="13">
        <v>28755</v>
      </c>
      <c r="F38" s="35">
        <f t="shared" si="2"/>
        <v>0.92678719573629553</v>
      </c>
      <c r="G38" s="36">
        <f>E38/E35*100</f>
        <v>104.26411399978244</v>
      </c>
      <c r="J38" s="15"/>
    </row>
    <row r="39" spans="1:10" ht="15.95" customHeight="1">
      <c r="A39" s="5" t="s">
        <v>9</v>
      </c>
      <c r="B39" s="9">
        <v>90634</v>
      </c>
      <c r="C39" s="32">
        <f t="shared" ref="C39:C41" si="14">B39/$B$7*100</f>
        <v>3.3079309463849045</v>
      </c>
      <c r="D39" s="32">
        <f t="shared" si="1"/>
        <v>80.244006091298644</v>
      </c>
      <c r="E39" s="9">
        <v>475699</v>
      </c>
      <c r="F39" s="32">
        <f t="shared" ref="F39:F40" si="15">E39/$E$7*100</f>
        <v>15.332002859487392</v>
      </c>
      <c r="G39" s="37">
        <f t="shared" ref="G39" si="16">E39/E40*100</f>
        <v>72.716836344736919</v>
      </c>
    </row>
    <row r="40" spans="1:10" s="14" customFormat="1" ht="15.95" customHeight="1">
      <c r="A40" s="6" t="s">
        <v>10</v>
      </c>
      <c r="B40" s="13">
        <v>112948</v>
      </c>
      <c r="C40" s="35">
        <f t="shared" si="14"/>
        <v>4.1223402313953068</v>
      </c>
      <c r="D40" s="35" t="e">
        <f>B40/#REF!*100</f>
        <v>#REF!</v>
      </c>
      <c r="E40" s="13">
        <v>654180</v>
      </c>
      <c r="F40" s="35">
        <f t="shared" si="15"/>
        <v>21.08452956726725</v>
      </c>
      <c r="G40" s="36">
        <f>E40/E41*100</f>
        <v>363.73846949385313</v>
      </c>
      <c r="J40" s="15"/>
    </row>
    <row r="41" spans="1:10" ht="15.95" customHeight="1">
      <c r="A41" s="5" t="s">
        <v>13</v>
      </c>
      <c r="B41" s="9">
        <f>B7-B9-B11-B13-B15-B17-B19-B21-B23-B25-B27-B29-B31-B33-B35-B37-B39</f>
        <v>173705</v>
      </c>
      <c r="C41" s="32">
        <f t="shared" si="14"/>
        <v>6.3398299208000291</v>
      </c>
      <c r="D41" s="32">
        <f t="shared" ref="D41:D42" si="17">B41/B42*100</f>
        <v>106.42058508194209</v>
      </c>
      <c r="E41" s="9">
        <f>E7-E9-E11-E13-E15-E17-E19-E21-E23-E25-E27-E29-E31-E33-E35-E37-E39</f>
        <v>179849</v>
      </c>
      <c r="F41" s="32">
        <f t="shared" si="2"/>
        <v>5.7966179922092502</v>
      </c>
      <c r="G41" s="37">
        <f t="shared" si="3"/>
        <v>103.33180120654984</v>
      </c>
    </row>
    <row r="42" spans="1:10" s="14" customFormat="1" ht="15.95" customHeight="1">
      <c r="A42" s="6" t="s">
        <v>14</v>
      </c>
      <c r="B42" s="13">
        <v>163225</v>
      </c>
      <c r="C42" s="35">
        <f t="shared" si="0"/>
        <v>5.9573342092777111</v>
      </c>
      <c r="D42" s="35" t="e">
        <f t="shared" si="17"/>
        <v>#DIV/0!</v>
      </c>
      <c r="E42" s="13">
        <v>174050</v>
      </c>
      <c r="F42" s="35">
        <f t="shared" si="2"/>
        <v>5.6097134904504342</v>
      </c>
      <c r="G42" s="36" t="e">
        <f t="shared" si="3"/>
        <v>#DIV/0!</v>
      </c>
      <c r="J42" s="15"/>
    </row>
    <row r="43" spans="1:10">
      <c r="B43" s="18"/>
    </row>
    <row r="45" spans="1:10">
      <c r="E45" s="8"/>
    </row>
  </sheetData>
  <mergeCells count="7">
    <mergeCell ref="B5:D5"/>
    <mergeCell ref="E5:G5"/>
    <mergeCell ref="A1:G1"/>
    <mergeCell ref="A2:G2"/>
    <mergeCell ref="A3:G3"/>
    <mergeCell ref="A4:A6"/>
    <mergeCell ref="B4:G4"/>
  </mergeCells>
  <phoneticPr fontId="1" type="noConversion"/>
  <printOptions horizontalCentered="1"/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>
    <oddFooter>&amp;R&amp;9 279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str. 279</vt:lpstr>
      <vt:lpstr>'str. 279'!Obszar_wydruku</vt:lpstr>
    </vt:vector>
  </TitlesOfParts>
  <Company>gus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Dobosz Zbigniew</dc:creator>
  <cp:lastModifiedBy>Zbigniew Dobosz</cp:lastModifiedBy>
  <cp:lastPrinted>2017-07-14T07:28:46Z</cp:lastPrinted>
  <dcterms:created xsi:type="dcterms:W3CDTF">2008-07-02T08:05:47Z</dcterms:created>
  <dcterms:modified xsi:type="dcterms:W3CDTF">2017-07-14T07:29:51Z</dcterms:modified>
</cp:coreProperties>
</file>