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2 i 2023\"/>
    </mc:Choice>
  </mc:AlternateContent>
  <xr:revisionPtr revIDLastSave="0" documentId="13_ncr:1_{D3F6C5CC-AA89-482F-9DA7-91FF481FEAC5}" xr6:coauthVersionLast="36" xr6:coauthVersionMax="36" xr10:uidLastSave="{00000000-0000-0000-0000-000000000000}"/>
  <bookViews>
    <workbookView xWindow="0" yWindow="36" windowWidth="19188" windowHeight="10872" tabRatio="847" firstSheet="11" activeTab="15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  <sheet name="2021_lista podstawowa" sheetId="17" r:id="rId15"/>
    <sheet name="2022_lista podstawowa" sheetId="18" r:id="rId16"/>
    <sheet name="2023_lista podstawowa" sheetId="19" r:id="rId17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  <definedName name="lzt24_04cbv2" localSheetId="14">'2021_lista podstawowa'!$A$1:$P$307</definedName>
    <definedName name="lzt24_04cbv2" localSheetId="15">'2022_lista podstawowa'!$A$1:$P$300</definedName>
    <definedName name="lzt24_04cbv2" localSheetId="16">'2023_lista podstawowa'!$A$1:$P$302</definedName>
  </definedNames>
  <calcPr calcId="191029"/>
</workbook>
</file>

<file path=xl/calcChain.xml><?xml version="1.0" encoding="utf-8"?>
<calcChain xmlns="http://schemas.openxmlformats.org/spreadsheetml/2006/main">
  <c r="D40" i="19" l="1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C40" i="19"/>
  <c r="C39" i="19" l="1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C28" i="19" s="1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C17" i="19" s="1"/>
  <c r="S13" i="19"/>
  <c r="R13" i="19"/>
  <c r="R10" i="19" s="1"/>
  <c r="R11" i="19" s="1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C12" i="19" s="1"/>
  <c r="C28" i="18"/>
  <c r="C29" i="18"/>
  <c r="C39" i="18"/>
  <c r="E10" i="19" l="1"/>
  <c r="E11" i="19" s="1"/>
  <c r="Q10" i="19"/>
  <c r="Q11" i="19" s="1"/>
  <c r="D10" i="19"/>
  <c r="D11" i="19" s="1"/>
  <c r="P10" i="19"/>
  <c r="P11" i="19" s="1"/>
  <c r="G10" i="19"/>
  <c r="G11" i="19" s="1"/>
  <c r="S10" i="19"/>
  <c r="S11" i="19" s="1"/>
  <c r="J10" i="19"/>
  <c r="J11" i="19" s="1"/>
  <c r="L10" i="19"/>
  <c r="L11" i="19" s="1"/>
  <c r="M10" i="19"/>
  <c r="M11" i="19" s="1"/>
  <c r="N10" i="19"/>
  <c r="N11" i="19" s="1"/>
  <c r="H10" i="19"/>
  <c r="H11" i="19" s="1"/>
  <c r="C10" i="19"/>
  <c r="C11" i="19" s="1"/>
  <c r="O10" i="19"/>
  <c r="O11" i="19" s="1"/>
  <c r="K10" i="19"/>
  <c r="K11" i="19" s="1"/>
  <c r="I10" i="19"/>
  <c r="I11" i="19" s="1"/>
  <c r="F10" i="19"/>
  <c r="F11" i="19" s="1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8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C17" i="18" s="1"/>
  <c r="S13" i="18"/>
  <c r="R13" i="18"/>
  <c r="R10" i="18" s="1"/>
  <c r="R11" i="18" s="1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C12" i="18" s="1"/>
  <c r="Q10" i="18" l="1"/>
  <c r="Q11" i="18" s="1"/>
  <c r="E10" i="18"/>
  <c r="E11" i="18" s="1"/>
  <c r="F10" i="18"/>
  <c r="F11" i="18" s="1"/>
  <c r="N10" i="18"/>
  <c r="N11" i="18" s="1"/>
  <c r="G10" i="18"/>
  <c r="G11" i="18" s="1"/>
  <c r="S10" i="18"/>
  <c r="S11" i="18" s="1"/>
  <c r="D10" i="18"/>
  <c r="D11" i="18" s="1"/>
  <c r="P10" i="18"/>
  <c r="P11" i="18" s="1"/>
  <c r="H10" i="18"/>
  <c r="H11" i="18" s="1"/>
  <c r="L10" i="18"/>
  <c r="L11" i="18" s="1"/>
  <c r="I10" i="18"/>
  <c r="I11" i="18" s="1"/>
  <c r="K10" i="18"/>
  <c r="K11" i="18" s="1"/>
  <c r="J10" i="18"/>
  <c r="J11" i="18" s="1"/>
  <c r="M10" i="18"/>
  <c r="M11" i="18" s="1"/>
  <c r="O10" i="18"/>
  <c r="O11" i="18" s="1"/>
  <c r="C10" i="18"/>
  <c r="C11" i="18" s="1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C43" i="17"/>
  <c r="C10" i="17"/>
  <c r="C42" i="17" l="1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28" i="17" s="1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17" i="17" s="1"/>
  <c r="S13" i="17"/>
  <c r="R13" i="17"/>
  <c r="Q13" i="17"/>
  <c r="Q10" i="17" s="1"/>
  <c r="Q11" i="17" s="1"/>
  <c r="P13" i="17"/>
  <c r="O13" i="17"/>
  <c r="N13" i="17"/>
  <c r="M13" i="17"/>
  <c r="L13" i="17"/>
  <c r="K13" i="17"/>
  <c r="J13" i="17"/>
  <c r="I13" i="17"/>
  <c r="I10" i="17" s="1"/>
  <c r="I11" i="17" s="1"/>
  <c r="H13" i="17"/>
  <c r="G13" i="17"/>
  <c r="F13" i="17"/>
  <c r="E13" i="17"/>
  <c r="D13" i="17"/>
  <c r="C13" i="17"/>
  <c r="C12" i="17" s="1"/>
  <c r="M10" i="17" l="1"/>
  <c r="M11" i="17" s="1"/>
  <c r="E10" i="17"/>
  <c r="E11" i="17" s="1"/>
  <c r="J10" i="17"/>
  <c r="J11" i="17" s="1"/>
  <c r="H10" i="17"/>
  <c r="H11" i="17" s="1"/>
  <c r="C11" i="17"/>
  <c r="P10" i="17"/>
  <c r="P11" i="17" s="1"/>
  <c r="G10" i="17"/>
  <c r="G11" i="17" s="1"/>
  <c r="O10" i="17"/>
  <c r="O11" i="17" s="1"/>
  <c r="D10" i="17"/>
  <c r="D11" i="17" s="1"/>
  <c r="L10" i="17"/>
  <c r="L11" i="17" s="1"/>
  <c r="K10" i="17"/>
  <c r="K11" i="17" s="1"/>
  <c r="S10" i="17"/>
  <c r="S11" i="17" s="1"/>
  <c r="R10" i="17"/>
  <c r="R11" i="17" s="1"/>
  <c r="F10" i="17"/>
  <c r="F11" i="17" s="1"/>
  <c r="N10" i="17"/>
  <c r="N11" i="17" s="1"/>
  <c r="S42" i="16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3B2B1830-7EB1-4AFB-8A92-2457613EF74E}" name="lzt24_04cbv22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49D095E1-34AC-4281-A23A-BC120334BE90}" name="lzt24_04cbv221111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2" xr16:uid="{79970DB3-D9F2-4BC4-A04C-45E6EC96B5DE}" name="lzt24_04cbv221111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<sst xmlns="http://schemas.openxmlformats.org/spreadsheetml/2006/main" count="8800" uniqueCount="295">
  <si>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</si>
  <si>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</si>
  <si>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</si>
  <si>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</si>
  <si>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</si>
  <si>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</si>
  <si>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</si>
  <si>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</si>
  <si>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</si>
  <si>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</si>
  <si>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</si>
  <si>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</si>
  <si>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</si>
  <si>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</si>
  <si>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</si>
  <si>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</si>
  <si>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</si>
  <si>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</si>
  <si>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</si>
  <si>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</si>
  <si>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</si>
  <si>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</si>
  <si>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</si>
  <si>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</si>
  <si>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</si>
  <si>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</si>
  <si>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</si>
  <si>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</si>
  <si>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</si>
  <si>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</si>
  <si>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</si>
  <si>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</si>
  <si>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</si>
  <si>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</si>
  <si>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</si>
  <si>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</si>
  <si>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</si>
  <si>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</si>
  <si>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</si>
  <si>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</si>
  <si>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</si>
  <si>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</si>
  <si>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</si>
  <si>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</si>
  <si>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</si>
  <si>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</si>
  <si>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</si>
  <si>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</si>
  <si>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</si>
  <si>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</si>
  <si>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</si>
  <si>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</si>
  <si>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</si>
  <si>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</si>
  <si>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</si>
  <si>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</si>
  <si>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</si>
  <si>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</si>
  <si>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</si>
  <si>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</si>
  <si>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</si>
  <si>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</si>
  <si>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</si>
  <si>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</si>
  <si>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</si>
  <si>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</si>
  <si>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</si>
  <si>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</si>
  <si>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</si>
  <si>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</si>
  <si>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</si>
  <si>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</si>
  <si>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</si>
  <si>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</si>
  <si>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</si>
  <si>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</si>
  <si>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</si>
  <si>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</si>
  <si>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</si>
  <si>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</si>
  <si>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</si>
  <si>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</si>
  <si>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</si>
  <si>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</si>
  <si>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</si>
  <si>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</si>
  <si>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</si>
  <si>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</si>
  <si>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</si>
  <si>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</si>
  <si>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</si>
  <si>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</si>
  <si>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</si>
  <si>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</si>
  <si>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</si>
  <si>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</si>
  <si>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</si>
  <si>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</si>
  <si>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</si>
  <si>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</si>
  <si>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</si>
  <si>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</si>
  <si>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</si>
  <si>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</si>
  <si>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</si>
  <si>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</si>
  <si>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</si>
  <si>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</si>
  <si>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</si>
  <si>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</si>
  <si>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</si>
  <si>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</si>
  <si>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</si>
  <si>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</si>
  <si>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</si>
  <si>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</si>
  <si>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</si>
  <si>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</si>
  <si>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</si>
  <si>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</si>
  <si>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</si>
  <si>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</si>
  <si>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</si>
  <si>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</si>
  <si>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</si>
  <si>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</si>
  <si>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</si>
  <si>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</si>
  <si>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</si>
  <si>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</si>
  <si>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</si>
  <si>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</si>
  <si>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</si>
  <si>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</si>
  <si>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</si>
  <si>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</si>
  <si>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</si>
  <si>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</si>
  <si>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</si>
  <si>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</si>
  <si>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</si>
  <si>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</si>
  <si>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</si>
  <si>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</si>
  <si>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</si>
  <si>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</si>
  <si>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</si>
  <si>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</si>
  <si>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</si>
  <si>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</si>
  <si>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</si>
  <si>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</si>
  <si>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</si>
  <si>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</si>
  <si>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</si>
  <si>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</si>
  <si>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</si>
  <si>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</si>
  <si>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</si>
  <si>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</si>
  <si>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</si>
  <si>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</si>
  <si>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</si>
  <si>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</si>
  <si>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</si>
  <si>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</si>
  <si>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</si>
  <si>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</si>
  <si>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</si>
  <si>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</si>
  <si>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</si>
  <si>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</si>
  <si>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</si>
  <si>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</si>
  <si>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</si>
  <si>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</si>
  <si>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</si>
  <si>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</si>
  <si>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</si>
  <si>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</si>
  <si>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</si>
  <si>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</si>
  <si>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</si>
  <si>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</si>
  <si>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</si>
  <si>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</si>
  <si>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</si>
  <si>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</si>
  <si>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</si>
  <si>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</si>
  <si>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</si>
  <si>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</si>
  <si>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</si>
  <si>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</si>
  <si>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</si>
  <si>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</si>
  <si>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</si>
  <si>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</si>
  <si>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</si>
  <si>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</si>
  <si>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</si>
  <si>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</si>
  <si>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</si>
  <si>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</si>
  <si>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</si>
  <si>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</si>
  <si>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</si>
  <si>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</si>
  <si>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</si>
  <si>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</si>
  <si>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</si>
  <si>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</si>
  <si>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</si>
  <si>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</si>
  <si>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</si>
  <si>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</si>
  <si>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</si>
  <si>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</si>
  <si>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</si>
  <si>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</si>
  <si>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</si>
  <si>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</si>
  <si>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</si>
  <si>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</si>
  <si>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</si>
  <si>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</si>
  <si>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</si>
  <si>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</si>
  <si>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</si>
  <si>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</si>
  <si>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</si>
  <si>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</si>
  <si>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</si>
  <si>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</si>
  <si>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</si>
  <si>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</si>
  <si>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</si>
  <si>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</si>
  <si>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</si>
  <si>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</si>
  <si>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</si>
  <si>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</si>
  <si>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</si>
  <si>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</si>
  <si>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</si>
  <si>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</si>
  <si>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</si>
  <si>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</si>
  <si>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</si>
  <si>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</si>
  <si>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</si>
  <si>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</si>
  <si>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</si>
  <si>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</si>
  <si>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</si>
  <si>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</si>
  <si>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</si>
  <si>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</si>
  <si>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</si>
  <si>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</si>
  <si>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</si>
  <si>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</si>
  <si>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</si>
  <si>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</si>
  <si>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</si>
  <si>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</si>
  <si>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</si>
  <si>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</si>
  <si>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</si>
  <si>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</si>
  <si>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</si>
  <si>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</si>
  <si>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</si>
  <si>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</si>
  <si>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</si>
  <si>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</si>
  <si>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</si>
  <si>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</si>
  <si>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</si>
  <si>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</si>
  <si>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</si>
  <si>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</si>
  <si>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</si>
  <si>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</si>
  <si>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</si>
  <si>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</si>
  <si>
    <t>Zgony według przyczyn określanych jako "garbage codes" według województw w 2021 roku</t>
  </si>
  <si>
    <t xml:space="preserve"> Y32</t>
  </si>
  <si>
    <t>Choroby serca, nieokreślona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</si>
  <si>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</si>
  <si>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</si>
  <si>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</si>
  <si>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</si>
  <si>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</si>
  <si>
    <t>Zgony według przyczyn określanych jako "garbage codes" według województw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</si>
</sst>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DCDA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8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Border="1" applyAlignment="1">
      <alignment horizontal="right"/>
    </xf>
    <xf numFmtId="1" fontId="8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colors>
    <mruColors>
      <color rgb="FFF2DCDA"/>
      <color rgb="FFDCF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5AD170C2-7787-4562-910E-49F67D7E92ED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79484CD9-E35D-40C1-B2FA-3F9E0196B672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2" xr16:uid="{FC13C342-3B1B-4255-A8D2-D6F72B6D713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8" workbookViewId="0">
      <selection activeCell="B12" sqref="B12:B20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61" t="s">
        <v>222</v>
      </c>
      <c r="C2" s="261"/>
      <c r="I2" s="149"/>
    </row>
    <row r="3" spans="2:9" ht="21" customHeight="1" x14ac:dyDescent="0.25">
      <c r="B3" s="262" t="s">
        <v>223</v>
      </c>
      <c r="C3" s="263"/>
    </row>
    <row r="4" spans="2:9" ht="39" customHeight="1" thickBot="1" x14ac:dyDescent="0.3">
      <c r="B4" s="264"/>
      <c r="C4" s="265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1.2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2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72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0.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2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72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2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72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72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21" s="2" customFormat="1" ht="104.25" customHeight="1" thickBot="1" x14ac:dyDescent="0.3">
      <c r="A4" s="238" t="s">
        <v>3</v>
      </c>
      <c r="B4" s="238" t="s">
        <v>4</v>
      </c>
      <c r="C4" s="269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72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72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4.2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72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72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37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73"/>
      <c r="D1" s="274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6" t="s">
        <v>0</v>
      </c>
      <c r="B4" s="267"/>
      <c r="C4" s="276" t="s">
        <v>1</v>
      </c>
      <c r="D4" s="278" t="s">
        <v>238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280"/>
      <c r="R4" s="280"/>
      <c r="S4" s="281"/>
    </row>
    <row r="5" spans="1:22" ht="120.75" customHeight="1" thickBot="1" x14ac:dyDescent="0.3">
      <c r="A5" s="177" t="s">
        <v>3</v>
      </c>
      <c r="B5" s="159" t="s">
        <v>4</v>
      </c>
      <c r="C5" s="27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72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72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37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73"/>
      <c r="D1" s="274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6" t="s">
        <v>0</v>
      </c>
      <c r="B4" s="267"/>
      <c r="C4" s="276" t="s">
        <v>1</v>
      </c>
      <c r="D4" s="278" t="s">
        <v>238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280"/>
      <c r="R4" s="280"/>
      <c r="S4" s="281"/>
    </row>
    <row r="5" spans="1:22" ht="120.75" customHeight="1" thickBot="1" x14ac:dyDescent="0.3">
      <c r="A5" s="177" t="s">
        <v>3</v>
      </c>
      <c r="B5" s="207" t="s">
        <v>4</v>
      </c>
      <c r="C5" s="27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72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72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43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12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72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49" workbookViewId="0">
      <selection activeCell="A65" sqref="A65:B65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13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72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3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72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opLeftCell="A43"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7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72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topLeftCell="A40"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72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topLeftCell="A43" workbookViewId="0">
      <selection activeCell="A39" sqref="A39:B39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8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72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BD0-1E4C-487F-9217-4EE7A1B8E817}">
  <dimension ref="A1:T80"/>
  <sheetViews>
    <sheetView topLeftCell="A40" workbookViewId="0">
      <selection activeCell="A59" sqref="A59:B59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286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50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519517</v>
      </c>
      <c r="D7" s="73">
        <v>40362</v>
      </c>
      <c r="E7" s="73">
        <v>28272</v>
      </c>
      <c r="F7" s="73">
        <v>30617</v>
      </c>
      <c r="G7" s="73">
        <v>13831</v>
      </c>
      <c r="H7" s="73">
        <v>38015</v>
      </c>
      <c r="I7" s="73">
        <v>40725</v>
      </c>
      <c r="J7" s="73">
        <v>73477</v>
      </c>
      <c r="K7" s="73">
        <v>13186</v>
      </c>
      <c r="L7" s="73">
        <v>26500</v>
      </c>
      <c r="M7" s="73">
        <v>16725</v>
      </c>
      <c r="N7" s="73">
        <v>28072</v>
      </c>
      <c r="O7" s="73">
        <v>66152</v>
      </c>
      <c r="P7" s="73">
        <v>18400</v>
      </c>
      <c r="Q7" s="74">
        <v>18839</v>
      </c>
      <c r="R7" s="74">
        <v>43096</v>
      </c>
      <c r="S7" s="73">
        <v>23248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2" t="s">
        <v>24</v>
      </c>
      <c r="C10" s="258">
        <f>SUM(C13,C18,C29,C43)</f>
        <v>83972</v>
      </c>
      <c r="D10" s="76">
        <f t="shared" ref="D10:S10" si="0">SUM(D13,D18,D29,D43)</f>
        <v>4951</v>
      </c>
      <c r="E10" s="76">
        <f t="shared" si="0"/>
        <v>612</v>
      </c>
      <c r="F10" s="76">
        <f t="shared" si="0"/>
        <v>1927</v>
      </c>
      <c r="G10" s="76">
        <f t="shared" si="0"/>
        <v>233</v>
      </c>
      <c r="H10" s="76">
        <f t="shared" si="0"/>
        <v>9395</v>
      </c>
      <c r="I10" s="76">
        <f t="shared" si="0"/>
        <v>10034</v>
      </c>
      <c r="J10" s="76">
        <f t="shared" si="0"/>
        <v>12904</v>
      </c>
      <c r="K10" s="76">
        <f t="shared" si="0"/>
        <v>1505</v>
      </c>
      <c r="L10" s="76">
        <f t="shared" si="0"/>
        <v>7440</v>
      </c>
      <c r="M10" s="76">
        <f t="shared" si="0"/>
        <v>2238</v>
      </c>
      <c r="N10" s="76">
        <f t="shared" si="0"/>
        <v>727</v>
      </c>
      <c r="O10" s="76">
        <f t="shared" si="0"/>
        <v>8373</v>
      </c>
      <c r="P10" s="76">
        <f t="shared" si="0"/>
        <v>5743</v>
      </c>
      <c r="Q10" s="76">
        <f t="shared" si="0"/>
        <v>4009</v>
      </c>
      <c r="R10" s="76">
        <f t="shared" si="0"/>
        <v>7700</v>
      </c>
      <c r="S10" s="76">
        <f t="shared" si="0"/>
        <v>6181</v>
      </c>
    </row>
    <row r="11" spans="1:19" ht="12.75" customHeight="1" x14ac:dyDescent="0.25">
      <c r="A11" s="21" t="s">
        <v>25</v>
      </c>
      <c r="B11" s="272"/>
      <c r="C11" s="226">
        <f>C10/C7*100</f>
        <v>16.163474919973744</v>
      </c>
      <c r="D11" s="227">
        <f>D10/D7*100</f>
        <v>12.266488281056439</v>
      </c>
      <c r="E11" s="227">
        <f t="shared" ref="E11:S11" si="1">E10/E7*100</f>
        <v>2.1646859083191852</v>
      </c>
      <c r="F11" s="227">
        <f t="shared" si="1"/>
        <v>6.2938890159061955</v>
      </c>
      <c r="G11" s="227">
        <f t="shared" si="1"/>
        <v>1.6846215024220952</v>
      </c>
      <c r="H11" s="227">
        <f t="shared" si="1"/>
        <v>24.713928712350388</v>
      </c>
      <c r="I11" s="227">
        <f t="shared" si="1"/>
        <v>24.638428483732351</v>
      </c>
      <c r="J11" s="227">
        <f t="shared" si="1"/>
        <v>17.561958163779142</v>
      </c>
      <c r="K11" s="227">
        <f t="shared" si="1"/>
        <v>11.413620506597907</v>
      </c>
      <c r="L11" s="227">
        <f t="shared" si="1"/>
        <v>28.075471698113208</v>
      </c>
      <c r="M11" s="227">
        <f t="shared" si="1"/>
        <v>13.381165919282513</v>
      </c>
      <c r="N11" s="227">
        <f t="shared" si="1"/>
        <v>2.5897691650042747</v>
      </c>
      <c r="O11" s="227">
        <f t="shared" si="1"/>
        <v>12.657213689684363</v>
      </c>
      <c r="P11" s="227">
        <f t="shared" si="1"/>
        <v>31.211956521739133</v>
      </c>
      <c r="Q11" s="227">
        <f t="shared" si="1"/>
        <v>21.280322734752374</v>
      </c>
      <c r="R11" s="227">
        <f t="shared" si="1"/>
        <v>17.867087432708374</v>
      </c>
      <c r="S11" s="227">
        <f t="shared" si="1"/>
        <v>26.587233310392293</v>
      </c>
    </row>
    <row r="12" spans="1:19" ht="12.75" customHeight="1" x14ac:dyDescent="0.25">
      <c r="A12" s="228"/>
      <c r="B12" s="220"/>
      <c r="C12" s="226">
        <f>C13/C7*100</f>
        <v>0.8028611190779128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4171</v>
      </c>
      <c r="D13" s="93">
        <f t="shared" ref="D13:S13" si="2">SUM(D14:D16)</f>
        <v>345</v>
      </c>
      <c r="E13" s="93">
        <f t="shared" si="2"/>
        <v>79</v>
      </c>
      <c r="F13" s="93">
        <f t="shared" si="2"/>
        <v>241</v>
      </c>
      <c r="G13" s="93">
        <f t="shared" si="2"/>
        <v>86</v>
      </c>
      <c r="H13" s="93">
        <f t="shared" si="2"/>
        <v>285</v>
      </c>
      <c r="I13" s="93">
        <f t="shared" si="2"/>
        <v>436</v>
      </c>
      <c r="J13" s="93">
        <f t="shared" si="2"/>
        <v>562</v>
      </c>
      <c r="K13" s="93">
        <f t="shared" si="2"/>
        <v>114</v>
      </c>
      <c r="L13" s="93">
        <f t="shared" si="2"/>
        <v>178</v>
      </c>
      <c r="M13" s="93">
        <f t="shared" si="2"/>
        <v>92</v>
      </c>
      <c r="N13" s="93">
        <f t="shared" si="2"/>
        <v>281</v>
      </c>
      <c r="O13" s="93">
        <f t="shared" si="2"/>
        <v>716</v>
      </c>
      <c r="P13" s="93">
        <f t="shared" si="2"/>
        <v>137</v>
      </c>
      <c r="Q13" s="93">
        <f t="shared" si="2"/>
        <v>22</v>
      </c>
      <c r="R13" s="93">
        <f t="shared" si="2"/>
        <v>353</v>
      </c>
      <c r="S13" s="93">
        <f t="shared" si="2"/>
        <v>244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849</v>
      </c>
      <c r="D14" s="93">
        <v>21</v>
      </c>
      <c r="E14" s="93">
        <v>25</v>
      </c>
      <c r="F14" s="93">
        <v>84</v>
      </c>
      <c r="G14" s="93">
        <v>13</v>
      </c>
      <c r="H14" s="93">
        <v>212</v>
      </c>
      <c r="I14" s="93">
        <v>29</v>
      </c>
      <c r="J14" s="93">
        <v>238</v>
      </c>
      <c r="K14" s="93">
        <v>25</v>
      </c>
      <c r="L14" s="93">
        <v>15</v>
      </c>
      <c r="M14" s="93">
        <v>6</v>
      </c>
      <c r="N14" s="93">
        <v>2</v>
      </c>
      <c r="O14" s="93">
        <v>38</v>
      </c>
      <c r="P14" s="93">
        <v>8</v>
      </c>
      <c r="Q14" s="93">
        <v>8</v>
      </c>
      <c r="R14" s="93">
        <v>118</v>
      </c>
      <c r="S14" s="93">
        <v>7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3264</v>
      </c>
      <c r="D15" s="93">
        <v>324</v>
      </c>
      <c r="E15" s="93">
        <v>54</v>
      </c>
      <c r="F15" s="93">
        <v>155</v>
      </c>
      <c r="G15" s="93">
        <v>72</v>
      </c>
      <c r="H15" s="93">
        <v>56</v>
      </c>
      <c r="I15" s="93">
        <v>407</v>
      </c>
      <c r="J15" s="93">
        <v>306</v>
      </c>
      <c r="K15" s="93">
        <v>85</v>
      </c>
      <c r="L15" s="93">
        <v>162</v>
      </c>
      <c r="M15" s="93">
        <v>86</v>
      </c>
      <c r="N15" s="93">
        <v>279</v>
      </c>
      <c r="O15" s="93">
        <v>670</v>
      </c>
      <c r="P15" s="93">
        <v>127</v>
      </c>
      <c r="Q15" s="94">
        <v>14</v>
      </c>
      <c r="R15" s="94">
        <v>233</v>
      </c>
      <c r="S15" s="93">
        <v>234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58</v>
      </c>
      <c r="D16" s="93" t="s">
        <v>30</v>
      </c>
      <c r="E16" s="93" t="s">
        <v>30</v>
      </c>
      <c r="F16" s="93">
        <v>2</v>
      </c>
      <c r="G16" s="93">
        <v>1</v>
      </c>
      <c r="H16" s="93">
        <v>17</v>
      </c>
      <c r="I16" s="93" t="s">
        <v>30</v>
      </c>
      <c r="J16" s="93">
        <v>18</v>
      </c>
      <c r="K16" s="93">
        <v>4</v>
      </c>
      <c r="L16" s="93">
        <v>1</v>
      </c>
      <c r="M16" s="93" t="s">
        <v>30</v>
      </c>
      <c r="N16" s="93" t="s">
        <v>30</v>
      </c>
      <c r="O16" s="93">
        <v>8</v>
      </c>
      <c r="P16" s="93">
        <v>2</v>
      </c>
      <c r="Q16" s="94" t="s">
        <v>30</v>
      </c>
      <c r="R16" s="94">
        <v>2</v>
      </c>
      <c r="S16" s="93">
        <v>3</v>
      </c>
    </row>
    <row r="17" spans="1:20" ht="12.75" customHeight="1" x14ac:dyDescent="0.25">
      <c r="A17" s="228"/>
      <c r="B17" s="220"/>
      <c r="C17" s="226">
        <f>C18/C7*100</f>
        <v>7.9795271377067545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41455</v>
      </c>
      <c r="D18" s="104">
        <f t="shared" ref="D18:S18" si="3">SUM(D19:D27)</f>
        <v>4027</v>
      </c>
      <c r="E18" s="104">
        <f t="shared" si="3"/>
        <v>168</v>
      </c>
      <c r="F18" s="104">
        <f t="shared" si="3"/>
        <v>574</v>
      </c>
      <c r="G18" s="104">
        <f t="shared" si="3"/>
        <v>76</v>
      </c>
      <c r="H18" s="104">
        <f t="shared" si="3"/>
        <v>4228</v>
      </c>
      <c r="I18" s="104">
        <f t="shared" si="3"/>
        <v>7019</v>
      </c>
      <c r="J18" s="104">
        <f t="shared" si="3"/>
        <v>4192</v>
      </c>
      <c r="K18" s="104">
        <f t="shared" si="3"/>
        <v>762</v>
      </c>
      <c r="L18" s="104">
        <f t="shared" si="3"/>
        <v>4660</v>
      </c>
      <c r="M18" s="104">
        <f t="shared" si="3"/>
        <v>732</v>
      </c>
      <c r="N18" s="104">
        <f>SUM(N19:N27)</f>
        <v>63</v>
      </c>
      <c r="O18" s="104">
        <f t="shared" si="3"/>
        <v>3268</v>
      </c>
      <c r="P18" s="104">
        <f t="shared" si="3"/>
        <v>3888</v>
      </c>
      <c r="Q18" s="104">
        <f t="shared" si="3"/>
        <v>1742</v>
      </c>
      <c r="R18" s="104">
        <f t="shared" si="3"/>
        <v>1828</v>
      </c>
      <c r="S18" s="104">
        <f t="shared" si="3"/>
        <v>4228</v>
      </c>
    </row>
    <row r="19" spans="1:20" s="106" customFormat="1" ht="12.75" customHeight="1" x14ac:dyDescent="0.25">
      <c r="A19" s="102" t="s">
        <v>36</v>
      </c>
      <c r="B19" s="48" t="s">
        <v>37</v>
      </c>
      <c r="C19" s="104" t="s">
        <v>30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 t="s">
        <v>30</v>
      </c>
      <c r="N19" s="104" t="s">
        <v>30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3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>
        <v>2</v>
      </c>
      <c r="M21" s="104" t="s">
        <v>30</v>
      </c>
      <c r="N21" s="104" t="s">
        <v>30</v>
      </c>
      <c r="O21" s="104">
        <v>1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26314</v>
      </c>
      <c r="D22" s="104">
        <v>4008</v>
      </c>
      <c r="E22" s="104">
        <v>127</v>
      </c>
      <c r="F22" s="104">
        <v>534</v>
      </c>
      <c r="G22" s="104">
        <v>44</v>
      </c>
      <c r="H22" s="104">
        <v>3353</v>
      </c>
      <c r="I22" s="104">
        <v>1380</v>
      </c>
      <c r="J22" s="104">
        <v>3639</v>
      </c>
      <c r="K22" s="104">
        <v>745</v>
      </c>
      <c r="L22" s="104">
        <v>2396</v>
      </c>
      <c r="M22" s="104">
        <v>655</v>
      </c>
      <c r="N22" s="104">
        <v>42</v>
      </c>
      <c r="O22" s="104">
        <v>1243</v>
      </c>
      <c r="P22" s="104">
        <v>1575</v>
      </c>
      <c r="Q22" s="108">
        <v>1112</v>
      </c>
      <c r="R22" s="108">
        <v>1692</v>
      </c>
      <c r="S22" s="104">
        <v>3769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14</v>
      </c>
      <c r="D23" s="104">
        <v>1</v>
      </c>
      <c r="E23" s="104">
        <v>1</v>
      </c>
      <c r="F23" s="104">
        <v>1</v>
      </c>
      <c r="G23" s="104" t="s">
        <v>30</v>
      </c>
      <c r="H23" s="104">
        <v>2</v>
      </c>
      <c r="I23" s="104">
        <v>1</v>
      </c>
      <c r="J23" s="104">
        <v>1</v>
      </c>
      <c r="K23" s="104">
        <v>2</v>
      </c>
      <c r="L23" s="104" t="s">
        <v>30</v>
      </c>
      <c r="M23" s="104">
        <v>1</v>
      </c>
      <c r="N23" s="104" t="s">
        <v>30</v>
      </c>
      <c r="O23" s="104">
        <v>2</v>
      </c>
      <c r="P23" s="104">
        <v>1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15121</v>
      </c>
      <c r="D27" s="104">
        <v>18</v>
      </c>
      <c r="E27" s="104">
        <v>40</v>
      </c>
      <c r="F27" s="104">
        <v>39</v>
      </c>
      <c r="G27" s="104">
        <v>32</v>
      </c>
      <c r="H27" s="104">
        <v>873</v>
      </c>
      <c r="I27" s="104">
        <v>5637</v>
      </c>
      <c r="J27" s="104">
        <v>552</v>
      </c>
      <c r="K27" s="104">
        <v>15</v>
      </c>
      <c r="L27" s="104">
        <v>2261</v>
      </c>
      <c r="M27" s="104">
        <v>76</v>
      </c>
      <c r="N27" s="104">
        <v>21</v>
      </c>
      <c r="O27" s="104">
        <v>2022</v>
      </c>
      <c r="P27" s="104">
        <v>2311</v>
      </c>
      <c r="Q27" s="108">
        <v>629</v>
      </c>
      <c r="R27" s="108">
        <v>136</v>
      </c>
      <c r="S27" s="104">
        <v>459</v>
      </c>
    </row>
    <row r="28" spans="1:20" ht="12.75" customHeight="1" x14ac:dyDescent="0.25">
      <c r="A28" s="228"/>
      <c r="B28" s="220"/>
      <c r="C28" s="226">
        <f>C29/C7*100</f>
        <v>7.0661787775953426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SUM(C30:C41)</f>
        <v>36710</v>
      </c>
      <c r="D29" s="231">
        <f t="shared" si="4"/>
        <v>364</v>
      </c>
      <c r="E29" s="231">
        <f t="shared" si="4"/>
        <v>285</v>
      </c>
      <c r="F29" s="231">
        <f t="shared" si="4"/>
        <v>1057</v>
      </c>
      <c r="G29" s="231">
        <f t="shared" si="4"/>
        <v>37</v>
      </c>
      <c r="H29" s="231">
        <f t="shared" si="4"/>
        <v>4626</v>
      </c>
      <c r="I29" s="231">
        <f t="shared" si="4"/>
        <v>2536</v>
      </c>
      <c r="J29" s="231">
        <f t="shared" si="4"/>
        <v>7884</v>
      </c>
      <c r="K29" s="231">
        <f t="shared" si="4"/>
        <v>576</v>
      </c>
      <c r="L29" s="231">
        <f t="shared" si="4"/>
        <v>2423</v>
      </c>
      <c r="M29" s="231">
        <f t="shared" si="4"/>
        <v>1392</v>
      </c>
      <c r="N29" s="231">
        <f t="shared" si="4"/>
        <v>370</v>
      </c>
      <c r="O29" s="231">
        <f t="shared" si="4"/>
        <v>4195</v>
      </c>
      <c r="P29" s="231">
        <f t="shared" si="4"/>
        <v>1688</v>
      </c>
      <c r="Q29" s="231">
        <f t="shared" si="4"/>
        <v>2174</v>
      </c>
      <c r="R29" s="231">
        <f t="shared" si="4"/>
        <v>5440</v>
      </c>
      <c r="S29" s="231">
        <f t="shared" si="4"/>
        <v>1663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1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208" t="s">
        <v>274</v>
      </c>
      <c r="C31" s="231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>
        <v>1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>
        <v>1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64</v>
      </c>
      <c r="B33" s="208" t="s">
        <v>65</v>
      </c>
      <c r="C33" s="231">
        <v>9157</v>
      </c>
      <c r="D33" s="231">
        <v>27</v>
      </c>
      <c r="E33" s="231">
        <v>65</v>
      </c>
      <c r="F33" s="231">
        <v>34</v>
      </c>
      <c r="G33" s="231">
        <v>8</v>
      </c>
      <c r="H33" s="231">
        <v>1669</v>
      </c>
      <c r="I33" s="231">
        <v>733</v>
      </c>
      <c r="J33" s="231">
        <v>2146</v>
      </c>
      <c r="K33" s="231">
        <v>24</v>
      </c>
      <c r="L33" s="231">
        <v>248</v>
      </c>
      <c r="M33" s="231">
        <v>29</v>
      </c>
      <c r="N33" s="231">
        <v>107</v>
      </c>
      <c r="O33" s="231">
        <v>851</v>
      </c>
      <c r="P33" s="231">
        <v>175</v>
      </c>
      <c r="Q33" s="231">
        <v>929</v>
      </c>
      <c r="R33" s="231">
        <v>1856</v>
      </c>
      <c r="S33" s="231">
        <v>256</v>
      </c>
      <c r="T33" s="232"/>
    </row>
    <row r="34" spans="1:20" s="233" customFormat="1" ht="12.75" customHeight="1" x14ac:dyDescent="0.25">
      <c r="A34" s="229" t="s">
        <v>281</v>
      </c>
      <c r="B34" s="208" t="s">
        <v>67</v>
      </c>
      <c r="C34" s="230">
        <v>11</v>
      </c>
      <c r="D34" s="231" t="s">
        <v>30</v>
      </c>
      <c r="E34" s="231" t="s">
        <v>30</v>
      </c>
      <c r="F34" s="231">
        <v>1</v>
      </c>
      <c r="G34" s="231" t="s">
        <v>30</v>
      </c>
      <c r="H34" s="231" t="s">
        <v>30</v>
      </c>
      <c r="I34" s="231">
        <v>2</v>
      </c>
      <c r="J34" s="231" t="s">
        <v>30</v>
      </c>
      <c r="K34" s="231">
        <v>2</v>
      </c>
      <c r="L34" s="231">
        <v>2</v>
      </c>
      <c r="M34" s="231">
        <v>1</v>
      </c>
      <c r="N34" s="231" t="s">
        <v>30</v>
      </c>
      <c r="O34" s="231" t="s">
        <v>30</v>
      </c>
      <c r="P34" s="231">
        <v>3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68</v>
      </c>
      <c r="B35" s="54" t="s">
        <v>69</v>
      </c>
      <c r="C35" s="230">
        <v>27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6</v>
      </c>
      <c r="J35" s="231" t="s">
        <v>30</v>
      </c>
      <c r="K35" s="231" t="s">
        <v>30</v>
      </c>
      <c r="L35" s="231">
        <v>4</v>
      </c>
      <c r="M35" s="231">
        <v>3</v>
      </c>
      <c r="N35" s="231" t="s">
        <v>30</v>
      </c>
      <c r="O35" s="231">
        <v>9</v>
      </c>
      <c r="P35" s="231">
        <v>5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273</v>
      </c>
      <c r="B36" s="58" t="s">
        <v>71</v>
      </c>
      <c r="C36" s="230">
        <v>2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>
        <v>1</v>
      </c>
      <c r="N36" s="231" t="s">
        <v>30</v>
      </c>
      <c r="O36" s="231" t="s">
        <v>30</v>
      </c>
      <c r="P36" s="231">
        <v>1</v>
      </c>
      <c r="Q36" s="234" t="s">
        <v>30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282</v>
      </c>
      <c r="B37" s="54" t="s">
        <v>283</v>
      </c>
      <c r="C37" s="230">
        <v>2</v>
      </c>
      <c r="D37" s="231" t="s">
        <v>30</v>
      </c>
      <c r="E37" s="231" t="s">
        <v>30</v>
      </c>
      <c r="F37" s="231">
        <v>1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72</v>
      </c>
      <c r="B38" s="54" t="s">
        <v>73</v>
      </c>
      <c r="C38" s="230">
        <v>19</v>
      </c>
      <c r="D38" s="231" t="s">
        <v>30</v>
      </c>
      <c r="E38" s="231">
        <v>3</v>
      </c>
      <c r="F38" s="231" t="s">
        <v>30</v>
      </c>
      <c r="G38" s="231" t="s">
        <v>30</v>
      </c>
      <c r="H38" s="231">
        <v>2</v>
      </c>
      <c r="I38" s="231" t="s">
        <v>30</v>
      </c>
      <c r="J38" s="231">
        <v>4</v>
      </c>
      <c r="K38" s="231">
        <v>1</v>
      </c>
      <c r="L38" s="231" t="s">
        <v>30</v>
      </c>
      <c r="M38" s="231" t="s">
        <v>30</v>
      </c>
      <c r="N38" s="231">
        <v>6</v>
      </c>
      <c r="O38" s="231" t="s">
        <v>30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20" s="233" customFormat="1" ht="12.75" customHeight="1" x14ac:dyDescent="0.25">
      <c r="A39" s="229" t="s">
        <v>74</v>
      </c>
      <c r="B39" s="54" t="s">
        <v>75</v>
      </c>
      <c r="C39" s="230">
        <v>9813</v>
      </c>
      <c r="D39" s="231">
        <v>27</v>
      </c>
      <c r="E39" s="231">
        <v>67</v>
      </c>
      <c r="F39" s="231">
        <v>299</v>
      </c>
      <c r="G39" s="231">
        <v>7</v>
      </c>
      <c r="H39" s="231">
        <v>861</v>
      </c>
      <c r="I39" s="231">
        <v>111</v>
      </c>
      <c r="J39" s="231">
        <v>1255</v>
      </c>
      <c r="K39" s="231">
        <v>228</v>
      </c>
      <c r="L39" s="231">
        <v>915</v>
      </c>
      <c r="M39" s="231">
        <v>1033</v>
      </c>
      <c r="N39" s="231">
        <v>19</v>
      </c>
      <c r="O39" s="231">
        <v>562</v>
      </c>
      <c r="P39" s="231">
        <v>1257</v>
      </c>
      <c r="Q39" s="234">
        <v>936</v>
      </c>
      <c r="R39" s="234">
        <v>1311</v>
      </c>
      <c r="S39" s="231">
        <v>925</v>
      </c>
    </row>
    <row r="40" spans="1:20" s="233" customFormat="1" ht="12.75" customHeight="1" x14ac:dyDescent="0.25">
      <c r="A40" s="229" t="s">
        <v>76</v>
      </c>
      <c r="B40" s="54" t="s">
        <v>77</v>
      </c>
      <c r="C40" s="230">
        <v>3604</v>
      </c>
      <c r="D40" s="231">
        <v>17</v>
      </c>
      <c r="E40" s="231">
        <v>21</v>
      </c>
      <c r="F40" s="231">
        <v>72</v>
      </c>
      <c r="G40" s="231">
        <v>10</v>
      </c>
      <c r="H40" s="231">
        <v>28</v>
      </c>
      <c r="I40" s="231">
        <v>21</v>
      </c>
      <c r="J40" s="231">
        <v>1224</v>
      </c>
      <c r="K40" s="231">
        <v>43</v>
      </c>
      <c r="L40" s="231">
        <v>137</v>
      </c>
      <c r="M40" s="231">
        <v>28</v>
      </c>
      <c r="N40" s="231">
        <v>6</v>
      </c>
      <c r="O40" s="231">
        <v>116</v>
      </c>
      <c r="P40" s="231">
        <v>86</v>
      </c>
      <c r="Q40" s="234">
        <v>125</v>
      </c>
      <c r="R40" s="234">
        <v>1598</v>
      </c>
      <c r="S40" s="231">
        <v>72</v>
      </c>
    </row>
    <row r="41" spans="1:20" s="233" customFormat="1" ht="12.75" customHeight="1" x14ac:dyDescent="0.25">
      <c r="A41" s="229" t="s">
        <v>78</v>
      </c>
      <c r="B41" s="58" t="s">
        <v>79</v>
      </c>
      <c r="C41" s="230">
        <v>14071</v>
      </c>
      <c r="D41" s="231">
        <v>293</v>
      </c>
      <c r="E41" s="231">
        <v>129</v>
      </c>
      <c r="F41" s="231">
        <v>650</v>
      </c>
      <c r="G41" s="231">
        <v>12</v>
      </c>
      <c r="H41" s="231">
        <v>2066</v>
      </c>
      <c r="I41" s="231">
        <v>1663</v>
      </c>
      <c r="J41" s="231">
        <v>3255</v>
      </c>
      <c r="K41" s="231">
        <v>277</v>
      </c>
      <c r="L41" s="231">
        <v>1117</v>
      </c>
      <c r="M41" s="231">
        <v>297</v>
      </c>
      <c r="N41" s="231">
        <v>232</v>
      </c>
      <c r="O41" s="231">
        <v>2655</v>
      </c>
      <c r="P41" s="231">
        <v>159</v>
      </c>
      <c r="Q41" s="234">
        <v>184</v>
      </c>
      <c r="R41" s="234">
        <v>675</v>
      </c>
      <c r="S41" s="231">
        <v>407</v>
      </c>
    </row>
    <row r="42" spans="1:20" ht="12.75" customHeight="1" x14ac:dyDescent="0.25">
      <c r="A42" s="228"/>
      <c r="B42" s="220"/>
      <c r="C42" s="226">
        <f>C43/C7*100</f>
        <v>0.31490788559373417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20" s="121" customFormat="1" ht="12.75" customHeight="1" x14ac:dyDescent="0.25">
      <c r="A43" s="118" t="s">
        <v>80</v>
      </c>
      <c r="B43" s="236"/>
      <c r="C43" s="146">
        <f>SUM(C44:C68)</f>
        <v>1636</v>
      </c>
      <c r="D43" s="120">
        <f t="shared" ref="D43:S43" si="5">SUM(D44:D68)</f>
        <v>215</v>
      </c>
      <c r="E43" s="120">
        <f t="shared" si="5"/>
        <v>80</v>
      </c>
      <c r="F43" s="120">
        <f t="shared" si="5"/>
        <v>55</v>
      </c>
      <c r="G43" s="120">
        <f t="shared" si="5"/>
        <v>34</v>
      </c>
      <c r="H43" s="120">
        <f t="shared" si="5"/>
        <v>256</v>
      </c>
      <c r="I43" s="120">
        <f t="shared" si="5"/>
        <v>43</v>
      </c>
      <c r="J43" s="120">
        <f t="shared" si="5"/>
        <v>266</v>
      </c>
      <c r="K43" s="120">
        <f t="shared" si="5"/>
        <v>53</v>
      </c>
      <c r="L43" s="120">
        <f t="shared" si="5"/>
        <v>179</v>
      </c>
      <c r="M43" s="120">
        <f t="shared" si="5"/>
        <v>22</v>
      </c>
      <c r="N43" s="120">
        <f t="shared" si="5"/>
        <v>13</v>
      </c>
      <c r="O43" s="120">
        <f t="shared" si="5"/>
        <v>194</v>
      </c>
      <c r="P43" s="120">
        <f t="shared" si="5"/>
        <v>30</v>
      </c>
      <c r="Q43" s="120">
        <f t="shared" si="5"/>
        <v>71</v>
      </c>
      <c r="R43" s="120">
        <f t="shared" si="5"/>
        <v>79</v>
      </c>
      <c r="S43" s="120">
        <f t="shared" si="5"/>
        <v>46</v>
      </c>
    </row>
    <row r="44" spans="1:20" s="121" customFormat="1" ht="12.75" customHeight="1" x14ac:dyDescent="0.25">
      <c r="A44" s="118" t="s">
        <v>81</v>
      </c>
      <c r="B44" s="63" t="s">
        <v>82</v>
      </c>
      <c r="C44" s="146">
        <v>5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>
        <v>1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1</v>
      </c>
      <c r="P44" s="120" t="s">
        <v>30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83</v>
      </c>
      <c r="B45" s="60" t="s">
        <v>84</v>
      </c>
      <c r="C45" s="146">
        <v>12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>
        <v>3</v>
      </c>
      <c r="K45" s="120" t="s">
        <v>30</v>
      </c>
      <c r="L45" s="120">
        <v>3</v>
      </c>
      <c r="M45" s="120" t="s">
        <v>30</v>
      </c>
      <c r="N45" s="120">
        <v>2</v>
      </c>
      <c r="O45" s="120">
        <v>1</v>
      </c>
      <c r="P45" s="120" t="s">
        <v>30</v>
      </c>
      <c r="Q45" s="122">
        <v>3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85</v>
      </c>
      <c r="B46" s="60" t="s">
        <v>86</v>
      </c>
      <c r="C46" s="146">
        <v>20</v>
      </c>
      <c r="D46" s="120">
        <v>2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3</v>
      </c>
      <c r="K46" s="120">
        <v>1</v>
      </c>
      <c r="L46" s="120" t="s">
        <v>30</v>
      </c>
      <c r="M46" s="120" t="s">
        <v>30</v>
      </c>
      <c r="N46" s="120">
        <v>2</v>
      </c>
      <c r="O46" s="120">
        <v>3</v>
      </c>
      <c r="P46" s="120">
        <v>1</v>
      </c>
      <c r="Q46" s="122">
        <v>2</v>
      </c>
      <c r="R46" s="122">
        <v>1</v>
      </c>
      <c r="S46" s="120">
        <v>4</v>
      </c>
    </row>
    <row r="47" spans="1:20" s="121" customFormat="1" ht="12.75" customHeight="1" x14ac:dyDescent="0.25">
      <c r="A47" s="118" t="s">
        <v>87</v>
      </c>
      <c r="B47" s="60" t="s">
        <v>289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>
        <v>1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89</v>
      </c>
      <c r="B48" s="60" t="s">
        <v>90</v>
      </c>
      <c r="C48" s="146">
        <v>23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9</v>
      </c>
      <c r="I48" s="120" t="s">
        <v>30</v>
      </c>
      <c r="J48" s="120">
        <v>2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4</v>
      </c>
      <c r="P48" s="120">
        <v>3</v>
      </c>
      <c r="Q48" s="122">
        <v>3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91</v>
      </c>
      <c r="B49" s="67" t="s">
        <v>92</v>
      </c>
      <c r="C49" s="146">
        <v>204</v>
      </c>
      <c r="D49" s="120">
        <v>75</v>
      </c>
      <c r="E49" s="120">
        <v>9</v>
      </c>
      <c r="F49" s="120">
        <v>7</v>
      </c>
      <c r="G49" s="120">
        <v>4</v>
      </c>
      <c r="H49" s="120" t="s">
        <v>30</v>
      </c>
      <c r="I49" s="120">
        <v>9</v>
      </c>
      <c r="J49" s="120">
        <v>7</v>
      </c>
      <c r="K49" s="120">
        <v>6</v>
      </c>
      <c r="L49" s="120">
        <v>13</v>
      </c>
      <c r="M49" s="120">
        <v>1</v>
      </c>
      <c r="N49" s="120" t="s">
        <v>30</v>
      </c>
      <c r="O49" s="120">
        <v>34</v>
      </c>
      <c r="P49" s="120">
        <v>6</v>
      </c>
      <c r="Q49" s="122">
        <v>23</v>
      </c>
      <c r="R49" s="122">
        <v>6</v>
      </c>
      <c r="S49" s="120">
        <v>4</v>
      </c>
    </row>
    <row r="50" spans="1:19" s="121" customFormat="1" ht="12.75" customHeight="1" x14ac:dyDescent="0.25">
      <c r="A50" s="118" t="s">
        <v>93</v>
      </c>
      <c r="B50" s="67" t="s">
        <v>94</v>
      </c>
      <c r="C50" s="146">
        <v>7</v>
      </c>
      <c r="D50" s="120" t="s">
        <v>30</v>
      </c>
      <c r="E50" s="120" t="s">
        <v>30</v>
      </c>
      <c r="F50" s="120">
        <v>3</v>
      </c>
      <c r="G50" s="120" t="s">
        <v>30</v>
      </c>
      <c r="H50" s="120" t="s">
        <v>30</v>
      </c>
      <c r="I50" s="120" t="s">
        <v>30</v>
      </c>
      <c r="J50" s="120">
        <v>1</v>
      </c>
      <c r="K50" s="120">
        <v>1</v>
      </c>
      <c r="L50" s="120">
        <v>1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>
        <v>1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95</v>
      </c>
      <c r="B51" s="67" t="s">
        <v>96</v>
      </c>
      <c r="C51" s="146">
        <v>17</v>
      </c>
      <c r="D51" s="120">
        <v>1</v>
      </c>
      <c r="E51" s="120" t="s">
        <v>30</v>
      </c>
      <c r="F51" s="120" t="s">
        <v>30</v>
      </c>
      <c r="G51" s="120" t="s">
        <v>30</v>
      </c>
      <c r="H51" s="120">
        <v>2</v>
      </c>
      <c r="I51" s="120" t="s">
        <v>30</v>
      </c>
      <c r="J51" s="120">
        <v>2</v>
      </c>
      <c r="K51" s="120" t="s">
        <v>30</v>
      </c>
      <c r="L51" s="120">
        <v>2</v>
      </c>
      <c r="M51" s="120" t="s">
        <v>30</v>
      </c>
      <c r="N51" s="120">
        <v>1</v>
      </c>
      <c r="O51" s="120">
        <v>3</v>
      </c>
      <c r="P51" s="120" t="s">
        <v>30</v>
      </c>
      <c r="Q51" s="122">
        <v>4</v>
      </c>
      <c r="R51" s="122">
        <v>2</v>
      </c>
      <c r="S51" s="120" t="s">
        <v>30</v>
      </c>
    </row>
    <row r="52" spans="1:19" s="121" customFormat="1" ht="12.75" customHeight="1" x14ac:dyDescent="0.25">
      <c r="A52" s="118" t="s">
        <v>254</v>
      </c>
      <c r="B52" s="67" t="s">
        <v>258</v>
      </c>
      <c r="C52" s="146">
        <v>1</v>
      </c>
      <c r="D52" s="120" t="s">
        <v>30</v>
      </c>
      <c r="E52" s="120" t="s">
        <v>30</v>
      </c>
      <c r="F52" s="120">
        <v>1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 t="s">
        <v>30</v>
      </c>
      <c r="P52" s="120" t="s">
        <v>30</v>
      </c>
      <c r="Q52" s="122" t="s">
        <v>30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99</v>
      </c>
      <c r="B53" s="67" t="s">
        <v>100</v>
      </c>
      <c r="C53" s="146">
        <v>18</v>
      </c>
      <c r="D53" s="120">
        <v>1</v>
      </c>
      <c r="E53" s="120" t="s">
        <v>30</v>
      </c>
      <c r="F53" s="120">
        <v>1</v>
      </c>
      <c r="G53" s="120" t="s">
        <v>30</v>
      </c>
      <c r="H53" s="120" t="s">
        <v>30</v>
      </c>
      <c r="I53" s="120" t="s">
        <v>30</v>
      </c>
      <c r="J53" s="120">
        <v>1</v>
      </c>
      <c r="K53" s="120">
        <v>2</v>
      </c>
      <c r="L53" s="120">
        <v>4</v>
      </c>
      <c r="M53" s="120" t="s">
        <v>30</v>
      </c>
      <c r="N53" s="120">
        <v>1</v>
      </c>
      <c r="O53" s="120">
        <v>3</v>
      </c>
      <c r="P53" s="120">
        <v>2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101</v>
      </c>
      <c r="B54" s="67" t="s">
        <v>102</v>
      </c>
      <c r="C54" s="146">
        <v>374</v>
      </c>
      <c r="D54" s="120">
        <v>97</v>
      </c>
      <c r="E54" s="120">
        <v>8</v>
      </c>
      <c r="F54" s="120">
        <v>5</v>
      </c>
      <c r="G54" s="120">
        <v>12</v>
      </c>
      <c r="H54" s="120">
        <v>3</v>
      </c>
      <c r="I54" s="120">
        <v>11</v>
      </c>
      <c r="J54" s="120">
        <v>26</v>
      </c>
      <c r="K54" s="120">
        <v>10</v>
      </c>
      <c r="L54" s="120">
        <v>49</v>
      </c>
      <c r="M54" s="120">
        <v>9</v>
      </c>
      <c r="N54" s="120">
        <v>1</v>
      </c>
      <c r="O54" s="120">
        <v>82</v>
      </c>
      <c r="P54" s="120">
        <v>2</v>
      </c>
      <c r="Q54" s="122">
        <v>12</v>
      </c>
      <c r="R54" s="122">
        <v>34</v>
      </c>
      <c r="S54" s="120">
        <v>13</v>
      </c>
    </row>
    <row r="55" spans="1:19" s="121" customFormat="1" ht="12.75" customHeight="1" x14ac:dyDescent="0.25">
      <c r="A55" s="118" t="s">
        <v>103</v>
      </c>
      <c r="B55" s="67" t="s">
        <v>104</v>
      </c>
      <c r="C55" s="146">
        <v>210</v>
      </c>
      <c r="D55" s="120">
        <v>21</v>
      </c>
      <c r="E55" s="120">
        <v>41</v>
      </c>
      <c r="F55" s="120">
        <v>21</v>
      </c>
      <c r="G55" s="120">
        <v>9</v>
      </c>
      <c r="H55" s="120">
        <v>3</v>
      </c>
      <c r="I55" s="120">
        <v>13</v>
      </c>
      <c r="J55" s="120">
        <v>16</v>
      </c>
      <c r="K55" s="120">
        <v>22</v>
      </c>
      <c r="L55" s="120">
        <v>7</v>
      </c>
      <c r="M55" s="120">
        <v>5</v>
      </c>
      <c r="N55" s="120">
        <v>1</v>
      </c>
      <c r="O55" s="120">
        <v>6</v>
      </c>
      <c r="P55" s="120">
        <v>8</v>
      </c>
      <c r="Q55" s="122">
        <v>9</v>
      </c>
      <c r="R55" s="122">
        <v>16</v>
      </c>
      <c r="S55" s="120">
        <v>12</v>
      </c>
    </row>
    <row r="56" spans="1:19" s="121" customFormat="1" ht="12.75" customHeight="1" x14ac:dyDescent="0.25">
      <c r="A56" s="118" t="s">
        <v>105</v>
      </c>
      <c r="B56" s="67" t="s">
        <v>106</v>
      </c>
      <c r="C56" s="146">
        <v>8</v>
      </c>
      <c r="D56" s="120">
        <v>2</v>
      </c>
      <c r="E56" s="120" t="s">
        <v>30</v>
      </c>
      <c r="F56" s="120" t="s">
        <v>30</v>
      </c>
      <c r="G56" s="120">
        <v>1</v>
      </c>
      <c r="H56" s="120">
        <v>1</v>
      </c>
      <c r="I56" s="120" t="s">
        <v>30</v>
      </c>
      <c r="J56" s="120">
        <v>1</v>
      </c>
      <c r="K56" s="120">
        <v>1</v>
      </c>
      <c r="L56" s="120" t="s">
        <v>30</v>
      </c>
      <c r="M56" s="120" t="s">
        <v>30</v>
      </c>
      <c r="N56" s="120" t="s">
        <v>30</v>
      </c>
      <c r="O56" s="120">
        <v>1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107</v>
      </c>
      <c r="B57" s="67" t="s">
        <v>108</v>
      </c>
      <c r="C57" s="146">
        <v>4</v>
      </c>
      <c r="D57" s="120" t="s">
        <v>30</v>
      </c>
      <c r="E57" s="120">
        <v>1</v>
      </c>
      <c r="F57" s="120">
        <v>1</v>
      </c>
      <c r="G57" s="120" t="s">
        <v>30</v>
      </c>
      <c r="H57" s="120" t="s">
        <v>30</v>
      </c>
      <c r="I57" s="120">
        <v>1</v>
      </c>
      <c r="J57" s="120">
        <v>1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109</v>
      </c>
      <c r="B58" s="67" t="s">
        <v>110</v>
      </c>
      <c r="C58" s="146">
        <v>10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>
        <v>1</v>
      </c>
      <c r="N58" s="120" t="s">
        <v>30</v>
      </c>
      <c r="O58" s="120">
        <v>8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111</v>
      </c>
      <c r="B59" s="67" t="s">
        <v>112</v>
      </c>
      <c r="C59" s="146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113</v>
      </c>
      <c r="B60" s="67" t="s">
        <v>114</v>
      </c>
      <c r="C60" s="146">
        <v>21</v>
      </c>
      <c r="D60" s="120" t="s">
        <v>30</v>
      </c>
      <c r="E60" s="120" t="s">
        <v>30</v>
      </c>
      <c r="F60" s="120">
        <v>6</v>
      </c>
      <c r="G60" s="120" t="s">
        <v>30</v>
      </c>
      <c r="H60" s="120" t="s">
        <v>30</v>
      </c>
      <c r="I60" s="120" t="s">
        <v>30</v>
      </c>
      <c r="J60" s="120">
        <v>12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2</v>
      </c>
    </row>
    <row r="61" spans="1:19" s="121" customFormat="1" ht="12.75" customHeight="1" x14ac:dyDescent="0.25">
      <c r="A61" s="118" t="s">
        <v>115</v>
      </c>
      <c r="B61" s="67" t="s">
        <v>290</v>
      </c>
      <c r="C61" s="146">
        <v>1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48</v>
      </c>
      <c r="D62" s="120">
        <v>1</v>
      </c>
      <c r="E62" s="120" t="s">
        <v>30</v>
      </c>
      <c r="F62" s="120">
        <v>4</v>
      </c>
      <c r="G62" s="120" t="s">
        <v>30</v>
      </c>
      <c r="H62" s="120">
        <v>11</v>
      </c>
      <c r="I62" s="120">
        <v>1</v>
      </c>
      <c r="J62" s="120">
        <v>6</v>
      </c>
      <c r="K62" s="120">
        <v>3</v>
      </c>
      <c r="L62" s="120">
        <v>3</v>
      </c>
      <c r="M62" s="120" t="s">
        <v>30</v>
      </c>
      <c r="N62" s="120" t="s">
        <v>30</v>
      </c>
      <c r="O62" s="120">
        <v>11</v>
      </c>
      <c r="P62" s="120">
        <v>1</v>
      </c>
      <c r="Q62" s="122">
        <v>3</v>
      </c>
      <c r="R62" s="122">
        <v>3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3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>
        <v>1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>
        <v>1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152</v>
      </c>
      <c r="D64" s="120">
        <v>14</v>
      </c>
      <c r="E64" s="120">
        <v>18</v>
      </c>
      <c r="F64" s="120">
        <v>2</v>
      </c>
      <c r="G64" s="120">
        <v>6</v>
      </c>
      <c r="H64" s="120">
        <v>15</v>
      </c>
      <c r="I64" s="120">
        <v>5</v>
      </c>
      <c r="J64" s="120">
        <v>18</v>
      </c>
      <c r="K64" s="120">
        <v>3</v>
      </c>
      <c r="L64" s="120">
        <v>4</v>
      </c>
      <c r="M64" s="120">
        <v>2</v>
      </c>
      <c r="N64" s="120">
        <v>2</v>
      </c>
      <c r="O64" s="120">
        <v>33</v>
      </c>
      <c r="P64" s="120">
        <v>4</v>
      </c>
      <c r="Q64" s="122">
        <v>4</v>
      </c>
      <c r="R64" s="122">
        <v>15</v>
      </c>
      <c r="S64" s="120">
        <v>7</v>
      </c>
    </row>
    <row r="65" spans="1:19" s="121" customFormat="1" ht="12.75" customHeight="1" x14ac:dyDescent="0.25">
      <c r="A65" s="118" t="s">
        <v>287</v>
      </c>
      <c r="B65" s="67" t="s">
        <v>291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127</v>
      </c>
      <c r="B66" s="67" t="s">
        <v>128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>
        <v>5</v>
      </c>
      <c r="M66" s="120">
        <v>1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129</v>
      </c>
      <c r="B67" s="67" t="s">
        <v>130</v>
      </c>
      <c r="C67" s="146">
        <v>484</v>
      </c>
      <c r="D67" s="120" t="s">
        <v>30</v>
      </c>
      <c r="E67" s="120">
        <v>3</v>
      </c>
      <c r="F67" s="120">
        <v>2</v>
      </c>
      <c r="G67" s="120">
        <v>1</v>
      </c>
      <c r="H67" s="120">
        <v>209</v>
      </c>
      <c r="I67" s="120">
        <v>1</v>
      </c>
      <c r="J67" s="120">
        <v>167</v>
      </c>
      <c r="K67" s="120">
        <v>2</v>
      </c>
      <c r="L67" s="120">
        <v>86</v>
      </c>
      <c r="M67" s="120">
        <v>3</v>
      </c>
      <c r="N67" s="120">
        <v>2</v>
      </c>
      <c r="O67" s="120">
        <v>4</v>
      </c>
      <c r="P67" s="120">
        <v>2</v>
      </c>
      <c r="Q67" s="122">
        <v>1</v>
      </c>
      <c r="R67" s="122" t="s">
        <v>30</v>
      </c>
      <c r="S67" s="120">
        <v>1</v>
      </c>
    </row>
    <row r="68" spans="1:19" s="255" customFormat="1" ht="12.75" customHeight="1" x14ac:dyDescent="0.25">
      <c r="A68" s="260" t="s">
        <v>145</v>
      </c>
      <c r="B68" s="67" t="s">
        <v>292</v>
      </c>
      <c r="C68" s="256">
        <v>4</v>
      </c>
      <c r="D68" s="256">
        <v>1</v>
      </c>
      <c r="E68" s="256" t="s">
        <v>30</v>
      </c>
      <c r="F68" s="256" t="s">
        <v>30</v>
      </c>
      <c r="G68" s="256">
        <v>1</v>
      </c>
      <c r="H68" s="256" t="s">
        <v>30</v>
      </c>
      <c r="I68" s="256" t="s">
        <v>30</v>
      </c>
      <c r="J68" s="256" t="s">
        <v>30</v>
      </c>
      <c r="K68" s="256" t="s">
        <v>30</v>
      </c>
      <c r="L68" s="256">
        <v>1</v>
      </c>
      <c r="M68" s="256" t="s">
        <v>30</v>
      </c>
      <c r="N68" s="256" t="s">
        <v>30</v>
      </c>
      <c r="O68" s="256" t="s">
        <v>30</v>
      </c>
      <c r="P68" s="257" t="s">
        <v>30</v>
      </c>
      <c r="Q68" s="256">
        <v>1</v>
      </c>
      <c r="R68" s="256" t="s">
        <v>30</v>
      </c>
      <c r="S68" s="256" t="s">
        <v>30</v>
      </c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2CC7-1F8B-4897-B0C3-5C7CD3103A01}">
  <dimension ref="A1:T73"/>
  <sheetViews>
    <sheetView tabSelected="1" workbookViewId="0">
      <selection activeCell="E5" sqref="E5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293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5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448448</v>
      </c>
      <c r="D7" s="73">
        <v>36085</v>
      </c>
      <c r="E7" s="73">
        <v>24184</v>
      </c>
      <c r="F7" s="73">
        <v>24924</v>
      </c>
      <c r="G7" s="73">
        <v>11655</v>
      </c>
      <c r="H7" s="73">
        <v>33357</v>
      </c>
      <c r="I7" s="73">
        <v>35956</v>
      </c>
      <c r="J7" s="73">
        <v>62621</v>
      </c>
      <c r="K7" s="73">
        <v>11744</v>
      </c>
      <c r="L7" s="73">
        <v>21935</v>
      </c>
      <c r="M7" s="73">
        <v>13464</v>
      </c>
      <c r="N7" s="73">
        <v>25456</v>
      </c>
      <c r="O7" s="73">
        <v>56694</v>
      </c>
      <c r="P7" s="73">
        <v>15787</v>
      </c>
      <c r="Q7" s="74">
        <v>16134</v>
      </c>
      <c r="R7" s="74">
        <v>38025</v>
      </c>
      <c r="S7" s="73">
        <v>20427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2" t="s">
        <v>24</v>
      </c>
      <c r="C10" s="258">
        <f t="shared" ref="C10:S10" si="0">SUM(C13,C18,C29,C39)</f>
        <v>84992</v>
      </c>
      <c r="D10" s="76">
        <f t="shared" si="0"/>
        <v>4101</v>
      </c>
      <c r="E10" s="76">
        <f t="shared" si="0"/>
        <v>3934</v>
      </c>
      <c r="F10" s="76">
        <f t="shared" si="0"/>
        <v>2492</v>
      </c>
      <c r="G10" s="76">
        <f t="shared" si="0"/>
        <v>2195</v>
      </c>
      <c r="H10" s="76">
        <f t="shared" si="0"/>
        <v>8509</v>
      </c>
      <c r="I10" s="76">
        <f t="shared" si="0"/>
        <v>9179</v>
      </c>
      <c r="J10" s="76">
        <f t="shared" si="0"/>
        <v>15859</v>
      </c>
      <c r="K10" s="76">
        <f t="shared" si="0"/>
        <v>2182</v>
      </c>
      <c r="L10" s="76">
        <f t="shared" si="0"/>
        <v>2847</v>
      </c>
      <c r="M10" s="76">
        <f t="shared" si="0"/>
        <v>2679</v>
      </c>
      <c r="N10" s="76">
        <f t="shared" si="0"/>
        <v>967</v>
      </c>
      <c r="O10" s="76">
        <f t="shared" si="0"/>
        <v>8499</v>
      </c>
      <c r="P10" s="76">
        <f t="shared" si="0"/>
        <v>4763</v>
      </c>
      <c r="Q10" s="76">
        <f t="shared" si="0"/>
        <v>3838</v>
      </c>
      <c r="R10" s="76">
        <f t="shared" si="0"/>
        <v>7747</v>
      </c>
      <c r="S10" s="76">
        <f t="shared" si="0"/>
        <v>5201</v>
      </c>
    </row>
    <row r="11" spans="1:19" ht="12.75" customHeight="1" x14ac:dyDescent="0.25">
      <c r="A11" s="21" t="s">
        <v>25</v>
      </c>
      <c r="B11" s="272"/>
      <c r="C11" s="226">
        <f>C10/C7*100</f>
        <v>18.952476095333239</v>
      </c>
      <c r="D11" s="227">
        <f>D10/D7*100</f>
        <v>11.364833033116254</v>
      </c>
      <c r="E11" s="227">
        <f t="shared" ref="E11:S11" si="1">E10/E7*100</f>
        <v>16.266953357591795</v>
      </c>
      <c r="F11" s="227">
        <f t="shared" si="1"/>
        <v>9.9983951211683522</v>
      </c>
      <c r="G11" s="227">
        <f t="shared" si="1"/>
        <v>18.833118833118835</v>
      </c>
      <c r="H11" s="227">
        <f t="shared" si="1"/>
        <v>25.50888868903079</v>
      </c>
      <c r="I11" s="227">
        <f t="shared" si="1"/>
        <v>25.528423628879743</v>
      </c>
      <c r="J11" s="227">
        <f t="shared" si="1"/>
        <v>25.325370083518305</v>
      </c>
      <c r="K11" s="227">
        <f t="shared" si="1"/>
        <v>18.579700272479563</v>
      </c>
      <c r="L11" s="227">
        <f t="shared" si="1"/>
        <v>12.979256895372693</v>
      </c>
      <c r="M11" s="227">
        <f t="shared" si="1"/>
        <v>19.897504456327987</v>
      </c>
      <c r="N11" s="227">
        <f t="shared" si="1"/>
        <v>3.7987115021998745</v>
      </c>
      <c r="O11" s="227">
        <f t="shared" si="1"/>
        <v>14.991004339083499</v>
      </c>
      <c r="P11" s="227">
        <f t="shared" si="1"/>
        <v>30.170393361626658</v>
      </c>
      <c r="Q11" s="227">
        <f t="shared" si="1"/>
        <v>23.78827321185075</v>
      </c>
      <c r="R11" s="227">
        <f t="shared" si="1"/>
        <v>20.373438527284684</v>
      </c>
      <c r="S11" s="227">
        <f t="shared" si="1"/>
        <v>25.461399128604299</v>
      </c>
    </row>
    <row r="12" spans="1:19" ht="12.75" customHeight="1" x14ac:dyDescent="0.25">
      <c r="A12" s="228"/>
      <c r="B12" s="220"/>
      <c r="C12" s="226">
        <f>C13/C7*100</f>
        <v>0.96421435707150005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4324</v>
      </c>
      <c r="D13" s="93">
        <f t="shared" ref="D13:S13" si="2">SUM(D14:D16)</f>
        <v>290</v>
      </c>
      <c r="E13" s="93">
        <f t="shared" si="2"/>
        <v>277</v>
      </c>
      <c r="F13" s="93">
        <f t="shared" si="2"/>
        <v>251</v>
      </c>
      <c r="G13" s="93">
        <f t="shared" si="2"/>
        <v>104</v>
      </c>
      <c r="H13" s="93">
        <f t="shared" si="2"/>
        <v>250</v>
      </c>
      <c r="I13" s="93">
        <f t="shared" si="2"/>
        <v>330</v>
      </c>
      <c r="J13" s="93">
        <f t="shared" si="2"/>
        <v>555</v>
      </c>
      <c r="K13" s="93">
        <f t="shared" si="2"/>
        <v>125</v>
      </c>
      <c r="L13" s="93">
        <f t="shared" si="2"/>
        <v>190</v>
      </c>
      <c r="M13" s="93">
        <f t="shared" si="2"/>
        <v>80</v>
      </c>
      <c r="N13" s="93">
        <f t="shared" si="2"/>
        <v>312</v>
      </c>
      <c r="O13" s="93">
        <f t="shared" si="2"/>
        <v>745</v>
      </c>
      <c r="P13" s="93">
        <f t="shared" si="2"/>
        <v>132</v>
      </c>
      <c r="Q13" s="93">
        <f t="shared" si="2"/>
        <v>110</v>
      </c>
      <c r="R13" s="93">
        <f t="shared" si="2"/>
        <v>321</v>
      </c>
      <c r="S13" s="93">
        <f t="shared" si="2"/>
        <v>252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737</v>
      </c>
      <c r="D14" s="93">
        <v>16</v>
      </c>
      <c r="E14" s="93">
        <v>24</v>
      </c>
      <c r="F14" s="93">
        <v>33</v>
      </c>
      <c r="G14" s="93">
        <v>26</v>
      </c>
      <c r="H14" s="93">
        <v>208</v>
      </c>
      <c r="I14" s="93">
        <v>31</v>
      </c>
      <c r="J14" s="93">
        <v>140</v>
      </c>
      <c r="K14" s="93">
        <v>19</v>
      </c>
      <c r="L14" s="93">
        <v>13</v>
      </c>
      <c r="M14" s="93">
        <v>4</v>
      </c>
      <c r="N14" s="93">
        <v>6</v>
      </c>
      <c r="O14" s="93">
        <v>21</v>
      </c>
      <c r="P14" s="93">
        <v>7</v>
      </c>
      <c r="Q14" s="93">
        <v>48</v>
      </c>
      <c r="R14" s="93">
        <v>132</v>
      </c>
      <c r="S14" s="93">
        <v>9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3494</v>
      </c>
      <c r="D15" s="93">
        <v>273</v>
      </c>
      <c r="E15" s="93">
        <v>249</v>
      </c>
      <c r="F15" s="93">
        <v>214</v>
      </c>
      <c r="G15" s="93">
        <v>78</v>
      </c>
      <c r="H15" s="93">
        <v>39</v>
      </c>
      <c r="I15" s="93">
        <v>296</v>
      </c>
      <c r="J15" s="93">
        <v>401</v>
      </c>
      <c r="K15" s="93">
        <v>101</v>
      </c>
      <c r="L15" s="93">
        <v>152</v>
      </c>
      <c r="M15" s="93">
        <v>75</v>
      </c>
      <c r="N15" s="93">
        <v>306</v>
      </c>
      <c r="O15" s="93">
        <v>699</v>
      </c>
      <c r="P15" s="93">
        <v>124</v>
      </c>
      <c r="Q15" s="94">
        <v>61</v>
      </c>
      <c r="R15" s="94">
        <v>187</v>
      </c>
      <c r="S15" s="93">
        <v>239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93</v>
      </c>
      <c r="D16" s="93">
        <v>1</v>
      </c>
      <c r="E16" s="93">
        <v>4</v>
      </c>
      <c r="F16" s="93">
        <v>4</v>
      </c>
      <c r="G16" s="93" t="s">
        <v>30</v>
      </c>
      <c r="H16" s="93">
        <v>3</v>
      </c>
      <c r="I16" s="93">
        <v>3</v>
      </c>
      <c r="J16" s="93">
        <v>14</v>
      </c>
      <c r="K16" s="93">
        <v>5</v>
      </c>
      <c r="L16" s="93">
        <v>25</v>
      </c>
      <c r="M16" s="93">
        <v>1</v>
      </c>
      <c r="N16" s="93" t="s">
        <v>30</v>
      </c>
      <c r="O16" s="93">
        <v>25</v>
      </c>
      <c r="P16" s="93">
        <v>1</v>
      </c>
      <c r="Q16" s="94">
        <v>1</v>
      </c>
      <c r="R16" s="94">
        <v>2</v>
      </c>
      <c r="S16" s="93">
        <v>4</v>
      </c>
    </row>
    <row r="17" spans="1:20" ht="12.75" customHeight="1" x14ac:dyDescent="0.25">
      <c r="A17" s="228"/>
      <c r="B17" s="220"/>
      <c r="C17" s="226">
        <f>C18/C7*100</f>
        <v>8.2511238761238772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37002</v>
      </c>
      <c r="D18" s="104">
        <f t="shared" ref="D18:S18" si="3">SUM(D19:D27)</f>
        <v>3429</v>
      </c>
      <c r="E18" s="104">
        <f t="shared" si="3"/>
        <v>1241</v>
      </c>
      <c r="F18" s="104">
        <f t="shared" si="3"/>
        <v>703</v>
      </c>
      <c r="G18" s="104">
        <f t="shared" si="3"/>
        <v>1423</v>
      </c>
      <c r="H18" s="104">
        <f t="shared" si="3"/>
        <v>3265</v>
      </c>
      <c r="I18" s="104">
        <f t="shared" si="3"/>
        <v>6879</v>
      </c>
      <c r="J18" s="104">
        <f t="shared" si="3"/>
        <v>4055</v>
      </c>
      <c r="K18" s="104">
        <f t="shared" si="3"/>
        <v>880</v>
      </c>
      <c r="L18" s="104">
        <f t="shared" si="3"/>
        <v>1899</v>
      </c>
      <c r="M18" s="104">
        <f t="shared" si="3"/>
        <v>1647</v>
      </c>
      <c r="N18" s="104">
        <f>SUM(N19:N27)</f>
        <v>317</v>
      </c>
      <c r="O18" s="104">
        <f t="shared" si="3"/>
        <v>2440</v>
      </c>
      <c r="P18" s="104">
        <f t="shared" si="3"/>
        <v>3037</v>
      </c>
      <c r="Q18" s="104">
        <f t="shared" si="3"/>
        <v>1322</v>
      </c>
      <c r="R18" s="104">
        <f t="shared" si="3"/>
        <v>1453</v>
      </c>
      <c r="S18" s="104">
        <f t="shared" si="3"/>
        <v>3012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179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2</v>
      </c>
      <c r="K19" s="104" t="s">
        <v>30</v>
      </c>
      <c r="L19" s="104">
        <v>6</v>
      </c>
      <c r="M19" s="104" t="s">
        <v>30</v>
      </c>
      <c r="N19" s="104">
        <v>167</v>
      </c>
      <c r="O19" s="104" t="s">
        <v>30</v>
      </c>
      <c r="P19" s="104">
        <v>1</v>
      </c>
      <c r="Q19" s="104">
        <v>2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3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26407</v>
      </c>
      <c r="D22" s="104">
        <v>3405</v>
      </c>
      <c r="E22" s="104">
        <v>972</v>
      </c>
      <c r="F22" s="104">
        <v>653</v>
      </c>
      <c r="G22" s="104">
        <v>1194</v>
      </c>
      <c r="H22" s="104">
        <v>2572</v>
      </c>
      <c r="I22" s="104">
        <v>3003</v>
      </c>
      <c r="J22" s="104">
        <v>2805</v>
      </c>
      <c r="K22" s="104">
        <v>861</v>
      </c>
      <c r="L22" s="104">
        <v>1853</v>
      </c>
      <c r="M22" s="104">
        <v>1573</v>
      </c>
      <c r="N22" s="104">
        <v>32</v>
      </c>
      <c r="O22" s="104">
        <v>842</v>
      </c>
      <c r="P22" s="104">
        <v>1617</v>
      </c>
      <c r="Q22" s="108">
        <v>1028</v>
      </c>
      <c r="R22" s="108">
        <v>1373</v>
      </c>
      <c r="S22" s="104">
        <v>2624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5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 t="s">
        <v>30</v>
      </c>
      <c r="L23" s="104">
        <v>1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10404</v>
      </c>
      <c r="D27" s="104">
        <v>24</v>
      </c>
      <c r="E27" s="104">
        <v>269</v>
      </c>
      <c r="F27" s="104">
        <v>50</v>
      </c>
      <c r="G27" s="104">
        <v>229</v>
      </c>
      <c r="H27" s="104">
        <v>693</v>
      </c>
      <c r="I27" s="104">
        <v>3870</v>
      </c>
      <c r="J27" s="104">
        <v>1246</v>
      </c>
      <c r="K27" s="104">
        <v>19</v>
      </c>
      <c r="L27" s="104">
        <v>39</v>
      </c>
      <c r="M27" s="104">
        <v>74</v>
      </c>
      <c r="N27" s="104">
        <v>118</v>
      </c>
      <c r="O27" s="104">
        <v>1598</v>
      </c>
      <c r="P27" s="104">
        <v>1416</v>
      </c>
      <c r="Q27" s="108">
        <v>292</v>
      </c>
      <c r="R27" s="108">
        <v>80</v>
      </c>
      <c r="S27" s="104">
        <v>387</v>
      </c>
    </row>
    <row r="28" spans="1:20" ht="12.75" customHeight="1" x14ac:dyDescent="0.25">
      <c r="A28" s="228"/>
      <c r="B28" s="220"/>
      <c r="C28" s="226">
        <f>C29/C7*100</f>
        <v>9.4514860139860151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SUM(C30:C37)</f>
        <v>42385</v>
      </c>
      <c r="D29" s="231">
        <f t="shared" si="4"/>
        <v>316</v>
      </c>
      <c r="E29" s="231">
        <f t="shared" si="4"/>
        <v>2403</v>
      </c>
      <c r="F29" s="231">
        <f t="shared" si="4"/>
        <v>1506</v>
      </c>
      <c r="G29" s="231">
        <f t="shared" si="4"/>
        <v>641</v>
      </c>
      <c r="H29" s="231">
        <f t="shared" si="4"/>
        <v>4756</v>
      </c>
      <c r="I29" s="231">
        <f t="shared" si="4"/>
        <v>1930</v>
      </c>
      <c r="J29" s="231">
        <f t="shared" si="4"/>
        <v>10944</v>
      </c>
      <c r="K29" s="231">
        <f t="shared" si="4"/>
        <v>1072</v>
      </c>
      <c r="L29" s="231">
        <f t="shared" si="4"/>
        <v>731</v>
      </c>
      <c r="M29" s="231">
        <f t="shared" si="4"/>
        <v>934</v>
      </c>
      <c r="N29" s="231">
        <f t="shared" si="4"/>
        <v>330</v>
      </c>
      <c r="O29" s="231">
        <f t="shared" si="4"/>
        <v>5153</v>
      </c>
      <c r="P29" s="231">
        <f t="shared" si="4"/>
        <v>1574</v>
      </c>
      <c r="Q29" s="231">
        <f t="shared" si="4"/>
        <v>2312</v>
      </c>
      <c r="R29" s="231">
        <f t="shared" si="4"/>
        <v>5882</v>
      </c>
      <c r="S29" s="231">
        <f t="shared" si="4"/>
        <v>1901</v>
      </c>
      <c r="T29" s="232"/>
    </row>
    <row r="30" spans="1:20" s="233" customFormat="1" ht="12.75" customHeight="1" x14ac:dyDescent="0.25">
      <c r="A30" s="229" t="s">
        <v>58</v>
      </c>
      <c r="B30" s="208" t="s">
        <v>59</v>
      </c>
      <c r="C30" s="231">
        <v>3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>
        <v>2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16209</v>
      </c>
      <c r="D31" s="231">
        <v>44</v>
      </c>
      <c r="E31" s="231">
        <v>981</v>
      </c>
      <c r="F31" s="231">
        <v>135</v>
      </c>
      <c r="G31" s="231">
        <v>452</v>
      </c>
      <c r="H31" s="231">
        <v>2045</v>
      </c>
      <c r="I31" s="231">
        <v>640</v>
      </c>
      <c r="J31" s="231">
        <v>6135</v>
      </c>
      <c r="K31" s="231">
        <v>184</v>
      </c>
      <c r="L31" s="231">
        <v>167</v>
      </c>
      <c r="M31" s="231">
        <v>5</v>
      </c>
      <c r="N31" s="231">
        <v>233</v>
      </c>
      <c r="O31" s="231">
        <v>1267</v>
      </c>
      <c r="P31" s="231">
        <v>249</v>
      </c>
      <c r="Q31" s="231">
        <v>598</v>
      </c>
      <c r="R31" s="231">
        <v>2500</v>
      </c>
      <c r="S31" s="231">
        <v>574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58</v>
      </c>
      <c r="D32" s="231" t="s">
        <v>30</v>
      </c>
      <c r="E32" s="231" t="s">
        <v>30</v>
      </c>
      <c r="F32" s="231">
        <v>2</v>
      </c>
      <c r="G32" s="231">
        <v>2</v>
      </c>
      <c r="H32" s="231">
        <v>1</v>
      </c>
      <c r="I32" s="231">
        <v>25</v>
      </c>
      <c r="J32" s="231" t="s">
        <v>30</v>
      </c>
      <c r="K32" s="231">
        <v>6</v>
      </c>
      <c r="L32" s="231">
        <v>3</v>
      </c>
      <c r="M32" s="231" t="s">
        <v>30</v>
      </c>
      <c r="N32" s="231" t="s">
        <v>30</v>
      </c>
      <c r="O32" s="231">
        <v>1</v>
      </c>
      <c r="P32" s="231">
        <v>18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68</v>
      </c>
      <c r="B33" s="54" t="s">
        <v>69</v>
      </c>
      <c r="C33" s="230">
        <v>39</v>
      </c>
      <c r="D33" s="231" t="s">
        <v>30</v>
      </c>
      <c r="E33" s="231">
        <v>3</v>
      </c>
      <c r="F33" s="231" t="s">
        <v>30</v>
      </c>
      <c r="G33" s="231">
        <v>3</v>
      </c>
      <c r="H33" s="231">
        <v>1</v>
      </c>
      <c r="I33" s="231">
        <v>15</v>
      </c>
      <c r="J33" s="231">
        <v>1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11</v>
      </c>
      <c r="P33" s="231">
        <v>4</v>
      </c>
      <c r="Q33" s="231" t="s">
        <v>30</v>
      </c>
      <c r="R33" s="231" t="s">
        <v>30</v>
      </c>
      <c r="S33" s="231">
        <v>1</v>
      </c>
      <c r="T33" s="232"/>
    </row>
    <row r="34" spans="1:20" s="233" customFormat="1" ht="12.75" customHeight="1" x14ac:dyDescent="0.25">
      <c r="A34" s="229" t="s">
        <v>72</v>
      </c>
      <c r="B34" s="54" t="s">
        <v>73</v>
      </c>
      <c r="C34" s="230">
        <v>19</v>
      </c>
      <c r="D34" s="231" t="s">
        <v>30</v>
      </c>
      <c r="E34" s="231">
        <v>2</v>
      </c>
      <c r="F34" s="231" t="s">
        <v>30</v>
      </c>
      <c r="G34" s="231" t="s">
        <v>30</v>
      </c>
      <c r="H34" s="231">
        <v>4</v>
      </c>
      <c r="I34" s="231" t="s">
        <v>30</v>
      </c>
      <c r="J34" s="231">
        <v>1</v>
      </c>
      <c r="K34" s="231">
        <v>2</v>
      </c>
      <c r="L34" s="231" t="s">
        <v>30</v>
      </c>
      <c r="M34" s="231">
        <v>1</v>
      </c>
      <c r="N34" s="231">
        <v>4</v>
      </c>
      <c r="O34" s="231">
        <v>1</v>
      </c>
      <c r="P34" s="231" t="s">
        <v>30</v>
      </c>
      <c r="Q34" s="234" t="s">
        <v>30</v>
      </c>
      <c r="R34" s="234" t="s">
        <v>30</v>
      </c>
      <c r="S34" s="231">
        <v>4</v>
      </c>
    </row>
    <row r="35" spans="1:20" s="233" customFormat="1" ht="12.75" customHeight="1" x14ac:dyDescent="0.25">
      <c r="A35" s="229" t="s">
        <v>74</v>
      </c>
      <c r="B35" s="54" t="s">
        <v>75</v>
      </c>
      <c r="C35" s="230">
        <v>8803</v>
      </c>
      <c r="D35" s="231">
        <v>13</v>
      </c>
      <c r="E35" s="231">
        <v>561</v>
      </c>
      <c r="F35" s="231">
        <v>677</v>
      </c>
      <c r="G35" s="231">
        <v>23</v>
      </c>
      <c r="H35" s="231">
        <v>800</v>
      </c>
      <c r="I35" s="231">
        <v>165</v>
      </c>
      <c r="J35" s="231">
        <v>915</v>
      </c>
      <c r="K35" s="231">
        <v>15</v>
      </c>
      <c r="L35" s="231">
        <v>148</v>
      </c>
      <c r="M35" s="231">
        <v>797</v>
      </c>
      <c r="N35" s="231">
        <v>21</v>
      </c>
      <c r="O35" s="231">
        <v>574</v>
      </c>
      <c r="P35" s="231">
        <v>1092</v>
      </c>
      <c r="Q35" s="234">
        <v>1272</v>
      </c>
      <c r="R35" s="234">
        <v>1018</v>
      </c>
      <c r="S35" s="231">
        <v>712</v>
      </c>
    </row>
    <row r="36" spans="1:20" s="233" customFormat="1" ht="12.75" customHeight="1" x14ac:dyDescent="0.25">
      <c r="A36" s="229" t="s">
        <v>76</v>
      </c>
      <c r="B36" s="54" t="s">
        <v>77</v>
      </c>
      <c r="C36" s="230">
        <v>3267</v>
      </c>
      <c r="D36" s="231">
        <v>10</v>
      </c>
      <c r="E36" s="231">
        <v>91</v>
      </c>
      <c r="F36" s="231">
        <v>97</v>
      </c>
      <c r="G36" s="231">
        <v>48</v>
      </c>
      <c r="H36" s="231">
        <v>29</v>
      </c>
      <c r="I36" s="231">
        <v>20</v>
      </c>
      <c r="J36" s="231">
        <v>838</v>
      </c>
      <c r="K36" s="231">
        <v>11</v>
      </c>
      <c r="L36" s="231">
        <v>46</v>
      </c>
      <c r="M36" s="231">
        <v>13</v>
      </c>
      <c r="N36" s="231">
        <v>7</v>
      </c>
      <c r="O36" s="231">
        <v>111</v>
      </c>
      <c r="P36" s="231">
        <v>80</v>
      </c>
      <c r="Q36" s="234">
        <v>83</v>
      </c>
      <c r="R36" s="234">
        <v>1702</v>
      </c>
      <c r="S36" s="231">
        <v>81</v>
      </c>
    </row>
    <row r="37" spans="1:20" s="233" customFormat="1" ht="12.75" customHeight="1" x14ac:dyDescent="0.25">
      <c r="A37" s="229" t="s">
        <v>78</v>
      </c>
      <c r="B37" s="58" t="s">
        <v>79</v>
      </c>
      <c r="C37" s="230">
        <v>13987</v>
      </c>
      <c r="D37" s="231">
        <v>249</v>
      </c>
      <c r="E37" s="231">
        <v>765</v>
      </c>
      <c r="F37" s="231">
        <v>595</v>
      </c>
      <c r="G37" s="231">
        <v>113</v>
      </c>
      <c r="H37" s="231">
        <v>1876</v>
      </c>
      <c r="I37" s="231">
        <v>1065</v>
      </c>
      <c r="J37" s="231">
        <v>3054</v>
      </c>
      <c r="K37" s="231">
        <v>854</v>
      </c>
      <c r="L37" s="231">
        <v>365</v>
      </c>
      <c r="M37" s="231">
        <v>118</v>
      </c>
      <c r="N37" s="231">
        <v>65</v>
      </c>
      <c r="O37" s="231">
        <v>3187</v>
      </c>
      <c r="P37" s="231">
        <v>131</v>
      </c>
      <c r="Q37" s="234">
        <v>359</v>
      </c>
      <c r="R37" s="234">
        <v>662</v>
      </c>
      <c r="S37" s="231">
        <v>529</v>
      </c>
    </row>
    <row r="38" spans="1:20" ht="12.75" customHeight="1" x14ac:dyDescent="0.25">
      <c r="A38" s="228"/>
      <c r="B38" s="220"/>
      <c r="C38" s="226">
        <f>C39/C7*100</f>
        <v>0.28565184815184813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3"/>
      <c r="R38" s="223"/>
      <c r="S38" s="222"/>
    </row>
    <row r="39" spans="1:20" s="121" customFormat="1" ht="12.75" customHeight="1" x14ac:dyDescent="0.25">
      <c r="A39" s="118" t="s">
        <v>80</v>
      </c>
      <c r="B39" s="236"/>
      <c r="C39" s="146">
        <f t="shared" ref="C39:S39" si="5">SUM(C40:C61)</f>
        <v>1281</v>
      </c>
      <c r="D39" s="120">
        <f t="shared" si="5"/>
        <v>66</v>
      </c>
      <c r="E39" s="120">
        <f t="shared" si="5"/>
        <v>13</v>
      </c>
      <c r="F39" s="120">
        <f t="shared" si="5"/>
        <v>32</v>
      </c>
      <c r="G39" s="120">
        <f t="shared" si="5"/>
        <v>27</v>
      </c>
      <c r="H39" s="120">
        <f t="shared" si="5"/>
        <v>238</v>
      </c>
      <c r="I39" s="120">
        <f t="shared" si="5"/>
        <v>40</v>
      </c>
      <c r="J39" s="120">
        <f t="shared" si="5"/>
        <v>305</v>
      </c>
      <c r="K39" s="120">
        <f t="shared" si="5"/>
        <v>105</v>
      </c>
      <c r="L39" s="120">
        <f t="shared" si="5"/>
        <v>27</v>
      </c>
      <c r="M39" s="120">
        <f t="shared" si="5"/>
        <v>18</v>
      </c>
      <c r="N39" s="120">
        <f t="shared" si="5"/>
        <v>8</v>
      </c>
      <c r="O39" s="120">
        <f t="shared" si="5"/>
        <v>161</v>
      </c>
      <c r="P39" s="120">
        <f t="shared" si="5"/>
        <v>20</v>
      </c>
      <c r="Q39" s="120">
        <f t="shared" si="5"/>
        <v>94</v>
      </c>
      <c r="R39" s="120">
        <f t="shared" si="5"/>
        <v>91</v>
      </c>
      <c r="S39" s="120">
        <f t="shared" si="5"/>
        <v>36</v>
      </c>
    </row>
    <row r="40" spans="1:20" s="121" customFormat="1" ht="12.75" customHeight="1" x14ac:dyDescent="0.25">
      <c r="A40" s="118" t="s">
        <v>83</v>
      </c>
      <c r="B40" s="60" t="s">
        <v>84</v>
      </c>
      <c r="C40" s="146">
        <v>12</v>
      </c>
      <c r="D40" s="120">
        <v>1</v>
      </c>
      <c r="E40" s="120" t="s">
        <v>30</v>
      </c>
      <c r="F40" s="120" t="s">
        <v>30</v>
      </c>
      <c r="G40" s="120">
        <v>1</v>
      </c>
      <c r="H40" s="120">
        <v>3</v>
      </c>
      <c r="I40" s="120" t="s">
        <v>30</v>
      </c>
      <c r="J40" s="120">
        <v>2</v>
      </c>
      <c r="K40" s="120">
        <v>1</v>
      </c>
      <c r="L40" s="120" t="s">
        <v>30</v>
      </c>
      <c r="M40" s="120" t="s">
        <v>30</v>
      </c>
      <c r="N40" s="120" t="s">
        <v>30</v>
      </c>
      <c r="O40" s="120">
        <v>3</v>
      </c>
      <c r="P40" s="120" t="s">
        <v>30</v>
      </c>
      <c r="Q40" s="122" t="s">
        <v>30</v>
      </c>
      <c r="R40" s="122">
        <v>1</v>
      </c>
      <c r="S40" s="120" t="s">
        <v>30</v>
      </c>
    </row>
    <row r="41" spans="1:20" s="121" customFormat="1" ht="12.75" customHeight="1" x14ac:dyDescent="0.25">
      <c r="A41" s="118" t="s">
        <v>85</v>
      </c>
      <c r="B41" s="60" t="s">
        <v>86</v>
      </c>
      <c r="C41" s="146">
        <v>19</v>
      </c>
      <c r="D41" s="120">
        <v>3</v>
      </c>
      <c r="E41" s="120" t="s">
        <v>30</v>
      </c>
      <c r="F41" s="120" t="s">
        <v>30</v>
      </c>
      <c r="G41" s="120" t="s">
        <v>30</v>
      </c>
      <c r="H41" s="120">
        <v>3</v>
      </c>
      <c r="I41" s="120" t="s">
        <v>30</v>
      </c>
      <c r="J41" s="120">
        <v>5</v>
      </c>
      <c r="K41" s="120">
        <v>1</v>
      </c>
      <c r="L41" s="120" t="s">
        <v>30</v>
      </c>
      <c r="M41" s="120" t="s">
        <v>30</v>
      </c>
      <c r="N41" s="120">
        <v>1</v>
      </c>
      <c r="O41" s="120">
        <v>2</v>
      </c>
      <c r="P41" s="120" t="s">
        <v>30</v>
      </c>
      <c r="Q41" s="122" t="s">
        <v>30</v>
      </c>
      <c r="R41" s="122">
        <v>1</v>
      </c>
      <c r="S41" s="120">
        <v>3</v>
      </c>
    </row>
    <row r="42" spans="1:20" s="121" customFormat="1" ht="12.75" customHeight="1" x14ac:dyDescent="0.25">
      <c r="A42" s="118" t="s">
        <v>87</v>
      </c>
      <c r="B42" s="60" t="s">
        <v>289</v>
      </c>
      <c r="C42" s="146">
        <v>1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1</v>
      </c>
      <c r="K42" s="120" t="s">
        <v>30</v>
      </c>
      <c r="L42" s="120" t="s">
        <v>30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89</v>
      </c>
      <c r="B43" s="60" t="s">
        <v>90</v>
      </c>
      <c r="C43" s="146">
        <v>37</v>
      </c>
      <c r="D43" s="120">
        <v>2</v>
      </c>
      <c r="E43" s="120" t="s">
        <v>30</v>
      </c>
      <c r="F43" s="120" t="s">
        <v>30</v>
      </c>
      <c r="G43" s="120" t="s">
        <v>30</v>
      </c>
      <c r="H43" s="120">
        <v>12</v>
      </c>
      <c r="I43" s="120" t="s">
        <v>30</v>
      </c>
      <c r="J43" s="120">
        <v>4</v>
      </c>
      <c r="K43" s="120">
        <v>3</v>
      </c>
      <c r="L43" s="120" t="s">
        <v>30</v>
      </c>
      <c r="M43" s="120" t="s">
        <v>30</v>
      </c>
      <c r="N43" s="120">
        <v>1</v>
      </c>
      <c r="O43" s="120">
        <v>3</v>
      </c>
      <c r="P43" s="120">
        <v>2</v>
      </c>
      <c r="Q43" s="122">
        <v>3</v>
      </c>
      <c r="R43" s="122">
        <v>1</v>
      </c>
      <c r="S43" s="120">
        <v>6</v>
      </c>
    </row>
    <row r="44" spans="1:20" s="121" customFormat="1" ht="12.75" customHeight="1" x14ac:dyDescent="0.25">
      <c r="A44" s="118" t="s">
        <v>91</v>
      </c>
      <c r="B44" s="67" t="s">
        <v>92</v>
      </c>
      <c r="C44" s="146">
        <v>50</v>
      </c>
      <c r="D44" s="120">
        <v>1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11</v>
      </c>
      <c r="K44" s="120">
        <v>1</v>
      </c>
      <c r="L44" s="120" t="s">
        <v>30</v>
      </c>
      <c r="M44" s="120" t="s">
        <v>30</v>
      </c>
      <c r="N44" s="120">
        <v>1</v>
      </c>
      <c r="O44" s="120">
        <v>27</v>
      </c>
      <c r="P44" s="120" t="s">
        <v>30</v>
      </c>
      <c r="Q44" s="122">
        <v>4</v>
      </c>
      <c r="R44" s="122">
        <v>3</v>
      </c>
      <c r="S44" s="120">
        <v>2</v>
      </c>
    </row>
    <row r="45" spans="1:20" s="121" customFormat="1" ht="12.75" customHeight="1" x14ac:dyDescent="0.25">
      <c r="A45" s="118" t="s">
        <v>93</v>
      </c>
      <c r="B45" s="67" t="s">
        <v>94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>
        <v>1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95</v>
      </c>
      <c r="B46" s="67" t="s">
        <v>96</v>
      </c>
      <c r="C46" s="146">
        <v>15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1</v>
      </c>
      <c r="R46" s="122">
        <v>7</v>
      </c>
      <c r="S46" s="120" t="s">
        <v>30</v>
      </c>
    </row>
    <row r="47" spans="1:20" s="121" customFormat="1" ht="12.75" customHeight="1" x14ac:dyDescent="0.25">
      <c r="A47" s="118" t="s">
        <v>99</v>
      </c>
      <c r="B47" s="67" t="s">
        <v>100</v>
      </c>
      <c r="C47" s="146">
        <v>19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3</v>
      </c>
      <c r="I47" s="120">
        <v>1</v>
      </c>
      <c r="J47" s="120">
        <v>5</v>
      </c>
      <c r="K47" s="120" t="s">
        <v>30</v>
      </c>
      <c r="L47" s="120" t="s">
        <v>30</v>
      </c>
      <c r="M47" s="120" t="s">
        <v>30</v>
      </c>
      <c r="N47" s="120">
        <v>2</v>
      </c>
      <c r="O47" s="120">
        <v>4</v>
      </c>
      <c r="P47" s="120">
        <v>1</v>
      </c>
      <c r="Q47" s="122">
        <v>1</v>
      </c>
      <c r="R47" s="122" t="s">
        <v>30</v>
      </c>
      <c r="S47" s="120">
        <v>2</v>
      </c>
    </row>
    <row r="48" spans="1:20" s="121" customFormat="1" ht="12.75" customHeight="1" x14ac:dyDescent="0.25">
      <c r="A48" s="118" t="s">
        <v>101</v>
      </c>
      <c r="B48" s="67" t="s">
        <v>102</v>
      </c>
      <c r="C48" s="146">
        <v>302</v>
      </c>
      <c r="D48" s="120">
        <v>41</v>
      </c>
      <c r="E48" s="120">
        <v>1</v>
      </c>
      <c r="F48" s="120">
        <v>11</v>
      </c>
      <c r="G48" s="120">
        <v>10</v>
      </c>
      <c r="H48" s="120">
        <v>2</v>
      </c>
      <c r="I48" s="120">
        <v>2</v>
      </c>
      <c r="J48" s="120">
        <v>18</v>
      </c>
      <c r="K48" s="120">
        <v>74</v>
      </c>
      <c r="L48" s="120">
        <v>16</v>
      </c>
      <c r="M48" s="120">
        <v>5</v>
      </c>
      <c r="N48" s="120" t="s">
        <v>30</v>
      </c>
      <c r="O48" s="120">
        <v>65</v>
      </c>
      <c r="P48" s="120">
        <v>5</v>
      </c>
      <c r="Q48" s="122">
        <v>6</v>
      </c>
      <c r="R48" s="122">
        <v>37</v>
      </c>
      <c r="S48" s="120">
        <v>9</v>
      </c>
    </row>
    <row r="49" spans="1:19" s="121" customFormat="1" ht="12.75" customHeight="1" x14ac:dyDescent="0.25">
      <c r="A49" s="118" t="s">
        <v>103</v>
      </c>
      <c r="B49" s="67" t="s">
        <v>104</v>
      </c>
      <c r="C49" s="146">
        <v>189</v>
      </c>
      <c r="D49" s="120">
        <v>6</v>
      </c>
      <c r="E49" s="120">
        <v>10</v>
      </c>
      <c r="F49" s="120">
        <v>11</v>
      </c>
      <c r="G49" s="120">
        <v>12</v>
      </c>
      <c r="H49" s="120">
        <v>2</v>
      </c>
      <c r="I49" s="120">
        <v>17</v>
      </c>
      <c r="J49" s="120">
        <v>29</v>
      </c>
      <c r="K49" s="120">
        <v>16</v>
      </c>
      <c r="L49" s="120">
        <v>6</v>
      </c>
      <c r="M49" s="120">
        <v>3</v>
      </c>
      <c r="N49" s="120">
        <v>1</v>
      </c>
      <c r="O49" s="120">
        <v>10</v>
      </c>
      <c r="P49" s="120">
        <v>5</v>
      </c>
      <c r="Q49" s="122">
        <v>41</v>
      </c>
      <c r="R49" s="122">
        <v>14</v>
      </c>
      <c r="S49" s="120">
        <v>6</v>
      </c>
    </row>
    <row r="50" spans="1:19" s="121" customFormat="1" ht="12.75" customHeight="1" x14ac:dyDescent="0.25">
      <c r="A50" s="118" t="s">
        <v>105</v>
      </c>
      <c r="B50" s="67" t="s">
        <v>106</v>
      </c>
      <c r="C50" s="146">
        <v>14</v>
      </c>
      <c r="D50" s="120">
        <v>1</v>
      </c>
      <c r="E50" s="120" t="s">
        <v>30</v>
      </c>
      <c r="F50" s="120" t="s">
        <v>30</v>
      </c>
      <c r="G50" s="120" t="s">
        <v>30</v>
      </c>
      <c r="H50" s="120">
        <v>2</v>
      </c>
      <c r="I50" s="120">
        <v>4</v>
      </c>
      <c r="J50" s="120">
        <v>2</v>
      </c>
      <c r="K50" s="120">
        <v>1</v>
      </c>
      <c r="L50" s="120">
        <v>1</v>
      </c>
      <c r="M50" s="120">
        <v>1</v>
      </c>
      <c r="N50" s="120" t="s">
        <v>30</v>
      </c>
      <c r="O50" s="120">
        <v>2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107</v>
      </c>
      <c r="B51" s="67" t="s">
        <v>108</v>
      </c>
      <c r="C51" s="146">
        <v>4</v>
      </c>
      <c r="D51" s="120">
        <v>1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2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>
        <v>1</v>
      </c>
      <c r="S51" s="120" t="s">
        <v>30</v>
      </c>
    </row>
    <row r="52" spans="1:19" s="121" customFormat="1" ht="12.75" customHeight="1" x14ac:dyDescent="0.25">
      <c r="A52" s="118" t="s">
        <v>109</v>
      </c>
      <c r="B52" s="67" t="s">
        <v>110</v>
      </c>
      <c r="C52" s="146">
        <v>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 t="s">
        <v>30</v>
      </c>
      <c r="K52" s="120">
        <v>2</v>
      </c>
      <c r="L52" s="120">
        <v>1</v>
      </c>
      <c r="M52" s="120" t="s">
        <v>30</v>
      </c>
      <c r="N52" s="120" t="s">
        <v>30</v>
      </c>
      <c r="O52" s="120">
        <v>1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113</v>
      </c>
      <c r="B53" s="67" t="s">
        <v>114</v>
      </c>
      <c r="C53" s="146">
        <v>20</v>
      </c>
      <c r="D53" s="120">
        <v>1</v>
      </c>
      <c r="E53" s="120" t="s">
        <v>30</v>
      </c>
      <c r="F53" s="120">
        <v>3</v>
      </c>
      <c r="G53" s="120" t="s">
        <v>30</v>
      </c>
      <c r="H53" s="120" t="s">
        <v>30</v>
      </c>
      <c r="I53" s="120">
        <v>1</v>
      </c>
      <c r="J53" s="120">
        <v>9</v>
      </c>
      <c r="K53" s="120">
        <v>4</v>
      </c>
      <c r="L53" s="120">
        <v>1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115</v>
      </c>
      <c r="B54" s="67" t="s">
        <v>290</v>
      </c>
      <c r="C54" s="146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117</v>
      </c>
      <c r="B55" s="67" t="s">
        <v>118</v>
      </c>
      <c r="C55" s="146">
        <v>27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12</v>
      </c>
      <c r="I55" s="120" t="s">
        <v>30</v>
      </c>
      <c r="J55" s="120" t="s">
        <v>30</v>
      </c>
      <c r="K55" s="120">
        <v>2</v>
      </c>
      <c r="L55" s="120" t="s">
        <v>30</v>
      </c>
      <c r="M55" s="120" t="s">
        <v>30</v>
      </c>
      <c r="N55" s="120" t="s">
        <v>30</v>
      </c>
      <c r="O55" s="120">
        <v>7</v>
      </c>
      <c r="P55" s="120" t="s">
        <v>30</v>
      </c>
      <c r="Q55" s="122" t="s">
        <v>30</v>
      </c>
      <c r="R55" s="122">
        <v>5</v>
      </c>
      <c r="S55" s="120">
        <v>1</v>
      </c>
    </row>
    <row r="56" spans="1:19" s="121" customFormat="1" ht="12.75" customHeight="1" x14ac:dyDescent="0.25">
      <c r="A56" s="118" t="s">
        <v>119</v>
      </c>
      <c r="B56" s="67" t="s">
        <v>120</v>
      </c>
      <c r="C56" s="146">
        <v>3</v>
      </c>
      <c r="D56" s="120" t="s">
        <v>30</v>
      </c>
      <c r="E56" s="120" t="s">
        <v>30</v>
      </c>
      <c r="F56" s="120">
        <v>2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121</v>
      </c>
      <c r="B57" s="67" t="s">
        <v>122</v>
      </c>
      <c r="C57" s="146">
        <v>168</v>
      </c>
      <c r="D57" s="120">
        <v>8</v>
      </c>
      <c r="E57" s="120">
        <v>1</v>
      </c>
      <c r="F57" s="120" t="s">
        <v>30</v>
      </c>
      <c r="G57" s="120">
        <v>4</v>
      </c>
      <c r="H57" s="120">
        <v>13</v>
      </c>
      <c r="I57" s="120">
        <v>12</v>
      </c>
      <c r="J57" s="120">
        <v>29</v>
      </c>
      <c r="K57" s="120" t="s">
        <v>30</v>
      </c>
      <c r="L57" s="120" t="s">
        <v>30</v>
      </c>
      <c r="M57" s="120">
        <v>9</v>
      </c>
      <c r="N57" s="120">
        <v>2</v>
      </c>
      <c r="O57" s="120">
        <v>31</v>
      </c>
      <c r="P57" s="120">
        <v>4</v>
      </c>
      <c r="Q57" s="122">
        <v>34</v>
      </c>
      <c r="R57" s="122">
        <v>14</v>
      </c>
      <c r="S57" s="120">
        <v>7</v>
      </c>
    </row>
    <row r="58" spans="1:19" s="121" customFormat="1" ht="12.75" customHeight="1" x14ac:dyDescent="0.25">
      <c r="A58" s="118" t="s">
        <v>287</v>
      </c>
      <c r="B58" s="67" t="s">
        <v>291</v>
      </c>
      <c r="C58" s="146">
        <v>1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127</v>
      </c>
      <c r="B59" s="67" t="s">
        <v>128</v>
      </c>
      <c r="C59" s="146">
        <v>3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>
        <v>1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129</v>
      </c>
      <c r="B60" s="67" t="s">
        <v>130</v>
      </c>
      <c r="C60" s="146">
        <v>387</v>
      </c>
      <c r="D60" s="120">
        <v>1</v>
      </c>
      <c r="E60" s="120">
        <v>1</v>
      </c>
      <c r="F60" s="120">
        <v>5</v>
      </c>
      <c r="G60" s="120" t="s">
        <v>30</v>
      </c>
      <c r="H60" s="120">
        <v>184</v>
      </c>
      <c r="I60" s="120">
        <v>1</v>
      </c>
      <c r="J60" s="120">
        <v>185</v>
      </c>
      <c r="K60" s="120" t="s">
        <v>30</v>
      </c>
      <c r="L60" s="120">
        <v>1</v>
      </c>
      <c r="M60" s="120" t="s">
        <v>30</v>
      </c>
      <c r="N60" s="120" t="s">
        <v>30</v>
      </c>
      <c r="O60" s="120" t="s">
        <v>30</v>
      </c>
      <c r="P60" s="120">
        <v>3</v>
      </c>
      <c r="Q60" s="122">
        <v>1</v>
      </c>
      <c r="R60" s="122">
        <v>5</v>
      </c>
      <c r="S60" s="120" t="s">
        <v>30</v>
      </c>
    </row>
    <row r="61" spans="1:19" s="255" customFormat="1" ht="12.75" customHeight="1" x14ac:dyDescent="0.25">
      <c r="A61" s="260" t="s">
        <v>145</v>
      </c>
      <c r="B61" s="67" t="s">
        <v>292</v>
      </c>
      <c r="C61" s="256">
        <v>2</v>
      </c>
      <c r="D61" s="256" t="s">
        <v>30</v>
      </c>
      <c r="E61" s="256" t="s">
        <v>30</v>
      </c>
      <c r="F61" s="256" t="s">
        <v>30</v>
      </c>
      <c r="G61" s="256" t="s">
        <v>30</v>
      </c>
      <c r="H61" s="256" t="s">
        <v>30</v>
      </c>
      <c r="I61" s="256" t="s">
        <v>30</v>
      </c>
      <c r="J61" s="256">
        <v>1</v>
      </c>
      <c r="K61" s="256" t="s">
        <v>30</v>
      </c>
      <c r="L61" s="256" t="s">
        <v>30</v>
      </c>
      <c r="M61" s="256" t="s">
        <v>30</v>
      </c>
      <c r="N61" s="256" t="s">
        <v>30</v>
      </c>
      <c r="O61" s="256" t="s">
        <v>30</v>
      </c>
      <c r="P61" s="257" t="s">
        <v>30</v>
      </c>
      <c r="Q61" s="256" t="s">
        <v>30</v>
      </c>
      <c r="R61" s="256">
        <v>1</v>
      </c>
      <c r="S61" s="256" t="s">
        <v>30</v>
      </c>
    </row>
    <row r="62" spans="1:19" ht="12.75" customHeight="1" x14ac:dyDescent="0.25">
      <c r="P62" s="237"/>
    </row>
    <row r="63" spans="1:19" ht="12.75" customHeight="1" x14ac:dyDescent="0.25">
      <c r="P63" s="237"/>
    </row>
    <row r="64" spans="1:19" ht="12.75" customHeight="1" x14ac:dyDescent="0.25">
      <c r="P64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x14ac:dyDescent="0.25">
      <c r="P72" s="237"/>
    </row>
    <row r="73" spans="16:16" x14ac:dyDescent="0.25">
      <c r="P7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90F9-4A13-490D-8A00-E4A385609C25}">
  <dimension ref="A1:T75"/>
  <sheetViews>
    <sheetView workbookViewId="0">
      <selection activeCell="B5" sqref="B5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5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409036</v>
      </c>
      <c r="D7" s="73">
        <v>32209</v>
      </c>
      <c r="E7" s="73">
        <v>22323</v>
      </c>
      <c r="F7" s="73">
        <v>22910</v>
      </c>
      <c r="G7" s="73">
        <v>10740</v>
      </c>
      <c r="H7" s="73">
        <v>30360</v>
      </c>
      <c r="I7" s="73">
        <v>32777</v>
      </c>
      <c r="J7" s="73">
        <v>57859</v>
      </c>
      <c r="K7" s="73">
        <v>10624</v>
      </c>
      <c r="L7" s="73">
        <v>19705</v>
      </c>
      <c r="M7" s="73">
        <v>12053</v>
      </c>
      <c r="N7" s="73">
        <v>22945</v>
      </c>
      <c r="O7" s="73">
        <v>51723</v>
      </c>
      <c r="P7" s="73">
        <v>14384</v>
      </c>
      <c r="Q7" s="74">
        <v>14594</v>
      </c>
      <c r="R7" s="74">
        <v>35134</v>
      </c>
      <c r="S7" s="73">
        <v>18696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2" t="s">
        <v>24</v>
      </c>
      <c r="C10" s="258">
        <f t="shared" ref="C10:S10" si="0">SUM(C13,C18,C29,C40)</f>
        <v>74898</v>
      </c>
      <c r="D10" s="76">
        <f t="shared" si="0"/>
        <v>1962</v>
      </c>
      <c r="E10" s="76">
        <f t="shared" si="0"/>
        <v>2839</v>
      </c>
      <c r="F10" s="76">
        <f t="shared" si="0"/>
        <v>2666</v>
      </c>
      <c r="G10" s="76">
        <f t="shared" si="0"/>
        <v>2002</v>
      </c>
      <c r="H10" s="76">
        <f t="shared" si="0"/>
        <v>8134</v>
      </c>
      <c r="I10" s="76">
        <f t="shared" si="0"/>
        <v>9413</v>
      </c>
      <c r="J10" s="76">
        <f t="shared" si="0"/>
        <v>12562</v>
      </c>
      <c r="K10" s="76">
        <f t="shared" si="0"/>
        <v>1694</v>
      </c>
      <c r="L10" s="76">
        <f t="shared" si="0"/>
        <v>1843</v>
      </c>
      <c r="M10" s="76">
        <f t="shared" si="0"/>
        <v>2731</v>
      </c>
      <c r="N10" s="76">
        <f t="shared" si="0"/>
        <v>1116</v>
      </c>
      <c r="O10" s="76">
        <f t="shared" si="0"/>
        <v>8631</v>
      </c>
      <c r="P10" s="76">
        <f t="shared" si="0"/>
        <v>4922</v>
      </c>
      <c r="Q10" s="76">
        <f t="shared" si="0"/>
        <v>2691</v>
      </c>
      <c r="R10" s="76">
        <f t="shared" si="0"/>
        <v>6969</v>
      </c>
      <c r="S10" s="76">
        <f t="shared" si="0"/>
        <v>4723</v>
      </c>
    </row>
    <row r="11" spans="1:19" ht="12.75" customHeight="1" x14ac:dyDescent="0.25">
      <c r="A11" s="21" t="s">
        <v>25</v>
      </c>
      <c r="B11" s="272"/>
      <c r="C11" s="226">
        <f>C10/C7*100</f>
        <v>18.310857724014511</v>
      </c>
      <c r="D11" s="227">
        <f>D10/D7*100</f>
        <v>6.0914651184451554</v>
      </c>
      <c r="E11" s="227">
        <f t="shared" ref="E11:S11" si="1">E10/E7*100</f>
        <v>12.717824665143574</v>
      </c>
      <c r="F11" s="227">
        <f t="shared" si="1"/>
        <v>11.63683980794413</v>
      </c>
      <c r="G11" s="227">
        <f t="shared" si="1"/>
        <v>18.640595903165735</v>
      </c>
      <c r="H11" s="227">
        <f t="shared" si="1"/>
        <v>26.79183135704875</v>
      </c>
      <c r="I11" s="227">
        <f t="shared" si="1"/>
        <v>28.718308570033862</v>
      </c>
      <c r="J11" s="227">
        <f t="shared" si="1"/>
        <v>21.711401856236716</v>
      </c>
      <c r="K11" s="227">
        <f t="shared" si="1"/>
        <v>15.945030120481929</v>
      </c>
      <c r="L11" s="227">
        <f t="shared" si="1"/>
        <v>9.3529561025120529</v>
      </c>
      <c r="M11" s="227">
        <f t="shared" si="1"/>
        <v>22.658259354517547</v>
      </c>
      <c r="N11" s="227">
        <f t="shared" si="1"/>
        <v>4.8638047504903028</v>
      </c>
      <c r="O11" s="227">
        <f t="shared" si="1"/>
        <v>16.686967113276491</v>
      </c>
      <c r="P11" s="227">
        <f t="shared" si="1"/>
        <v>34.218576195773082</v>
      </c>
      <c r="Q11" s="227">
        <f t="shared" si="1"/>
        <v>18.439084555296699</v>
      </c>
      <c r="R11" s="227">
        <f t="shared" si="1"/>
        <v>19.835486992656687</v>
      </c>
      <c r="S11" s="227">
        <f t="shared" si="1"/>
        <v>25.262088147197261</v>
      </c>
    </row>
    <row r="12" spans="1:19" ht="12.75" customHeight="1" x14ac:dyDescent="0.25">
      <c r="A12" s="228"/>
      <c r="B12" s="220"/>
      <c r="C12" s="226">
        <f>C13/C7*100</f>
        <v>1.111149140906913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4545</v>
      </c>
      <c r="D13" s="93">
        <f t="shared" ref="D13:S13" si="2">SUM(D14:D16)</f>
        <v>319</v>
      </c>
      <c r="E13" s="93">
        <f t="shared" si="2"/>
        <v>325</v>
      </c>
      <c r="F13" s="93">
        <f t="shared" si="2"/>
        <v>226</v>
      </c>
      <c r="G13" s="93">
        <f t="shared" si="2"/>
        <v>101</v>
      </c>
      <c r="H13" s="93">
        <f t="shared" si="2"/>
        <v>292</v>
      </c>
      <c r="I13" s="93">
        <f t="shared" si="2"/>
        <v>352</v>
      </c>
      <c r="J13" s="93">
        <f t="shared" si="2"/>
        <v>607</v>
      </c>
      <c r="K13" s="93">
        <f t="shared" si="2"/>
        <v>105</v>
      </c>
      <c r="L13" s="93">
        <f t="shared" si="2"/>
        <v>194</v>
      </c>
      <c r="M13" s="93">
        <f t="shared" si="2"/>
        <v>123</v>
      </c>
      <c r="N13" s="93">
        <f t="shared" si="2"/>
        <v>302</v>
      </c>
      <c r="O13" s="93">
        <f t="shared" si="2"/>
        <v>709</v>
      </c>
      <c r="P13" s="93">
        <f t="shared" si="2"/>
        <v>142</v>
      </c>
      <c r="Q13" s="93">
        <f t="shared" si="2"/>
        <v>132</v>
      </c>
      <c r="R13" s="93">
        <f t="shared" si="2"/>
        <v>369</v>
      </c>
      <c r="S13" s="93">
        <f t="shared" si="2"/>
        <v>247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828</v>
      </c>
      <c r="D14" s="93">
        <v>12</v>
      </c>
      <c r="E14" s="93">
        <v>49</v>
      </c>
      <c r="F14" s="93">
        <v>8</v>
      </c>
      <c r="G14" s="93">
        <v>33</v>
      </c>
      <c r="H14" s="93">
        <v>88</v>
      </c>
      <c r="I14" s="93">
        <v>34</v>
      </c>
      <c r="J14" s="93">
        <v>213</v>
      </c>
      <c r="K14" s="93">
        <v>12</v>
      </c>
      <c r="L14" s="93">
        <v>54</v>
      </c>
      <c r="M14" s="93">
        <v>12</v>
      </c>
      <c r="N14" s="93">
        <v>8</v>
      </c>
      <c r="O14" s="93">
        <v>26</v>
      </c>
      <c r="P14" s="93">
        <v>11</v>
      </c>
      <c r="Q14" s="93">
        <v>108</v>
      </c>
      <c r="R14" s="93">
        <v>147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3637</v>
      </c>
      <c r="D15" s="93">
        <v>306</v>
      </c>
      <c r="E15" s="93">
        <v>270</v>
      </c>
      <c r="F15" s="93">
        <v>214</v>
      </c>
      <c r="G15" s="93">
        <v>67</v>
      </c>
      <c r="H15" s="93">
        <v>200</v>
      </c>
      <c r="I15" s="93">
        <v>317</v>
      </c>
      <c r="J15" s="93">
        <v>386</v>
      </c>
      <c r="K15" s="93">
        <v>87</v>
      </c>
      <c r="L15" s="93">
        <v>111</v>
      </c>
      <c r="M15" s="93">
        <v>111</v>
      </c>
      <c r="N15" s="93">
        <v>294</v>
      </c>
      <c r="O15" s="93">
        <v>671</v>
      </c>
      <c r="P15" s="93">
        <v>129</v>
      </c>
      <c r="Q15" s="94">
        <v>23</v>
      </c>
      <c r="R15" s="94">
        <v>219</v>
      </c>
      <c r="S15" s="93">
        <v>232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80</v>
      </c>
      <c r="D16" s="93">
        <v>1</v>
      </c>
      <c r="E16" s="93">
        <v>6</v>
      </c>
      <c r="F16" s="93">
        <v>4</v>
      </c>
      <c r="G16" s="93">
        <v>1</v>
      </c>
      <c r="H16" s="93">
        <v>4</v>
      </c>
      <c r="I16" s="93">
        <v>1</v>
      </c>
      <c r="J16" s="93">
        <v>8</v>
      </c>
      <c r="K16" s="93">
        <v>6</v>
      </c>
      <c r="L16" s="93">
        <v>29</v>
      </c>
      <c r="M16" s="93" t="s">
        <v>30</v>
      </c>
      <c r="N16" s="93" t="s">
        <v>30</v>
      </c>
      <c r="O16" s="93">
        <v>12</v>
      </c>
      <c r="P16" s="93">
        <v>2</v>
      </c>
      <c r="Q16" s="94">
        <v>1</v>
      </c>
      <c r="R16" s="94">
        <v>3</v>
      </c>
      <c r="S16" s="93">
        <v>2</v>
      </c>
    </row>
    <row r="17" spans="1:20" ht="12.75" customHeight="1" x14ac:dyDescent="0.25">
      <c r="A17" s="228"/>
      <c r="B17" s="220"/>
      <c r="C17" s="226">
        <f>C18/C7*100</f>
        <v>7.2739318788566294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29753</v>
      </c>
      <c r="D18" s="104">
        <f t="shared" ref="D18:S18" si="3">SUM(D19:D27)</f>
        <v>1274</v>
      </c>
      <c r="E18" s="104">
        <f t="shared" si="3"/>
        <v>349</v>
      </c>
      <c r="F18" s="104">
        <f t="shared" si="3"/>
        <v>739</v>
      </c>
      <c r="G18" s="104">
        <f t="shared" si="3"/>
        <v>853</v>
      </c>
      <c r="H18" s="104">
        <f t="shared" si="3"/>
        <v>2935</v>
      </c>
      <c r="I18" s="104">
        <f t="shared" si="3"/>
        <v>6657</v>
      </c>
      <c r="J18" s="104">
        <f t="shared" si="3"/>
        <v>3366</v>
      </c>
      <c r="K18" s="104">
        <f t="shared" si="3"/>
        <v>559</v>
      </c>
      <c r="L18" s="104">
        <f t="shared" si="3"/>
        <v>1057</v>
      </c>
      <c r="M18" s="104">
        <f t="shared" si="3"/>
        <v>1364</v>
      </c>
      <c r="N18" s="104">
        <f>SUM(N19:N27)</f>
        <v>478</v>
      </c>
      <c r="O18" s="104">
        <f t="shared" si="3"/>
        <v>2473</v>
      </c>
      <c r="P18" s="104">
        <f t="shared" si="3"/>
        <v>3206</v>
      </c>
      <c r="Q18" s="104">
        <f t="shared" si="3"/>
        <v>743</v>
      </c>
      <c r="R18" s="104">
        <f t="shared" si="3"/>
        <v>1377</v>
      </c>
      <c r="S18" s="104">
        <f t="shared" si="3"/>
        <v>2323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128</v>
      </c>
      <c r="D19" s="104">
        <v>1</v>
      </c>
      <c r="E19" s="104">
        <v>2</v>
      </c>
      <c r="F19" s="104" t="s">
        <v>30</v>
      </c>
      <c r="G19" s="104" t="s">
        <v>30</v>
      </c>
      <c r="H19" s="104">
        <v>1</v>
      </c>
      <c r="I19" s="104">
        <v>1</v>
      </c>
      <c r="J19" s="104">
        <v>12</v>
      </c>
      <c r="K19" s="104" t="s">
        <v>30</v>
      </c>
      <c r="L19" s="104" t="s">
        <v>30</v>
      </c>
      <c r="M19" s="104" t="s">
        <v>30</v>
      </c>
      <c r="N19" s="104">
        <v>110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2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>
        <v>1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19779</v>
      </c>
      <c r="D22" s="104">
        <v>1252</v>
      </c>
      <c r="E22" s="104">
        <v>299</v>
      </c>
      <c r="F22" s="104">
        <v>611</v>
      </c>
      <c r="G22" s="104">
        <v>497</v>
      </c>
      <c r="H22" s="104">
        <v>2326</v>
      </c>
      <c r="I22" s="104">
        <v>2780</v>
      </c>
      <c r="J22" s="104">
        <v>2633</v>
      </c>
      <c r="K22" s="104">
        <v>399</v>
      </c>
      <c r="L22" s="104">
        <v>1001</v>
      </c>
      <c r="M22" s="104">
        <v>1307</v>
      </c>
      <c r="N22" s="104">
        <v>29</v>
      </c>
      <c r="O22" s="104">
        <v>945</v>
      </c>
      <c r="P22" s="104">
        <v>1780</v>
      </c>
      <c r="Q22" s="108">
        <v>569</v>
      </c>
      <c r="R22" s="108">
        <v>1295</v>
      </c>
      <c r="S22" s="104">
        <v>2056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>
        <v>1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1</v>
      </c>
      <c r="K23" s="104">
        <v>2</v>
      </c>
      <c r="L23" s="104">
        <v>1</v>
      </c>
      <c r="M23" s="104" t="s">
        <v>30</v>
      </c>
      <c r="N23" s="104" t="s">
        <v>30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>
        <v>276</v>
      </c>
      <c r="D24" s="104" t="s">
        <v>30</v>
      </c>
      <c r="E24" s="104" t="s">
        <v>30</v>
      </c>
      <c r="F24" s="104">
        <v>72</v>
      </c>
      <c r="G24" s="104" t="s">
        <v>30</v>
      </c>
      <c r="H24" s="104" t="s">
        <v>30</v>
      </c>
      <c r="I24" s="104" t="s">
        <v>30</v>
      </c>
      <c r="J24" s="104">
        <v>12</v>
      </c>
      <c r="K24" s="104">
        <v>147</v>
      </c>
      <c r="L24" s="104">
        <v>23</v>
      </c>
      <c r="M24" s="104">
        <v>9</v>
      </c>
      <c r="N24" s="104" t="s">
        <v>30</v>
      </c>
      <c r="O24" s="104">
        <v>4</v>
      </c>
      <c r="P24" s="104">
        <v>8</v>
      </c>
      <c r="Q24" s="104" t="s">
        <v>30</v>
      </c>
      <c r="R24" s="104">
        <v>1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>
        <v>1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>
        <v>1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9556</v>
      </c>
      <c r="D27" s="104">
        <v>20</v>
      </c>
      <c r="E27" s="104">
        <v>47</v>
      </c>
      <c r="F27" s="104">
        <v>56</v>
      </c>
      <c r="G27" s="104">
        <v>356</v>
      </c>
      <c r="H27" s="104">
        <v>608</v>
      </c>
      <c r="I27" s="104">
        <v>3873</v>
      </c>
      <c r="J27" s="104">
        <v>708</v>
      </c>
      <c r="K27" s="104">
        <v>11</v>
      </c>
      <c r="L27" s="104">
        <v>30</v>
      </c>
      <c r="M27" s="104">
        <v>48</v>
      </c>
      <c r="N27" s="104">
        <v>339</v>
      </c>
      <c r="O27" s="104">
        <v>1523</v>
      </c>
      <c r="P27" s="104">
        <v>1418</v>
      </c>
      <c r="Q27" s="108">
        <v>172</v>
      </c>
      <c r="R27" s="108">
        <v>81</v>
      </c>
      <c r="S27" s="104">
        <v>266</v>
      </c>
    </row>
    <row r="28" spans="1:20" ht="12.75" customHeight="1" x14ac:dyDescent="0.25">
      <c r="A28" s="228"/>
      <c r="B28" s="220"/>
      <c r="C28" s="226">
        <f>C29/C7*100</f>
        <v>9.5803303376719899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SUM(C30:C38)</f>
        <v>39187</v>
      </c>
      <c r="D29" s="231">
        <f t="shared" si="4"/>
        <v>317</v>
      </c>
      <c r="E29" s="231">
        <f t="shared" si="4"/>
        <v>2134</v>
      </c>
      <c r="F29" s="231">
        <f t="shared" si="4"/>
        <v>1662</v>
      </c>
      <c r="G29" s="231">
        <f t="shared" si="4"/>
        <v>1024</v>
      </c>
      <c r="H29" s="231">
        <f t="shared" si="4"/>
        <v>4681</v>
      </c>
      <c r="I29" s="231">
        <f t="shared" si="4"/>
        <v>2333</v>
      </c>
      <c r="J29" s="231">
        <f t="shared" si="4"/>
        <v>8297</v>
      </c>
      <c r="K29" s="231">
        <f t="shared" si="4"/>
        <v>929</v>
      </c>
      <c r="L29" s="231">
        <f t="shared" si="4"/>
        <v>570</v>
      </c>
      <c r="M29" s="231">
        <f t="shared" si="4"/>
        <v>1214</v>
      </c>
      <c r="N29" s="231">
        <f t="shared" si="4"/>
        <v>316</v>
      </c>
      <c r="O29" s="231">
        <f t="shared" si="4"/>
        <v>5238</v>
      </c>
      <c r="P29" s="231">
        <f t="shared" si="4"/>
        <v>1561</v>
      </c>
      <c r="Q29" s="231">
        <f t="shared" si="4"/>
        <v>1700</v>
      </c>
      <c r="R29" s="231">
        <f t="shared" si="4"/>
        <v>5104</v>
      </c>
      <c r="S29" s="231">
        <f t="shared" si="4"/>
        <v>2107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>
        <v>1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15339</v>
      </c>
      <c r="D31" s="231">
        <v>33</v>
      </c>
      <c r="E31" s="231">
        <v>849</v>
      </c>
      <c r="F31" s="231">
        <v>23</v>
      </c>
      <c r="G31" s="231">
        <v>569</v>
      </c>
      <c r="H31" s="231">
        <v>1922</v>
      </c>
      <c r="I31" s="231">
        <v>958</v>
      </c>
      <c r="J31" s="231">
        <v>4083</v>
      </c>
      <c r="K31" s="231">
        <v>13</v>
      </c>
      <c r="L31" s="231">
        <v>420</v>
      </c>
      <c r="M31" s="231">
        <v>151</v>
      </c>
      <c r="N31" s="231">
        <v>242</v>
      </c>
      <c r="O31" s="231">
        <v>1636</v>
      </c>
      <c r="P31" s="231">
        <v>189</v>
      </c>
      <c r="Q31" s="231">
        <v>1390</v>
      </c>
      <c r="R31" s="231">
        <v>2066</v>
      </c>
      <c r="S31" s="231">
        <v>795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79</v>
      </c>
      <c r="D32" s="231" t="s">
        <v>30</v>
      </c>
      <c r="E32" s="231" t="s">
        <v>30</v>
      </c>
      <c r="F32" s="231">
        <v>7</v>
      </c>
      <c r="G32" s="231" t="s">
        <v>30</v>
      </c>
      <c r="H32" s="231">
        <v>1</v>
      </c>
      <c r="I32" s="231">
        <v>35</v>
      </c>
      <c r="J32" s="231" t="s">
        <v>30</v>
      </c>
      <c r="K32" s="231">
        <v>4</v>
      </c>
      <c r="L32" s="231" t="s">
        <v>30</v>
      </c>
      <c r="M32" s="231" t="s">
        <v>30</v>
      </c>
      <c r="N32" s="231" t="s">
        <v>30</v>
      </c>
      <c r="O32" s="231">
        <v>2</v>
      </c>
      <c r="P32" s="231">
        <v>28</v>
      </c>
      <c r="Q32" s="231" t="s">
        <v>30</v>
      </c>
      <c r="R32" s="231">
        <v>1</v>
      </c>
      <c r="S32" s="231">
        <v>1</v>
      </c>
      <c r="T32" s="232"/>
    </row>
    <row r="33" spans="1:20" s="233" customFormat="1" ht="12.75" customHeight="1" x14ac:dyDescent="0.25">
      <c r="A33" s="229" t="s">
        <v>253</v>
      </c>
      <c r="B33" s="54" t="s">
        <v>256</v>
      </c>
      <c r="C33" s="230">
        <v>5</v>
      </c>
      <c r="D33" s="231" t="s">
        <v>30</v>
      </c>
      <c r="E33" s="231" t="s">
        <v>30</v>
      </c>
      <c r="F33" s="231">
        <v>1</v>
      </c>
      <c r="G33" s="231" t="s">
        <v>30</v>
      </c>
      <c r="H33" s="231" t="s">
        <v>30</v>
      </c>
      <c r="I33" s="231">
        <v>2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>
        <v>2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68</v>
      </c>
      <c r="B34" s="54" t="s">
        <v>69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 t="s">
        <v>30</v>
      </c>
      <c r="P34" s="231" t="s">
        <v>30</v>
      </c>
      <c r="Q34" s="231">
        <v>1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72</v>
      </c>
      <c r="B35" s="54" t="s">
        <v>73</v>
      </c>
      <c r="C35" s="230">
        <v>18</v>
      </c>
      <c r="D35" s="231">
        <v>1</v>
      </c>
      <c r="E35" s="231" t="s">
        <v>30</v>
      </c>
      <c r="F35" s="231" t="s">
        <v>30</v>
      </c>
      <c r="G35" s="231" t="s">
        <v>30</v>
      </c>
      <c r="H35" s="231">
        <v>4</v>
      </c>
      <c r="I35" s="231" t="s">
        <v>30</v>
      </c>
      <c r="J35" s="231">
        <v>2</v>
      </c>
      <c r="K35" s="231" t="s">
        <v>30</v>
      </c>
      <c r="L35" s="231" t="s">
        <v>30</v>
      </c>
      <c r="M35" s="231">
        <v>3</v>
      </c>
      <c r="N35" s="231">
        <v>2</v>
      </c>
      <c r="O35" s="231" t="s">
        <v>30</v>
      </c>
      <c r="P35" s="231" t="s">
        <v>30</v>
      </c>
      <c r="Q35" s="234">
        <v>2</v>
      </c>
      <c r="R35" s="234" t="s">
        <v>30</v>
      </c>
      <c r="S35" s="231">
        <v>4</v>
      </c>
    </row>
    <row r="36" spans="1:20" s="233" customFormat="1" ht="12.75" customHeight="1" x14ac:dyDescent="0.25">
      <c r="A36" s="229" t="s">
        <v>74</v>
      </c>
      <c r="B36" s="54" t="s">
        <v>75</v>
      </c>
      <c r="C36" s="230">
        <v>6831</v>
      </c>
      <c r="D36" s="231">
        <v>15</v>
      </c>
      <c r="E36" s="231">
        <v>580</v>
      </c>
      <c r="F36" s="231">
        <v>51</v>
      </c>
      <c r="G36" s="231">
        <v>223</v>
      </c>
      <c r="H36" s="231">
        <v>606</v>
      </c>
      <c r="I36" s="231">
        <v>285</v>
      </c>
      <c r="J36" s="231">
        <v>855</v>
      </c>
      <c r="K36" s="231">
        <v>60</v>
      </c>
      <c r="L36" s="231">
        <v>29</v>
      </c>
      <c r="M36" s="231">
        <v>814</v>
      </c>
      <c r="N36" s="231">
        <v>4</v>
      </c>
      <c r="O36" s="231">
        <v>557</v>
      </c>
      <c r="P36" s="231">
        <v>1151</v>
      </c>
      <c r="Q36" s="234">
        <v>107</v>
      </c>
      <c r="R36" s="234">
        <v>719</v>
      </c>
      <c r="S36" s="231">
        <v>775</v>
      </c>
    </row>
    <row r="37" spans="1:20" s="233" customFormat="1" ht="12.75" customHeight="1" x14ac:dyDescent="0.25">
      <c r="A37" s="229" t="s">
        <v>76</v>
      </c>
      <c r="B37" s="54" t="s">
        <v>77</v>
      </c>
      <c r="C37" s="230">
        <v>2991</v>
      </c>
      <c r="D37" s="231">
        <v>12</v>
      </c>
      <c r="E37" s="231">
        <v>172</v>
      </c>
      <c r="F37" s="231">
        <v>16</v>
      </c>
      <c r="G37" s="231">
        <v>131</v>
      </c>
      <c r="H37" s="231">
        <v>45</v>
      </c>
      <c r="I37" s="231">
        <v>5</v>
      </c>
      <c r="J37" s="231">
        <v>549</v>
      </c>
      <c r="K37" s="231">
        <v>25</v>
      </c>
      <c r="L37" s="231">
        <v>46</v>
      </c>
      <c r="M37" s="231">
        <v>17</v>
      </c>
      <c r="N37" s="231">
        <v>2</v>
      </c>
      <c r="O37" s="231">
        <v>91</v>
      </c>
      <c r="P37" s="231">
        <v>52</v>
      </c>
      <c r="Q37" s="234">
        <v>160</v>
      </c>
      <c r="R37" s="234">
        <v>1614</v>
      </c>
      <c r="S37" s="231">
        <v>54</v>
      </c>
    </row>
    <row r="38" spans="1:20" s="233" customFormat="1" ht="12.75" customHeight="1" x14ac:dyDescent="0.25">
      <c r="A38" s="229" t="s">
        <v>78</v>
      </c>
      <c r="B38" s="58" t="s">
        <v>79</v>
      </c>
      <c r="C38" s="230">
        <v>13921</v>
      </c>
      <c r="D38" s="231">
        <v>256</v>
      </c>
      <c r="E38" s="231">
        <v>533</v>
      </c>
      <c r="F38" s="231">
        <v>1564</v>
      </c>
      <c r="G38" s="231">
        <v>101</v>
      </c>
      <c r="H38" s="231">
        <v>2103</v>
      </c>
      <c r="I38" s="231">
        <v>1047</v>
      </c>
      <c r="J38" s="231">
        <v>2807</v>
      </c>
      <c r="K38" s="231">
        <v>827</v>
      </c>
      <c r="L38" s="231">
        <v>75</v>
      </c>
      <c r="M38" s="231">
        <v>229</v>
      </c>
      <c r="N38" s="231">
        <v>66</v>
      </c>
      <c r="O38" s="231">
        <v>2952</v>
      </c>
      <c r="P38" s="231">
        <v>139</v>
      </c>
      <c r="Q38" s="234">
        <v>40</v>
      </c>
      <c r="R38" s="234">
        <v>704</v>
      </c>
      <c r="S38" s="231">
        <v>478</v>
      </c>
    </row>
    <row r="39" spans="1:20" ht="12.75" customHeight="1" x14ac:dyDescent="0.25">
      <c r="A39" s="228"/>
      <c r="B39" s="220"/>
      <c r="C39" s="226">
        <f>C40/C7*100</f>
        <v>0.34544636657898081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3"/>
      <c r="R39" s="223"/>
      <c r="S39" s="222"/>
    </row>
    <row r="40" spans="1:20" s="121" customFormat="1" ht="12.75" customHeight="1" x14ac:dyDescent="0.25">
      <c r="A40" s="118" t="s">
        <v>80</v>
      </c>
      <c r="B40" s="236"/>
      <c r="C40" s="146">
        <f>SUM(C41:C63)</f>
        <v>1413</v>
      </c>
      <c r="D40" s="120">
        <f t="shared" ref="D40:S40" si="5">SUM(D41:D63)</f>
        <v>52</v>
      </c>
      <c r="E40" s="120">
        <f t="shared" si="5"/>
        <v>31</v>
      </c>
      <c r="F40" s="120">
        <f t="shared" si="5"/>
        <v>39</v>
      </c>
      <c r="G40" s="120">
        <f t="shared" si="5"/>
        <v>24</v>
      </c>
      <c r="H40" s="120">
        <f t="shared" si="5"/>
        <v>226</v>
      </c>
      <c r="I40" s="120">
        <f t="shared" si="5"/>
        <v>71</v>
      </c>
      <c r="J40" s="120">
        <f t="shared" si="5"/>
        <v>292</v>
      </c>
      <c r="K40" s="120">
        <f t="shared" si="5"/>
        <v>101</v>
      </c>
      <c r="L40" s="120">
        <f t="shared" si="5"/>
        <v>22</v>
      </c>
      <c r="M40" s="120">
        <f t="shared" si="5"/>
        <v>30</v>
      </c>
      <c r="N40" s="120">
        <f t="shared" si="5"/>
        <v>20</v>
      </c>
      <c r="O40" s="120">
        <f t="shared" si="5"/>
        <v>211</v>
      </c>
      <c r="P40" s="120">
        <f t="shared" si="5"/>
        <v>13</v>
      </c>
      <c r="Q40" s="122">
        <f t="shared" si="5"/>
        <v>116</v>
      </c>
      <c r="R40" s="122">
        <f t="shared" si="5"/>
        <v>119</v>
      </c>
      <c r="S40" s="120">
        <f t="shared" si="5"/>
        <v>46</v>
      </c>
    </row>
    <row r="41" spans="1:20" s="121" customFormat="1" ht="12.75" customHeight="1" x14ac:dyDescent="0.25">
      <c r="A41" s="118" t="s">
        <v>81</v>
      </c>
      <c r="B41" s="63" t="s">
        <v>82</v>
      </c>
      <c r="C41" s="146">
        <v>2</v>
      </c>
      <c r="D41" s="120" t="s">
        <v>30</v>
      </c>
      <c r="E41" s="120" t="s">
        <v>30</v>
      </c>
      <c r="F41" s="120" t="s">
        <v>30</v>
      </c>
      <c r="G41" s="120" t="s">
        <v>30</v>
      </c>
      <c r="H41" s="120" t="s">
        <v>30</v>
      </c>
      <c r="I41" s="120" t="s">
        <v>30</v>
      </c>
      <c r="J41" s="120" t="s">
        <v>30</v>
      </c>
      <c r="K41" s="120" t="s">
        <v>30</v>
      </c>
      <c r="L41" s="120" t="s">
        <v>30</v>
      </c>
      <c r="M41" s="120" t="s">
        <v>30</v>
      </c>
      <c r="N41" s="120" t="s">
        <v>30</v>
      </c>
      <c r="O41" s="120">
        <v>1</v>
      </c>
      <c r="P41" s="120" t="s">
        <v>30</v>
      </c>
      <c r="Q41" s="120">
        <v>1</v>
      </c>
      <c r="R41" s="120" t="s">
        <v>30</v>
      </c>
      <c r="S41" s="120" t="s">
        <v>30</v>
      </c>
    </row>
    <row r="42" spans="1:20" s="121" customFormat="1" ht="12.75" customHeight="1" x14ac:dyDescent="0.25">
      <c r="A42" s="118" t="s">
        <v>83</v>
      </c>
      <c r="B42" s="60" t="s">
        <v>84</v>
      </c>
      <c r="C42" s="146">
        <v>6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>
        <v>2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20" s="121" customFormat="1" ht="12.75" customHeight="1" x14ac:dyDescent="0.25">
      <c r="A43" s="118" t="s">
        <v>85</v>
      </c>
      <c r="B43" s="60" t="s">
        <v>86</v>
      </c>
      <c r="C43" s="146">
        <v>26</v>
      </c>
      <c r="D43" s="120">
        <v>1</v>
      </c>
      <c r="E43" s="120" t="s">
        <v>30</v>
      </c>
      <c r="F43" s="120" t="s">
        <v>30</v>
      </c>
      <c r="G43" s="120" t="s">
        <v>30</v>
      </c>
      <c r="H43" s="120">
        <v>3</v>
      </c>
      <c r="I43" s="120" t="s">
        <v>30</v>
      </c>
      <c r="J43" s="120">
        <v>5</v>
      </c>
      <c r="K43" s="120" t="s">
        <v>30</v>
      </c>
      <c r="L43" s="120" t="s">
        <v>30</v>
      </c>
      <c r="M43" s="120" t="s">
        <v>30</v>
      </c>
      <c r="N43" s="120">
        <v>9</v>
      </c>
      <c r="O43" s="120" t="s">
        <v>30</v>
      </c>
      <c r="P43" s="120" t="s">
        <v>30</v>
      </c>
      <c r="Q43" s="122">
        <v>6</v>
      </c>
      <c r="R43" s="122" t="s">
        <v>30</v>
      </c>
      <c r="S43" s="120">
        <v>2</v>
      </c>
    </row>
    <row r="44" spans="1:20" s="121" customFormat="1" ht="12.75" customHeight="1" x14ac:dyDescent="0.25">
      <c r="A44" s="118" t="s">
        <v>89</v>
      </c>
      <c r="B44" s="60" t="s">
        <v>90</v>
      </c>
      <c r="C44" s="146">
        <v>34</v>
      </c>
      <c r="D44" s="120">
        <v>1</v>
      </c>
      <c r="E44" s="120" t="s">
        <v>30</v>
      </c>
      <c r="F44" s="120" t="s">
        <v>30</v>
      </c>
      <c r="G44" s="120">
        <v>1</v>
      </c>
      <c r="H44" s="120">
        <v>9</v>
      </c>
      <c r="I44" s="120" t="s">
        <v>30</v>
      </c>
      <c r="J44" s="120">
        <v>2</v>
      </c>
      <c r="K44" s="120" t="s">
        <v>30</v>
      </c>
      <c r="L44" s="120" t="s">
        <v>30</v>
      </c>
      <c r="M44" s="120">
        <v>1</v>
      </c>
      <c r="N44" s="120">
        <v>3</v>
      </c>
      <c r="O44" s="120">
        <v>5</v>
      </c>
      <c r="P44" s="120" t="s">
        <v>30</v>
      </c>
      <c r="Q44" s="122" t="s">
        <v>30</v>
      </c>
      <c r="R44" s="122">
        <v>1</v>
      </c>
      <c r="S44" s="120">
        <v>11</v>
      </c>
    </row>
    <row r="45" spans="1:20" s="121" customFormat="1" ht="12.75" customHeight="1" x14ac:dyDescent="0.25">
      <c r="A45" s="118" t="s">
        <v>91</v>
      </c>
      <c r="B45" s="67" t="s">
        <v>92</v>
      </c>
      <c r="C45" s="146">
        <v>66</v>
      </c>
      <c r="D45" s="120">
        <v>2</v>
      </c>
      <c r="E45" s="120" t="s">
        <v>30</v>
      </c>
      <c r="F45" s="120">
        <v>6</v>
      </c>
      <c r="G45" s="120" t="s">
        <v>30</v>
      </c>
      <c r="H45" s="120">
        <v>1</v>
      </c>
      <c r="I45" s="120">
        <v>1</v>
      </c>
      <c r="J45" s="120">
        <v>6</v>
      </c>
      <c r="K45" s="120">
        <v>10</v>
      </c>
      <c r="L45" s="120">
        <v>1</v>
      </c>
      <c r="M45" s="120" t="s">
        <v>30</v>
      </c>
      <c r="N45" s="120" t="s">
        <v>30</v>
      </c>
      <c r="O45" s="120">
        <v>8</v>
      </c>
      <c r="P45" s="120">
        <v>1</v>
      </c>
      <c r="Q45" s="122">
        <v>30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93</v>
      </c>
      <c r="B46" s="67" t="s">
        <v>94</v>
      </c>
      <c r="C46" s="146">
        <v>1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 t="s">
        <v>30</v>
      </c>
    </row>
    <row r="47" spans="1:20" s="121" customFormat="1" ht="12.75" customHeight="1" x14ac:dyDescent="0.25">
      <c r="A47" s="118" t="s">
        <v>95</v>
      </c>
      <c r="B47" s="67" t="s">
        <v>96</v>
      </c>
      <c r="C47" s="146">
        <v>11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>
        <v>4</v>
      </c>
      <c r="K47" s="120">
        <v>3</v>
      </c>
      <c r="L47" s="120" t="s">
        <v>30</v>
      </c>
      <c r="M47" s="120" t="s">
        <v>30</v>
      </c>
      <c r="N47" s="120" t="s">
        <v>30</v>
      </c>
      <c r="O47" s="120">
        <v>1</v>
      </c>
      <c r="P47" s="120" t="s">
        <v>30</v>
      </c>
      <c r="Q47" s="122">
        <v>1</v>
      </c>
      <c r="R47" s="122">
        <v>2</v>
      </c>
      <c r="S47" s="120" t="s">
        <v>30</v>
      </c>
    </row>
    <row r="48" spans="1:20" s="121" customFormat="1" ht="12.75" customHeight="1" x14ac:dyDescent="0.25">
      <c r="A48" s="118" t="s">
        <v>254</v>
      </c>
      <c r="B48" s="67" t="s">
        <v>258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99</v>
      </c>
      <c r="B49" s="67" t="s">
        <v>100</v>
      </c>
      <c r="C49" s="146">
        <v>23</v>
      </c>
      <c r="D49" s="120">
        <v>1</v>
      </c>
      <c r="E49" s="120">
        <v>1</v>
      </c>
      <c r="F49" s="120" t="s">
        <v>30</v>
      </c>
      <c r="G49" s="120" t="s">
        <v>30</v>
      </c>
      <c r="H49" s="120">
        <v>3</v>
      </c>
      <c r="I49" s="120">
        <v>1</v>
      </c>
      <c r="J49" s="120">
        <v>1</v>
      </c>
      <c r="K49" s="120">
        <v>1</v>
      </c>
      <c r="L49" s="120">
        <v>1</v>
      </c>
      <c r="M49" s="120">
        <v>1</v>
      </c>
      <c r="N49" s="120">
        <v>2</v>
      </c>
      <c r="O49" s="120">
        <v>6</v>
      </c>
      <c r="P49" s="120" t="s">
        <v>30</v>
      </c>
      <c r="Q49" s="122" t="s">
        <v>30</v>
      </c>
      <c r="R49" s="122">
        <v>2</v>
      </c>
      <c r="S49" s="120">
        <v>3</v>
      </c>
    </row>
    <row r="50" spans="1:19" s="121" customFormat="1" ht="12.75" customHeight="1" x14ac:dyDescent="0.25">
      <c r="A50" s="118" t="s">
        <v>101</v>
      </c>
      <c r="B50" s="67" t="s">
        <v>102</v>
      </c>
      <c r="C50" s="146">
        <v>277</v>
      </c>
      <c r="D50" s="120">
        <v>33</v>
      </c>
      <c r="E50" s="120">
        <v>16</v>
      </c>
      <c r="F50" s="120">
        <v>9</v>
      </c>
      <c r="G50" s="120">
        <v>10</v>
      </c>
      <c r="H50" s="120">
        <v>2</v>
      </c>
      <c r="I50" s="120">
        <v>3</v>
      </c>
      <c r="J50" s="120">
        <v>16</v>
      </c>
      <c r="K50" s="120">
        <v>56</v>
      </c>
      <c r="L50" s="120">
        <v>11</v>
      </c>
      <c r="M50" s="120">
        <v>8</v>
      </c>
      <c r="N50" s="120">
        <v>2</v>
      </c>
      <c r="O50" s="120">
        <v>60</v>
      </c>
      <c r="P50" s="120">
        <v>3</v>
      </c>
      <c r="Q50" s="122">
        <v>8</v>
      </c>
      <c r="R50" s="122">
        <v>35</v>
      </c>
      <c r="S50" s="120">
        <v>5</v>
      </c>
    </row>
    <row r="51" spans="1:19" s="121" customFormat="1" ht="12.75" customHeight="1" x14ac:dyDescent="0.25">
      <c r="A51" s="118" t="s">
        <v>103</v>
      </c>
      <c r="B51" s="67" t="s">
        <v>104</v>
      </c>
      <c r="C51" s="146">
        <v>194</v>
      </c>
      <c r="D51" s="120">
        <v>7</v>
      </c>
      <c r="E51" s="120">
        <v>5</v>
      </c>
      <c r="F51" s="120">
        <v>20</v>
      </c>
      <c r="G51" s="120">
        <v>6</v>
      </c>
      <c r="H51" s="120">
        <v>4</v>
      </c>
      <c r="I51" s="120">
        <v>28</v>
      </c>
      <c r="J51" s="120">
        <v>22</v>
      </c>
      <c r="K51" s="120">
        <v>13</v>
      </c>
      <c r="L51" s="120">
        <v>5</v>
      </c>
      <c r="M51" s="120">
        <v>5</v>
      </c>
      <c r="N51" s="120">
        <v>3</v>
      </c>
      <c r="O51" s="120">
        <v>20</v>
      </c>
      <c r="P51" s="120">
        <v>2</v>
      </c>
      <c r="Q51" s="122">
        <v>17</v>
      </c>
      <c r="R51" s="122">
        <v>23</v>
      </c>
      <c r="S51" s="120">
        <v>14</v>
      </c>
    </row>
    <row r="52" spans="1:19" s="121" customFormat="1" ht="12.75" customHeight="1" x14ac:dyDescent="0.25">
      <c r="A52" s="118" t="s">
        <v>105</v>
      </c>
      <c r="B52" s="67" t="s">
        <v>106</v>
      </c>
      <c r="C52" s="146">
        <v>8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>
        <v>4</v>
      </c>
      <c r="N52" s="120" t="s">
        <v>30</v>
      </c>
      <c r="O52" s="120">
        <v>3</v>
      </c>
      <c r="P52" s="120" t="s">
        <v>30</v>
      </c>
      <c r="Q52" s="122" t="s">
        <v>30</v>
      </c>
      <c r="R52" s="122">
        <v>1</v>
      </c>
      <c r="S52" s="120" t="s">
        <v>30</v>
      </c>
    </row>
    <row r="53" spans="1:19" s="121" customFormat="1" ht="12.75" customHeight="1" x14ac:dyDescent="0.25">
      <c r="A53" s="118" t="s">
        <v>107</v>
      </c>
      <c r="B53" s="67" t="s">
        <v>108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>
        <v>1</v>
      </c>
      <c r="I53" s="120" t="s">
        <v>30</v>
      </c>
      <c r="J53" s="120">
        <v>1</v>
      </c>
      <c r="K53" s="120" t="s">
        <v>30</v>
      </c>
      <c r="L53" s="120" t="s">
        <v>30</v>
      </c>
      <c r="M53" s="120">
        <v>1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109</v>
      </c>
      <c r="B54" s="67" t="s">
        <v>110</v>
      </c>
      <c r="C54" s="146">
        <v>12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>
        <v>7</v>
      </c>
      <c r="J54" s="120">
        <v>1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>
        <v>1</v>
      </c>
    </row>
    <row r="55" spans="1:19" s="121" customFormat="1" ht="12.75" customHeight="1" x14ac:dyDescent="0.25">
      <c r="A55" s="118" t="s">
        <v>111</v>
      </c>
      <c r="B55" s="67" t="s">
        <v>112</v>
      </c>
      <c r="C55" s="146">
        <v>1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 t="s">
        <v>30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113</v>
      </c>
      <c r="B56" s="67" t="s">
        <v>114</v>
      </c>
      <c r="C56" s="146">
        <v>14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>
        <v>1</v>
      </c>
      <c r="I56" s="120" t="s">
        <v>30</v>
      </c>
      <c r="J56" s="120">
        <v>10</v>
      </c>
      <c r="K56" s="120">
        <v>1</v>
      </c>
      <c r="L56" s="120">
        <v>1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117</v>
      </c>
      <c r="B57" s="67" t="s">
        <v>118</v>
      </c>
      <c r="C57" s="146">
        <v>65</v>
      </c>
      <c r="D57" s="120">
        <v>1</v>
      </c>
      <c r="E57" s="120" t="s">
        <v>30</v>
      </c>
      <c r="F57" s="120" t="s">
        <v>30</v>
      </c>
      <c r="G57" s="120">
        <v>4</v>
      </c>
      <c r="H57" s="120">
        <v>13</v>
      </c>
      <c r="I57" s="120">
        <v>2</v>
      </c>
      <c r="J57" s="120">
        <v>6</v>
      </c>
      <c r="K57" s="120">
        <v>10</v>
      </c>
      <c r="L57" s="120">
        <v>1</v>
      </c>
      <c r="M57" s="120" t="s">
        <v>30</v>
      </c>
      <c r="N57" s="120" t="s">
        <v>30</v>
      </c>
      <c r="O57" s="120">
        <v>14</v>
      </c>
      <c r="P57" s="120">
        <v>1</v>
      </c>
      <c r="Q57" s="122">
        <v>5</v>
      </c>
      <c r="R57" s="122">
        <v>6</v>
      </c>
      <c r="S57" s="120">
        <v>2</v>
      </c>
    </row>
    <row r="58" spans="1:19" s="121" customFormat="1" ht="12.75" customHeight="1" x14ac:dyDescent="0.25">
      <c r="A58" s="118" t="s">
        <v>119</v>
      </c>
      <c r="B58" s="67" t="s">
        <v>120</v>
      </c>
      <c r="C58" s="146">
        <v>29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29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121</v>
      </c>
      <c r="B59" s="67" t="s">
        <v>122</v>
      </c>
      <c r="C59" s="146">
        <v>169</v>
      </c>
      <c r="D59" s="120">
        <v>2</v>
      </c>
      <c r="E59" s="120">
        <v>7</v>
      </c>
      <c r="F59" s="120">
        <v>1</v>
      </c>
      <c r="G59" s="120">
        <v>1</v>
      </c>
      <c r="H59" s="120">
        <v>20</v>
      </c>
      <c r="I59" s="120">
        <v>28</v>
      </c>
      <c r="J59" s="120">
        <v>23</v>
      </c>
      <c r="K59" s="120">
        <v>5</v>
      </c>
      <c r="L59" s="120" t="s">
        <v>30</v>
      </c>
      <c r="M59" s="120">
        <v>5</v>
      </c>
      <c r="N59" s="120">
        <v>1</v>
      </c>
      <c r="O59" s="120">
        <v>37</v>
      </c>
      <c r="P59" s="120">
        <v>5</v>
      </c>
      <c r="Q59" s="122">
        <v>18</v>
      </c>
      <c r="R59" s="122">
        <v>9</v>
      </c>
      <c r="S59" s="120">
        <v>7</v>
      </c>
    </row>
    <row r="60" spans="1:19" s="121" customFormat="1" ht="12.75" customHeight="1" x14ac:dyDescent="0.25">
      <c r="A60" s="118" t="s">
        <v>255</v>
      </c>
      <c r="B60" s="67" t="s">
        <v>259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287</v>
      </c>
      <c r="B61" s="67" t="s">
        <v>291</v>
      </c>
      <c r="C61" s="146">
        <v>1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>
        <v>1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1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466</v>
      </c>
      <c r="D63" s="120">
        <v>4</v>
      </c>
      <c r="E63" s="120">
        <v>2</v>
      </c>
      <c r="F63" s="120">
        <v>3</v>
      </c>
      <c r="G63" s="120">
        <v>2</v>
      </c>
      <c r="H63" s="120">
        <v>165</v>
      </c>
      <c r="I63" s="120">
        <v>1</v>
      </c>
      <c r="J63" s="120">
        <v>190</v>
      </c>
      <c r="K63" s="120">
        <v>1</v>
      </c>
      <c r="L63" s="120" t="s">
        <v>30</v>
      </c>
      <c r="M63" s="120">
        <v>4</v>
      </c>
      <c r="N63" s="120" t="s">
        <v>30</v>
      </c>
      <c r="O63" s="120">
        <v>53</v>
      </c>
      <c r="P63" s="120">
        <v>1</v>
      </c>
      <c r="Q63" s="122" t="s">
        <v>30</v>
      </c>
      <c r="R63" s="122">
        <v>40</v>
      </c>
      <c r="S63" s="120" t="s">
        <v>30</v>
      </c>
    </row>
    <row r="64" spans="1:19" ht="12.75" customHeight="1" x14ac:dyDescent="0.25">
      <c r="P64" s="237"/>
    </row>
    <row r="65" spans="16:16" ht="12.75" customHeight="1" x14ac:dyDescent="0.25">
      <c r="P65" s="237"/>
    </row>
    <row r="66" spans="16:16" ht="12.75" customHeight="1" x14ac:dyDescent="0.25">
      <c r="P66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x14ac:dyDescent="0.25">
      <c r="P74" s="237"/>
    </row>
    <row r="75" spans="16:16" x14ac:dyDescent="0.25">
      <c r="P75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12</vt:i4>
      </vt:variant>
    </vt:vector>
  </HeadingPairs>
  <TitlesOfParts>
    <vt:vector size="29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2021_lista podstawowa</vt:lpstr>
      <vt:lpstr>2022_lista podstawowa</vt:lpstr>
      <vt:lpstr>2023_lista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  <vt:lpstr>'2021_lista podstawowa'!lzt24_04cbv2</vt:lpstr>
      <vt:lpstr>'2022_lista podstawowa'!lzt24_04cbv2</vt:lpstr>
      <vt:lpstr>'2023_lista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Zgony według przyczyn określanych jako "garbage codes"</dc:title>
  <cp:lastPrinted>2015-05-22T11:47:54Z</cp:lastPrinted>
  <dcterms:created xsi:type="dcterms:W3CDTF">2014-05-14T12:02:40Z</dcterms:created>
  <dcterms:modified xsi:type="dcterms:W3CDTF">2024-10-10T20:59:54Z</dcterms:modified>
  <cp:category>Statystyka przyczyn zgonów</cp:category>
</cp:coreProperties>
</file>