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8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frze01\OTE\!!!Publikacje i opracowania sygnalne\INFORMACJE SYGNALNE - CHARAKTERYSTYKA OBSZARÓW, PODMIOTY\2024 za 2023\dane do grafiki\"/>
    </mc:Choice>
  </mc:AlternateContent>
  <xr:revisionPtr revIDLastSave="0" documentId="13_ncr:1_{B9417EE4-594E-4090-B1BD-EDEB2877A51D}" xr6:coauthVersionLast="36" xr6:coauthVersionMax="36" xr10:uidLastSave="{00000000-0000-0000-0000-000000000000}"/>
  <bookViews>
    <workbookView xWindow="0" yWindow="0" windowWidth="29076" windowHeight="15876" firstSheet="1" activeTab="2" xr2:uid="{00000000-000D-0000-FFFF-FFFF00000000}"/>
  </bookViews>
  <sheets>
    <sheet name="ruch graniczny (surowe)" sheetId="7" state="hidden" r:id="rId1"/>
    <sheet name="Spis map" sheetId="11" r:id="rId2"/>
    <sheet name="Mapa 1" sheetId="8" r:id="rId3"/>
    <sheet name="Mapa 2" sheetId="9" r:id="rId4"/>
  </sheets>
  <definedNames>
    <definedName name="_xlnm._FilterDatabase" localSheetId="2" hidden="1">'Mapa 1'!#REF!</definedName>
    <definedName name="_xlnm._FilterDatabase" localSheetId="0" hidden="1">'ruch graniczny (surowe)'!$A$6:$BO$18</definedName>
    <definedName name="_xlnm.Print_Area" localSheetId="2">'Mapa 1'!#REF!</definedName>
    <definedName name="_xlnm.Print_Area" localSheetId="0">'ruch graniczny (surowe)'!#REF!</definedName>
    <definedName name="_xlnm.Print_Titles" localSheetId="2">'Mapa 1'!#REF!</definedName>
  </definedNames>
  <calcPr calcId="191029"/>
</workbook>
</file>

<file path=xl/calcChain.xml><?xml version="1.0" encoding="utf-8"?>
<calcChain xmlns="http://schemas.openxmlformats.org/spreadsheetml/2006/main">
  <c r="J12" i="7" l="1"/>
  <c r="H12" i="7" s="1"/>
  <c r="I12" i="7"/>
  <c r="I7" i="7" s="1"/>
  <c r="G12" i="7"/>
  <c r="G7" i="7" s="1"/>
  <c r="F12" i="7"/>
  <c r="E12" i="7" s="1"/>
  <c r="H16" i="7"/>
  <c r="D16" i="7" s="1"/>
  <c r="H15" i="7"/>
  <c r="H14" i="7"/>
  <c r="H13" i="7"/>
  <c r="E16" i="7"/>
  <c r="E15" i="7"/>
  <c r="D15" i="7" s="1"/>
  <c r="E14" i="7"/>
  <c r="D14" i="7" s="1"/>
  <c r="E13" i="7"/>
  <c r="D13" i="7"/>
  <c r="I6" i="7" l="1"/>
  <c r="D12" i="7"/>
  <c r="F7" i="7"/>
  <c r="F6" i="7" s="1"/>
  <c r="J7" i="7"/>
  <c r="J6" i="7" s="1"/>
  <c r="G6" i="7"/>
  <c r="E6" i="7" s="1"/>
  <c r="H7" i="7" l="1"/>
  <c r="H6" i="7"/>
  <c r="D6" i="7" s="1"/>
  <c r="E7" i="7"/>
  <c r="AR15" i="7"/>
  <c r="W31" i="7"/>
  <c r="V31" i="7"/>
  <c r="T31" i="7"/>
  <c r="S31" i="7"/>
  <c r="H31" i="7"/>
  <c r="U31" i="7" s="1"/>
  <c r="E31" i="7"/>
  <c r="R31" i="7" s="1"/>
  <c r="W30" i="7"/>
  <c r="V30" i="7"/>
  <c r="T30" i="7"/>
  <c r="S30" i="7"/>
  <c r="H30" i="7"/>
  <c r="U30" i="7" s="1"/>
  <c r="E30" i="7"/>
  <c r="W29" i="7"/>
  <c r="V29" i="7"/>
  <c r="T29" i="7"/>
  <c r="S29" i="7"/>
  <c r="H29" i="7"/>
  <c r="U29" i="7" s="1"/>
  <c r="E29" i="7"/>
  <c r="R29" i="7" s="1"/>
  <c r="W28" i="7"/>
  <c r="V28" i="7"/>
  <c r="T28" i="7"/>
  <c r="S28" i="7"/>
  <c r="H28" i="7"/>
  <c r="U28" i="7" s="1"/>
  <c r="E28" i="7"/>
  <c r="W27" i="7"/>
  <c r="V27" i="7"/>
  <c r="T27" i="7"/>
  <c r="S27" i="7"/>
  <c r="H27" i="7"/>
  <c r="U27" i="7" s="1"/>
  <c r="E27" i="7"/>
  <c r="R27" i="7" s="1"/>
  <c r="W26" i="7"/>
  <c r="V26" i="7"/>
  <c r="T26" i="7"/>
  <c r="S26" i="7"/>
  <c r="H26" i="7"/>
  <c r="E26" i="7"/>
  <c r="R26" i="7" s="1"/>
  <c r="J25" i="7"/>
  <c r="I25" i="7"/>
  <c r="V25" i="7" s="1"/>
  <c r="G25" i="7"/>
  <c r="F25" i="7"/>
  <c r="W24" i="7"/>
  <c r="V24" i="7"/>
  <c r="T24" i="7"/>
  <c r="S24" i="7"/>
  <c r="H24" i="7"/>
  <c r="U24" i="7" s="1"/>
  <c r="E24" i="7"/>
  <c r="W23" i="7"/>
  <c r="V23" i="7"/>
  <c r="T23" i="7"/>
  <c r="S23" i="7"/>
  <c r="H23" i="7"/>
  <c r="U23" i="7" s="1"/>
  <c r="E23" i="7"/>
  <c r="R23" i="7" s="1"/>
  <c r="W22" i="7"/>
  <c r="V22" i="7"/>
  <c r="T22" i="7"/>
  <c r="S22" i="7"/>
  <c r="H22" i="7"/>
  <c r="U22" i="7" s="1"/>
  <c r="E22" i="7"/>
  <c r="J21" i="7"/>
  <c r="I21" i="7"/>
  <c r="V21" i="7" s="1"/>
  <c r="G21" i="7"/>
  <c r="T21" i="7" s="1"/>
  <c r="F21" i="7"/>
  <c r="AU18" i="7"/>
  <c r="AT18" i="7"/>
  <c r="AS18" i="7"/>
  <c r="AR18" i="7"/>
  <c r="AQ18" i="7"/>
  <c r="AP18" i="7"/>
  <c r="AO18" i="7"/>
  <c r="AI18" i="7"/>
  <c r="AH18" i="7"/>
  <c r="AG18" i="7"/>
  <c r="AF18" i="7"/>
  <c r="AE18" i="7"/>
  <c r="AD18" i="7"/>
  <c r="AU17" i="7"/>
  <c r="AT17" i="7"/>
  <c r="AS17" i="7"/>
  <c r="AR17" i="7"/>
  <c r="AQ17" i="7"/>
  <c r="AP17" i="7"/>
  <c r="AO17" i="7"/>
  <c r="AI17" i="7"/>
  <c r="AH17" i="7"/>
  <c r="AG17" i="7"/>
  <c r="AF17" i="7"/>
  <c r="AE17" i="7"/>
  <c r="AD17" i="7"/>
  <c r="AI16" i="7"/>
  <c r="AH16" i="7"/>
  <c r="AG16" i="7"/>
  <c r="AF16" i="7"/>
  <c r="AE16" i="7"/>
  <c r="AD16" i="7"/>
  <c r="AI15" i="7"/>
  <c r="AH15" i="7"/>
  <c r="AG15" i="7"/>
  <c r="AF15" i="7"/>
  <c r="AE15" i="7"/>
  <c r="AD15" i="7"/>
  <c r="AI14" i="7"/>
  <c r="AH14" i="7"/>
  <c r="AG14" i="7"/>
  <c r="AF14" i="7"/>
  <c r="AE14" i="7"/>
  <c r="AD14" i="7"/>
  <c r="AI13" i="7"/>
  <c r="AF13" i="7"/>
  <c r="AE13" i="7"/>
  <c r="AD13" i="7"/>
  <c r="AU11" i="7"/>
  <c r="AT11" i="7"/>
  <c r="AS11" i="7"/>
  <c r="AR11" i="7"/>
  <c r="AQ11" i="7"/>
  <c r="AP11" i="7"/>
  <c r="AO11" i="7"/>
  <c r="AI11" i="7"/>
  <c r="AH11" i="7"/>
  <c r="AG11" i="7"/>
  <c r="AF11" i="7"/>
  <c r="AE11" i="7"/>
  <c r="AD11" i="7"/>
  <c r="AU10" i="7"/>
  <c r="AT10" i="7"/>
  <c r="AS10" i="7"/>
  <c r="AR10" i="7"/>
  <c r="AQ10" i="7"/>
  <c r="AP10" i="7"/>
  <c r="AO10" i="7"/>
  <c r="AI10" i="7"/>
  <c r="AH10" i="7"/>
  <c r="AG10" i="7"/>
  <c r="AF10" i="7"/>
  <c r="AE10" i="7"/>
  <c r="AD10" i="7"/>
  <c r="AU9" i="7"/>
  <c r="AT9" i="7"/>
  <c r="AS9" i="7"/>
  <c r="AR9" i="7"/>
  <c r="AQ9" i="7"/>
  <c r="AP9" i="7"/>
  <c r="AO9" i="7"/>
  <c r="AI9" i="7"/>
  <c r="AH9" i="7"/>
  <c r="AG9" i="7"/>
  <c r="AF9" i="7"/>
  <c r="AE9" i="7"/>
  <c r="AD9" i="7"/>
  <c r="AU8" i="7"/>
  <c r="AT8" i="7"/>
  <c r="AS8" i="7"/>
  <c r="AR8" i="7"/>
  <c r="AQ8" i="7"/>
  <c r="AP8" i="7"/>
  <c r="AO8" i="7"/>
  <c r="AI8" i="7"/>
  <c r="AH8" i="7"/>
  <c r="AG8" i="7"/>
  <c r="AF8" i="7"/>
  <c r="AE8" i="7"/>
  <c r="AD8" i="7"/>
  <c r="D7" i="7" l="1"/>
  <c r="D22" i="7"/>
  <c r="Q22" i="7" s="1"/>
  <c r="D24" i="7"/>
  <c r="Q24" i="7" s="1"/>
  <c r="D30" i="7"/>
  <c r="Q30" i="7" s="1"/>
  <c r="D28" i="7"/>
  <c r="Q28" i="7" s="1"/>
  <c r="AO15" i="7"/>
  <c r="AS15" i="7"/>
  <c r="AD7" i="7"/>
  <c r="AE7" i="7"/>
  <c r="AF7" i="7"/>
  <c r="AI6" i="7"/>
  <c r="AH6" i="7"/>
  <c r="AG6" i="7"/>
  <c r="AD12" i="7"/>
  <c r="AP12" i="7"/>
  <c r="AE12" i="7"/>
  <c r="AH12" i="7"/>
  <c r="AG12" i="7"/>
  <c r="AS12" i="7"/>
  <c r="AI12" i="7"/>
  <c r="AF12" i="7"/>
  <c r="T25" i="7"/>
  <c r="AT13" i="7"/>
  <c r="AU13" i="7"/>
  <c r="AQ13" i="7"/>
  <c r="AG13" i="7"/>
  <c r="AH13" i="7"/>
  <c r="U26" i="7"/>
  <c r="AS14" i="7"/>
  <c r="AO14" i="7"/>
  <c r="AR14" i="7"/>
  <c r="AT14" i="7"/>
  <c r="AP14" i="7"/>
  <c r="AU14" i="7"/>
  <c r="AQ14" i="7"/>
  <c r="AU16" i="7"/>
  <c r="AQ16" i="7"/>
  <c r="AT16" i="7"/>
  <c r="AP16" i="7"/>
  <c r="AR16" i="7"/>
  <c r="AS16" i="7"/>
  <c r="AO16" i="7"/>
  <c r="AR13" i="7"/>
  <c r="AP15" i="7"/>
  <c r="AT15" i="7"/>
  <c r="AO13" i="7"/>
  <c r="AS13" i="7"/>
  <c r="AQ15" i="7"/>
  <c r="AU15" i="7"/>
  <c r="AP13" i="7"/>
  <c r="D26" i="7"/>
  <c r="Q26" i="7" s="1"/>
  <c r="G20" i="7"/>
  <c r="T20" i="7" s="1"/>
  <c r="R24" i="7"/>
  <c r="R30" i="7"/>
  <c r="R22" i="7"/>
  <c r="R28" i="7"/>
  <c r="W21" i="7"/>
  <c r="J20" i="7"/>
  <c r="S21" i="7"/>
  <c r="E21" i="7"/>
  <c r="F20" i="7"/>
  <c r="W25" i="7"/>
  <c r="H25" i="7"/>
  <c r="U25" i="7" s="1"/>
  <c r="S25" i="7"/>
  <c r="E25" i="7"/>
  <c r="I20" i="7"/>
  <c r="H21" i="7"/>
  <c r="U21" i="7" s="1"/>
  <c r="D23" i="7"/>
  <c r="Q23" i="7" s="1"/>
  <c r="D27" i="7"/>
  <c r="Q27" i="7" s="1"/>
  <c r="D29" i="7"/>
  <c r="Q29" i="7" s="1"/>
  <c r="D31" i="7"/>
  <c r="Q31" i="7" s="1"/>
  <c r="G19" i="7" l="1"/>
  <c r="T19" i="7" s="1"/>
  <c r="AU7" i="7"/>
  <c r="AQ7" i="7"/>
  <c r="AT7" i="7"/>
  <c r="AR7" i="7"/>
  <c r="AO7" i="7"/>
  <c r="AP7" i="7"/>
  <c r="AH7" i="7"/>
  <c r="AG7" i="7"/>
  <c r="AS7" i="7"/>
  <c r="AI7" i="7"/>
  <c r="AE6" i="7"/>
  <c r="AD6" i="7"/>
  <c r="AF6" i="7"/>
  <c r="AU12" i="7"/>
  <c r="AQ12" i="7"/>
  <c r="AT12" i="7"/>
  <c r="AO12" i="7"/>
  <c r="AR12" i="7"/>
  <c r="I19" i="7"/>
  <c r="H20" i="7"/>
  <c r="U20" i="7" s="1"/>
  <c r="V20" i="7"/>
  <c r="W20" i="7"/>
  <c r="J19" i="7"/>
  <c r="W19" i="7" s="1"/>
  <c r="R21" i="7"/>
  <c r="D21" i="7"/>
  <c r="Q21" i="7" s="1"/>
  <c r="R25" i="7"/>
  <c r="D25" i="7"/>
  <c r="Q25" i="7" s="1"/>
  <c r="S20" i="7"/>
  <c r="E20" i="7"/>
  <c r="F19" i="7"/>
  <c r="AU6" i="7" l="1"/>
  <c r="AO6" i="7"/>
  <c r="AQ6" i="7"/>
  <c r="AT6" i="7"/>
  <c r="AR6" i="7"/>
  <c r="AS6" i="7"/>
  <c r="AP6" i="7"/>
  <c r="S19" i="7"/>
  <c r="E19" i="7"/>
  <c r="D20" i="7"/>
  <c r="Q20" i="7" s="1"/>
  <c r="R20" i="7"/>
  <c r="V19" i="7"/>
  <c r="H19" i="7"/>
  <c r="U19" i="7" s="1"/>
  <c r="R19" i="7" l="1"/>
  <c r="D19" i="7"/>
  <c r="Q19" i="7" s="1"/>
</calcChain>
</file>

<file path=xl/sharedStrings.xml><?xml version="1.0" encoding="utf-8"?>
<sst xmlns="http://schemas.openxmlformats.org/spreadsheetml/2006/main" count="421" uniqueCount="169">
  <si>
    <t>Rok</t>
  </si>
  <si>
    <t>Kwartał</t>
  </si>
  <si>
    <t>Granica</t>
  </si>
  <si>
    <t>Przekroczenia</t>
  </si>
  <si>
    <t>Ogółem</t>
  </si>
  <si>
    <t>Polacy</t>
  </si>
  <si>
    <t>cudzoziemcy</t>
  </si>
  <si>
    <t>z Polski</t>
  </si>
  <si>
    <t>do Polski</t>
  </si>
  <si>
    <t>razem</t>
  </si>
  <si>
    <t>lądowa</t>
  </si>
  <si>
    <t>granica zewnętrzna UE</t>
  </si>
  <si>
    <t>rosyjska</t>
  </si>
  <si>
    <t>białoruska</t>
  </si>
  <si>
    <t>ukraińska</t>
  </si>
  <si>
    <t>granica wewnętrzna UE</t>
  </si>
  <si>
    <t>litewska</t>
  </si>
  <si>
    <t>słowacka</t>
  </si>
  <si>
    <t>czeska</t>
  </si>
  <si>
    <t>niemiecka</t>
  </si>
  <si>
    <t>morska</t>
  </si>
  <si>
    <t>lotniska</t>
  </si>
  <si>
    <t>III</t>
  </si>
  <si>
    <t>w liczbach bezwzględnych</t>
  </si>
  <si>
    <t>Ruch graniczny</t>
  </si>
  <si>
    <r>
      <t xml:space="preserve">III wersja 12.11.2015 vol 7 </t>
    </r>
    <r>
      <rPr>
        <sz val="11"/>
        <color rgb="FFFF0000"/>
        <rFont val="Calibri"/>
        <family val="2"/>
        <charset val="238"/>
        <scheme val="minor"/>
      </rPr>
      <t>WERSJA WŁAŚCIWA</t>
    </r>
    <r>
      <rPr>
        <sz val="11"/>
        <color theme="1"/>
        <rFont val="Calibri"/>
        <family val="2"/>
        <charset val="238"/>
        <scheme val="minor"/>
      </rPr>
      <t>!</t>
    </r>
  </si>
  <si>
    <t>III 2016 / III 2015</t>
  </si>
  <si>
    <t>III 2015 / III 2014</t>
  </si>
  <si>
    <t xml:space="preserve">Mapa 1. </t>
  </si>
  <si>
    <t>Spis map</t>
  </si>
  <si>
    <t xml:space="preserve">Mapa 2. </t>
  </si>
  <si>
    <t>Powrót do spisu map</t>
  </si>
  <si>
    <t>Mapa 2.</t>
  </si>
  <si>
    <t>Mapa 1.</t>
  </si>
  <si>
    <t>0201</t>
  </si>
  <si>
    <t>0202</t>
  </si>
  <si>
    <t>0206</t>
  </si>
  <si>
    <t>0207</t>
  </si>
  <si>
    <t>0208</t>
  </si>
  <si>
    <t>0210</t>
  </si>
  <si>
    <t>0212</t>
  </si>
  <si>
    <t>0219</t>
  </si>
  <si>
    <t>0221</t>
  </si>
  <si>
    <t>0224</t>
  </si>
  <si>
    <t>0225</t>
  </si>
  <si>
    <t>0261</t>
  </si>
  <si>
    <t>0265</t>
  </si>
  <si>
    <t>0601</t>
  </si>
  <si>
    <t>0603</t>
  </si>
  <si>
    <t>0604</t>
  </si>
  <si>
    <t>0613</t>
  </si>
  <si>
    <t>0618</t>
  </si>
  <si>
    <t>0619</t>
  </si>
  <si>
    <t>0661</t>
  </si>
  <si>
    <t>0662</t>
  </si>
  <si>
    <t>0801</t>
  </si>
  <si>
    <t>0802</t>
  </si>
  <si>
    <t>0805</t>
  </si>
  <si>
    <t>0807</t>
  </si>
  <si>
    <t>0811</t>
  </si>
  <si>
    <t>Teryt</t>
  </si>
  <si>
    <t>Powiaty w strefie przygranicznej na 10 tys. ludności</t>
  </si>
  <si>
    <t>bolesławiecki</t>
  </si>
  <si>
    <t>dzierżoniowski</t>
  </si>
  <si>
    <t>karkonoski</t>
  </si>
  <si>
    <t>kamiennogórski</t>
  </si>
  <si>
    <t>kłodzki</t>
  </si>
  <si>
    <t>lubański</t>
  </si>
  <si>
    <t>lwówecki</t>
  </si>
  <si>
    <t>świdnicki</t>
  </si>
  <si>
    <t>wałbrzyski</t>
  </si>
  <si>
    <t>ząbkowicki</t>
  </si>
  <si>
    <t>zgorzelecki</t>
  </si>
  <si>
    <t>m. Jelenia Góra</t>
  </si>
  <si>
    <t>m. Wałbrzych</t>
  </si>
  <si>
    <t>bialski</t>
  </si>
  <si>
    <t>chełmski</t>
  </si>
  <si>
    <t>hrubieszowski</t>
  </si>
  <si>
    <t>parczewski</t>
  </si>
  <si>
    <t>tomaszowski</t>
  </si>
  <si>
    <t>włodawski</t>
  </si>
  <si>
    <t>m. Biała Podlaska</t>
  </si>
  <si>
    <t>m. Chełm</t>
  </si>
  <si>
    <t>gorzowski</t>
  </si>
  <si>
    <t>krośnieński</t>
  </si>
  <si>
    <t>słubicki</t>
  </si>
  <si>
    <t>sulęciński</t>
  </si>
  <si>
    <t>żarski</t>
  </si>
  <si>
    <t>gorlicki</t>
  </si>
  <si>
    <t>nowosądecki</t>
  </si>
  <si>
    <t>nowotarski</t>
  </si>
  <si>
    <t>suski</t>
  </si>
  <si>
    <t>tatrzański</t>
  </si>
  <si>
    <t>m. Nowy Sącz</t>
  </si>
  <si>
    <t>łosicki</t>
  </si>
  <si>
    <t>głubczycki</t>
  </si>
  <si>
    <t>kędzierzyńsko-kozielski</t>
  </si>
  <si>
    <t>krapkowicki</t>
  </si>
  <si>
    <t>nyski</t>
  </si>
  <si>
    <t>prudnicki</t>
  </si>
  <si>
    <t>bieszczadzki</t>
  </si>
  <si>
    <t>jarosławski</t>
  </si>
  <si>
    <t>jasielski</t>
  </si>
  <si>
    <t>lubaczowski</t>
  </si>
  <si>
    <t>przemyski</t>
  </si>
  <si>
    <t>sanocki</t>
  </si>
  <si>
    <t>leski</t>
  </si>
  <si>
    <t>m. Krosno</t>
  </si>
  <si>
    <t>m. Przemyśl</t>
  </si>
  <si>
    <t>augustowski</t>
  </si>
  <si>
    <t>białostocki</t>
  </si>
  <si>
    <t>bielski</t>
  </si>
  <si>
    <t>hajnowski</t>
  </si>
  <si>
    <t>sejneński</t>
  </si>
  <si>
    <t>siemiatycki</t>
  </si>
  <si>
    <t>sokólski</t>
  </si>
  <si>
    <t>suwalski</t>
  </si>
  <si>
    <t>m. Białystok</t>
  </si>
  <si>
    <t>m. Suwałki</t>
  </si>
  <si>
    <t>nowodworski</t>
  </si>
  <si>
    <t>cieszyński</t>
  </si>
  <si>
    <t>pszczyński</t>
  </si>
  <si>
    <t>raciborski</t>
  </si>
  <si>
    <t>rybnicki</t>
  </si>
  <si>
    <t>wodzisławski</t>
  </si>
  <si>
    <t>żywiecki</t>
  </si>
  <si>
    <t>m. Bielsko-Biała</t>
  </si>
  <si>
    <t>m. Jastrzębie-Zdrój</t>
  </si>
  <si>
    <t>m. Rybnik</t>
  </si>
  <si>
    <t>m. Żory</t>
  </si>
  <si>
    <t>bartoszycki</t>
  </si>
  <si>
    <t>braniewski</t>
  </si>
  <si>
    <t>elbląski</t>
  </si>
  <si>
    <t>giżycki</t>
  </si>
  <si>
    <t>kętrzyński</t>
  </si>
  <si>
    <t>lidzbarski</t>
  </si>
  <si>
    <t>olecki</t>
  </si>
  <si>
    <t>gołdapski</t>
  </si>
  <si>
    <t>węgorzewski</t>
  </si>
  <si>
    <t>m. Elbląg</t>
  </si>
  <si>
    <t>gryfiński</t>
  </si>
  <si>
    <t>myśliborski</t>
  </si>
  <si>
    <t>policki</t>
  </si>
  <si>
    <t>m. Szczecin</t>
  </si>
  <si>
    <t>m. Świnoujście</t>
  </si>
  <si>
    <t>pomorskie</t>
  </si>
  <si>
    <t>mazowieckie</t>
  </si>
  <si>
    <t>podlaskie</t>
  </si>
  <si>
    <t>lubelskie</t>
  </si>
  <si>
    <t>podkarpackie</t>
  </si>
  <si>
    <t>małopolskie</t>
  </si>
  <si>
    <t>śląskie</t>
  </si>
  <si>
    <t>opolskie</t>
  </si>
  <si>
    <t>lubuskie</t>
  </si>
  <si>
    <t>zachodniopomorskie</t>
  </si>
  <si>
    <t>Nazwa powiatu</t>
  </si>
  <si>
    <t>Nazwa województwa</t>
  </si>
  <si>
    <t>Powiaty w strefie przygranicznej na 1000 ludności</t>
  </si>
  <si>
    <t>na 1000 ludności</t>
  </si>
  <si>
    <t>warmińsko-mazurskie</t>
  </si>
  <si>
    <t>06</t>
  </si>
  <si>
    <t>02</t>
  </si>
  <si>
    <t>08</t>
  </si>
  <si>
    <t>Województwo ogółem</t>
  </si>
  <si>
    <t>Strefa przygraniczna
w województwie</t>
  </si>
  <si>
    <t>Charakterystyka obszarów przygranicznych na terenie Polski. Podmioty gospodarki narodowej w 2023 r.</t>
  </si>
  <si>
    <t>Podmioty gospodarki narodowej w 2023 r.</t>
  </si>
  <si>
    <t>Spółki z udziałem kapitału zagranicznego w 2023 r.</t>
  </si>
  <si>
    <t>dolnośląskie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</si>
</sst>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\ _z_ł_-;\-* #,##0.00\ _z_ł_-;_-* &quot;-&quot;??\ _z_ł_-;_-@_-"/>
    <numFmt numFmtId="164" formatCode="0.0"/>
    <numFmt numFmtId="165" formatCode="#,##0.0"/>
  </numFmts>
  <fonts count="23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1"/>
      <color rgb="FFFF0000"/>
      <name val="Calibri"/>
      <family val="2"/>
      <charset val="238"/>
      <scheme val="minor"/>
    </font>
    <font>
      <b/>
      <sz val="11"/>
      <color theme="1"/>
      <name val="Arial"/>
      <family val="2"/>
      <charset val="238"/>
    </font>
    <font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11"/>
      <name val="Arial"/>
      <family val="2"/>
      <charset val="238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sz val="9.5"/>
      <color theme="1"/>
      <name val="Fira Sans"/>
      <family val="2"/>
      <charset val="238"/>
    </font>
    <font>
      <sz val="9.5"/>
      <name val="Fira Sans"/>
      <family val="2"/>
      <charset val="238"/>
    </font>
    <font>
      <b/>
      <sz val="9.5"/>
      <name val="Fira Sans"/>
      <family val="2"/>
      <charset val="238"/>
    </font>
    <font>
      <b/>
      <sz val="9.5"/>
      <color theme="1"/>
      <name val="Fira Sans"/>
      <family val="2"/>
      <charset val="238"/>
    </font>
    <font>
      <sz val="9.5"/>
      <color rgb="FF000000"/>
      <name val="Fira Sans"/>
      <family val="2"/>
      <charset val="238"/>
    </font>
    <font>
      <u/>
      <sz val="9.5"/>
      <name val="Fira Sans"/>
      <family val="2"/>
      <charset val="238"/>
    </font>
    <font>
      <sz val="9.5"/>
      <color indexed="8"/>
      <name val="Fira Sans"/>
      <family val="2"/>
      <charset val="238"/>
    </font>
    <font>
      <b/>
      <sz val="9.4499999999999993"/>
      <name val="Fira Sans"/>
      <family val="2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39997558519241921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" fillId="0" borderId="0"/>
    <xf numFmtId="0" fontId="2" fillId="0" borderId="0"/>
    <xf numFmtId="0" fontId="9" fillId="0" borderId="0"/>
    <xf numFmtId="0" fontId="7" fillId="0" borderId="0">
      <alignment wrapText="1"/>
    </xf>
    <xf numFmtId="43" fontId="13" fillId="0" borderId="0" applyFont="0" applyFill="0" applyBorder="0" applyAlignment="0" applyProtection="0"/>
    <xf numFmtId="0" fontId="14" fillId="0" borderId="0" applyNumberFormat="0" applyFill="0" applyBorder="0" applyAlignment="0" applyProtection="0"/>
  </cellStyleXfs>
  <cellXfs count="157">
    <xf numFmtId="0" fontId="0" fillId="0" borderId="0" xfId="0"/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left" vertical="center" indent="1"/>
    </xf>
    <xf numFmtId="0" fontId="3" fillId="0" borderId="9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 indent="1"/>
    </xf>
    <xf numFmtId="3" fontId="0" fillId="0" borderId="0" xfId="0" applyNumberFormat="1"/>
    <xf numFmtId="164" fontId="0" fillId="0" borderId="0" xfId="0" applyNumberFormat="1"/>
    <xf numFmtId="0" fontId="0" fillId="0" borderId="0" xfId="0" applyFill="1" applyBorder="1"/>
    <xf numFmtId="0" fontId="0" fillId="3" borderId="0" xfId="0" applyFill="1"/>
    <xf numFmtId="0" fontId="3" fillId="4" borderId="3" xfId="0" applyFont="1" applyFill="1" applyBorder="1" applyAlignment="1">
      <alignment horizontal="left" vertical="center" indent="2"/>
    </xf>
    <xf numFmtId="0" fontId="3" fillId="4" borderId="3" xfId="0" applyFont="1" applyFill="1" applyBorder="1" applyAlignment="1">
      <alignment horizontal="left" vertical="center" indent="3"/>
    </xf>
    <xf numFmtId="0" fontId="10" fillId="0" borderId="3" xfId="0" applyFont="1" applyBorder="1" applyAlignment="1">
      <alignment horizontal="left" vertical="center" indent="2"/>
    </xf>
    <xf numFmtId="0" fontId="10" fillId="0" borderId="3" xfId="0" applyFont="1" applyBorder="1" applyAlignment="1">
      <alignment horizontal="left" vertical="center" indent="3"/>
    </xf>
    <xf numFmtId="0" fontId="10" fillId="5" borderId="3" xfId="0" applyFont="1" applyFill="1" applyBorder="1" applyAlignment="1">
      <alignment horizontal="left" vertical="center" indent="3"/>
    </xf>
    <xf numFmtId="3" fontId="5" fillId="0" borderId="0" xfId="0" applyNumberFormat="1" applyFont="1"/>
    <xf numFmtId="0" fontId="0" fillId="0" borderId="11" xfId="0" applyBorder="1"/>
    <xf numFmtId="164" fontId="0" fillId="0" borderId="12" xfId="0" applyNumberFormat="1" applyBorder="1"/>
    <xf numFmtId="2" fontId="0" fillId="0" borderId="0" xfId="0" applyNumberFormat="1"/>
    <xf numFmtId="2" fontId="0" fillId="0" borderId="11" xfId="0" applyNumberFormat="1" applyBorder="1"/>
    <xf numFmtId="2" fontId="0" fillId="0" borderId="12" xfId="0" applyNumberFormat="1" applyBorder="1"/>
    <xf numFmtId="0" fontId="3" fillId="0" borderId="15" xfId="0" applyFont="1" applyFill="1" applyBorder="1" applyAlignment="1">
      <alignment horizontal="left" vertical="center"/>
    </xf>
    <xf numFmtId="0" fontId="3" fillId="0" borderId="14" xfId="0" applyFont="1" applyFill="1" applyBorder="1" applyAlignment="1">
      <alignment horizontal="left" vertical="center" indent="1"/>
    </xf>
    <xf numFmtId="0" fontId="3" fillId="0" borderId="11" xfId="0" applyFont="1" applyFill="1" applyBorder="1" applyAlignment="1">
      <alignment horizontal="left" vertical="center" indent="1"/>
    </xf>
    <xf numFmtId="0" fontId="3" fillId="2" borderId="14" xfId="0" applyFont="1" applyFill="1" applyBorder="1" applyAlignment="1">
      <alignment horizontal="left" vertical="center" indent="2"/>
    </xf>
    <xf numFmtId="0" fontId="3" fillId="2" borderId="14" xfId="0" applyFont="1" applyFill="1" applyBorder="1" applyAlignment="1">
      <alignment horizontal="left" vertical="center" indent="3"/>
    </xf>
    <xf numFmtId="0" fontId="10" fillId="9" borderId="14" xfId="0" applyFont="1" applyFill="1" applyBorder="1" applyAlignment="1">
      <alignment horizontal="left" vertical="center" indent="2"/>
    </xf>
    <xf numFmtId="3" fontId="8" fillId="9" borderId="2" xfId="0" applyNumberFormat="1" applyFont="1" applyFill="1" applyBorder="1"/>
    <xf numFmtId="165" fontId="8" fillId="9" borderId="2" xfId="0" applyNumberFormat="1" applyFont="1" applyFill="1" applyBorder="1"/>
    <xf numFmtId="3" fontId="8" fillId="0" borderId="18" xfId="0" applyNumberFormat="1" applyFont="1" applyFill="1" applyBorder="1"/>
    <xf numFmtId="3" fontId="0" fillId="0" borderId="2" xfId="0" applyNumberFormat="1" applyBorder="1"/>
    <xf numFmtId="3" fontId="8" fillId="0" borderId="2" xfId="0" applyNumberFormat="1" applyFont="1" applyFill="1" applyBorder="1"/>
    <xf numFmtId="165" fontId="8" fillId="0" borderId="2" xfId="0" applyNumberFormat="1" applyFont="1" applyFill="1" applyBorder="1"/>
    <xf numFmtId="0" fontId="6" fillId="10" borderId="14" xfId="0" applyFont="1" applyFill="1" applyBorder="1" applyAlignment="1">
      <alignment horizontal="left" vertical="center" indent="3"/>
    </xf>
    <xf numFmtId="3" fontId="8" fillId="10" borderId="2" xfId="0" applyNumberFormat="1" applyFont="1" applyFill="1" applyBorder="1"/>
    <xf numFmtId="165" fontId="8" fillId="10" borderId="2" xfId="0" applyNumberFormat="1" applyFont="1" applyFill="1" applyBorder="1"/>
    <xf numFmtId="0" fontId="6" fillId="6" borderId="14" xfId="0" applyFont="1" applyFill="1" applyBorder="1" applyAlignment="1">
      <alignment horizontal="left" vertical="center" indent="3"/>
    </xf>
    <xf numFmtId="3" fontId="8" fillId="6" borderId="2" xfId="0" applyNumberFormat="1" applyFont="1" applyFill="1" applyBorder="1"/>
    <xf numFmtId="165" fontId="8" fillId="6" borderId="2" xfId="0" applyNumberFormat="1" applyFont="1" applyFill="1" applyBorder="1"/>
    <xf numFmtId="0" fontId="10" fillId="11" borderId="14" xfId="0" applyFont="1" applyFill="1" applyBorder="1" applyAlignment="1">
      <alignment horizontal="left" vertical="center" indent="3"/>
    </xf>
    <xf numFmtId="3" fontId="8" fillId="11" borderId="2" xfId="0" applyNumberFormat="1" applyFont="1" applyFill="1" applyBorder="1"/>
    <xf numFmtId="165" fontId="8" fillId="11" borderId="2" xfId="0" applyNumberFormat="1" applyFont="1" applyFill="1" applyBorder="1"/>
    <xf numFmtId="0" fontId="10" fillId="8" borderId="14" xfId="0" applyFont="1" applyFill="1" applyBorder="1" applyAlignment="1">
      <alignment horizontal="left" vertical="center" indent="3"/>
    </xf>
    <xf numFmtId="3" fontId="8" fillId="8" borderId="2" xfId="0" applyNumberFormat="1" applyFont="1" applyFill="1" applyBorder="1"/>
    <xf numFmtId="165" fontId="8" fillId="8" borderId="2" xfId="0" applyNumberFormat="1" applyFont="1" applyFill="1" applyBorder="1"/>
    <xf numFmtId="0" fontId="3" fillId="0" borderId="2" xfId="0" applyFont="1" applyBorder="1" applyAlignment="1">
      <alignment horizontal="center" vertical="center"/>
    </xf>
    <xf numFmtId="165" fontId="11" fillId="6" borderId="2" xfId="0" applyNumberFormat="1" applyFont="1" applyFill="1" applyBorder="1"/>
    <xf numFmtId="165" fontId="11" fillId="11" borderId="2" xfId="0" applyNumberFormat="1" applyFont="1" applyFill="1" applyBorder="1"/>
    <xf numFmtId="165" fontId="11" fillId="8" borderId="2" xfId="0" applyNumberFormat="1" applyFont="1" applyFill="1" applyBorder="1"/>
    <xf numFmtId="3" fontId="0" fillId="0" borderId="2" xfId="0" applyNumberFormat="1" applyFill="1" applyBorder="1"/>
    <xf numFmtId="3" fontId="11" fillId="6" borderId="2" xfId="0" applyNumberFormat="1" applyFont="1" applyFill="1" applyBorder="1"/>
    <xf numFmtId="3" fontId="11" fillId="11" borderId="2" xfId="0" applyNumberFormat="1" applyFont="1" applyFill="1" applyBorder="1"/>
    <xf numFmtId="3" fontId="11" fillId="8" borderId="2" xfId="0" applyNumberFormat="1" applyFont="1" applyFill="1" applyBorder="1"/>
    <xf numFmtId="3" fontId="1" fillId="2" borderId="2" xfId="4" applyNumberFormat="1" applyFont="1" applyFill="1" applyBorder="1" applyAlignment="1" applyProtection="1">
      <alignment horizontal="right" vertical="top" wrapText="1"/>
    </xf>
    <xf numFmtId="3" fontId="0" fillId="10" borderId="2" xfId="0" applyNumberFormat="1" applyFont="1" applyFill="1" applyBorder="1"/>
    <xf numFmtId="3" fontId="12" fillId="6" borderId="2" xfId="0" applyNumberFormat="1" applyFont="1" applyFill="1" applyBorder="1"/>
    <xf numFmtId="3" fontId="12" fillId="11" borderId="2" xfId="0" applyNumberFormat="1" applyFont="1" applyFill="1" applyBorder="1"/>
    <xf numFmtId="3" fontId="12" fillId="8" borderId="2" xfId="0" applyNumberFormat="1" applyFont="1" applyFill="1" applyBorder="1"/>
    <xf numFmtId="3" fontId="4" fillId="2" borderId="2" xfId="4" applyNumberFormat="1" applyFont="1" applyFill="1" applyBorder="1" applyAlignment="1" applyProtection="1">
      <alignment horizontal="right" vertical="top" wrapText="1"/>
    </xf>
    <xf numFmtId="3" fontId="8" fillId="0" borderId="17" xfId="0" applyNumberFormat="1" applyFont="1" applyFill="1" applyBorder="1"/>
    <xf numFmtId="3" fontId="0" fillId="0" borderId="22" xfId="0" applyNumberFormat="1" applyFont="1" applyFill="1" applyBorder="1"/>
    <xf numFmtId="3" fontId="1" fillId="2" borderId="22" xfId="4" applyNumberFormat="1" applyFont="1" applyFill="1" applyBorder="1" applyAlignment="1" applyProtection="1">
      <alignment horizontal="right" vertical="top" wrapText="1"/>
    </xf>
    <xf numFmtId="3" fontId="8" fillId="9" borderId="22" xfId="0" applyNumberFormat="1" applyFont="1" applyFill="1" applyBorder="1"/>
    <xf numFmtId="3" fontId="8" fillId="0" borderId="19" xfId="0" applyNumberFormat="1" applyFont="1" applyFill="1" applyBorder="1"/>
    <xf numFmtId="3" fontId="0" fillId="0" borderId="19" xfId="0" applyNumberFormat="1" applyFont="1" applyFill="1" applyBorder="1"/>
    <xf numFmtId="3" fontId="0" fillId="0" borderId="19" xfId="0" applyNumberFormat="1" applyBorder="1"/>
    <xf numFmtId="3" fontId="0" fillId="0" borderId="24" xfId="0" applyNumberFormat="1" applyFont="1" applyFill="1" applyBorder="1"/>
    <xf numFmtId="3" fontId="0" fillId="10" borderId="22" xfId="0" applyNumberFormat="1" applyFont="1" applyFill="1" applyBorder="1"/>
    <xf numFmtId="3" fontId="12" fillId="6" borderId="22" xfId="0" applyNumberFormat="1" applyFont="1" applyFill="1" applyBorder="1"/>
    <xf numFmtId="3" fontId="12" fillId="11" borderId="22" xfId="0" applyNumberFormat="1" applyFont="1" applyFill="1" applyBorder="1"/>
    <xf numFmtId="3" fontId="12" fillId="8" borderId="22" xfId="0" applyNumberFormat="1" applyFont="1" applyFill="1" applyBorder="1"/>
    <xf numFmtId="3" fontId="8" fillId="0" borderId="22" xfId="0" applyNumberFormat="1" applyFont="1" applyFill="1" applyBorder="1"/>
    <xf numFmtId="165" fontId="8" fillId="0" borderId="18" xfId="0" applyNumberFormat="1" applyFont="1" applyFill="1" applyBorder="1"/>
    <xf numFmtId="165" fontId="8" fillId="0" borderId="17" xfId="0" applyNumberFormat="1" applyFont="1" applyFill="1" applyBorder="1"/>
    <xf numFmtId="165" fontId="8" fillId="0" borderId="22" xfId="0" applyNumberFormat="1" applyFont="1" applyFill="1" applyBorder="1"/>
    <xf numFmtId="165" fontId="1" fillId="2" borderId="2" xfId="4" applyNumberFormat="1" applyFont="1" applyFill="1" applyBorder="1" applyAlignment="1" applyProtection="1">
      <alignment horizontal="right" vertical="top" wrapText="1"/>
    </xf>
    <xf numFmtId="165" fontId="4" fillId="2" borderId="2" xfId="4" applyNumberFormat="1" applyFont="1" applyFill="1" applyBorder="1" applyAlignment="1" applyProtection="1">
      <alignment horizontal="right" vertical="top" wrapText="1"/>
    </xf>
    <xf numFmtId="165" fontId="1" fillId="2" borderId="22" xfId="4" applyNumberFormat="1" applyFont="1" applyFill="1" applyBorder="1" applyAlignment="1" applyProtection="1">
      <alignment horizontal="right" vertical="top" wrapText="1"/>
    </xf>
    <xf numFmtId="165" fontId="8" fillId="9" borderId="22" xfId="0" applyNumberFormat="1" applyFont="1" applyFill="1" applyBorder="1"/>
    <xf numFmtId="165" fontId="0" fillId="10" borderId="2" xfId="0" applyNumberFormat="1" applyFont="1" applyFill="1" applyBorder="1"/>
    <xf numFmtId="165" fontId="0" fillId="10" borderId="22" xfId="0" applyNumberFormat="1" applyFont="1" applyFill="1" applyBorder="1"/>
    <xf numFmtId="165" fontId="12" fillId="6" borderId="2" xfId="0" applyNumberFormat="1" applyFont="1" applyFill="1" applyBorder="1"/>
    <xf numFmtId="165" fontId="12" fillId="6" borderId="22" xfId="0" applyNumberFormat="1" applyFont="1" applyFill="1" applyBorder="1"/>
    <xf numFmtId="165" fontId="12" fillId="11" borderId="2" xfId="0" applyNumberFormat="1" applyFont="1" applyFill="1" applyBorder="1"/>
    <xf numFmtId="165" fontId="12" fillId="11" borderId="22" xfId="0" applyNumberFormat="1" applyFont="1" applyFill="1" applyBorder="1"/>
    <xf numFmtId="165" fontId="12" fillId="8" borderId="2" xfId="0" applyNumberFormat="1" applyFont="1" applyFill="1" applyBorder="1"/>
    <xf numFmtId="165" fontId="12" fillId="8" borderId="22" xfId="0" applyNumberFormat="1" applyFont="1" applyFill="1" applyBorder="1"/>
    <xf numFmtId="165" fontId="0" fillId="0" borderId="2" xfId="0" applyNumberFormat="1" applyFill="1" applyBorder="1"/>
    <xf numFmtId="165" fontId="0" fillId="0" borderId="2" xfId="0" applyNumberFormat="1" applyBorder="1"/>
    <xf numFmtId="165" fontId="0" fillId="0" borderId="22" xfId="0" applyNumberFormat="1" applyFont="1" applyFill="1" applyBorder="1"/>
    <xf numFmtId="165" fontId="8" fillId="0" borderId="19" xfId="0" applyNumberFormat="1" applyFont="1" applyFill="1" applyBorder="1"/>
    <xf numFmtId="165" fontId="0" fillId="0" borderId="19" xfId="0" applyNumberFormat="1" applyFont="1" applyFill="1" applyBorder="1"/>
    <xf numFmtId="165" fontId="0" fillId="0" borderId="19" xfId="0" applyNumberFormat="1" applyBorder="1"/>
    <xf numFmtId="165" fontId="0" fillId="0" borderId="24" xfId="0" applyNumberFormat="1" applyFont="1" applyFill="1" applyBorder="1"/>
    <xf numFmtId="0" fontId="18" fillId="0" borderId="0" xfId="0" applyFont="1"/>
    <xf numFmtId="0" fontId="15" fillId="0" borderId="0" xfId="0" applyFont="1"/>
    <xf numFmtId="0" fontId="18" fillId="0" borderId="0" xfId="0" applyFont="1" applyFill="1"/>
    <xf numFmtId="0" fontId="15" fillId="0" borderId="0" xfId="0" applyFont="1" applyFill="1"/>
    <xf numFmtId="0" fontId="17" fillId="0" borderId="0" xfId="6" applyFont="1" applyFill="1"/>
    <xf numFmtId="0" fontId="20" fillId="0" borderId="0" xfId="6" applyFont="1"/>
    <xf numFmtId="0" fontId="21" fillId="0" borderId="0" xfId="0" applyFont="1" applyAlignment="1">
      <alignment horizontal="left" vertical="center"/>
    </xf>
    <xf numFmtId="0" fontId="21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/>
    </xf>
    <xf numFmtId="0" fontId="16" fillId="0" borderId="0" xfId="0" applyFont="1" applyFill="1" applyAlignment="1">
      <alignment horizontal="left" vertical="center"/>
    </xf>
    <xf numFmtId="164" fontId="21" fillId="0" borderId="0" xfId="0" applyNumberFormat="1" applyFont="1" applyAlignment="1">
      <alignment horizontal="right" vertical="center"/>
    </xf>
    <xf numFmtId="0" fontId="15" fillId="0" borderId="0" xfId="0" applyFont="1" applyAlignment="1">
      <alignment horizontal="left" vertical="center"/>
    </xf>
    <xf numFmtId="1" fontId="21" fillId="0" borderId="0" xfId="0" applyNumberFormat="1" applyFont="1" applyAlignment="1">
      <alignment horizontal="left" vertical="center" wrapText="1"/>
    </xf>
    <xf numFmtId="49" fontId="21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164" fontId="15" fillId="0" borderId="0" xfId="0" applyNumberFormat="1" applyFont="1"/>
    <xf numFmtId="49" fontId="15" fillId="0" borderId="0" xfId="0" applyNumberFormat="1" applyFont="1"/>
    <xf numFmtId="0" fontId="19" fillId="0" borderId="0" xfId="0" applyFont="1" applyAlignment="1">
      <alignment horizontal="right" vertical="center"/>
    </xf>
    <xf numFmtId="0" fontId="22" fillId="0" borderId="0" xfId="6" applyFont="1"/>
    <xf numFmtId="0" fontId="0" fillId="0" borderId="0" xfId="0" applyAlignment="1">
      <alignment vertic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5" borderId="8" xfId="0" applyFill="1" applyBorder="1" applyAlignment="1">
      <alignment horizontal="center" vertical="center" wrapText="1"/>
    </xf>
    <xf numFmtId="0" fontId="0" fillId="5" borderId="4" xfId="0" applyFill="1" applyBorder="1" applyAlignment="1">
      <alignment horizontal="center" vertical="center" wrapText="1"/>
    </xf>
    <xf numFmtId="0" fontId="0" fillId="5" borderId="13" xfId="0" applyFill="1" applyBorder="1" applyAlignment="1">
      <alignment wrapText="1"/>
    </xf>
    <xf numFmtId="0" fontId="0" fillId="0" borderId="18" xfId="0" applyBorder="1" applyAlignment="1">
      <alignment horizontal="center" vertical="center"/>
    </xf>
    <xf numFmtId="0" fontId="0" fillId="0" borderId="2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1" xfId="0" applyBorder="1" applyAlignment="1">
      <alignment horizontal="center" vertical="center" wrapText="1"/>
    </xf>
    <xf numFmtId="0" fontId="0" fillId="0" borderId="20" xfId="0" applyBorder="1" applyAlignment="1">
      <alignment horizontal="center" wrapText="1"/>
    </xf>
    <xf numFmtId="0" fontId="0" fillId="0" borderId="23" xfId="0" applyBorder="1" applyAlignment="1">
      <alignment horizontal="center" wrapText="1"/>
    </xf>
    <xf numFmtId="0" fontId="12" fillId="7" borderId="8" xfId="0" applyFont="1" applyFill="1" applyBorder="1" applyAlignment="1">
      <alignment horizontal="center" vertical="center" wrapText="1"/>
    </xf>
    <xf numFmtId="0" fontId="12" fillId="7" borderId="4" xfId="0" applyFont="1" applyFill="1" applyBorder="1" applyAlignment="1">
      <alignment horizontal="center" vertical="center" wrapText="1"/>
    </xf>
    <xf numFmtId="0" fontId="12" fillId="7" borderId="13" xfId="0" applyFont="1" applyFill="1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/>
    </xf>
    <xf numFmtId="0" fontId="0" fillId="0" borderId="20" xfId="0" applyBorder="1" applyAlignment="1">
      <alignment horizontal="center"/>
    </xf>
    <xf numFmtId="0" fontId="0" fillId="0" borderId="23" xfId="0" applyBorder="1" applyAlignment="1">
      <alignment horizontal="center"/>
    </xf>
    <xf numFmtId="0" fontId="0" fillId="0" borderId="8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13" xfId="0" applyFill="1" applyBorder="1" applyAlignment="1">
      <alignment wrapText="1"/>
    </xf>
    <xf numFmtId="0" fontId="0" fillId="0" borderId="1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</cellXfs>
  <cellStyles count="7">
    <cellStyle name="Dziesiętny 2" xfId="5" xr:uid="{00000000-0005-0000-0000-000000000000}"/>
    <cellStyle name="Hiperłącze" xfId="6" builtinId="8"/>
    <cellStyle name="Normalny" xfId="0" builtinId="0"/>
    <cellStyle name="Normalny 2" xfId="1" xr:uid="{00000000-0005-0000-0000-000003000000}"/>
    <cellStyle name="Normalny 3" xfId="4" xr:uid="{00000000-0005-0000-0000-000004000000}"/>
    <cellStyle name="Normalny 5" xfId="3" xr:uid="{00000000-0005-0000-0000-000005000000}"/>
    <cellStyle name="Normalny 6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C31"/>
  <sheetViews>
    <sheetView zoomScale="70" zoomScaleNormal="70" workbookViewId="0">
      <pane xSplit="1" ySplit="5" topLeftCell="B6" activePane="bottomRight" state="frozen"/>
      <selection pane="topRight" activeCell="D1" sqref="D1"/>
      <selection pane="bottomLeft" activeCell="A5" sqref="A5"/>
      <selection pane="bottomRight" activeCell="L49" sqref="L49"/>
    </sheetView>
  </sheetViews>
  <sheetFormatPr defaultRowHeight="14.4"/>
  <cols>
    <col min="1" max="1" width="13" customWidth="1"/>
    <col min="2" max="2" width="12.6640625" customWidth="1"/>
    <col min="3" max="3" width="27.109375" customWidth="1"/>
    <col min="4" max="4" width="13" customWidth="1"/>
    <col min="5" max="5" width="11.88671875" customWidth="1"/>
    <col min="6" max="6" width="13.44140625" customWidth="1"/>
    <col min="7" max="7" width="11.33203125" customWidth="1"/>
    <col min="8" max="8" width="12.5546875" customWidth="1"/>
    <col min="9" max="10" width="11.33203125" customWidth="1"/>
    <col min="11" max="11" width="10.88671875" customWidth="1"/>
    <col min="12" max="12" width="11.33203125" customWidth="1"/>
    <col min="13" max="13" width="7.5546875" customWidth="1"/>
    <col min="15" max="15" width="9.88671875" bestFit="1" customWidth="1"/>
    <col min="16" max="16" width="27.109375" customWidth="1"/>
    <col min="17" max="17" width="14.33203125" customWidth="1"/>
    <col min="18" max="18" width="14.88671875" bestFit="1" customWidth="1"/>
    <col min="19" max="19" width="13.5546875" bestFit="1" customWidth="1"/>
    <col min="20" max="20" width="12.6640625" customWidth="1"/>
    <col min="21" max="21" width="12.6640625" bestFit="1" customWidth="1"/>
    <col min="22" max="22" width="11.88671875" customWidth="1"/>
    <col min="23" max="23" width="12.5546875" customWidth="1"/>
    <col min="27" max="27" width="9.5546875" customWidth="1"/>
    <col min="28" max="28" width="26.109375" customWidth="1"/>
    <col min="30" max="30" width="10.109375" customWidth="1"/>
    <col min="32" max="32" width="11" customWidth="1"/>
    <col min="34" max="34" width="10.88671875" customWidth="1"/>
    <col min="35" max="35" width="11.88671875" customWidth="1"/>
    <col min="38" max="38" width="7.33203125" customWidth="1"/>
    <col min="39" max="39" width="7.109375" customWidth="1"/>
    <col min="40" max="40" width="29.44140625" customWidth="1"/>
    <col min="41" max="41" width="10.44140625" bestFit="1" customWidth="1"/>
    <col min="53" max="53" width="16" customWidth="1"/>
    <col min="54" max="68" width="14.6640625" customWidth="1"/>
  </cols>
  <sheetData>
    <row r="1" spans="1:55">
      <c r="A1" t="s">
        <v>24</v>
      </c>
    </row>
    <row r="2" spans="1:55">
      <c r="A2" s="117" t="s">
        <v>0</v>
      </c>
      <c r="B2" s="117" t="s">
        <v>1</v>
      </c>
      <c r="C2" s="117" t="s">
        <v>2</v>
      </c>
      <c r="D2" s="113" t="s">
        <v>3</v>
      </c>
      <c r="E2" s="114"/>
      <c r="F2" s="114"/>
      <c r="G2" s="114"/>
      <c r="H2" s="114"/>
      <c r="I2" s="114"/>
      <c r="J2" s="115"/>
      <c r="N2" s="117" t="s">
        <v>0</v>
      </c>
      <c r="O2" s="117" t="s">
        <v>1</v>
      </c>
      <c r="P2" s="117" t="s">
        <v>2</v>
      </c>
      <c r="Q2" s="113" t="s">
        <v>3</v>
      </c>
      <c r="R2" s="114"/>
      <c r="S2" s="114"/>
      <c r="T2" s="114"/>
      <c r="U2" s="114"/>
      <c r="V2" s="114"/>
      <c r="W2" s="115"/>
      <c r="Z2" s="117" t="s">
        <v>0</v>
      </c>
      <c r="AA2" s="117" t="s">
        <v>1</v>
      </c>
      <c r="AB2" s="117" t="s">
        <v>2</v>
      </c>
      <c r="AC2" s="113" t="s">
        <v>3</v>
      </c>
      <c r="AD2" s="114"/>
      <c r="AE2" s="114"/>
      <c r="AF2" s="114"/>
      <c r="AG2" s="114"/>
      <c r="AH2" s="114"/>
      <c r="AI2" s="115"/>
      <c r="AL2" s="117" t="s">
        <v>0</v>
      </c>
      <c r="AM2" s="117" t="s">
        <v>1</v>
      </c>
      <c r="AN2" s="117" t="s">
        <v>2</v>
      </c>
      <c r="AO2" s="113" t="s">
        <v>3</v>
      </c>
      <c r="AP2" s="114"/>
      <c r="AQ2" s="114"/>
      <c r="AR2" s="114"/>
      <c r="AS2" s="114"/>
      <c r="AT2" s="114"/>
      <c r="AU2" s="115"/>
    </row>
    <row r="3" spans="1:55">
      <c r="A3" s="118"/>
      <c r="B3" s="118"/>
      <c r="C3" s="118"/>
      <c r="D3" s="116" t="s">
        <v>4</v>
      </c>
      <c r="E3" s="113" t="s">
        <v>5</v>
      </c>
      <c r="F3" s="114"/>
      <c r="G3" s="115"/>
      <c r="H3" s="113" t="s">
        <v>6</v>
      </c>
      <c r="I3" s="114"/>
      <c r="J3" s="115"/>
      <c r="N3" s="118"/>
      <c r="O3" s="118"/>
      <c r="P3" s="118"/>
      <c r="Q3" s="116" t="s">
        <v>4</v>
      </c>
      <c r="R3" s="113" t="s">
        <v>5</v>
      </c>
      <c r="S3" s="114"/>
      <c r="T3" s="115"/>
      <c r="U3" s="113" t="s">
        <v>6</v>
      </c>
      <c r="V3" s="114"/>
      <c r="W3" s="115"/>
      <c r="Z3" s="118"/>
      <c r="AA3" s="118"/>
      <c r="AB3" s="118"/>
      <c r="AC3" s="116" t="s">
        <v>4</v>
      </c>
      <c r="AD3" s="113" t="s">
        <v>5</v>
      </c>
      <c r="AE3" s="114"/>
      <c r="AF3" s="115"/>
      <c r="AG3" s="113" t="s">
        <v>6</v>
      </c>
      <c r="AH3" s="114"/>
      <c r="AI3" s="115"/>
      <c r="AL3" s="118"/>
      <c r="AM3" s="118"/>
      <c r="AN3" s="118"/>
      <c r="AO3" s="116" t="s">
        <v>4</v>
      </c>
      <c r="AP3" s="113" t="s">
        <v>5</v>
      </c>
      <c r="AQ3" s="114"/>
      <c r="AR3" s="115"/>
      <c r="AS3" s="113" t="s">
        <v>6</v>
      </c>
      <c r="AT3" s="114"/>
      <c r="AU3" s="115"/>
      <c r="BC3" s="8"/>
    </row>
    <row r="4" spans="1:55">
      <c r="A4" s="118"/>
      <c r="B4" s="118"/>
      <c r="C4" s="118"/>
      <c r="D4" s="116"/>
      <c r="E4" s="44" t="s">
        <v>9</v>
      </c>
      <c r="F4" s="1" t="s">
        <v>7</v>
      </c>
      <c r="G4" s="1" t="s">
        <v>8</v>
      </c>
      <c r="H4" s="1" t="s">
        <v>9</v>
      </c>
      <c r="I4" s="1" t="s">
        <v>8</v>
      </c>
      <c r="J4" s="1" t="s">
        <v>7</v>
      </c>
      <c r="N4" s="118"/>
      <c r="O4" s="118"/>
      <c r="P4" s="118"/>
      <c r="Q4" s="116"/>
      <c r="R4" s="44" t="s">
        <v>9</v>
      </c>
      <c r="S4" s="1" t="s">
        <v>7</v>
      </c>
      <c r="T4" s="1" t="s">
        <v>8</v>
      </c>
      <c r="U4" s="1" t="s">
        <v>9</v>
      </c>
      <c r="V4" s="1" t="s">
        <v>8</v>
      </c>
      <c r="W4" s="1" t="s">
        <v>7</v>
      </c>
      <c r="Z4" s="118"/>
      <c r="AA4" s="118"/>
      <c r="AB4" s="118"/>
      <c r="AC4" s="116"/>
      <c r="AD4" s="44" t="s">
        <v>9</v>
      </c>
      <c r="AE4" s="1" t="s">
        <v>7</v>
      </c>
      <c r="AF4" s="1" t="s">
        <v>8</v>
      </c>
      <c r="AG4" s="1" t="s">
        <v>9</v>
      </c>
      <c r="AH4" s="1" t="s">
        <v>8</v>
      </c>
      <c r="AI4" s="1" t="s">
        <v>7</v>
      </c>
      <c r="AL4" s="118"/>
      <c r="AM4" s="118"/>
      <c r="AN4" s="118"/>
      <c r="AO4" s="116"/>
      <c r="AP4" s="44" t="s">
        <v>9</v>
      </c>
      <c r="AQ4" s="1" t="s">
        <v>7</v>
      </c>
      <c r="AR4" s="1" t="s">
        <v>8</v>
      </c>
      <c r="AS4" s="1" t="s">
        <v>9</v>
      </c>
      <c r="AT4" s="1" t="s">
        <v>8</v>
      </c>
      <c r="AU4" s="1" t="s">
        <v>7</v>
      </c>
    </row>
    <row r="5" spans="1:55" ht="15" thickBot="1">
      <c r="A5" s="119"/>
      <c r="B5" s="119"/>
      <c r="C5" s="119"/>
      <c r="D5" s="120" t="s">
        <v>23</v>
      </c>
      <c r="E5" s="121"/>
      <c r="F5" s="121"/>
      <c r="G5" s="121"/>
      <c r="H5" s="121"/>
      <c r="I5" s="121"/>
      <c r="J5" s="122"/>
      <c r="N5" s="119"/>
      <c r="O5" s="119"/>
      <c r="P5" s="119"/>
      <c r="Q5" s="120" t="s">
        <v>23</v>
      </c>
      <c r="R5" s="121"/>
      <c r="S5" s="121"/>
      <c r="T5" s="121"/>
      <c r="U5" s="121"/>
      <c r="V5" s="121"/>
      <c r="W5" s="122"/>
      <c r="Z5" s="119"/>
      <c r="AA5" s="119"/>
      <c r="AB5" s="119"/>
      <c r="AC5" s="120" t="s">
        <v>23</v>
      </c>
      <c r="AD5" s="121"/>
      <c r="AE5" s="121"/>
      <c r="AF5" s="121"/>
      <c r="AG5" s="121"/>
      <c r="AH5" s="121"/>
      <c r="AI5" s="122"/>
      <c r="AL5" s="119"/>
      <c r="AM5" s="119"/>
      <c r="AN5" s="119"/>
      <c r="AO5" s="120" t="s">
        <v>23</v>
      </c>
      <c r="AP5" s="121"/>
      <c r="AQ5" s="121"/>
      <c r="AR5" s="121"/>
      <c r="AS5" s="121"/>
      <c r="AT5" s="121"/>
      <c r="AU5" s="122"/>
    </row>
    <row r="6" spans="1:55">
      <c r="A6" s="144">
        <v>2015</v>
      </c>
      <c r="B6" s="147" t="s">
        <v>22</v>
      </c>
      <c r="C6" s="20" t="s">
        <v>4</v>
      </c>
      <c r="D6" s="28">
        <f>E6+H6</f>
        <v>19512154.465509996</v>
      </c>
      <c r="E6" s="28">
        <f>F6+G6</f>
        <v>7487121.1298800362</v>
      </c>
      <c r="F6" s="28">
        <f>F7+F17+F18</f>
        <v>3882528.2891059867</v>
      </c>
      <c r="G6" s="28">
        <f>G7+G17+G18</f>
        <v>3604592.8407740495</v>
      </c>
      <c r="H6" s="28">
        <f>I6+J6</f>
        <v>12025033.335629959</v>
      </c>
      <c r="I6" s="28">
        <f>I7+I17+I18</f>
        <v>6103053</v>
      </c>
      <c r="J6" s="58">
        <f>J7+J17+J18</f>
        <v>5921980.3356299587</v>
      </c>
      <c r="K6" s="5"/>
      <c r="L6" s="5"/>
      <c r="M6" s="14"/>
      <c r="N6" s="150" t="s">
        <v>27</v>
      </c>
      <c r="O6" s="151"/>
      <c r="P6" s="20" t="s">
        <v>4</v>
      </c>
      <c r="Q6" s="71"/>
      <c r="R6" s="71"/>
      <c r="S6" s="71"/>
      <c r="T6" s="71"/>
      <c r="U6" s="71"/>
      <c r="V6" s="71"/>
      <c r="W6" s="72"/>
      <c r="Z6" s="123">
        <v>2015</v>
      </c>
      <c r="AA6" s="126" t="s">
        <v>25</v>
      </c>
      <c r="AB6" s="3" t="s">
        <v>4</v>
      </c>
      <c r="AD6" s="6">
        <f t="shared" ref="AD6:AF18" si="0">E6/$E6*100</f>
        <v>100</v>
      </c>
      <c r="AE6" s="6">
        <f t="shared" si="0"/>
        <v>51.856090234888384</v>
      </c>
      <c r="AF6" s="6">
        <f t="shared" si="0"/>
        <v>48.143909765111609</v>
      </c>
      <c r="AG6" s="6">
        <f t="shared" ref="AG6:AI18" si="1">H6/$H6*100</f>
        <v>100</v>
      </c>
      <c r="AH6" s="6">
        <f t="shared" si="1"/>
        <v>50.752898804170158</v>
      </c>
      <c r="AI6" s="6">
        <f t="shared" si="1"/>
        <v>49.247101195829842</v>
      </c>
      <c r="AL6" s="129">
        <v>2015</v>
      </c>
      <c r="AM6" s="126" t="s">
        <v>25</v>
      </c>
      <c r="AN6" s="3" t="s">
        <v>4</v>
      </c>
      <c r="AO6" s="17">
        <f t="shared" ref="AO6:AU18" si="2">D6/$D6</f>
        <v>1</v>
      </c>
      <c r="AP6" s="17">
        <f t="shared" si="2"/>
        <v>0.38371575743285519</v>
      </c>
      <c r="AQ6" s="17">
        <f t="shared" ref="AQ6:AU15" si="3">F6/$D6</f>
        <v>0.19897998941986686</v>
      </c>
      <c r="AR6" s="17">
        <f t="shared" si="3"/>
        <v>0.18473576801298836</v>
      </c>
      <c r="AS6" s="17">
        <f t="shared" si="3"/>
        <v>0.61628424256714476</v>
      </c>
      <c r="AT6" s="17">
        <f t="shared" si="3"/>
        <v>0.31278211797614952</v>
      </c>
      <c r="AU6" s="17">
        <f t="shared" si="3"/>
        <v>0.30350212459099524</v>
      </c>
    </row>
    <row r="7" spans="1:55">
      <c r="A7" s="145"/>
      <c r="B7" s="148"/>
      <c r="C7" s="21" t="s">
        <v>10</v>
      </c>
      <c r="D7" s="30">
        <f>E7+H7</f>
        <v>9917817</v>
      </c>
      <c r="E7" s="30">
        <f>F7+G7</f>
        <v>1719989</v>
      </c>
      <c r="F7" s="30">
        <f>F8+F12</f>
        <v>863167</v>
      </c>
      <c r="G7" s="30">
        <f>G8+G12</f>
        <v>856822</v>
      </c>
      <c r="H7" s="30">
        <f>I7+J7</f>
        <v>8197828</v>
      </c>
      <c r="I7" s="30">
        <f>I8+I12</f>
        <v>4112269</v>
      </c>
      <c r="J7" s="70">
        <f>J8+J12</f>
        <v>4085559</v>
      </c>
      <c r="K7" s="5"/>
      <c r="L7" s="5"/>
      <c r="M7" s="14"/>
      <c r="N7" s="152"/>
      <c r="O7" s="153"/>
      <c r="P7" s="21" t="s">
        <v>10</v>
      </c>
      <c r="Q7" s="31"/>
      <c r="R7" s="31"/>
      <c r="S7" s="31"/>
      <c r="T7" s="31"/>
      <c r="U7" s="31"/>
      <c r="V7" s="31"/>
      <c r="W7" s="73"/>
      <c r="Z7" s="124"/>
      <c r="AA7" s="127"/>
      <c r="AB7" s="2" t="s">
        <v>10</v>
      </c>
      <c r="AD7" s="6">
        <f t="shared" si="0"/>
        <v>100</v>
      </c>
      <c r="AE7" s="6">
        <f t="shared" si="0"/>
        <v>50.18444885403337</v>
      </c>
      <c r="AF7" s="6">
        <f t="shared" si="0"/>
        <v>49.81555114596663</v>
      </c>
      <c r="AG7" s="6">
        <f t="shared" si="1"/>
        <v>100</v>
      </c>
      <c r="AH7" s="6">
        <f t="shared" si="1"/>
        <v>50.162909004677822</v>
      </c>
      <c r="AI7" s="6">
        <f t="shared" si="1"/>
        <v>49.837090995322178</v>
      </c>
      <c r="AL7" s="130"/>
      <c r="AM7" s="127"/>
      <c r="AN7" s="2" t="s">
        <v>10</v>
      </c>
      <c r="AO7" s="17">
        <f t="shared" si="2"/>
        <v>1</v>
      </c>
      <c r="AP7" s="17">
        <f t="shared" si="2"/>
        <v>0.17342415170596515</v>
      </c>
      <c r="AQ7" s="17">
        <f t="shared" si="3"/>
        <v>8.7031954713421317E-2</v>
      </c>
      <c r="AR7" s="17">
        <f t="shared" si="3"/>
        <v>8.6392196992543829E-2</v>
      </c>
      <c r="AS7" s="17">
        <f t="shared" si="3"/>
        <v>0.82657584829403485</v>
      </c>
      <c r="AT7" s="17">
        <f t="shared" si="3"/>
        <v>0.41463449063438051</v>
      </c>
      <c r="AU7" s="17">
        <f t="shared" si="3"/>
        <v>0.41194135765965434</v>
      </c>
    </row>
    <row r="8" spans="1:55">
      <c r="A8" s="145"/>
      <c r="B8" s="148"/>
      <c r="C8" s="23" t="s">
        <v>11</v>
      </c>
      <c r="D8" s="52">
        <v>9917817</v>
      </c>
      <c r="E8" s="57">
        <v>1719989</v>
      </c>
      <c r="F8" s="52">
        <v>863167</v>
      </c>
      <c r="G8" s="52">
        <v>856822</v>
      </c>
      <c r="H8" s="57">
        <v>8197828</v>
      </c>
      <c r="I8" s="52">
        <v>4112269</v>
      </c>
      <c r="J8" s="60">
        <v>4085559</v>
      </c>
      <c r="K8" s="5"/>
      <c r="L8" s="5"/>
      <c r="M8" s="14"/>
      <c r="N8" s="152"/>
      <c r="O8" s="153"/>
      <c r="P8" s="23" t="s">
        <v>11</v>
      </c>
      <c r="Q8" s="74"/>
      <c r="R8" s="75"/>
      <c r="S8" s="74"/>
      <c r="T8" s="74"/>
      <c r="U8" s="75"/>
      <c r="V8" s="74"/>
      <c r="W8" s="76"/>
      <c r="Z8" s="124"/>
      <c r="AA8" s="127"/>
      <c r="AB8" s="9" t="s">
        <v>11</v>
      </c>
      <c r="AD8" s="6">
        <f t="shared" si="0"/>
        <v>100</v>
      </c>
      <c r="AE8" s="6">
        <f t="shared" si="0"/>
        <v>50.18444885403337</v>
      </c>
      <c r="AF8" s="6">
        <f t="shared" si="0"/>
        <v>49.81555114596663</v>
      </c>
      <c r="AG8" s="6">
        <f t="shared" si="1"/>
        <v>100</v>
      </c>
      <c r="AH8" s="6">
        <f t="shared" si="1"/>
        <v>50.162909004677822</v>
      </c>
      <c r="AI8" s="6">
        <f t="shared" si="1"/>
        <v>49.837090995322178</v>
      </c>
      <c r="AL8" s="130"/>
      <c r="AM8" s="127"/>
      <c r="AN8" s="9" t="s">
        <v>11</v>
      </c>
      <c r="AO8" s="17">
        <f t="shared" si="2"/>
        <v>1</v>
      </c>
      <c r="AP8" s="17">
        <f t="shared" si="2"/>
        <v>0.17342415170596515</v>
      </c>
      <c r="AQ8" s="17">
        <f t="shared" si="3"/>
        <v>8.7031954713421317E-2</v>
      </c>
      <c r="AR8" s="17">
        <f t="shared" si="3"/>
        <v>8.6392196992543829E-2</v>
      </c>
      <c r="AS8" s="17">
        <f t="shared" si="3"/>
        <v>0.82657584829403485</v>
      </c>
      <c r="AT8" s="17">
        <f t="shared" si="3"/>
        <v>0.41463449063438051</v>
      </c>
      <c r="AU8" s="17">
        <f t="shared" si="3"/>
        <v>0.41194135765965434</v>
      </c>
    </row>
    <row r="9" spans="1:55">
      <c r="A9" s="145"/>
      <c r="B9" s="148"/>
      <c r="C9" s="24" t="s">
        <v>12</v>
      </c>
      <c r="D9" s="52">
        <v>1648496</v>
      </c>
      <c r="E9" s="57">
        <v>892377</v>
      </c>
      <c r="F9" s="52">
        <v>446159</v>
      </c>
      <c r="G9" s="52">
        <v>446218</v>
      </c>
      <c r="H9" s="57">
        <v>756119</v>
      </c>
      <c r="I9" s="52">
        <v>379401</v>
      </c>
      <c r="J9" s="60">
        <v>376718</v>
      </c>
      <c r="K9" s="5"/>
      <c r="L9" s="5"/>
      <c r="M9" s="14"/>
      <c r="N9" s="152"/>
      <c r="O9" s="153"/>
      <c r="P9" s="24" t="s">
        <v>12</v>
      </c>
      <c r="Q9" s="74"/>
      <c r="R9" s="75"/>
      <c r="S9" s="74"/>
      <c r="T9" s="74"/>
      <c r="U9" s="75"/>
      <c r="V9" s="74"/>
      <c r="W9" s="76"/>
      <c r="Z9" s="124"/>
      <c r="AA9" s="127"/>
      <c r="AB9" s="10" t="s">
        <v>12</v>
      </c>
      <c r="AD9" s="6">
        <f t="shared" si="0"/>
        <v>100</v>
      </c>
      <c r="AE9" s="6">
        <f t="shared" si="0"/>
        <v>49.99669422228498</v>
      </c>
      <c r="AF9" s="6">
        <f t="shared" si="0"/>
        <v>50.00330577771502</v>
      </c>
      <c r="AG9" s="6">
        <f t="shared" si="1"/>
        <v>100</v>
      </c>
      <c r="AH9" s="6">
        <f t="shared" si="1"/>
        <v>50.177419162856637</v>
      </c>
      <c r="AI9" s="6">
        <f t="shared" si="1"/>
        <v>49.822580837143363</v>
      </c>
      <c r="AL9" s="130"/>
      <c r="AM9" s="127"/>
      <c r="AN9" s="10" t="s">
        <v>12</v>
      </c>
      <c r="AO9" s="17">
        <f t="shared" si="2"/>
        <v>1</v>
      </c>
      <c r="AP9" s="17">
        <f t="shared" si="2"/>
        <v>0.54132797410488109</v>
      </c>
      <c r="AQ9" s="17">
        <f t="shared" si="3"/>
        <v>0.2706460919529074</v>
      </c>
      <c r="AR9" s="17">
        <f t="shared" si="3"/>
        <v>0.2706818821519737</v>
      </c>
      <c r="AS9" s="17">
        <f t="shared" si="3"/>
        <v>0.45867202589511896</v>
      </c>
      <c r="AT9" s="17">
        <f t="shared" si="3"/>
        <v>0.23014978501616018</v>
      </c>
      <c r="AU9" s="17">
        <f t="shared" si="3"/>
        <v>0.22852224087895875</v>
      </c>
    </row>
    <row r="10" spans="1:55">
      <c r="A10" s="145"/>
      <c r="B10" s="148"/>
      <c r="C10" s="24" t="s">
        <v>13</v>
      </c>
      <c r="D10" s="52">
        <v>2231489</v>
      </c>
      <c r="E10" s="57">
        <v>228606</v>
      </c>
      <c r="F10" s="52">
        <v>122001</v>
      </c>
      <c r="G10" s="52">
        <v>106605</v>
      </c>
      <c r="H10" s="57">
        <v>2002883</v>
      </c>
      <c r="I10" s="52">
        <v>973642</v>
      </c>
      <c r="J10" s="60">
        <v>1029241</v>
      </c>
      <c r="K10" s="5"/>
      <c r="L10" s="5"/>
      <c r="M10" s="14"/>
      <c r="N10" s="152"/>
      <c r="O10" s="153"/>
      <c r="P10" s="24" t="s">
        <v>13</v>
      </c>
      <c r="Q10" s="74"/>
      <c r="R10" s="75"/>
      <c r="S10" s="74"/>
      <c r="T10" s="74"/>
      <c r="U10" s="75"/>
      <c r="V10" s="74"/>
      <c r="W10" s="76"/>
      <c r="Z10" s="124"/>
      <c r="AA10" s="127"/>
      <c r="AB10" s="10" t="s">
        <v>13</v>
      </c>
      <c r="AD10" s="6">
        <f t="shared" si="0"/>
        <v>100</v>
      </c>
      <c r="AE10" s="6">
        <f t="shared" si="0"/>
        <v>53.367365685940001</v>
      </c>
      <c r="AF10" s="6">
        <f t="shared" si="0"/>
        <v>46.632634314059999</v>
      </c>
      <c r="AG10" s="6">
        <f t="shared" si="1"/>
        <v>100</v>
      </c>
      <c r="AH10" s="6">
        <f t="shared" si="1"/>
        <v>48.612025764859958</v>
      </c>
      <c r="AI10" s="6">
        <f t="shared" si="1"/>
        <v>51.387974235140042</v>
      </c>
      <c r="AL10" s="130"/>
      <c r="AM10" s="127"/>
      <c r="AN10" s="10" t="s">
        <v>13</v>
      </c>
      <c r="AO10" s="17">
        <f t="shared" si="2"/>
        <v>1</v>
      </c>
      <c r="AP10" s="17">
        <f t="shared" si="2"/>
        <v>0.1024454971545905</v>
      </c>
      <c r="AQ10" s="17">
        <f t="shared" si="3"/>
        <v>5.4672463095269574E-2</v>
      </c>
      <c r="AR10" s="17">
        <f t="shared" si="3"/>
        <v>4.7773034059320929E-2</v>
      </c>
      <c r="AS10" s="17">
        <f t="shared" si="3"/>
        <v>0.8975545028454095</v>
      </c>
      <c r="AT10" s="17">
        <f t="shared" si="3"/>
        <v>0.43631942617687114</v>
      </c>
      <c r="AU10" s="17">
        <f t="shared" si="3"/>
        <v>0.46123507666853836</v>
      </c>
    </row>
    <row r="11" spans="1:55">
      <c r="A11" s="145"/>
      <c r="B11" s="148"/>
      <c r="C11" s="24" t="s">
        <v>14</v>
      </c>
      <c r="D11" s="52">
        <v>6037832</v>
      </c>
      <c r="E11" s="57">
        <v>599006</v>
      </c>
      <c r="F11" s="52">
        <v>295007</v>
      </c>
      <c r="G11" s="52">
        <v>303999</v>
      </c>
      <c r="H11" s="57">
        <v>5438826</v>
      </c>
      <c r="I11" s="52">
        <v>2759226</v>
      </c>
      <c r="J11" s="60">
        <v>2679600</v>
      </c>
      <c r="K11" s="5"/>
      <c r="L11" s="5"/>
      <c r="M11" s="14"/>
      <c r="N11" s="152"/>
      <c r="O11" s="153"/>
      <c r="P11" s="24" t="s">
        <v>14</v>
      </c>
      <c r="Q11" s="74"/>
      <c r="R11" s="75"/>
      <c r="S11" s="74"/>
      <c r="T11" s="74"/>
      <c r="U11" s="75"/>
      <c r="V11" s="74"/>
      <c r="W11" s="76"/>
      <c r="Z11" s="124"/>
      <c r="AA11" s="127"/>
      <c r="AB11" s="10" t="s">
        <v>14</v>
      </c>
      <c r="AD11" s="6">
        <f t="shared" si="0"/>
        <v>100</v>
      </c>
      <c r="AE11" s="6">
        <f t="shared" si="0"/>
        <v>49.249423211119755</v>
      </c>
      <c r="AF11" s="6">
        <f t="shared" si="0"/>
        <v>50.750576788880238</v>
      </c>
      <c r="AG11" s="6">
        <f t="shared" si="1"/>
        <v>100</v>
      </c>
      <c r="AH11" s="6">
        <f t="shared" si="1"/>
        <v>50.732014592855144</v>
      </c>
      <c r="AI11" s="6">
        <f t="shared" si="1"/>
        <v>49.267985407144849</v>
      </c>
      <c r="AL11" s="130"/>
      <c r="AM11" s="127"/>
      <c r="AN11" s="10" t="s">
        <v>14</v>
      </c>
      <c r="AO11" s="17">
        <f t="shared" si="2"/>
        <v>1</v>
      </c>
      <c r="AP11" s="17">
        <f t="shared" si="2"/>
        <v>9.920878885003756E-2</v>
      </c>
      <c r="AQ11" s="17">
        <f t="shared" si="3"/>
        <v>4.8859756283381184E-2</v>
      </c>
      <c r="AR11" s="17">
        <f t="shared" si="3"/>
        <v>5.0349032566656376E-2</v>
      </c>
      <c r="AS11" s="17">
        <f t="shared" si="3"/>
        <v>0.90079121114996241</v>
      </c>
      <c r="AT11" s="17">
        <f t="shared" si="3"/>
        <v>0.45698952869175558</v>
      </c>
      <c r="AU11" s="17">
        <f t="shared" si="3"/>
        <v>0.44380168245820684</v>
      </c>
    </row>
    <row r="12" spans="1:55">
      <c r="A12" s="145"/>
      <c r="B12" s="148"/>
      <c r="C12" s="25" t="s">
        <v>15</v>
      </c>
      <c r="D12" s="26">
        <f>E12+H12</f>
        <v>0</v>
      </c>
      <c r="E12" s="26">
        <f>F12+G12</f>
        <v>0</v>
      </c>
      <c r="F12" s="26">
        <f>SUM(F13:F16)</f>
        <v>0</v>
      </c>
      <c r="G12" s="26">
        <f>SUM(G13:G16)</f>
        <v>0</v>
      </c>
      <c r="H12" s="26">
        <f>J12+I12</f>
        <v>0</v>
      </c>
      <c r="I12" s="26">
        <f>SUM(I13:I16)</f>
        <v>0</v>
      </c>
      <c r="J12" s="61">
        <f t="shared" ref="J12" si="4">SUM(J13:J16)</f>
        <v>0</v>
      </c>
      <c r="K12" s="5"/>
      <c r="L12" s="14"/>
      <c r="M12" s="14"/>
      <c r="N12" s="152"/>
      <c r="O12" s="153"/>
      <c r="P12" s="25" t="s">
        <v>15</v>
      </c>
      <c r="Q12" s="27"/>
      <c r="R12" s="27"/>
      <c r="S12" s="27"/>
      <c r="T12" s="27"/>
      <c r="U12" s="27"/>
      <c r="V12" s="27"/>
      <c r="W12" s="77"/>
      <c r="Z12" s="124"/>
      <c r="AA12" s="127"/>
      <c r="AB12" s="11" t="s">
        <v>15</v>
      </c>
      <c r="AD12" s="6" t="e">
        <f t="shared" si="0"/>
        <v>#DIV/0!</v>
      </c>
      <c r="AE12" s="6" t="e">
        <f t="shared" si="0"/>
        <v>#DIV/0!</v>
      </c>
      <c r="AF12" s="6" t="e">
        <f t="shared" si="0"/>
        <v>#DIV/0!</v>
      </c>
      <c r="AG12" s="6" t="e">
        <f t="shared" si="1"/>
        <v>#DIV/0!</v>
      </c>
      <c r="AH12" s="6" t="e">
        <f t="shared" si="1"/>
        <v>#DIV/0!</v>
      </c>
      <c r="AI12" s="6" t="e">
        <f t="shared" si="1"/>
        <v>#DIV/0!</v>
      </c>
      <c r="AL12" s="130"/>
      <c r="AM12" s="127"/>
      <c r="AN12" s="11" t="s">
        <v>15</v>
      </c>
      <c r="AO12" s="17" t="e">
        <f t="shared" si="2"/>
        <v>#DIV/0!</v>
      </c>
      <c r="AP12" s="17" t="e">
        <f t="shared" si="2"/>
        <v>#DIV/0!</v>
      </c>
      <c r="AQ12" s="17" t="e">
        <f t="shared" si="3"/>
        <v>#DIV/0!</v>
      </c>
      <c r="AR12" s="17" t="e">
        <f t="shared" si="3"/>
        <v>#DIV/0!</v>
      </c>
      <c r="AS12" s="17" t="e">
        <f t="shared" si="3"/>
        <v>#DIV/0!</v>
      </c>
      <c r="AT12" s="17" t="e">
        <f t="shared" si="3"/>
        <v>#DIV/0!</v>
      </c>
      <c r="AU12" s="17" t="e">
        <f t="shared" si="3"/>
        <v>#DIV/0!</v>
      </c>
    </row>
    <row r="13" spans="1:55">
      <c r="A13" s="145"/>
      <c r="B13" s="148"/>
      <c r="C13" s="32" t="s">
        <v>16</v>
      </c>
      <c r="D13" s="33">
        <f t="shared" ref="D13:D16" si="5">E13+H13</f>
        <v>0</v>
      </c>
      <c r="E13" s="33">
        <f t="shared" ref="E13:E16" si="6">F13+G13</f>
        <v>0</v>
      </c>
      <c r="F13" s="53"/>
      <c r="G13" s="53"/>
      <c r="H13" s="33">
        <f t="shared" ref="H13:H14" si="7">J13+I13</f>
        <v>0</v>
      </c>
      <c r="I13" s="53"/>
      <c r="J13" s="66"/>
      <c r="K13" s="5"/>
      <c r="L13" s="14"/>
      <c r="M13" s="14"/>
      <c r="N13" s="152"/>
      <c r="O13" s="153"/>
      <c r="P13" s="32" t="s">
        <v>16</v>
      </c>
      <c r="Q13" s="34"/>
      <c r="R13" s="34"/>
      <c r="S13" s="78"/>
      <c r="T13" s="78"/>
      <c r="U13" s="34"/>
      <c r="V13" s="78"/>
      <c r="W13" s="79"/>
      <c r="Z13" s="124"/>
      <c r="AA13" s="127"/>
      <c r="AB13" s="12" t="s">
        <v>16</v>
      </c>
      <c r="AD13" s="6" t="e">
        <f t="shared" si="0"/>
        <v>#DIV/0!</v>
      </c>
      <c r="AE13" s="6" t="e">
        <f t="shared" si="0"/>
        <v>#DIV/0!</v>
      </c>
      <c r="AF13" s="6" t="e">
        <f t="shared" si="0"/>
        <v>#DIV/0!</v>
      </c>
      <c r="AG13" s="6" t="e">
        <f t="shared" si="1"/>
        <v>#DIV/0!</v>
      </c>
      <c r="AH13" s="6" t="e">
        <f t="shared" si="1"/>
        <v>#DIV/0!</v>
      </c>
      <c r="AI13" s="6" t="e">
        <f t="shared" si="1"/>
        <v>#DIV/0!</v>
      </c>
      <c r="AL13" s="130"/>
      <c r="AM13" s="127"/>
      <c r="AN13" s="12" t="s">
        <v>16</v>
      </c>
      <c r="AO13" s="17" t="e">
        <f t="shared" si="2"/>
        <v>#DIV/0!</v>
      </c>
      <c r="AP13" s="17" t="e">
        <f t="shared" si="2"/>
        <v>#DIV/0!</v>
      </c>
      <c r="AQ13" s="17" t="e">
        <f t="shared" si="3"/>
        <v>#DIV/0!</v>
      </c>
      <c r="AR13" s="17" t="e">
        <f t="shared" si="3"/>
        <v>#DIV/0!</v>
      </c>
      <c r="AS13" s="17" t="e">
        <f t="shared" si="3"/>
        <v>#DIV/0!</v>
      </c>
      <c r="AT13" s="17" t="e">
        <f t="shared" si="3"/>
        <v>#DIV/0!</v>
      </c>
      <c r="AU13" s="17" t="e">
        <f t="shared" si="3"/>
        <v>#DIV/0!</v>
      </c>
    </row>
    <row r="14" spans="1:55">
      <c r="A14" s="145"/>
      <c r="B14" s="148"/>
      <c r="C14" s="35" t="s">
        <v>17</v>
      </c>
      <c r="D14" s="36">
        <f t="shared" si="5"/>
        <v>0</v>
      </c>
      <c r="E14" s="36">
        <f t="shared" si="6"/>
        <v>0</v>
      </c>
      <c r="F14" s="54"/>
      <c r="G14" s="54"/>
      <c r="H14" s="49">
        <f t="shared" si="7"/>
        <v>0</v>
      </c>
      <c r="I14" s="54"/>
      <c r="J14" s="67"/>
      <c r="K14" s="5"/>
      <c r="L14" s="14"/>
      <c r="M14" s="14"/>
      <c r="N14" s="152"/>
      <c r="O14" s="153"/>
      <c r="P14" s="35" t="s">
        <v>17</v>
      </c>
      <c r="Q14" s="37"/>
      <c r="R14" s="37"/>
      <c r="S14" s="80"/>
      <c r="T14" s="80"/>
      <c r="U14" s="45"/>
      <c r="V14" s="80"/>
      <c r="W14" s="81"/>
      <c r="Z14" s="124"/>
      <c r="AA14" s="127"/>
      <c r="AB14" s="13" t="s">
        <v>17</v>
      </c>
      <c r="AD14" s="6" t="e">
        <f t="shared" si="0"/>
        <v>#DIV/0!</v>
      </c>
      <c r="AE14" s="6" t="e">
        <f t="shared" si="0"/>
        <v>#DIV/0!</v>
      </c>
      <c r="AF14" s="6" t="e">
        <f t="shared" si="0"/>
        <v>#DIV/0!</v>
      </c>
      <c r="AG14" s="6" t="e">
        <f t="shared" si="1"/>
        <v>#DIV/0!</v>
      </c>
      <c r="AH14" s="6" t="e">
        <f t="shared" si="1"/>
        <v>#DIV/0!</v>
      </c>
      <c r="AI14" s="6" t="e">
        <f t="shared" si="1"/>
        <v>#DIV/0!</v>
      </c>
      <c r="AL14" s="130"/>
      <c r="AM14" s="127"/>
      <c r="AN14" s="13" t="s">
        <v>17</v>
      </c>
      <c r="AO14" s="17" t="e">
        <f t="shared" si="2"/>
        <v>#DIV/0!</v>
      </c>
      <c r="AP14" s="17" t="e">
        <f t="shared" si="2"/>
        <v>#DIV/0!</v>
      </c>
      <c r="AQ14" s="17" t="e">
        <f t="shared" si="3"/>
        <v>#DIV/0!</v>
      </c>
      <c r="AR14" s="17" t="e">
        <f t="shared" si="3"/>
        <v>#DIV/0!</v>
      </c>
      <c r="AS14" s="17" t="e">
        <f t="shared" si="3"/>
        <v>#DIV/0!</v>
      </c>
      <c r="AT14" s="17" t="e">
        <f t="shared" si="3"/>
        <v>#DIV/0!</v>
      </c>
      <c r="AU14" s="17" t="e">
        <f t="shared" si="3"/>
        <v>#DIV/0!</v>
      </c>
    </row>
    <row r="15" spans="1:55">
      <c r="A15" s="145"/>
      <c r="B15" s="148"/>
      <c r="C15" s="38" t="s">
        <v>18</v>
      </c>
      <c r="D15" s="39">
        <f t="shared" si="5"/>
        <v>0</v>
      </c>
      <c r="E15" s="39">
        <f t="shared" si="6"/>
        <v>0</v>
      </c>
      <c r="F15" s="55"/>
      <c r="G15" s="55"/>
      <c r="H15" s="50">
        <f>J15+I15</f>
        <v>0</v>
      </c>
      <c r="I15" s="55"/>
      <c r="J15" s="68"/>
      <c r="K15" s="5"/>
      <c r="L15" s="14"/>
      <c r="M15" s="14"/>
      <c r="N15" s="152"/>
      <c r="O15" s="153"/>
      <c r="P15" s="38" t="s">
        <v>18</v>
      </c>
      <c r="Q15" s="40"/>
      <c r="R15" s="40"/>
      <c r="S15" s="82"/>
      <c r="T15" s="82"/>
      <c r="U15" s="46"/>
      <c r="V15" s="82"/>
      <c r="W15" s="83"/>
      <c r="Z15" s="124"/>
      <c r="AA15" s="127"/>
      <c r="AB15" s="13" t="s">
        <v>18</v>
      </c>
      <c r="AD15" s="6" t="e">
        <f t="shared" si="0"/>
        <v>#DIV/0!</v>
      </c>
      <c r="AE15" s="6" t="e">
        <f t="shared" si="0"/>
        <v>#DIV/0!</v>
      </c>
      <c r="AF15" s="6" t="e">
        <f t="shared" si="0"/>
        <v>#DIV/0!</v>
      </c>
      <c r="AG15" s="6" t="e">
        <f t="shared" si="1"/>
        <v>#DIV/0!</v>
      </c>
      <c r="AH15" s="6" t="e">
        <f t="shared" si="1"/>
        <v>#DIV/0!</v>
      </c>
      <c r="AI15" s="6" t="e">
        <f t="shared" si="1"/>
        <v>#DIV/0!</v>
      </c>
      <c r="AL15" s="130"/>
      <c r="AM15" s="127"/>
      <c r="AN15" s="13" t="s">
        <v>18</v>
      </c>
      <c r="AO15" s="17" t="e">
        <f t="shared" si="2"/>
        <v>#DIV/0!</v>
      </c>
      <c r="AP15" s="17" t="e">
        <f t="shared" si="2"/>
        <v>#DIV/0!</v>
      </c>
      <c r="AQ15" s="17" t="e">
        <f t="shared" si="3"/>
        <v>#DIV/0!</v>
      </c>
      <c r="AR15" s="17" t="e">
        <f t="shared" si="3"/>
        <v>#DIV/0!</v>
      </c>
      <c r="AS15" s="17" t="e">
        <f t="shared" si="3"/>
        <v>#DIV/0!</v>
      </c>
      <c r="AT15" s="17" t="e">
        <f t="shared" si="3"/>
        <v>#DIV/0!</v>
      </c>
      <c r="AU15" s="17" t="e">
        <f t="shared" si="3"/>
        <v>#DIV/0!</v>
      </c>
    </row>
    <row r="16" spans="1:55">
      <c r="A16" s="145"/>
      <c r="B16" s="148"/>
      <c r="C16" s="41" t="s">
        <v>19</v>
      </c>
      <c r="D16" s="42">
        <f t="shared" si="5"/>
        <v>0</v>
      </c>
      <c r="E16" s="42">
        <f t="shared" si="6"/>
        <v>0</v>
      </c>
      <c r="F16" s="56"/>
      <c r="G16" s="56"/>
      <c r="H16" s="51">
        <f>J16+I16</f>
        <v>0</v>
      </c>
      <c r="I16" s="56"/>
      <c r="J16" s="69"/>
      <c r="K16" s="5"/>
      <c r="L16" s="14"/>
      <c r="M16" s="14"/>
      <c r="N16" s="152"/>
      <c r="O16" s="153"/>
      <c r="P16" s="41" t="s">
        <v>19</v>
      </c>
      <c r="Q16" s="43"/>
      <c r="R16" s="43"/>
      <c r="S16" s="84"/>
      <c r="T16" s="84"/>
      <c r="U16" s="47"/>
      <c r="V16" s="84"/>
      <c r="W16" s="85"/>
      <c r="Z16" s="124"/>
      <c r="AA16" s="127"/>
      <c r="AB16" s="13" t="s">
        <v>19</v>
      </c>
      <c r="AD16" s="6" t="e">
        <f t="shared" si="0"/>
        <v>#DIV/0!</v>
      </c>
      <c r="AE16" s="6" t="e">
        <f t="shared" si="0"/>
        <v>#DIV/0!</v>
      </c>
      <c r="AF16" s="6" t="e">
        <f t="shared" si="0"/>
        <v>#DIV/0!</v>
      </c>
      <c r="AG16" s="6" t="e">
        <f t="shared" si="1"/>
        <v>#DIV/0!</v>
      </c>
      <c r="AH16" s="6" t="e">
        <f t="shared" si="1"/>
        <v>#DIV/0!</v>
      </c>
      <c r="AI16" s="6" t="e">
        <f t="shared" si="1"/>
        <v>#DIV/0!</v>
      </c>
      <c r="AL16" s="130"/>
      <c r="AM16" s="127"/>
      <c r="AN16" s="13" t="s">
        <v>19</v>
      </c>
      <c r="AO16" s="17" t="e">
        <f t="shared" si="2"/>
        <v>#DIV/0!</v>
      </c>
      <c r="AP16" s="17" t="e">
        <f t="shared" si="2"/>
        <v>#DIV/0!</v>
      </c>
      <c r="AQ16" s="17" t="e">
        <f t="shared" si="2"/>
        <v>#DIV/0!</v>
      </c>
      <c r="AR16" s="17" t="e">
        <f t="shared" si="2"/>
        <v>#DIV/0!</v>
      </c>
      <c r="AS16" s="17" t="e">
        <f t="shared" si="2"/>
        <v>#DIV/0!</v>
      </c>
      <c r="AT16" s="17" t="e">
        <f t="shared" si="2"/>
        <v>#DIV/0!</v>
      </c>
      <c r="AU16" s="17" t="e">
        <f t="shared" si="2"/>
        <v>#DIV/0!</v>
      </c>
    </row>
    <row r="17" spans="1:47">
      <c r="A17" s="145"/>
      <c r="B17" s="148"/>
      <c r="C17" s="21" t="s">
        <v>20</v>
      </c>
      <c r="D17" s="30">
        <v>683420.90724660782</v>
      </c>
      <c r="E17" s="30">
        <v>371663.90724660782</v>
      </c>
      <c r="F17" s="48">
        <v>183036</v>
      </c>
      <c r="G17" s="48">
        <v>188627.90724660782</v>
      </c>
      <c r="H17" s="30">
        <v>311757</v>
      </c>
      <c r="I17" s="29">
        <v>151289</v>
      </c>
      <c r="J17" s="59">
        <v>160468</v>
      </c>
      <c r="K17" s="5"/>
      <c r="L17" s="14"/>
      <c r="M17" s="14"/>
      <c r="N17" s="152"/>
      <c r="O17" s="153"/>
      <c r="P17" s="21" t="s">
        <v>20</v>
      </c>
      <c r="Q17" s="31"/>
      <c r="R17" s="31"/>
      <c r="S17" s="86"/>
      <c r="T17" s="86"/>
      <c r="U17" s="31"/>
      <c r="V17" s="87"/>
      <c r="W17" s="88"/>
      <c r="Z17" s="124"/>
      <c r="AA17" s="127"/>
      <c r="AB17" s="2" t="s">
        <v>20</v>
      </c>
      <c r="AD17" s="6">
        <f t="shared" si="0"/>
        <v>100</v>
      </c>
      <c r="AE17" s="6">
        <f t="shared" si="0"/>
        <v>49.247719897254179</v>
      </c>
      <c r="AF17" s="6">
        <f t="shared" si="0"/>
        <v>50.752280102745814</v>
      </c>
      <c r="AG17" s="6">
        <f t="shared" si="1"/>
        <v>100</v>
      </c>
      <c r="AH17" s="6">
        <f t="shared" si="1"/>
        <v>48.52785983955453</v>
      </c>
      <c r="AI17" s="6">
        <f t="shared" si="1"/>
        <v>51.472140160445477</v>
      </c>
      <c r="AL17" s="130"/>
      <c r="AM17" s="127"/>
      <c r="AN17" s="2" t="s">
        <v>20</v>
      </c>
      <c r="AO17" s="17">
        <f t="shared" si="2"/>
        <v>1</v>
      </c>
      <c r="AP17" s="17">
        <f t="shared" si="2"/>
        <v>0.54382870542252137</v>
      </c>
      <c r="AQ17" s="17">
        <f t="shared" si="2"/>
        <v>0.26782323756734688</v>
      </c>
      <c r="AR17" s="17">
        <f t="shared" si="2"/>
        <v>0.27600546785517449</v>
      </c>
      <c r="AS17" s="17">
        <f t="shared" si="2"/>
        <v>0.45617129457747857</v>
      </c>
      <c r="AT17" s="17">
        <f t="shared" si="2"/>
        <v>0.22137016646084021</v>
      </c>
      <c r="AU17" s="17">
        <f t="shared" si="2"/>
        <v>0.23480112811663839</v>
      </c>
    </row>
    <row r="18" spans="1:47" ht="15" thickBot="1">
      <c r="A18" s="146"/>
      <c r="B18" s="149"/>
      <c r="C18" s="22" t="s">
        <v>21</v>
      </c>
      <c r="D18" s="62">
        <v>8910916.5582633875</v>
      </c>
      <c r="E18" s="62">
        <v>5395468.2226334289</v>
      </c>
      <c r="F18" s="63">
        <v>2836325.2891059867</v>
      </c>
      <c r="G18" s="63">
        <v>2559142.9335274417</v>
      </c>
      <c r="H18" s="62">
        <v>3515448.3356299591</v>
      </c>
      <c r="I18" s="64">
        <v>1839495</v>
      </c>
      <c r="J18" s="65">
        <v>1675953.3356299591</v>
      </c>
      <c r="K18" s="5"/>
      <c r="L18" s="14"/>
      <c r="M18" s="14"/>
      <c r="N18" s="154"/>
      <c r="O18" s="155"/>
      <c r="P18" s="22" t="s">
        <v>21</v>
      </c>
      <c r="Q18" s="89"/>
      <c r="R18" s="89"/>
      <c r="S18" s="90"/>
      <c r="T18" s="90"/>
      <c r="U18" s="89"/>
      <c r="V18" s="91"/>
      <c r="W18" s="92"/>
      <c r="Z18" s="125"/>
      <c r="AA18" s="128"/>
      <c r="AB18" s="4" t="s">
        <v>21</v>
      </c>
      <c r="AC18" s="15"/>
      <c r="AD18" s="16">
        <f t="shared" si="0"/>
        <v>100</v>
      </c>
      <c r="AE18" s="16">
        <f t="shared" si="0"/>
        <v>52.568658957305999</v>
      </c>
      <c r="AF18" s="16">
        <f t="shared" si="0"/>
        <v>47.431341042693994</v>
      </c>
      <c r="AG18" s="16">
        <f t="shared" si="1"/>
        <v>100</v>
      </c>
      <c r="AH18" s="16">
        <f t="shared" si="1"/>
        <v>52.326042779700458</v>
      </c>
      <c r="AI18" s="16">
        <f t="shared" si="1"/>
        <v>47.673957220299542</v>
      </c>
      <c r="AL18" s="131"/>
      <c r="AM18" s="128"/>
      <c r="AN18" s="4" t="s">
        <v>21</v>
      </c>
      <c r="AO18" s="18">
        <f t="shared" si="2"/>
        <v>1</v>
      </c>
      <c r="AP18" s="19">
        <f t="shared" si="2"/>
        <v>0.60548970325954099</v>
      </c>
      <c r="AQ18" s="19">
        <f t="shared" si="2"/>
        <v>0.31829781712811223</v>
      </c>
      <c r="AR18" s="19">
        <f t="shared" si="2"/>
        <v>0.28719188613142876</v>
      </c>
      <c r="AS18" s="19">
        <f t="shared" si="2"/>
        <v>0.39451029674045907</v>
      </c>
      <c r="AT18" s="19">
        <f t="shared" si="2"/>
        <v>0.20643162664273582</v>
      </c>
      <c r="AU18" s="19">
        <f t="shared" si="2"/>
        <v>0.18807867009772325</v>
      </c>
    </row>
    <row r="19" spans="1:47">
      <c r="A19" s="132">
        <v>2016</v>
      </c>
      <c r="B19" s="135" t="s">
        <v>22</v>
      </c>
      <c r="C19" s="20" t="s">
        <v>4</v>
      </c>
      <c r="D19" s="28">
        <f>E19+H19</f>
        <v>18488811.815479893</v>
      </c>
      <c r="E19" s="28">
        <f>F19+G19</f>
        <v>7067117.9692138974</v>
      </c>
      <c r="F19" s="28">
        <f>F20+F30+F31</f>
        <v>3675530.9733367232</v>
      </c>
      <c r="G19" s="28">
        <f>G20+G30+G31</f>
        <v>3391586.9958771747</v>
      </c>
      <c r="H19" s="28">
        <f>I19+J19</f>
        <v>11421693.846265996</v>
      </c>
      <c r="I19" s="28">
        <f>I20+I30+I31</f>
        <v>5811113.1909835255</v>
      </c>
      <c r="J19" s="58">
        <f>J20+J30+J31</f>
        <v>5610580.6552824704</v>
      </c>
      <c r="K19" s="7"/>
      <c r="N19" s="138" t="s">
        <v>26</v>
      </c>
      <c r="O19" s="139"/>
      <c r="P19" s="20" t="s">
        <v>4</v>
      </c>
      <c r="Q19" s="71">
        <f t="shared" ref="Q19:Q31" si="8">D19/D6*100</f>
        <v>94.755357990636142</v>
      </c>
      <c r="R19" s="71">
        <f t="shared" ref="R19:R31" si="9">E19/E6*100</f>
        <v>94.390325021055617</v>
      </c>
      <c r="S19" s="71">
        <f t="shared" ref="S19:S31" si="10">F19/F6*100</f>
        <v>94.66849175703166</v>
      </c>
      <c r="T19" s="71">
        <f t="shared" ref="T19:T31" si="11">G19/G6*100</f>
        <v>94.090709982902425</v>
      </c>
      <c r="U19" s="71">
        <f t="shared" ref="U19:U31" si="12">H19/H6*100</f>
        <v>94.982637698173534</v>
      </c>
      <c r="V19" s="71">
        <f t="shared" ref="V19:V31" si="13">I19/I6*100</f>
        <v>95.216495596278222</v>
      </c>
      <c r="W19" s="72">
        <f t="shared" ref="W19:W31" si="14">J19/J6*100</f>
        <v>94.741629274350458</v>
      </c>
    </row>
    <row r="20" spans="1:47">
      <c r="A20" s="133"/>
      <c r="B20" s="136"/>
      <c r="C20" s="21" t="s">
        <v>10</v>
      </c>
      <c r="D20" s="30">
        <f>E20+H20</f>
        <v>8563604</v>
      </c>
      <c r="E20" s="30">
        <f>F20+G20</f>
        <v>1098709</v>
      </c>
      <c r="F20" s="30">
        <f>F21+F25</f>
        <v>553588</v>
      </c>
      <c r="G20" s="30">
        <f>G21+G25</f>
        <v>545121</v>
      </c>
      <c r="H20" s="30">
        <f>I20+J20</f>
        <v>7464895</v>
      </c>
      <c r="I20" s="30">
        <f>I21+I25</f>
        <v>3755445</v>
      </c>
      <c r="J20" s="70">
        <f>J21+J25</f>
        <v>3709450</v>
      </c>
      <c r="K20" s="7"/>
      <c r="N20" s="140"/>
      <c r="O20" s="141"/>
      <c r="P20" s="21" t="s">
        <v>10</v>
      </c>
      <c r="Q20" s="31">
        <f t="shared" si="8"/>
        <v>86.345654492314182</v>
      </c>
      <c r="R20" s="31">
        <f t="shared" si="9"/>
        <v>63.87883876001532</v>
      </c>
      <c r="S20" s="31">
        <f t="shared" si="10"/>
        <v>64.134518580993017</v>
      </c>
      <c r="T20" s="31">
        <f t="shared" si="11"/>
        <v>63.621265560408112</v>
      </c>
      <c r="U20" s="31">
        <f t="shared" si="12"/>
        <v>91.059424520738901</v>
      </c>
      <c r="V20" s="31">
        <f t="shared" si="13"/>
        <v>91.322941179188419</v>
      </c>
      <c r="W20" s="73">
        <f t="shared" si="14"/>
        <v>90.794185079691673</v>
      </c>
    </row>
    <row r="21" spans="1:47">
      <c r="A21" s="133"/>
      <c r="B21" s="136"/>
      <c r="C21" s="23" t="s">
        <v>11</v>
      </c>
      <c r="D21" s="52">
        <f>E21+H21</f>
        <v>8563604</v>
      </c>
      <c r="E21" s="57">
        <f>F21+G21</f>
        <v>1098709</v>
      </c>
      <c r="F21" s="52">
        <f>F22+F23+F24</f>
        <v>553588</v>
      </c>
      <c r="G21" s="52">
        <f>G22+G23+G24</f>
        <v>545121</v>
      </c>
      <c r="H21" s="57">
        <f>I21+J21</f>
        <v>7464895</v>
      </c>
      <c r="I21" s="52">
        <f>I22+I23+I24</f>
        <v>3755445</v>
      </c>
      <c r="J21" s="60">
        <f>J22+J23+J24</f>
        <v>3709450</v>
      </c>
      <c r="K21" s="7"/>
      <c r="N21" s="140"/>
      <c r="O21" s="141"/>
      <c r="P21" s="23" t="s">
        <v>11</v>
      </c>
      <c r="Q21" s="74">
        <f t="shared" si="8"/>
        <v>86.345654492314182</v>
      </c>
      <c r="R21" s="75">
        <f t="shared" si="9"/>
        <v>63.87883876001532</v>
      </c>
      <c r="S21" s="74">
        <f t="shared" si="10"/>
        <v>64.134518580993017</v>
      </c>
      <c r="T21" s="74">
        <f t="shared" si="11"/>
        <v>63.621265560408112</v>
      </c>
      <c r="U21" s="75">
        <f t="shared" si="12"/>
        <v>91.059424520738901</v>
      </c>
      <c r="V21" s="74">
        <f t="shared" si="13"/>
        <v>91.322941179188419</v>
      </c>
      <c r="W21" s="76">
        <f t="shared" si="14"/>
        <v>90.794185079691673</v>
      </c>
    </row>
    <row r="22" spans="1:47">
      <c r="A22" s="133"/>
      <c r="B22" s="136"/>
      <c r="C22" s="24" t="s">
        <v>12</v>
      </c>
      <c r="D22" s="52">
        <f t="shared" ref="D22:D24" si="15">E22+H22</f>
        <v>748399</v>
      </c>
      <c r="E22" s="57">
        <f t="shared" ref="E22:E24" si="16">F22+G22</f>
        <v>185624</v>
      </c>
      <c r="F22" s="52">
        <v>92604</v>
      </c>
      <c r="G22" s="52">
        <v>93020</v>
      </c>
      <c r="H22" s="57">
        <f t="shared" ref="H22:H24" si="17">I22+J22</f>
        <v>562775</v>
      </c>
      <c r="I22" s="52">
        <v>284670</v>
      </c>
      <c r="J22" s="60">
        <v>278105</v>
      </c>
      <c r="K22" s="7"/>
      <c r="N22" s="140"/>
      <c r="O22" s="141"/>
      <c r="P22" s="24" t="s">
        <v>12</v>
      </c>
      <c r="Q22" s="74">
        <f t="shared" si="8"/>
        <v>45.398896933932505</v>
      </c>
      <c r="R22" s="75">
        <f t="shared" si="9"/>
        <v>20.801073985546466</v>
      </c>
      <c r="S22" s="74">
        <f t="shared" si="10"/>
        <v>20.75582919990407</v>
      </c>
      <c r="T22" s="74">
        <f t="shared" si="11"/>
        <v>20.846312788816228</v>
      </c>
      <c r="U22" s="75">
        <f t="shared" si="12"/>
        <v>74.429421823813442</v>
      </c>
      <c r="V22" s="74">
        <f t="shared" si="13"/>
        <v>75.031431124324925</v>
      </c>
      <c r="W22" s="76">
        <f t="shared" si="14"/>
        <v>73.823124990045613</v>
      </c>
    </row>
    <row r="23" spans="1:47">
      <c r="A23" s="133"/>
      <c r="B23" s="136"/>
      <c r="C23" s="24" t="s">
        <v>13</v>
      </c>
      <c r="D23" s="52">
        <f t="shared" si="15"/>
        <v>2209543</v>
      </c>
      <c r="E23" s="57">
        <f t="shared" si="16"/>
        <v>207076</v>
      </c>
      <c r="F23" s="52">
        <v>107857</v>
      </c>
      <c r="G23" s="52">
        <v>99219</v>
      </c>
      <c r="H23" s="57">
        <f t="shared" si="17"/>
        <v>2002467</v>
      </c>
      <c r="I23" s="52">
        <v>975263</v>
      </c>
      <c r="J23" s="60">
        <v>1027204</v>
      </c>
      <c r="K23" s="7"/>
      <c r="N23" s="140"/>
      <c r="O23" s="141"/>
      <c r="P23" s="24" t="s">
        <v>13</v>
      </c>
      <c r="Q23" s="74">
        <f t="shared" si="8"/>
        <v>99.016531114426286</v>
      </c>
      <c r="R23" s="75">
        <f t="shared" si="9"/>
        <v>90.582049465018414</v>
      </c>
      <c r="S23" s="74">
        <f t="shared" si="10"/>
        <v>88.406652404488483</v>
      </c>
      <c r="T23" s="74">
        <f t="shared" si="11"/>
        <v>93.071619530040806</v>
      </c>
      <c r="U23" s="75">
        <f t="shared" si="12"/>
        <v>99.979229940041421</v>
      </c>
      <c r="V23" s="74">
        <f t="shared" si="13"/>
        <v>100.16648829857382</v>
      </c>
      <c r="W23" s="76">
        <f t="shared" si="14"/>
        <v>99.802087169088679</v>
      </c>
    </row>
    <row r="24" spans="1:47">
      <c r="A24" s="133"/>
      <c r="B24" s="136"/>
      <c r="C24" s="24" t="s">
        <v>14</v>
      </c>
      <c r="D24" s="52">
        <f t="shared" si="15"/>
        <v>5605662</v>
      </c>
      <c r="E24" s="57">
        <f t="shared" si="16"/>
        <v>706009</v>
      </c>
      <c r="F24" s="52">
        <v>353127</v>
      </c>
      <c r="G24" s="52">
        <v>352882</v>
      </c>
      <c r="H24" s="57">
        <f t="shared" si="17"/>
        <v>4899653</v>
      </c>
      <c r="I24" s="52">
        <v>2495512</v>
      </c>
      <c r="J24" s="60">
        <v>2404141</v>
      </c>
      <c r="K24" s="7"/>
      <c r="N24" s="140"/>
      <c r="O24" s="141"/>
      <c r="P24" s="24" t="s">
        <v>14</v>
      </c>
      <c r="Q24" s="74">
        <f t="shared" si="8"/>
        <v>92.842298361398591</v>
      </c>
      <c r="R24" s="75">
        <f t="shared" si="9"/>
        <v>117.8634270775251</v>
      </c>
      <c r="S24" s="74">
        <f t="shared" si="10"/>
        <v>119.70122742850168</v>
      </c>
      <c r="T24" s="74">
        <f t="shared" si="11"/>
        <v>116.07998710522074</v>
      </c>
      <c r="U24" s="75">
        <f t="shared" si="12"/>
        <v>90.086592216776197</v>
      </c>
      <c r="V24" s="74">
        <f t="shared" si="13"/>
        <v>90.442464662191497</v>
      </c>
      <c r="W24" s="76">
        <f t="shared" si="14"/>
        <v>89.72014479773101</v>
      </c>
    </row>
    <row r="25" spans="1:47">
      <c r="A25" s="133"/>
      <c r="B25" s="136"/>
      <c r="C25" s="25" t="s">
        <v>15</v>
      </c>
      <c r="D25" s="26">
        <f>E25+H25</f>
        <v>0</v>
      </c>
      <c r="E25" s="26">
        <f>F25+G25</f>
        <v>0</v>
      </c>
      <c r="F25" s="26">
        <f>SUM(F26:F29)</f>
        <v>0</v>
      </c>
      <c r="G25" s="26">
        <f>SUM(G26:G29)</f>
        <v>0</v>
      </c>
      <c r="H25" s="26">
        <f>J25+I25</f>
        <v>0</v>
      </c>
      <c r="I25" s="26">
        <f>SUM(I26:I29)</f>
        <v>0</v>
      </c>
      <c r="J25" s="61">
        <f t="shared" ref="J25" si="18">SUM(J26:J29)</f>
        <v>0</v>
      </c>
      <c r="N25" s="140"/>
      <c r="O25" s="141"/>
      <c r="P25" s="25" t="s">
        <v>15</v>
      </c>
      <c r="Q25" s="27" t="e">
        <f t="shared" si="8"/>
        <v>#DIV/0!</v>
      </c>
      <c r="R25" s="27" t="e">
        <f t="shared" si="9"/>
        <v>#DIV/0!</v>
      </c>
      <c r="S25" s="27" t="e">
        <f t="shared" si="10"/>
        <v>#DIV/0!</v>
      </c>
      <c r="T25" s="27" t="e">
        <f t="shared" si="11"/>
        <v>#DIV/0!</v>
      </c>
      <c r="U25" s="27" t="e">
        <f t="shared" si="12"/>
        <v>#DIV/0!</v>
      </c>
      <c r="V25" s="27" t="e">
        <f t="shared" si="13"/>
        <v>#DIV/0!</v>
      </c>
      <c r="W25" s="77" t="e">
        <f t="shared" si="14"/>
        <v>#DIV/0!</v>
      </c>
    </row>
    <row r="26" spans="1:47">
      <c r="A26" s="133"/>
      <c r="B26" s="136"/>
      <c r="C26" s="32" t="s">
        <v>16</v>
      </c>
      <c r="D26" s="33">
        <f t="shared" ref="D26:D31" si="19">E26+H26</f>
        <v>0</v>
      </c>
      <c r="E26" s="33">
        <f t="shared" ref="E26:E29" si="20">F26+G26</f>
        <v>0</v>
      </c>
      <c r="F26" s="53"/>
      <c r="G26" s="53"/>
      <c r="H26" s="33">
        <f t="shared" ref="H26:H31" si="21">J26+I26</f>
        <v>0</v>
      </c>
      <c r="I26" s="53"/>
      <c r="J26" s="66"/>
      <c r="N26" s="140"/>
      <c r="O26" s="141"/>
      <c r="P26" s="32" t="s">
        <v>16</v>
      </c>
      <c r="Q26" s="34" t="e">
        <f t="shared" si="8"/>
        <v>#DIV/0!</v>
      </c>
      <c r="R26" s="34" t="e">
        <f t="shared" si="9"/>
        <v>#DIV/0!</v>
      </c>
      <c r="S26" s="78" t="e">
        <f t="shared" si="10"/>
        <v>#DIV/0!</v>
      </c>
      <c r="T26" s="78" t="e">
        <f t="shared" si="11"/>
        <v>#DIV/0!</v>
      </c>
      <c r="U26" s="34" t="e">
        <f t="shared" si="12"/>
        <v>#DIV/0!</v>
      </c>
      <c r="V26" s="78" t="e">
        <f t="shared" si="13"/>
        <v>#DIV/0!</v>
      </c>
      <c r="W26" s="79" t="e">
        <f t="shared" si="14"/>
        <v>#DIV/0!</v>
      </c>
    </row>
    <row r="27" spans="1:47">
      <c r="A27" s="133"/>
      <c r="B27" s="136"/>
      <c r="C27" s="35" t="s">
        <v>17</v>
      </c>
      <c r="D27" s="36">
        <f t="shared" si="19"/>
        <v>0</v>
      </c>
      <c r="E27" s="36">
        <f t="shared" si="20"/>
        <v>0</v>
      </c>
      <c r="F27" s="54"/>
      <c r="G27" s="54"/>
      <c r="H27" s="49">
        <f t="shared" si="21"/>
        <v>0</v>
      </c>
      <c r="I27" s="54"/>
      <c r="J27" s="67"/>
      <c r="N27" s="140"/>
      <c r="O27" s="141"/>
      <c r="P27" s="35" t="s">
        <v>17</v>
      </c>
      <c r="Q27" s="37" t="e">
        <f t="shared" si="8"/>
        <v>#DIV/0!</v>
      </c>
      <c r="R27" s="37" t="e">
        <f t="shared" si="9"/>
        <v>#DIV/0!</v>
      </c>
      <c r="S27" s="80" t="e">
        <f t="shared" si="10"/>
        <v>#DIV/0!</v>
      </c>
      <c r="T27" s="80" t="e">
        <f t="shared" si="11"/>
        <v>#DIV/0!</v>
      </c>
      <c r="U27" s="45" t="e">
        <f t="shared" si="12"/>
        <v>#DIV/0!</v>
      </c>
      <c r="V27" s="80" t="e">
        <f t="shared" si="13"/>
        <v>#DIV/0!</v>
      </c>
      <c r="W27" s="81" t="e">
        <f t="shared" si="14"/>
        <v>#DIV/0!</v>
      </c>
    </row>
    <row r="28" spans="1:47">
      <c r="A28" s="133"/>
      <c r="B28" s="136"/>
      <c r="C28" s="38" t="s">
        <v>18</v>
      </c>
      <c r="D28" s="39">
        <f t="shared" si="19"/>
        <v>0</v>
      </c>
      <c r="E28" s="39">
        <f t="shared" si="20"/>
        <v>0</v>
      </c>
      <c r="F28" s="55"/>
      <c r="G28" s="55"/>
      <c r="H28" s="50">
        <f>J28+I28</f>
        <v>0</v>
      </c>
      <c r="I28" s="55"/>
      <c r="J28" s="68"/>
      <c r="N28" s="140"/>
      <c r="O28" s="141"/>
      <c r="P28" s="38" t="s">
        <v>18</v>
      </c>
      <c r="Q28" s="40" t="e">
        <f t="shared" si="8"/>
        <v>#DIV/0!</v>
      </c>
      <c r="R28" s="40" t="e">
        <f t="shared" si="9"/>
        <v>#DIV/0!</v>
      </c>
      <c r="S28" s="82" t="e">
        <f t="shared" si="10"/>
        <v>#DIV/0!</v>
      </c>
      <c r="T28" s="82" t="e">
        <f t="shared" si="11"/>
        <v>#DIV/0!</v>
      </c>
      <c r="U28" s="46" t="e">
        <f t="shared" si="12"/>
        <v>#DIV/0!</v>
      </c>
      <c r="V28" s="82" t="e">
        <f t="shared" si="13"/>
        <v>#DIV/0!</v>
      </c>
      <c r="W28" s="83" t="e">
        <f t="shared" si="14"/>
        <v>#DIV/0!</v>
      </c>
    </row>
    <row r="29" spans="1:47">
      <c r="A29" s="133"/>
      <c r="B29" s="136"/>
      <c r="C29" s="41" t="s">
        <v>19</v>
      </c>
      <c r="D29" s="42">
        <f t="shared" si="19"/>
        <v>0</v>
      </c>
      <c r="E29" s="42">
        <f t="shared" si="20"/>
        <v>0</v>
      </c>
      <c r="F29" s="56"/>
      <c r="G29" s="56"/>
      <c r="H29" s="51">
        <f>J29+I29</f>
        <v>0</v>
      </c>
      <c r="I29" s="56"/>
      <c r="J29" s="69"/>
      <c r="N29" s="140"/>
      <c r="O29" s="141"/>
      <c r="P29" s="41" t="s">
        <v>19</v>
      </c>
      <c r="Q29" s="43" t="e">
        <f t="shared" si="8"/>
        <v>#DIV/0!</v>
      </c>
      <c r="R29" s="43" t="e">
        <f t="shared" si="9"/>
        <v>#DIV/0!</v>
      </c>
      <c r="S29" s="84" t="e">
        <f t="shared" si="10"/>
        <v>#DIV/0!</v>
      </c>
      <c r="T29" s="84" t="e">
        <f t="shared" si="11"/>
        <v>#DIV/0!</v>
      </c>
      <c r="U29" s="47" t="e">
        <f t="shared" si="12"/>
        <v>#DIV/0!</v>
      </c>
      <c r="V29" s="84" t="e">
        <f t="shared" si="13"/>
        <v>#DIV/0!</v>
      </c>
      <c r="W29" s="85" t="e">
        <f t="shared" si="14"/>
        <v>#DIV/0!</v>
      </c>
    </row>
    <row r="30" spans="1:47">
      <c r="A30" s="133"/>
      <c r="B30" s="136"/>
      <c r="C30" s="21" t="s">
        <v>20</v>
      </c>
      <c r="D30" s="30">
        <f t="shared" si="19"/>
        <v>709984</v>
      </c>
      <c r="E30" s="30">
        <f>F30+G30</f>
        <v>385906</v>
      </c>
      <c r="F30" s="48">
        <v>188625</v>
      </c>
      <c r="G30" s="48">
        <v>197281</v>
      </c>
      <c r="H30" s="30">
        <f t="shared" si="21"/>
        <v>324078</v>
      </c>
      <c r="I30" s="29">
        <v>156002</v>
      </c>
      <c r="J30" s="59">
        <v>168076</v>
      </c>
      <c r="N30" s="140"/>
      <c r="O30" s="141"/>
      <c r="P30" s="21" t="s">
        <v>20</v>
      </c>
      <c r="Q30" s="31">
        <f t="shared" si="8"/>
        <v>103.88678374801417</v>
      </c>
      <c r="R30" s="31">
        <f t="shared" si="9"/>
        <v>103.83198165754153</v>
      </c>
      <c r="S30" s="86">
        <f t="shared" si="10"/>
        <v>103.053497672589</v>
      </c>
      <c r="T30" s="86">
        <f t="shared" si="11"/>
        <v>104.5873873488292</v>
      </c>
      <c r="U30" s="31">
        <f t="shared" si="12"/>
        <v>103.95211655231478</v>
      </c>
      <c r="V30" s="87">
        <f t="shared" si="13"/>
        <v>103.11522979198753</v>
      </c>
      <c r="W30" s="88">
        <f t="shared" si="14"/>
        <v>104.74113218834908</v>
      </c>
    </row>
    <row r="31" spans="1:47" ht="15" thickBot="1">
      <c r="A31" s="134"/>
      <c r="B31" s="137"/>
      <c r="C31" s="22" t="s">
        <v>21</v>
      </c>
      <c r="D31" s="62">
        <f t="shared" si="19"/>
        <v>9215223.8154798932</v>
      </c>
      <c r="E31" s="62">
        <f t="shared" ref="E31" si="22">F31+G31</f>
        <v>5582502.9692138974</v>
      </c>
      <c r="F31" s="63">
        <v>2933317.9733367232</v>
      </c>
      <c r="G31" s="63">
        <v>2649184.9958771747</v>
      </c>
      <c r="H31" s="62">
        <f t="shared" si="21"/>
        <v>3632720.8462659959</v>
      </c>
      <c r="I31" s="64">
        <v>1899666.1909835255</v>
      </c>
      <c r="J31" s="65">
        <v>1733054.6552824706</v>
      </c>
      <c r="N31" s="142"/>
      <c r="O31" s="143"/>
      <c r="P31" s="22" t="s">
        <v>21</v>
      </c>
      <c r="Q31" s="89">
        <f t="shared" si="8"/>
        <v>103.41499390356552</v>
      </c>
      <c r="R31" s="89">
        <f t="shared" si="9"/>
        <v>103.46651558053621</v>
      </c>
      <c r="S31" s="90">
        <f t="shared" si="10"/>
        <v>103.41966010045726</v>
      </c>
      <c r="T31" s="90">
        <f t="shared" si="11"/>
        <v>103.51844600667231</v>
      </c>
      <c r="U31" s="89">
        <f t="shared" si="12"/>
        <v>103.33591904757779</v>
      </c>
      <c r="V31" s="91">
        <f t="shared" si="13"/>
        <v>103.27107118983881</v>
      </c>
      <c r="W31" s="92">
        <f t="shared" si="14"/>
        <v>103.4070948419962</v>
      </c>
    </row>
  </sheetData>
  <mergeCells count="42">
    <mergeCell ref="A19:A31"/>
    <mergeCell ref="B19:B31"/>
    <mergeCell ref="N19:O31"/>
    <mergeCell ref="A6:A18"/>
    <mergeCell ref="B6:B18"/>
    <mergeCell ref="N6:O18"/>
    <mergeCell ref="Z6:Z18"/>
    <mergeCell ref="AA6:AA18"/>
    <mergeCell ref="AL6:AL18"/>
    <mergeCell ref="AM6:AM18"/>
    <mergeCell ref="AO3:AO4"/>
    <mergeCell ref="AP3:AR3"/>
    <mergeCell ref="AS3:AU3"/>
    <mergeCell ref="D5:J5"/>
    <mergeCell ref="Q5:W5"/>
    <mergeCell ref="AC5:AI5"/>
    <mergeCell ref="AO5:AU5"/>
    <mergeCell ref="AL2:AL5"/>
    <mergeCell ref="AM2:AM5"/>
    <mergeCell ref="AN2:AN5"/>
    <mergeCell ref="AO2:AU2"/>
    <mergeCell ref="D3:D4"/>
    <mergeCell ref="E3:G3"/>
    <mergeCell ref="H3:J3"/>
    <mergeCell ref="Q3:Q4"/>
    <mergeCell ref="R3:T3"/>
    <mergeCell ref="U3:W3"/>
    <mergeCell ref="AC2:AI2"/>
    <mergeCell ref="AC3:AC4"/>
    <mergeCell ref="AD3:AF3"/>
    <mergeCell ref="AG3:AI3"/>
    <mergeCell ref="A2:A5"/>
    <mergeCell ref="B2:B5"/>
    <mergeCell ref="C2:C5"/>
    <mergeCell ref="D2:J2"/>
    <mergeCell ref="N2:N5"/>
    <mergeCell ref="O2:O5"/>
    <mergeCell ref="P2:P5"/>
    <mergeCell ref="Q2:W2"/>
    <mergeCell ref="Z2:Z5"/>
    <mergeCell ref="AA2:AA5"/>
    <mergeCell ref="AB2:AB5"/>
  </mergeCells>
  <pageMargins left="0" right="0" top="0" bottom="0" header="0.31496062992125984" footer="0.31496062992125984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6"/>
  <sheetViews>
    <sheetView workbookViewId="0">
      <selection activeCell="M19" sqref="M19"/>
    </sheetView>
  </sheetViews>
  <sheetFormatPr defaultRowHeight="14.4"/>
  <cols>
    <col min="2" max="2" width="1.6640625" customWidth="1"/>
  </cols>
  <sheetData>
    <row r="1" spans="1:3">
      <c r="A1" s="95" t="s">
        <v>165</v>
      </c>
      <c r="B1" s="96"/>
      <c r="C1" s="96"/>
    </row>
    <row r="2" spans="1:3">
      <c r="A2" s="96"/>
      <c r="B2" s="96"/>
      <c r="C2" s="96"/>
    </row>
    <row r="3" spans="1:3">
      <c r="A3" s="95" t="s">
        <v>29</v>
      </c>
      <c r="B3" s="96"/>
      <c r="C3" s="96"/>
    </row>
    <row r="4" spans="1:3">
      <c r="A4" s="96"/>
      <c r="B4" s="96"/>
      <c r="C4" s="96"/>
    </row>
    <row r="5" spans="1:3">
      <c r="A5" s="96" t="s">
        <v>28</v>
      </c>
      <c r="B5" s="96"/>
      <c r="C5" s="97" t="s">
        <v>166</v>
      </c>
    </row>
    <row r="6" spans="1:3">
      <c r="A6" s="96" t="s">
        <v>30</v>
      </c>
      <c r="B6" s="96"/>
      <c r="C6" s="111" t="s">
        <v>167</v>
      </c>
    </row>
  </sheetData>
  <hyperlinks>
    <hyperlink ref="C5" location="'Mapa 1'!A1" display="Stopa bezrobocia rejestrowanego według powiatów w 2021 r. (stan w końcu lutego)" xr:uid="{00000000-0004-0000-0100-000000000000}"/>
    <hyperlink ref="C6" location="'Mapa 2'!A1" display="Spółki z udziałem kapitału zagranicznego w 2021 roku" xr:uid="{02E78521-8D83-49D7-BD6D-DD45D8C5A39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E104"/>
  <sheetViews>
    <sheetView tabSelected="1" topLeftCell="A25" zoomScaleNormal="100" workbookViewId="0">
      <selection activeCell="D24" sqref="D24"/>
    </sheetView>
  </sheetViews>
  <sheetFormatPr defaultRowHeight="14.4"/>
  <cols>
    <col min="1" max="1" width="7.33203125" bestFit="1" customWidth="1"/>
    <col min="2" max="2" width="21.6640625" customWidth="1"/>
    <col min="3" max="4" width="16.33203125" customWidth="1"/>
  </cols>
  <sheetData>
    <row r="1" spans="1:5">
      <c r="A1" s="93" t="s">
        <v>33</v>
      </c>
      <c r="B1" s="93" t="s">
        <v>166</v>
      </c>
      <c r="C1" s="94"/>
      <c r="D1" s="94"/>
    </row>
    <row r="2" spans="1:5">
      <c r="A2" s="94"/>
      <c r="B2" s="94"/>
      <c r="C2" s="94"/>
      <c r="E2" s="98" t="s">
        <v>31</v>
      </c>
    </row>
    <row r="4" spans="1:5" ht="37.799999999999997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5">
      <c r="A5" s="99"/>
      <c r="B5" s="104"/>
      <c r="C5" s="156" t="s">
        <v>158</v>
      </c>
      <c r="D5" s="156"/>
    </row>
    <row r="6" spans="1:5">
      <c r="A6" s="109" t="s">
        <v>161</v>
      </c>
      <c r="B6" s="94" t="s">
        <v>168</v>
      </c>
      <c r="C6" s="108">
        <v>153.1</v>
      </c>
      <c r="D6" s="108">
        <v>137.69999999999999</v>
      </c>
      <c r="E6" s="6"/>
    </row>
    <row r="7" spans="1:5">
      <c r="A7" s="109" t="s">
        <v>160</v>
      </c>
      <c r="B7" s="94" t="s">
        <v>148</v>
      </c>
      <c r="C7" s="108">
        <v>104.9</v>
      </c>
      <c r="D7" s="108">
        <v>91.9</v>
      </c>
      <c r="E7" s="6"/>
    </row>
    <row r="8" spans="1:5">
      <c r="A8" s="109" t="s">
        <v>162</v>
      </c>
      <c r="B8" s="94" t="s">
        <v>153</v>
      </c>
      <c r="C8" s="108">
        <v>133.69999999999999</v>
      </c>
      <c r="D8" s="108">
        <v>125.1</v>
      </c>
      <c r="E8" s="6"/>
    </row>
    <row r="9" spans="1:5">
      <c r="A9" s="109">
        <v>12</v>
      </c>
      <c r="B9" s="94" t="s">
        <v>150</v>
      </c>
      <c r="C9" s="108">
        <v>140.30000000000001</v>
      </c>
      <c r="D9" s="108">
        <v>114.9</v>
      </c>
      <c r="E9" s="6"/>
    </row>
    <row r="10" spans="1:5">
      <c r="A10" s="109">
        <v>14</v>
      </c>
      <c r="B10" s="94" t="s">
        <v>146</v>
      </c>
      <c r="C10" s="108">
        <v>183.6</v>
      </c>
      <c r="D10" s="108">
        <v>91.7</v>
      </c>
      <c r="E10" s="6"/>
    </row>
    <row r="11" spans="1:5">
      <c r="A11" s="109">
        <v>16</v>
      </c>
      <c r="B11" s="94" t="s">
        <v>152</v>
      </c>
      <c r="C11" s="108">
        <v>119.8</v>
      </c>
      <c r="D11" s="108">
        <v>108.2</v>
      </c>
      <c r="E11" s="6"/>
    </row>
    <row r="12" spans="1:5">
      <c r="A12" s="109">
        <v>18</v>
      </c>
      <c r="B12" s="94" t="s">
        <v>149</v>
      </c>
      <c r="C12" s="108">
        <v>100.7</v>
      </c>
      <c r="D12" s="108">
        <v>96.6</v>
      </c>
      <c r="E12" s="6"/>
    </row>
    <row r="13" spans="1:5">
      <c r="A13" s="109">
        <v>20</v>
      </c>
      <c r="B13" s="94" t="s">
        <v>147</v>
      </c>
      <c r="C13" s="108">
        <v>105.8</v>
      </c>
      <c r="D13" s="108">
        <v>112.6</v>
      </c>
      <c r="E13" s="6"/>
    </row>
    <row r="14" spans="1:5">
      <c r="A14" s="109">
        <v>22</v>
      </c>
      <c r="B14" s="94" t="s">
        <v>145</v>
      </c>
      <c r="C14" s="108">
        <v>151.6</v>
      </c>
      <c r="D14" s="108">
        <v>151.69999999999999</v>
      </c>
      <c r="E14" s="6"/>
    </row>
    <row r="15" spans="1:5">
      <c r="A15" s="109">
        <v>24</v>
      </c>
      <c r="B15" s="94" t="s">
        <v>151</v>
      </c>
      <c r="C15" s="108">
        <v>123.1</v>
      </c>
      <c r="D15" s="108">
        <v>117.1</v>
      </c>
      <c r="E15" s="6"/>
    </row>
    <row r="16" spans="1:5">
      <c r="A16" s="109">
        <v>28</v>
      </c>
      <c r="B16" s="94" t="s">
        <v>159</v>
      </c>
      <c r="C16" s="108">
        <v>108.1</v>
      </c>
      <c r="D16" s="108">
        <v>105.8</v>
      </c>
      <c r="E16" s="6"/>
    </row>
    <row r="17" spans="1:5">
      <c r="A17" s="109">
        <v>32</v>
      </c>
      <c r="B17" s="94" t="s">
        <v>154</v>
      </c>
      <c r="C17" s="108">
        <v>152.9</v>
      </c>
      <c r="D17" s="108">
        <v>173.8</v>
      </c>
      <c r="E17" s="6"/>
    </row>
    <row r="19" spans="1:5" ht="37.799999999999997">
      <c r="A19" s="99" t="s">
        <v>60</v>
      </c>
      <c r="B19" s="104" t="s">
        <v>155</v>
      </c>
      <c r="C19" s="105" t="s">
        <v>157</v>
      </c>
      <c r="D19" s="94"/>
    </row>
    <row r="20" spans="1:5">
      <c r="A20" s="106" t="s">
        <v>34</v>
      </c>
      <c r="B20" s="99" t="s">
        <v>62</v>
      </c>
      <c r="C20" s="103">
        <v>119.5</v>
      </c>
      <c r="D20" s="108"/>
    </row>
    <row r="21" spans="1:5">
      <c r="A21" s="106" t="s">
        <v>35</v>
      </c>
      <c r="B21" s="99" t="s">
        <v>63</v>
      </c>
      <c r="C21" s="103">
        <v>126.9</v>
      </c>
      <c r="D21" s="108"/>
    </row>
    <row r="22" spans="1:5">
      <c r="A22" s="106" t="s">
        <v>36</v>
      </c>
      <c r="B22" s="99" t="s">
        <v>64</v>
      </c>
      <c r="C22" s="103">
        <v>202.9</v>
      </c>
      <c r="D22" s="108"/>
    </row>
    <row r="23" spans="1:5">
      <c r="A23" s="106" t="s">
        <v>37</v>
      </c>
      <c r="B23" s="99" t="s">
        <v>65</v>
      </c>
      <c r="C23" s="103">
        <v>121.3</v>
      </c>
      <c r="D23" s="108"/>
    </row>
    <row r="24" spans="1:5">
      <c r="A24" s="106" t="s">
        <v>38</v>
      </c>
      <c r="B24" s="99" t="s">
        <v>66</v>
      </c>
      <c r="C24" s="103">
        <v>133.9</v>
      </c>
      <c r="D24" s="108"/>
    </row>
    <row r="25" spans="1:5">
      <c r="A25" s="106" t="s">
        <v>39</v>
      </c>
      <c r="B25" s="99" t="s">
        <v>67</v>
      </c>
      <c r="C25" s="103">
        <v>134</v>
      </c>
      <c r="D25" s="108"/>
    </row>
    <row r="26" spans="1:5">
      <c r="A26" s="106" t="s">
        <v>40</v>
      </c>
      <c r="B26" s="99" t="s">
        <v>68</v>
      </c>
      <c r="C26" s="103">
        <v>123.1</v>
      </c>
      <c r="D26" s="108"/>
    </row>
    <row r="27" spans="1:5">
      <c r="A27" s="106" t="s">
        <v>41</v>
      </c>
      <c r="B27" s="99" t="s">
        <v>69</v>
      </c>
      <c r="C27" s="103">
        <v>138.80000000000001</v>
      </c>
      <c r="D27" s="108"/>
    </row>
    <row r="28" spans="1:5">
      <c r="A28" s="106" t="s">
        <v>42</v>
      </c>
      <c r="B28" s="99" t="s">
        <v>70</v>
      </c>
      <c r="C28" s="103">
        <v>136.69999999999999</v>
      </c>
      <c r="D28" s="108"/>
    </row>
    <row r="29" spans="1:5">
      <c r="A29" s="106" t="s">
        <v>43</v>
      </c>
      <c r="B29" s="99" t="s">
        <v>71</v>
      </c>
      <c r="C29" s="103">
        <v>124.4</v>
      </c>
      <c r="D29" s="108"/>
    </row>
    <row r="30" spans="1:5">
      <c r="A30" s="106" t="s">
        <v>44</v>
      </c>
      <c r="B30" s="99" t="s">
        <v>72</v>
      </c>
      <c r="C30" s="103">
        <v>111.7</v>
      </c>
      <c r="D30" s="108"/>
    </row>
    <row r="31" spans="1:5">
      <c r="A31" s="106" t="s">
        <v>45</v>
      </c>
      <c r="B31" s="99" t="s">
        <v>73</v>
      </c>
      <c r="C31" s="103">
        <v>180.7</v>
      </c>
      <c r="D31" s="108"/>
    </row>
    <row r="32" spans="1:5">
      <c r="A32" s="106" t="s">
        <v>46</v>
      </c>
      <c r="B32" s="99" t="s">
        <v>74</v>
      </c>
      <c r="C32" s="103">
        <v>141.19999999999999</v>
      </c>
      <c r="D32" s="108"/>
    </row>
    <row r="33" spans="1:4">
      <c r="A33" s="106" t="s">
        <v>47</v>
      </c>
      <c r="B33" s="99" t="s">
        <v>75</v>
      </c>
      <c r="C33" s="103">
        <v>83</v>
      </c>
      <c r="D33" s="108"/>
    </row>
    <row r="34" spans="1:4">
      <c r="A34" s="106" t="s">
        <v>48</v>
      </c>
      <c r="B34" s="99" t="s">
        <v>76</v>
      </c>
      <c r="C34" s="103">
        <v>68.900000000000006</v>
      </c>
      <c r="D34" s="108"/>
    </row>
    <row r="35" spans="1:4">
      <c r="A35" s="106" t="s">
        <v>49</v>
      </c>
      <c r="B35" s="99" t="s">
        <v>77</v>
      </c>
      <c r="C35" s="103">
        <v>83.8</v>
      </c>
      <c r="D35" s="108"/>
    </row>
    <row r="36" spans="1:4">
      <c r="A36" s="106" t="s">
        <v>50</v>
      </c>
      <c r="B36" s="99" t="s">
        <v>78</v>
      </c>
      <c r="C36" s="103">
        <v>85.3</v>
      </c>
      <c r="D36" s="108"/>
    </row>
    <row r="37" spans="1:4">
      <c r="A37" s="106" t="s">
        <v>51</v>
      </c>
      <c r="B37" s="99" t="s">
        <v>79</v>
      </c>
      <c r="C37" s="103">
        <v>99.3</v>
      </c>
      <c r="D37" s="108"/>
    </row>
    <row r="38" spans="1:4">
      <c r="A38" s="106" t="s">
        <v>52</v>
      </c>
      <c r="B38" s="100" t="s">
        <v>80</v>
      </c>
      <c r="C38" s="103">
        <v>84.6</v>
      </c>
      <c r="D38" s="108"/>
    </row>
    <row r="39" spans="1:4">
      <c r="A39" s="106" t="s">
        <v>53</v>
      </c>
      <c r="B39" s="99" t="s">
        <v>81</v>
      </c>
      <c r="C39" s="103">
        <v>132.30000000000001</v>
      </c>
      <c r="D39" s="108"/>
    </row>
    <row r="40" spans="1:4">
      <c r="A40" s="106" t="s">
        <v>54</v>
      </c>
      <c r="B40" s="99" t="s">
        <v>82</v>
      </c>
      <c r="C40" s="103">
        <v>105.4</v>
      </c>
      <c r="D40" s="108"/>
    </row>
    <row r="41" spans="1:4">
      <c r="A41" s="106" t="s">
        <v>55</v>
      </c>
      <c r="B41" s="99" t="s">
        <v>83</v>
      </c>
      <c r="C41" s="103">
        <v>134.80000000000001</v>
      </c>
      <c r="D41" s="108"/>
    </row>
    <row r="42" spans="1:4">
      <c r="A42" s="106" t="s">
        <v>56</v>
      </c>
      <c r="B42" s="99" t="s">
        <v>84</v>
      </c>
      <c r="C42" s="103">
        <v>124.2</v>
      </c>
      <c r="D42" s="108"/>
    </row>
    <row r="43" spans="1:4">
      <c r="A43" s="106" t="s">
        <v>57</v>
      </c>
      <c r="B43" s="99" t="s">
        <v>85</v>
      </c>
      <c r="C43" s="103">
        <v>145.1</v>
      </c>
      <c r="D43" s="108"/>
    </row>
    <row r="44" spans="1:4">
      <c r="A44" s="106" t="s">
        <v>58</v>
      </c>
      <c r="B44" s="99" t="s">
        <v>86</v>
      </c>
      <c r="C44" s="103">
        <v>98</v>
      </c>
      <c r="D44" s="108"/>
    </row>
    <row r="45" spans="1:4">
      <c r="A45" s="106" t="s">
        <v>59</v>
      </c>
      <c r="B45" s="99" t="s">
        <v>87</v>
      </c>
      <c r="C45" s="103">
        <v>117.8</v>
      </c>
      <c r="D45" s="108"/>
    </row>
    <row r="46" spans="1:4">
      <c r="A46" s="106">
        <v>1205</v>
      </c>
      <c r="B46" s="99" t="s">
        <v>88</v>
      </c>
      <c r="C46" s="103">
        <v>88.1</v>
      </c>
      <c r="D46" s="108"/>
    </row>
    <row r="47" spans="1:4">
      <c r="A47" s="106">
        <v>1210</v>
      </c>
      <c r="B47" s="99" t="s">
        <v>89</v>
      </c>
      <c r="C47" s="103">
        <v>98.5</v>
      </c>
      <c r="D47" s="108"/>
    </row>
    <row r="48" spans="1:4">
      <c r="A48" s="106">
        <v>1211</v>
      </c>
      <c r="B48" s="99" t="s">
        <v>90</v>
      </c>
      <c r="C48" s="103">
        <v>110.8</v>
      </c>
      <c r="D48" s="108"/>
    </row>
    <row r="49" spans="1:4">
      <c r="A49" s="106">
        <v>1215</v>
      </c>
      <c r="B49" s="99" t="s">
        <v>91</v>
      </c>
      <c r="C49" s="103">
        <v>116.3</v>
      </c>
      <c r="D49" s="108"/>
    </row>
    <row r="50" spans="1:4">
      <c r="A50" s="106">
        <v>1217</v>
      </c>
      <c r="B50" s="99" t="s">
        <v>92</v>
      </c>
      <c r="C50" s="103">
        <v>189.9</v>
      </c>
      <c r="D50" s="108"/>
    </row>
    <row r="51" spans="1:4">
      <c r="A51" s="106">
        <v>1262</v>
      </c>
      <c r="B51" s="99" t="s">
        <v>93</v>
      </c>
      <c r="C51" s="103">
        <v>139.80000000000001</v>
      </c>
      <c r="D51" s="108"/>
    </row>
    <row r="52" spans="1:4">
      <c r="A52" s="106">
        <v>1410</v>
      </c>
      <c r="B52" s="99" t="s">
        <v>94</v>
      </c>
      <c r="C52" s="103">
        <v>91.7</v>
      </c>
      <c r="D52" s="108"/>
    </row>
    <row r="53" spans="1:4">
      <c r="A53" s="106">
        <v>1602</v>
      </c>
      <c r="B53" s="99" t="s">
        <v>95</v>
      </c>
      <c r="C53" s="103">
        <v>103.9</v>
      </c>
      <c r="D53" s="108"/>
    </row>
    <row r="54" spans="1:4">
      <c r="A54" s="106">
        <v>1603</v>
      </c>
      <c r="B54" s="99" t="s">
        <v>96</v>
      </c>
      <c r="C54" s="103">
        <v>110.8</v>
      </c>
      <c r="D54" s="108"/>
    </row>
    <row r="55" spans="1:4">
      <c r="A55" s="106">
        <v>1605</v>
      </c>
      <c r="B55" s="99" t="s">
        <v>97</v>
      </c>
      <c r="C55" s="103">
        <v>93.1</v>
      </c>
      <c r="D55" s="108"/>
    </row>
    <row r="56" spans="1:4">
      <c r="A56" s="106">
        <v>1607</v>
      </c>
      <c r="B56" s="99" t="s">
        <v>98</v>
      </c>
      <c r="C56" s="103">
        <v>118.9</v>
      </c>
      <c r="D56" s="108"/>
    </row>
    <row r="57" spans="1:4">
      <c r="A57" s="106">
        <v>1610</v>
      </c>
      <c r="B57" s="99" t="s">
        <v>99</v>
      </c>
      <c r="C57" s="103">
        <v>98.4</v>
      </c>
      <c r="D57" s="108"/>
    </row>
    <row r="58" spans="1:4">
      <c r="A58" s="106">
        <v>1801</v>
      </c>
      <c r="B58" s="101" t="s">
        <v>100</v>
      </c>
      <c r="C58" s="103">
        <v>131.19999999999999</v>
      </c>
      <c r="D58" s="108"/>
    </row>
    <row r="59" spans="1:4">
      <c r="A59" s="106">
        <v>1804</v>
      </c>
      <c r="B59" s="101" t="s">
        <v>101</v>
      </c>
      <c r="C59" s="103">
        <v>89.3</v>
      </c>
      <c r="D59" s="108"/>
    </row>
    <row r="60" spans="1:4">
      <c r="A60" s="106">
        <v>1805</v>
      </c>
      <c r="B60" s="101" t="s">
        <v>102</v>
      </c>
      <c r="C60" s="103">
        <v>88.6</v>
      </c>
      <c r="D60" s="108"/>
    </row>
    <row r="61" spans="1:4">
      <c r="A61" s="106">
        <v>1807</v>
      </c>
      <c r="B61" s="101" t="s">
        <v>84</v>
      </c>
      <c r="C61" s="103">
        <v>87.3</v>
      </c>
      <c r="D61" s="108"/>
    </row>
    <row r="62" spans="1:4">
      <c r="A62" s="106">
        <v>1809</v>
      </c>
      <c r="B62" s="101" t="s">
        <v>103</v>
      </c>
      <c r="C62" s="103">
        <v>78.8</v>
      </c>
      <c r="D62" s="108"/>
    </row>
    <row r="63" spans="1:4">
      <c r="A63" s="106">
        <v>1813</v>
      </c>
      <c r="B63" s="101" t="s">
        <v>104</v>
      </c>
      <c r="C63" s="103">
        <v>78.2</v>
      </c>
      <c r="D63" s="108"/>
    </row>
    <row r="64" spans="1:4">
      <c r="A64" s="106">
        <v>1817</v>
      </c>
      <c r="B64" s="101" t="s">
        <v>105</v>
      </c>
      <c r="C64" s="103">
        <v>90.8</v>
      </c>
      <c r="D64" s="108"/>
    </row>
    <row r="65" spans="1:4">
      <c r="A65" s="106">
        <v>1821</v>
      </c>
      <c r="B65" s="101" t="s">
        <v>106</v>
      </c>
      <c r="C65" s="103">
        <v>148.30000000000001</v>
      </c>
      <c r="D65" s="108"/>
    </row>
    <row r="66" spans="1:4">
      <c r="A66" s="106">
        <v>1861</v>
      </c>
      <c r="B66" s="101" t="s">
        <v>107</v>
      </c>
      <c r="C66" s="103">
        <v>138.6</v>
      </c>
      <c r="D66" s="108"/>
    </row>
    <row r="67" spans="1:4">
      <c r="A67" s="106">
        <v>1862</v>
      </c>
      <c r="B67" s="101" t="s">
        <v>108</v>
      </c>
      <c r="C67" s="103">
        <v>124.7</v>
      </c>
      <c r="D67" s="108"/>
    </row>
    <row r="68" spans="1:4">
      <c r="A68" s="106">
        <v>2001</v>
      </c>
      <c r="B68" s="99" t="s">
        <v>109</v>
      </c>
      <c r="C68" s="103">
        <v>89.1</v>
      </c>
      <c r="D68" s="108"/>
    </row>
    <row r="69" spans="1:4">
      <c r="A69" s="106">
        <v>2002</v>
      </c>
      <c r="B69" s="99" t="s">
        <v>110</v>
      </c>
      <c r="C69" s="103">
        <v>113.7</v>
      </c>
      <c r="D69" s="108"/>
    </row>
    <row r="70" spans="1:4">
      <c r="A70" s="106">
        <v>2003</v>
      </c>
      <c r="B70" s="99" t="s">
        <v>111</v>
      </c>
      <c r="C70" s="103">
        <v>88.1</v>
      </c>
      <c r="D70" s="108"/>
    </row>
    <row r="71" spans="1:4">
      <c r="A71" s="106">
        <v>2005</v>
      </c>
      <c r="B71" s="99" t="s">
        <v>112</v>
      </c>
      <c r="C71" s="103">
        <v>82.2</v>
      </c>
      <c r="D71" s="108"/>
    </row>
    <row r="72" spans="1:4">
      <c r="A72" s="106">
        <v>2009</v>
      </c>
      <c r="B72" s="99" t="s">
        <v>113</v>
      </c>
      <c r="C72" s="103">
        <v>91.3</v>
      </c>
      <c r="D72" s="108"/>
    </row>
    <row r="73" spans="1:4">
      <c r="A73" s="106">
        <v>2010</v>
      </c>
      <c r="B73" s="99" t="s">
        <v>114</v>
      </c>
      <c r="C73" s="103">
        <v>79.3</v>
      </c>
      <c r="D73" s="108"/>
    </row>
    <row r="74" spans="1:4">
      <c r="A74" s="106">
        <v>2011</v>
      </c>
      <c r="B74" s="99" t="s">
        <v>115</v>
      </c>
      <c r="C74" s="103">
        <v>73.400000000000006</v>
      </c>
      <c r="D74" s="108"/>
    </row>
    <row r="75" spans="1:4">
      <c r="A75" s="106">
        <v>2012</v>
      </c>
      <c r="B75" s="99" t="s">
        <v>116</v>
      </c>
      <c r="C75" s="103">
        <v>73.099999999999994</v>
      </c>
      <c r="D75" s="108"/>
    </row>
    <row r="76" spans="1:4">
      <c r="A76" s="106">
        <v>2061</v>
      </c>
      <c r="B76" s="99" t="s">
        <v>117</v>
      </c>
      <c r="C76" s="103">
        <v>143.69999999999999</v>
      </c>
      <c r="D76" s="108"/>
    </row>
    <row r="77" spans="1:4">
      <c r="A77" s="106">
        <v>2063</v>
      </c>
      <c r="B77" s="99" t="s">
        <v>118</v>
      </c>
      <c r="C77" s="103">
        <v>112.1</v>
      </c>
      <c r="D77" s="108"/>
    </row>
    <row r="78" spans="1:4">
      <c r="A78" s="106">
        <v>2210</v>
      </c>
      <c r="B78" s="99" t="s">
        <v>119</v>
      </c>
      <c r="C78" s="103">
        <v>151.69999999999999</v>
      </c>
      <c r="D78" s="108"/>
    </row>
    <row r="79" spans="1:4">
      <c r="A79" s="106">
        <v>2402</v>
      </c>
      <c r="B79" s="99" t="s">
        <v>111</v>
      </c>
      <c r="C79" s="103">
        <v>125.9</v>
      </c>
      <c r="D79" s="108"/>
    </row>
    <row r="80" spans="1:4">
      <c r="A80" s="106">
        <v>2403</v>
      </c>
      <c r="B80" s="99" t="s">
        <v>120</v>
      </c>
      <c r="C80" s="103">
        <v>128.1</v>
      </c>
      <c r="D80" s="108"/>
    </row>
    <row r="81" spans="1:4">
      <c r="A81" s="106">
        <v>2410</v>
      </c>
      <c r="B81" s="99" t="s">
        <v>121</v>
      </c>
      <c r="C81" s="103">
        <v>120.5</v>
      </c>
      <c r="D81" s="108"/>
    </row>
    <row r="82" spans="1:4">
      <c r="A82" s="106">
        <v>2411</v>
      </c>
      <c r="B82" s="99" t="s">
        <v>122</v>
      </c>
      <c r="C82" s="103">
        <v>95</v>
      </c>
      <c r="D82" s="108"/>
    </row>
    <row r="83" spans="1:4">
      <c r="A83" s="106">
        <v>2412</v>
      </c>
      <c r="B83" s="99" t="s">
        <v>123</v>
      </c>
      <c r="C83" s="103">
        <v>85.5</v>
      </c>
      <c r="D83" s="108"/>
    </row>
    <row r="84" spans="1:4">
      <c r="A84" s="106">
        <v>2415</v>
      </c>
      <c r="B84" s="99" t="s">
        <v>124</v>
      </c>
      <c r="C84" s="103">
        <v>84.1</v>
      </c>
      <c r="D84" s="108"/>
    </row>
    <row r="85" spans="1:4">
      <c r="A85" s="106">
        <v>2417</v>
      </c>
      <c r="B85" s="99" t="s">
        <v>125</v>
      </c>
      <c r="C85" s="103">
        <v>116.8</v>
      </c>
      <c r="D85" s="108"/>
    </row>
    <row r="86" spans="1:4">
      <c r="A86" s="106">
        <v>2461</v>
      </c>
      <c r="B86" s="99" t="s">
        <v>126</v>
      </c>
      <c r="C86" s="103">
        <v>173.6</v>
      </c>
      <c r="D86" s="108"/>
    </row>
    <row r="87" spans="1:4">
      <c r="A87" s="106">
        <v>2467</v>
      </c>
      <c r="B87" s="99" t="s">
        <v>127</v>
      </c>
      <c r="C87" s="103">
        <v>79.099999999999994</v>
      </c>
      <c r="D87" s="108"/>
    </row>
    <row r="88" spans="1:4">
      <c r="A88" s="106">
        <v>2473</v>
      </c>
      <c r="B88" s="102" t="s">
        <v>128</v>
      </c>
      <c r="C88" s="103">
        <v>117.4</v>
      </c>
      <c r="D88" s="108"/>
    </row>
    <row r="89" spans="1:4">
      <c r="A89" s="106">
        <v>2479</v>
      </c>
      <c r="B89" s="99" t="s">
        <v>129</v>
      </c>
      <c r="C89" s="103">
        <v>109.9</v>
      </c>
      <c r="D89" s="108"/>
    </row>
    <row r="90" spans="1:4">
      <c r="A90" s="106">
        <v>2801</v>
      </c>
      <c r="B90" s="99" t="s">
        <v>130</v>
      </c>
      <c r="C90" s="103">
        <v>88.2</v>
      </c>
      <c r="D90" s="108"/>
    </row>
    <row r="91" spans="1:4">
      <c r="A91" s="106">
        <v>2802</v>
      </c>
      <c r="B91" s="99" t="s">
        <v>131</v>
      </c>
      <c r="C91" s="103">
        <v>93.2</v>
      </c>
      <c r="D91" s="108"/>
    </row>
    <row r="92" spans="1:4">
      <c r="A92" s="106">
        <v>2804</v>
      </c>
      <c r="B92" s="99" t="s">
        <v>132</v>
      </c>
      <c r="C92" s="103">
        <v>95.3</v>
      </c>
      <c r="D92" s="108"/>
    </row>
    <row r="93" spans="1:4">
      <c r="A93" s="106">
        <v>2806</v>
      </c>
      <c r="B93" s="99" t="s">
        <v>133</v>
      </c>
      <c r="C93" s="103">
        <v>123.2</v>
      </c>
      <c r="D93" s="108"/>
    </row>
    <row r="94" spans="1:4">
      <c r="A94" s="106">
        <v>2808</v>
      </c>
      <c r="B94" s="99" t="s">
        <v>134</v>
      </c>
      <c r="C94" s="103">
        <v>91.2</v>
      </c>
      <c r="D94" s="108"/>
    </row>
    <row r="95" spans="1:4">
      <c r="A95" s="106">
        <v>2809</v>
      </c>
      <c r="B95" s="99" t="s">
        <v>135</v>
      </c>
      <c r="C95" s="103">
        <v>108.6</v>
      </c>
      <c r="D95" s="108"/>
    </row>
    <row r="96" spans="1:4">
      <c r="A96" s="106">
        <v>2813</v>
      </c>
      <c r="B96" s="99" t="s">
        <v>136</v>
      </c>
      <c r="C96" s="103">
        <v>106.6</v>
      </c>
      <c r="D96" s="108"/>
    </row>
    <row r="97" spans="1:4">
      <c r="A97" s="106">
        <v>2818</v>
      </c>
      <c r="B97" s="99" t="s">
        <v>137</v>
      </c>
      <c r="C97" s="103">
        <v>96.7</v>
      </c>
      <c r="D97" s="108"/>
    </row>
    <row r="98" spans="1:4">
      <c r="A98" s="106">
        <v>2819</v>
      </c>
      <c r="B98" s="99" t="s">
        <v>138</v>
      </c>
      <c r="C98" s="103">
        <v>95</v>
      </c>
      <c r="D98" s="108"/>
    </row>
    <row r="99" spans="1:4">
      <c r="A99" s="106">
        <v>2861</v>
      </c>
      <c r="B99" s="99" t="s">
        <v>139</v>
      </c>
      <c r="C99" s="103">
        <v>125.2</v>
      </c>
      <c r="D99" s="108"/>
    </row>
    <row r="100" spans="1:4">
      <c r="A100" s="106">
        <v>3206</v>
      </c>
      <c r="B100" s="99" t="s">
        <v>140</v>
      </c>
      <c r="C100" s="103">
        <v>125.2</v>
      </c>
      <c r="D100" s="108"/>
    </row>
    <row r="101" spans="1:4">
      <c r="A101" s="106">
        <v>3210</v>
      </c>
      <c r="B101" s="99" t="s">
        <v>141</v>
      </c>
      <c r="C101" s="103">
        <v>123.8</v>
      </c>
      <c r="D101" s="108"/>
    </row>
    <row r="102" spans="1:4">
      <c r="A102" s="106">
        <v>3211</v>
      </c>
      <c r="B102" s="99" t="s">
        <v>142</v>
      </c>
      <c r="C102" s="103">
        <v>164.8</v>
      </c>
      <c r="D102" s="108"/>
    </row>
    <row r="103" spans="1:4">
      <c r="A103" s="106">
        <v>3262</v>
      </c>
      <c r="B103" s="99" t="s">
        <v>143</v>
      </c>
      <c r="C103" s="103">
        <v>193.3</v>
      </c>
      <c r="D103" s="108"/>
    </row>
    <row r="104" spans="1:4">
      <c r="A104" s="106">
        <v>3263</v>
      </c>
      <c r="B104" s="99" t="s">
        <v>144</v>
      </c>
      <c r="C104" s="103">
        <v>173.5</v>
      </c>
      <c r="D104" s="108"/>
    </row>
  </sheetData>
  <mergeCells count="1">
    <mergeCell ref="C5:D5"/>
  </mergeCells>
  <hyperlinks>
    <hyperlink ref="E2" location="'Spis map'!A1" display="Powrót do spisu map" xr:uid="{7D112219-4A96-432D-8911-7F5B9F6D1313}"/>
  </hyperlinks>
  <pageMargins left="0.23622047244094491" right="0.23622047244094491" top="0.15748031496062992" bottom="0.15748031496062992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04"/>
  <sheetViews>
    <sheetView topLeftCell="A67" workbookViewId="0">
      <selection activeCell="I17" sqref="I17"/>
    </sheetView>
  </sheetViews>
  <sheetFormatPr defaultRowHeight="14.4"/>
  <cols>
    <col min="1" max="1" width="7.33203125" customWidth="1"/>
    <col min="2" max="2" width="21.6640625" customWidth="1"/>
    <col min="3" max="4" width="16.33203125" customWidth="1"/>
  </cols>
  <sheetData>
    <row r="1" spans="1:8">
      <c r="A1" s="93" t="s">
        <v>32</v>
      </c>
      <c r="B1" s="93" t="s">
        <v>167</v>
      </c>
    </row>
    <row r="2" spans="1:8">
      <c r="A2" s="93"/>
      <c r="B2" s="94"/>
      <c r="C2" s="94"/>
      <c r="E2" s="98" t="s">
        <v>31</v>
      </c>
    </row>
    <row r="4" spans="1:8" ht="37.799999999999997">
      <c r="A4" s="99" t="s">
        <v>60</v>
      </c>
      <c r="B4" s="104" t="s">
        <v>156</v>
      </c>
      <c r="C4" s="107" t="s">
        <v>163</v>
      </c>
      <c r="D4" s="107" t="s">
        <v>164</v>
      </c>
    </row>
    <row r="5" spans="1:8">
      <c r="A5" s="99"/>
      <c r="B5" s="104"/>
      <c r="C5" s="156" t="s">
        <v>158</v>
      </c>
      <c r="D5" s="156"/>
    </row>
    <row r="6" spans="1:8">
      <c r="A6" s="109" t="s">
        <v>161</v>
      </c>
      <c r="B6" s="94" t="s">
        <v>168</v>
      </c>
      <c r="C6" s="108">
        <v>24.7</v>
      </c>
      <c r="D6" s="108">
        <v>10.1</v>
      </c>
      <c r="F6" s="110"/>
      <c r="G6" s="110"/>
      <c r="H6" s="6"/>
    </row>
    <row r="7" spans="1:8">
      <c r="A7" s="109" t="s">
        <v>160</v>
      </c>
      <c r="B7" s="94" t="s">
        <v>148</v>
      </c>
      <c r="C7" s="108">
        <v>13</v>
      </c>
      <c r="D7" s="108">
        <v>13.5</v>
      </c>
      <c r="F7" s="110"/>
      <c r="G7" s="110"/>
      <c r="H7" s="6"/>
    </row>
    <row r="8" spans="1:8">
      <c r="A8" s="109" t="s">
        <v>162</v>
      </c>
      <c r="B8" s="94" t="s">
        <v>153</v>
      </c>
      <c r="C8" s="108">
        <v>17.100000000000001</v>
      </c>
      <c r="D8" s="108">
        <v>18.600000000000001</v>
      </c>
      <c r="F8" s="110"/>
      <c r="G8" s="110"/>
      <c r="H8" s="6"/>
    </row>
    <row r="9" spans="1:8">
      <c r="A9" s="109">
        <v>12</v>
      </c>
      <c r="B9" s="94" t="s">
        <v>150</v>
      </c>
      <c r="C9" s="108">
        <v>19.899999999999999</v>
      </c>
      <c r="D9" s="108">
        <v>2.9</v>
      </c>
      <c r="F9" s="110"/>
      <c r="G9" s="110"/>
      <c r="H9" s="6"/>
    </row>
    <row r="10" spans="1:8">
      <c r="A10" s="109">
        <v>14</v>
      </c>
      <c r="B10" s="94" t="s">
        <v>146</v>
      </c>
      <c r="C10" s="108">
        <v>73.2</v>
      </c>
      <c r="D10" s="108">
        <v>1.7</v>
      </c>
      <c r="F10" s="110"/>
      <c r="G10" s="110"/>
      <c r="H10" s="6"/>
    </row>
    <row r="11" spans="1:8">
      <c r="A11" s="109">
        <v>16</v>
      </c>
      <c r="B11" s="94" t="s">
        <v>152</v>
      </c>
      <c r="C11" s="108">
        <v>9.6999999999999993</v>
      </c>
      <c r="D11" s="108">
        <v>7.8</v>
      </c>
      <c r="F11" s="110"/>
      <c r="G11" s="110"/>
      <c r="H11" s="6"/>
    </row>
    <row r="12" spans="1:8">
      <c r="A12" s="109">
        <v>18</v>
      </c>
      <c r="B12" s="94" t="s">
        <v>149</v>
      </c>
      <c r="C12" s="108">
        <v>12</v>
      </c>
      <c r="D12" s="108">
        <v>13.2</v>
      </c>
      <c r="F12" s="110"/>
      <c r="G12" s="110"/>
      <c r="H12" s="6"/>
    </row>
    <row r="13" spans="1:8">
      <c r="A13" s="109">
        <v>20</v>
      </c>
      <c r="B13" s="94" t="s">
        <v>147</v>
      </c>
      <c r="C13" s="108">
        <v>15</v>
      </c>
      <c r="D13" s="108">
        <v>20.100000000000001</v>
      </c>
      <c r="F13" s="110"/>
      <c r="G13" s="110"/>
      <c r="H13" s="6"/>
    </row>
    <row r="14" spans="1:8">
      <c r="A14" s="109">
        <v>22</v>
      </c>
      <c r="B14" s="94" t="s">
        <v>145</v>
      </c>
      <c r="C14" s="108">
        <v>15.5</v>
      </c>
      <c r="D14" s="108">
        <v>3</v>
      </c>
      <c r="F14" s="110"/>
      <c r="G14" s="110"/>
      <c r="H14" s="6"/>
    </row>
    <row r="15" spans="1:8">
      <c r="A15" s="109">
        <v>24</v>
      </c>
      <c r="B15" s="94" t="s">
        <v>151</v>
      </c>
      <c r="C15" s="108">
        <v>13.1</v>
      </c>
      <c r="D15" s="108">
        <v>9.6999999999999993</v>
      </c>
      <c r="F15" s="110"/>
      <c r="G15" s="110"/>
      <c r="H15" s="6"/>
    </row>
    <row r="16" spans="1:8">
      <c r="A16" s="109">
        <v>28</v>
      </c>
      <c r="B16" s="94" t="s">
        <v>159</v>
      </c>
      <c r="C16" s="108">
        <v>6</v>
      </c>
      <c r="D16" s="108">
        <v>5.4</v>
      </c>
      <c r="F16" s="110"/>
      <c r="G16" s="110"/>
      <c r="H16" s="6"/>
    </row>
    <row r="17" spans="1:8">
      <c r="A17" s="109">
        <v>32</v>
      </c>
      <c r="B17" s="94" t="s">
        <v>154</v>
      </c>
      <c r="C17" s="108">
        <v>19.899999999999999</v>
      </c>
      <c r="D17" s="108">
        <v>31.3</v>
      </c>
      <c r="F17" s="110"/>
      <c r="G17" s="110"/>
      <c r="H17" s="6"/>
    </row>
    <row r="18" spans="1:8">
      <c r="F18" s="112"/>
    </row>
    <row r="19" spans="1:8" ht="37.799999999999997">
      <c r="A19" s="99" t="s">
        <v>60</v>
      </c>
      <c r="B19" s="104" t="s">
        <v>155</v>
      </c>
      <c r="C19" s="105" t="s">
        <v>61</v>
      </c>
    </row>
    <row r="20" spans="1:8">
      <c r="A20" s="106" t="s">
        <v>34</v>
      </c>
      <c r="B20" s="99" t="s">
        <v>62</v>
      </c>
      <c r="C20" s="103">
        <v>11.4</v>
      </c>
      <c r="E20" s="110"/>
    </row>
    <row r="21" spans="1:8">
      <c r="A21" s="106" t="s">
        <v>35</v>
      </c>
      <c r="B21" s="99" t="s">
        <v>63</v>
      </c>
      <c r="C21" s="103">
        <v>7.3</v>
      </c>
      <c r="E21" s="110"/>
    </row>
    <row r="22" spans="1:8">
      <c r="A22" s="106" t="s">
        <v>36</v>
      </c>
      <c r="B22" s="99" t="s">
        <v>64</v>
      </c>
      <c r="C22" s="103">
        <v>14.8</v>
      </c>
      <c r="E22" s="110"/>
    </row>
    <row r="23" spans="1:8">
      <c r="A23" s="106" t="s">
        <v>37</v>
      </c>
      <c r="B23" s="99" t="s">
        <v>65</v>
      </c>
      <c r="C23" s="103">
        <v>6.4</v>
      </c>
      <c r="E23" s="110"/>
    </row>
    <row r="24" spans="1:8">
      <c r="A24" s="106" t="s">
        <v>38</v>
      </c>
      <c r="B24" s="99" t="s">
        <v>66</v>
      </c>
      <c r="C24" s="103">
        <v>9.9</v>
      </c>
      <c r="E24" s="110"/>
    </row>
    <row r="25" spans="1:8">
      <c r="A25" s="106" t="s">
        <v>39</v>
      </c>
      <c r="B25" s="99" t="s">
        <v>67</v>
      </c>
      <c r="C25" s="103">
        <v>10.3</v>
      </c>
      <c r="E25" s="110"/>
    </row>
    <row r="26" spans="1:8">
      <c r="A26" s="106" t="s">
        <v>40</v>
      </c>
      <c r="B26" s="99" t="s">
        <v>68</v>
      </c>
      <c r="C26" s="103">
        <v>8.4</v>
      </c>
      <c r="E26" s="110"/>
    </row>
    <row r="27" spans="1:8">
      <c r="A27" s="106" t="s">
        <v>41</v>
      </c>
      <c r="B27" s="99" t="s">
        <v>69</v>
      </c>
      <c r="C27" s="103">
        <v>11.6</v>
      </c>
      <c r="E27" s="110"/>
    </row>
    <row r="28" spans="1:8">
      <c r="A28" s="106" t="s">
        <v>42</v>
      </c>
      <c r="B28" s="99" t="s">
        <v>70</v>
      </c>
      <c r="C28" s="103">
        <v>4.3</v>
      </c>
      <c r="E28" s="110"/>
    </row>
    <row r="29" spans="1:8">
      <c r="A29" s="106" t="s">
        <v>43</v>
      </c>
      <c r="B29" s="99" t="s">
        <v>71</v>
      </c>
      <c r="C29" s="103">
        <v>5.8</v>
      </c>
      <c r="E29" s="110"/>
    </row>
    <row r="30" spans="1:8">
      <c r="A30" s="106" t="s">
        <v>44</v>
      </c>
      <c r="B30" s="99" t="s">
        <v>72</v>
      </c>
      <c r="C30" s="103">
        <v>13.3</v>
      </c>
      <c r="E30" s="110"/>
    </row>
    <row r="31" spans="1:8">
      <c r="A31" s="106" t="s">
        <v>45</v>
      </c>
      <c r="B31" s="99" t="s">
        <v>73</v>
      </c>
      <c r="C31" s="103">
        <v>18</v>
      </c>
      <c r="E31" s="110"/>
    </row>
    <row r="32" spans="1:8">
      <c r="A32" s="106" t="s">
        <v>46</v>
      </c>
      <c r="B32" s="99" t="s">
        <v>74</v>
      </c>
      <c r="C32" s="103">
        <v>6.3</v>
      </c>
      <c r="E32" s="110"/>
    </row>
    <row r="33" spans="1:5">
      <c r="A33" s="106" t="s">
        <v>47</v>
      </c>
      <c r="B33" s="99" t="s">
        <v>75</v>
      </c>
      <c r="C33" s="103">
        <v>8.6999999999999993</v>
      </c>
      <c r="E33" s="110"/>
    </row>
    <row r="34" spans="1:5">
      <c r="A34" s="106" t="s">
        <v>48</v>
      </c>
      <c r="B34" s="99" t="s">
        <v>76</v>
      </c>
      <c r="C34" s="103">
        <v>4.3</v>
      </c>
      <c r="E34" s="110"/>
    </row>
    <row r="35" spans="1:5">
      <c r="A35" s="106" t="s">
        <v>49</v>
      </c>
      <c r="B35" s="99" t="s">
        <v>77</v>
      </c>
      <c r="C35" s="103">
        <v>2.6</v>
      </c>
      <c r="E35" s="110"/>
    </row>
    <row r="36" spans="1:5">
      <c r="A36" s="106" t="s">
        <v>50</v>
      </c>
      <c r="B36" s="99" t="s">
        <v>78</v>
      </c>
      <c r="C36" s="103">
        <v>2.2000000000000002</v>
      </c>
      <c r="E36" s="110"/>
    </row>
    <row r="37" spans="1:5">
      <c r="A37" s="106" t="s">
        <v>51</v>
      </c>
      <c r="B37" s="99" t="s">
        <v>79</v>
      </c>
      <c r="C37" s="103">
        <v>3.9</v>
      </c>
      <c r="E37" s="110"/>
    </row>
    <row r="38" spans="1:5">
      <c r="A38" s="106" t="s">
        <v>52</v>
      </c>
      <c r="B38" s="100" t="s">
        <v>80</v>
      </c>
      <c r="C38" s="103">
        <v>1.7</v>
      </c>
      <c r="E38" s="110"/>
    </row>
    <row r="39" spans="1:5">
      <c r="A39" s="106" t="s">
        <v>53</v>
      </c>
      <c r="B39" s="99" t="s">
        <v>81</v>
      </c>
      <c r="C39" s="103">
        <v>66.7</v>
      </c>
      <c r="E39" s="110"/>
    </row>
    <row r="40" spans="1:5">
      <c r="A40" s="106" t="s">
        <v>54</v>
      </c>
      <c r="B40" s="99" t="s">
        <v>82</v>
      </c>
      <c r="C40" s="103">
        <v>20.8</v>
      </c>
      <c r="E40" s="110"/>
    </row>
    <row r="41" spans="1:5">
      <c r="A41" s="106" t="s">
        <v>55</v>
      </c>
      <c r="B41" s="99" t="s">
        <v>83</v>
      </c>
      <c r="C41" s="103">
        <v>17.100000000000001</v>
      </c>
      <c r="E41" s="110"/>
    </row>
    <row r="42" spans="1:5">
      <c r="A42" s="106" t="s">
        <v>56</v>
      </c>
      <c r="B42" s="99" t="s">
        <v>84</v>
      </c>
      <c r="C42" s="103">
        <v>13.4</v>
      </c>
      <c r="E42" s="110"/>
    </row>
    <row r="43" spans="1:5">
      <c r="A43" s="106" t="s">
        <v>57</v>
      </c>
      <c r="B43" s="99" t="s">
        <v>85</v>
      </c>
      <c r="C43" s="103">
        <v>45.4</v>
      </c>
      <c r="E43" s="110"/>
    </row>
    <row r="44" spans="1:5">
      <c r="A44" s="106" t="s">
        <v>58</v>
      </c>
      <c r="B44" s="99" t="s">
        <v>86</v>
      </c>
      <c r="C44" s="103">
        <v>9.8000000000000007</v>
      </c>
      <c r="E44" s="110"/>
    </row>
    <row r="45" spans="1:5">
      <c r="A45" s="106" t="s">
        <v>59</v>
      </c>
      <c r="B45" s="99" t="s">
        <v>87</v>
      </c>
      <c r="C45" s="103">
        <v>12.5</v>
      </c>
      <c r="E45" s="110"/>
    </row>
    <row r="46" spans="1:5">
      <c r="A46" s="106">
        <v>1205</v>
      </c>
      <c r="B46" s="99" t="s">
        <v>88</v>
      </c>
      <c r="C46" s="103">
        <v>2.8</v>
      </c>
      <c r="E46" s="110"/>
    </row>
    <row r="47" spans="1:5">
      <c r="A47" s="106">
        <v>1210</v>
      </c>
      <c r="B47" s="99" t="s">
        <v>89</v>
      </c>
      <c r="C47" s="103">
        <v>2.1</v>
      </c>
      <c r="E47" s="110"/>
    </row>
    <row r="48" spans="1:5">
      <c r="A48" s="106">
        <v>1211</v>
      </c>
      <c r="B48" s="99" t="s">
        <v>90</v>
      </c>
      <c r="C48" s="103">
        <v>2.4</v>
      </c>
      <c r="E48" s="110"/>
    </row>
    <row r="49" spans="1:5">
      <c r="A49" s="106">
        <v>1215</v>
      </c>
      <c r="B49" s="99" t="s">
        <v>91</v>
      </c>
      <c r="C49" s="103">
        <v>1.8</v>
      </c>
      <c r="E49" s="110"/>
    </row>
    <row r="50" spans="1:5">
      <c r="A50" s="106">
        <v>1217</v>
      </c>
      <c r="B50" s="99" t="s">
        <v>92</v>
      </c>
      <c r="C50" s="103">
        <v>2.7</v>
      </c>
      <c r="E50" s="110"/>
    </row>
    <row r="51" spans="1:5">
      <c r="A51" s="106">
        <v>1262</v>
      </c>
      <c r="B51" s="99" t="s">
        <v>93</v>
      </c>
      <c r="C51" s="103">
        <v>7.6</v>
      </c>
      <c r="E51" s="110"/>
    </row>
    <row r="52" spans="1:5">
      <c r="A52" s="106">
        <v>1410</v>
      </c>
      <c r="B52" s="99" t="s">
        <v>94</v>
      </c>
      <c r="C52" s="103">
        <v>1.7</v>
      </c>
      <c r="E52" s="110"/>
    </row>
    <row r="53" spans="1:5">
      <c r="A53" s="106">
        <v>1602</v>
      </c>
      <c r="B53" s="99" t="s">
        <v>95</v>
      </c>
      <c r="C53" s="103">
        <v>4.2</v>
      </c>
      <c r="E53" s="110"/>
    </row>
    <row r="54" spans="1:5">
      <c r="A54" s="106">
        <v>1603</v>
      </c>
      <c r="B54" s="99" t="s">
        <v>96</v>
      </c>
      <c r="C54" s="103">
        <v>9.5</v>
      </c>
      <c r="E54" s="110"/>
    </row>
    <row r="55" spans="1:5">
      <c r="A55" s="106">
        <v>1605</v>
      </c>
      <c r="B55" s="99" t="s">
        <v>97</v>
      </c>
      <c r="C55" s="103">
        <v>13.1</v>
      </c>
      <c r="E55" s="110"/>
    </row>
    <row r="56" spans="1:5">
      <c r="A56" s="106">
        <v>1607</v>
      </c>
      <c r="B56" s="99" t="s">
        <v>98</v>
      </c>
      <c r="C56" s="103">
        <v>6.5</v>
      </c>
      <c r="E56" s="110"/>
    </row>
    <row r="57" spans="1:5">
      <c r="A57" s="106">
        <v>1610</v>
      </c>
      <c r="B57" s="99" t="s">
        <v>99</v>
      </c>
      <c r="C57" s="103">
        <v>5.4</v>
      </c>
      <c r="E57" s="110"/>
    </row>
    <row r="58" spans="1:5">
      <c r="A58" s="106">
        <v>1801</v>
      </c>
      <c r="B58" s="101" t="s">
        <v>100</v>
      </c>
      <c r="C58" s="103">
        <v>3.9</v>
      </c>
      <c r="E58" s="110"/>
    </row>
    <row r="59" spans="1:5">
      <c r="A59" s="106">
        <v>1804</v>
      </c>
      <c r="B59" s="101" t="s">
        <v>101</v>
      </c>
      <c r="C59" s="103">
        <v>14</v>
      </c>
      <c r="E59" s="110"/>
    </row>
    <row r="60" spans="1:5">
      <c r="A60" s="106">
        <v>1805</v>
      </c>
      <c r="B60" s="101" t="s">
        <v>102</v>
      </c>
      <c r="C60" s="103">
        <v>1.6</v>
      </c>
      <c r="E60" s="110"/>
    </row>
    <row r="61" spans="1:5">
      <c r="A61" s="106">
        <v>1807</v>
      </c>
      <c r="B61" s="101" t="s">
        <v>84</v>
      </c>
      <c r="C61" s="103">
        <v>1.7</v>
      </c>
      <c r="E61" s="110"/>
    </row>
    <row r="62" spans="1:5">
      <c r="A62" s="106">
        <v>1809</v>
      </c>
      <c r="B62" s="101" t="s">
        <v>103</v>
      </c>
      <c r="C62" s="103">
        <v>2.1</v>
      </c>
      <c r="E62" s="110"/>
    </row>
    <row r="63" spans="1:5">
      <c r="A63" s="106">
        <v>1813</v>
      </c>
      <c r="B63" s="101" t="s">
        <v>104</v>
      </c>
      <c r="C63" s="103">
        <v>7.3</v>
      </c>
      <c r="E63" s="110"/>
    </row>
    <row r="64" spans="1:5">
      <c r="A64" s="106">
        <v>1817</v>
      </c>
      <c r="B64" s="101" t="s">
        <v>105</v>
      </c>
      <c r="C64" s="103">
        <v>6.8</v>
      </c>
      <c r="E64" s="110"/>
    </row>
    <row r="65" spans="1:5">
      <c r="A65" s="106">
        <v>1821</v>
      </c>
      <c r="B65" s="101" t="s">
        <v>106</v>
      </c>
      <c r="C65" s="103">
        <v>0.4</v>
      </c>
      <c r="E65" s="110"/>
    </row>
    <row r="66" spans="1:5">
      <c r="A66" s="106">
        <v>1861</v>
      </c>
      <c r="B66" s="101" t="s">
        <v>107</v>
      </c>
      <c r="C66" s="103">
        <v>7.2</v>
      </c>
      <c r="E66" s="110"/>
    </row>
    <row r="67" spans="1:5">
      <c r="A67" s="106">
        <v>1862</v>
      </c>
      <c r="B67" s="101" t="s">
        <v>108</v>
      </c>
      <c r="C67" s="103">
        <v>98.5</v>
      </c>
      <c r="E67" s="110"/>
    </row>
    <row r="68" spans="1:5">
      <c r="A68" s="106">
        <v>2001</v>
      </c>
      <c r="B68" s="99" t="s">
        <v>109</v>
      </c>
      <c r="C68" s="103">
        <v>6.8</v>
      </c>
      <c r="E68" s="110"/>
    </row>
    <row r="69" spans="1:5">
      <c r="A69" s="106">
        <v>2002</v>
      </c>
      <c r="B69" s="99" t="s">
        <v>110</v>
      </c>
      <c r="C69" s="103">
        <v>8.5</v>
      </c>
      <c r="E69" s="110"/>
    </row>
    <row r="70" spans="1:5">
      <c r="A70" s="106">
        <v>2003</v>
      </c>
      <c r="B70" s="99" t="s">
        <v>111</v>
      </c>
      <c r="C70" s="103">
        <v>5.9</v>
      </c>
      <c r="E70" s="110"/>
    </row>
    <row r="71" spans="1:5">
      <c r="A71" s="106">
        <v>2005</v>
      </c>
      <c r="B71" s="99" t="s">
        <v>112</v>
      </c>
      <c r="C71" s="103">
        <v>4.9000000000000004</v>
      </c>
      <c r="E71" s="110"/>
    </row>
    <row r="72" spans="1:5">
      <c r="A72" s="106">
        <v>2009</v>
      </c>
      <c r="B72" s="99" t="s">
        <v>113</v>
      </c>
      <c r="C72" s="103">
        <v>55.5</v>
      </c>
      <c r="E72" s="110"/>
    </row>
    <row r="73" spans="1:5">
      <c r="A73" s="106">
        <v>2010</v>
      </c>
      <c r="B73" s="99" t="s">
        <v>114</v>
      </c>
      <c r="C73" s="103">
        <v>2.4</v>
      </c>
      <c r="E73" s="110"/>
    </row>
    <row r="74" spans="1:5">
      <c r="A74" s="106">
        <v>2011</v>
      </c>
      <c r="B74" s="99" t="s">
        <v>115</v>
      </c>
      <c r="C74" s="103">
        <v>4.7</v>
      </c>
      <c r="E74" s="110"/>
    </row>
    <row r="75" spans="1:5">
      <c r="A75" s="106">
        <v>2012</v>
      </c>
      <c r="B75" s="99" t="s">
        <v>116</v>
      </c>
      <c r="C75" s="103">
        <v>2.2999999999999998</v>
      </c>
      <c r="E75" s="110"/>
    </row>
    <row r="76" spans="1:5">
      <c r="A76" s="106">
        <v>2061</v>
      </c>
      <c r="B76" s="99" t="s">
        <v>117</v>
      </c>
      <c r="C76" s="103">
        <v>40</v>
      </c>
      <c r="E76" s="110"/>
    </row>
    <row r="77" spans="1:5">
      <c r="A77" s="106">
        <v>2063</v>
      </c>
      <c r="B77" s="99" t="s">
        <v>118</v>
      </c>
      <c r="C77" s="103">
        <v>15.9</v>
      </c>
      <c r="E77" s="110"/>
    </row>
    <row r="78" spans="1:5">
      <c r="A78" s="106">
        <v>2210</v>
      </c>
      <c r="B78" s="99" t="s">
        <v>119</v>
      </c>
      <c r="C78" s="103">
        <v>3</v>
      </c>
      <c r="E78" s="110"/>
    </row>
    <row r="79" spans="1:5">
      <c r="A79" s="106">
        <v>2402</v>
      </c>
      <c r="B79" s="99" t="s">
        <v>111</v>
      </c>
      <c r="C79" s="103">
        <v>7.5</v>
      </c>
      <c r="E79" s="110"/>
    </row>
    <row r="80" spans="1:5">
      <c r="A80" s="106">
        <v>2403</v>
      </c>
      <c r="B80" s="99" t="s">
        <v>120</v>
      </c>
      <c r="C80" s="103">
        <v>14.9</v>
      </c>
      <c r="E80" s="110"/>
    </row>
    <row r="81" spans="1:5">
      <c r="A81" s="106">
        <v>2410</v>
      </c>
      <c r="B81" s="99" t="s">
        <v>121</v>
      </c>
      <c r="C81" s="103">
        <v>6.6</v>
      </c>
      <c r="E81" s="110"/>
    </row>
    <row r="82" spans="1:5">
      <c r="A82" s="106">
        <v>2411</v>
      </c>
      <c r="B82" s="99" t="s">
        <v>122</v>
      </c>
      <c r="C82" s="103">
        <v>8.6999999999999993</v>
      </c>
      <c r="E82" s="110"/>
    </row>
    <row r="83" spans="1:5">
      <c r="A83" s="106">
        <v>2412</v>
      </c>
      <c r="B83" s="99" t="s">
        <v>123</v>
      </c>
      <c r="C83" s="103">
        <v>2.6</v>
      </c>
      <c r="E83" s="110"/>
    </row>
    <row r="84" spans="1:5">
      <c r="A84" s="106">
        <v>2415</v>
      </c>
      <c r="B84" s="99" t="s">
        <v>124</v>
      </c>
      <c r="C84" s="103">
        <v>3.7</v>
      </c>
      <c r="E84" s="110"/>
    </row>
    <row r="85" spans="1:5">
      <c r="A85" s="106">
        <v>2417</v>
      </c>
      <c r="B85" s="99" t="s">
        <v>125</v>
      </c>
      <c r="C85" s="103">
        <v>2.5</v>
      </c>
      <c r="E85" s="110"/>
    </row>
    <row r="86" spans="1:5">
      <c r="A86" s="106">
        <v>2461</v>
      </c>
      <c r="B86" s="99" t="s">
        <v>126</v>
      </c>
      <c r="C86" s="103">
        <v>30.3</v>
      </c>
      <c r="E86" s="110"/>
    </row>
    <row r="87" spans="1:5">
      <c r="A87" s="106">
        <v>2467</v>
      </c>
      <c r="B87" s="99" t="s">
        <v>127</v>
      </c>
      <c r="C87" s="103">
        <v>2.7</v>
      </c>
      <c r="E87" s="110"/>
    </row>
    <row r="88" spans="1:5">
      <c r="A88" s="106">
        <v>2473</v>
      </c>
      <c r="B88" s="102" t="s">
        <v>128</v>
      </c>
      <c r="C88" s="103">
        <v>7.5</v>
      </c>
      <c r="E88" s="110"/>
    </row>
    <row r="89" spans="1:5">
      <c r="A89" s="106">
        <v>2479</v>
      </c>
      <c r="B89" s="99" t="s">
        <v>129</v>
      </c>
      <c r="C89" s="103">
        <v>8.9</v>
      </c>
      <c r="E89" s="110"/>
    </row>
    <row r="90" spans="1:5">
      <c r="A90" s="106">
        <v>2801</v>
      </c>
      <c r="B90" s="99" t="s">
        <v>130</v>
      </c>
      <c r="C90" s="103">
        <v>4.3</v>
      </c>
      <c r="E90" s="110"/>
    </row>
    <row r="91" spans="1:5">
      <c r="A91" s="106">
        <v>2802</v>
      </c>
      <c r="B91" s="99" t="s">
        <v>131</v>
      </c>
      <c r="C91" s="103">
        <v>6.6</v>
      </c>
      <c r="E91" s="110"/>
    </row>
    <row r="92" spans="1:5">
      <c r="A92" s="106">
        <v>2804</v>
      </c>
      <c r="B92" s="99" t="s">
        <v>132</v>
      </c>
      <c r="C92" s="103">
        <v>5.9</v>
      </c>
      <c r="E92" s="110"/>
    </row>
    <row r="93" spans="1:5">
      <c r="A93" s="106">
        <v>2806</v>
      </c>
      <c r="B93" s="99" t="s">
        <v>133</v>
      </c>
      <c r="C93" s="103">
        <v>3</v>
      </c>
      <c r="E93" s="110"/>
    </row>
    <row r="94" spans="1:5">
      <c r="A94" s="106">
        <v>2808</v>
      </c>
      <c r="B94" s="99" t="s">
        <v>134</v>
      </c>
      <c r="C94" s="103">
        <v>2.4</v>
      </c>
      <c r="E94" s="110"/>
    </row>
    <row r="95" spans="1:5">
      <c r="A95" s="106">
        <v>2809</v>
      </c>
      <c r="B95" s="99" t="s">
        <v>135</v>
      </c>
      <c r="C95" s="103">
        <v>2.2999999999999998</v>
      </c>
      <c r="E95" s="110"/>
    </row>
    <row r="96" spans="1:5">
      <c r="A96" s="106">
        <v>2813</v>
      </c>
      <c r="B96" s="99" t="s">
        <v>136</v>
      </c>
      <c r="C96" s="103">
        <v>3.7</v>
      </c>
      <c r="E96" s="110"/>
    </row>
    <row r="97" spans="1:5">
      <c r="A97" s="106">
        <v>2818</v>
      </c>
      <c r="B97" s="99" t="s">
        <v>137</v>
      </c>
      <c r="C97" s="103">
        <v>2</v>
      </c>
      <c r="E97" s="110"/>
    </row>
    <row r="98" spans="1:5">
      <c r="A98" s="106">
        <v>2819</v>
      </c>
      <c r="B98" s="99" t="s">
        <v>138</v>
      </c>
      <c r="C98" s="103">
        <v>5.7</v>
      </c>
      <c r="E98" s="110"/>
    </row>
    <row r="99" spans="1:5">
      <c r="A99" s="106">
        <v>2861</v>
      </c>
      <c r="B99" s="99" t="s">
        <v>139</v>
      </c>
      <c r="C99" s="103">
        <v>9.9</v>
      </c>
      <c r="E99" s="110"/>
    </row>
    <row r="100" spans="1:5">
      <c r="A100" s="106">
        <v>3206</v>
      </c>
      <c r="B100" s="99" t="s">
        <v>140</v>
      </c>
      <c r="C100" s="103">
        <v>16.7</v>
      </c>
      <c r="E100" s="110"/>
    </row>
    <row r="101" spans="1:5">
      <c r="A101" s="106">
        <v>3210</v>
      </c>
      <c r="B101" s="99" t="s">
        <v>141</v>
      </c>
      <c r="C101" s="103">
        <v>13.8</v>
      </c>
      <c r="E101" s="110"/>
    </row>
    <row r="102" spans="1:5">
      <c r="A102" s="106">
        <v>3211</v>
      </c>
      <c r="B102" s="99" t="s">
        <v>142</v>
      </c>
      <c r="C102" s="103">
        <v>13.9</v>
      </c>
      <c r="E102" s="110"/>
    </row>
    <row r="103" spans="1:5">
      <c r="A103" s="106">
        <v>3262</v>
      </c>
      <c r="B103" s="99" t="s">
        <v>143</v>
      </c>
      <c r="C103" s="103">
        <v>42.1</v>
      </c>
      <c r="E103" s="110"/>
    </row>
    <row r="104" spans="1:5">
      <c r="A104" s="106">
        <v>3263</v>
      </c>
      <c r="B104" s="99" t="s">
        <v>144</v>
      </c>
      <c r="C104" s="103">
        <v>18.399999999999999</v>
      </c>
      <c r="E104" s="110"/>
    </row>
  </sheetData>
  <sortState ref="F6:H17">
    <sortCondition ref="F6:F17"/>
  </sortState>
  <mergeCells count="1">
    <mergeCell ref="C5:D5"/>
  </mergeCells>
  <hyperlinks>
    <hyperlink ref="E2" location="'Spis map'!A1" display="Powrót do spisu map" xr:uid="{00000000-0004-0000-0300-000000000000}"/>
  </hyperlink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isma" ma:contentTypeID="0x00FF83991E4BDC4E4FA0720441E2B88E6D" ma:contentTypeVersion="" ma:contentTypeDescription="" ma:contentTypeScope="" ma:versionID="4c085abc070ecd47269a6e547f595e09">
  <xsd:schema xmlns:xsd="http://www.w3.org/2001/XMLSchema" xmlns:xs="http://www.w3.org/2001/XMLSchema" xmlns:p="http://schemas.microsoft.com/office/2006/metadata/properties" xmlns:ns1="http://schemas.microsoft.com/sharepoint/v3" xmlns:ns2="1E9983FF-DC4B-4F4E-A072-0441E2B88E6D" targetNamespace="http://schemas.microsoft.com/office/2006/metadata/properties" ma:root="true" ma:fieldsID="261bc03da8b64877da0abdcd3971ff14" ns1:_="" ns2:_="">
    <xsd:import namespace="http://schemas.microsoft.com/sharepoint/v3"/>
    <xsd:import namespace="1E9983FF-DC4B-4F4E-A072-0441E2B88E6D"/>
    <xsd:element name="properties">
      <xsd:complexType>
        <xsd:sequence>
          <xsd:element name="documentManagement">
            <xsd:complexType>
              <xsd:all>
                <xsd:element ref="ns1:ID" minOccurs="0"/>
                <xsd:element ref="ns1:ContentTypeId" minOccurs="0"/>
                <xsd:element ref="ns1:Author" minOccurs="0"/>
                <xsd:element ref="ns1:Editor" minOccurs="0"/>
                <xsd:element ref="ns1:_HasCopyDestinations" minOccurs="0"/>
                <xsd:element ref="ns1:_CopySource" minOccurs="0"/>
                <xsd:element ref="ns1:_ModerationStatus" minOccurs="0"/>
                <xsd:element ref="ns1:_ModerationComments" minOccurs="0"/>
                <xsd:element ref="ns1:FileRef" minOccurs="0"/>
                <xsd:element ref="ns1:FileDirRef" minOccurs="0"/>
                <xsd:element ref="ns1:Last_x0020_Modified" minOccurs="0"/>
                <xsd:element ref="ns1:Created_x0020_Date" minOccurs="0"/>
                <xsd:element ref="ns1:File_x0020_Size" minOccurs="0"/>
                <xsd:element ref="ns1:FSObjType" minOccurs="0"/>
                <xsd:element ref="ns1:SortBehavior" minOccurs="0"/>
                <xsd:element ref="ns1:CheckedOutUserId" minOccurs="0"/>
                <xsd:element ref="ns1:IsCheckedoutToLocal" minOccurs="0"/>
                <xsd:element ref="ns1:CheckoutUser" minOccurs="0"/>
                <xsd:element ref="ns1:UniqueId" minOccurs="0"/>
                <xsd:element ref="ns1:SyncClientId" minOccurs="0"/>
                <xsd:element ref="ns1:ProgId" minOccurs="0"/>
                <xsd:element ref="ns1:ScopeId" minOccurs="0"/>
                <xsd:element ref="ns1:VirusStatus" minOccurs="0"/>
                <xsd:element ref="ns1:CheckedOutTitle" minOccurs="0"/>
                <xsd:element ref="ns1:_CheckinComment" minOccurs="0"/>
                <xsd:element ref="ns1:File_x0020_Type" minOccurs="0"/>
                <xsd:element ref="ns1:HTML_x0020_File_x0020_Type" minOccurs="0"/>
                <xsd:element ref="ns1:_SourceUrl" minOccurs="0"/>
                <xsd:element ref="ns1:_SharedFileIndex" minOccurs="0"/>
                <xsd:element ref="ns1:MetaInfo" minOccurs="0"/>
                <xsd:element ref="ns1:_Level" minOccurs="0"/>
                <xsd:element ref="ns1:_IsCurrentVersion" minOccurs="0"/>
                <xsd:element ref="ns1:ItemChildCount" minOccurs="0"/>
                <xsd:element ref="ns1:FolderChildCount" minOccurs="0"/>
                <xsd:element ref="ns1:AppAuthor" minOccurs="0"/>
                <xsd:element ref="ns1:AppEditor" minOccurs="0"/>
                <xsd:element ref="ns1:owshiddenversion" minOccurs="0"/>
                <xsd:element ref="ns1:_UIVersion" minOccurs="0"/>
                <xsd:element ref="ns1:_UIVersionString" minOccurs="0"/>
                <xsd:element ref="ns1:InstanceID" minOccurs="0"/>
                <xsd:element ref="ns1:Order" minOccurs="0"/>
                <xsd:element ref="ns1:GUID" minOccurs="0"/>
                <xsd:element ref="ns1:WorkflowVersion" minOccurs="0"/>
                <xsd:element ref="ns1:WorkflowInstanceID" minOccurs="0"/>
                <xsd:element ref="ns1:ParentVersionString" minOccurs="0"/>
                <xsd:element ref="ns1:ParentLeafName" minOccurs="0"/>
                <xsd:element ref="ns1:DocConcurrencyNumber" minOccurs="0"/>
                <xsd:element ref="ns1:TemplateUrl" minOccurs="0"/>
                <xsd:element ref="ns1:xd_ProgID" minOccurs="0"/>
                <xsd:element ref="ns1:xd_Signature" minOccurs="0"/>
                <xsd:element ref="ns2:Osoba" minOccurs="0"/>
                <xsd:element ref="ns2:NazwaPliku" minOccurs="0"/>
                <xsd:element ref="ns2:Odbiorcy2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ID" ma:index="0" nillable="true" ma:displayName="Identyfikator" ma:internalName="ID" ma:readOnly="true">
      <xsd:simpleType>
        <xsd:restriction base="dms:Unknown"/>
      </xsd:simpleType>
    </xsd:element>
    <xsd:element name="ContentTypeId" ma:index="1" nillable="true" ma:displayName="Identyfikator typu zawartości" ma:hidden="true" ma:internalName="ContentTypeId" ma:readOnly="true">
      <xsd:simpleType>
        <xsd:restriction base="dms:Unknown"/>
      </xsd:simpleType>
    </xsd:element>
    <xsd:element name="Author" ma:index="4" nillable="true" ma:displayName="Utworzony przez" ma:list="UserInfo" ma:internalName="Auth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ditor" ma:index="6" nillable="true" ma:displayName="Zmodyfikowane przez" ma:list="UserInfo" ma:internalName="Edito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HasCopyDestinations" ma:index="7" nillable="true" ma:displayName="Ma miejsca docelowe kopii" ma:hidden="true" ma:internalName="_HasCopyDestinations" ma:readOnly="true">
      <xsd:simpleType>
        <xsd:restriction base="dms:Boolean"/>
      </xsd:simpleType>
    </xsd:element>
    <xsd:element name="_CopySource" ma:index="8" nillable="true" ma:displayName="Źródło kopii" ma:internalName="_CopySource" ma:readOnly="true">
      <xsd:simpleType>
        <xsd:restriction base="dms:Text"/>
      </xsd:simpleType>
    </xsd:element>
    <xsd:element name="_ModerationStatus" ma:index="9" nillable="true" ma:displayName="Stan zatwierdzania" ma:default="0" ma:hidden="true" ma:internalName="_ModerationStatus" ma:readOnly="true">
      <xsd:simpleType>
        <xsd:restriction base="dms:Unknown"/>
      </xsd:simpleType>
    </xsd:element>
    <xsd:element name="_ModerationComments" ma:index="10" nillable="true" ma:displayName="Komentarze osoby zatwierdzającej" ma:hidden="true" ma:internalName="_ModerationComments" ma:readOnly="true">
      <xsd:simpleType>
        <xsd:restriction base="dms:Note"/>
      </xsd:simpleType>
    </xsd:element>
    <xsd:element name="FileRef" ma:index="11" nillable="true" ma:displayName="Ścieżka adresu URL" ma:hidden="true" ma:list="Docs" ma:internalName="FileRef" ma:readOnly="true" ma:showField="FullUrl">
      <xsd:simpleType>
        <xsd:restriction base="dms:Lookup"/>
      </xsd:simpleType>
    </xsd:element>
    <xsd:element name="FileDirRef" ma:index="12" nillable="true" ma:displayName="Ścieżka" ma:hidden="true" ma:list="Docs" ma:internalName="FileDirRef" ma:readOnly="true" ma:showField="DirName">
      <xsd:simpleType>
        <xsd:restriction base="dms:Lookup"/>
      </xsd:simpleType>
    </xsd:element>
    <xsd:element name="Last_x0020_Modified" ma:index="13" nillable="true" ma:displayName="Zmodyfikowane" ma:format="TRUE" ma:hidden="true" ma:list="Docs" ma:internalName="Last_x0020_Modified" ma:readOnly="true" ma:showField="TimeLastModified">
      <xsd:simpleType>
        <xsd:restriction base="dms:Lookup"/>
      </xsd:simpleType>
    </xsd:element>
    <xsd:element name="Created_x0020_Date" ma:index="14" nillable="true" ma:displayName="Utworzony" ma:format="TRUE" ma:hidden="true" ma:list="Docs" ma:internalName="Created_x0020_Date" ma:readOnly="true" ma:showField="TimeCreated">
      <xsd:simpleType>
        <xsd:restriction base="dms:Lookup"/>
      </xsd:simpleType>
    </xsd:element>
    <xsd:element name="File_x0020_Size" ma:index="15" nillable="true" ma:displayName="Rozmiar pliku" ma:format="TRUE" ma:hidden="true" ma:list="Docs" ma:internalName="File_x0020_Size" ma:readOnly="true" ma:showField="SizeInKB">
      <xsd:simpleType>
        <xsd:restriction base="dms:Lookup"/>
      </xsd:simpleType>
    </xsd:element>
    <xsd:element name="FSObjType" ma:index="16" nillable="true" ma:displayName="Typ elementu" ma:hidden="true" ma:list="Docs" ma:internalName="FSObjType" ma:readOnly="true" ma:showField="FSType">
      <xsd:simpleType>
        <xsd:restriction base="dms:Lookup"/>
      </xsd:simpleType>
    </xsd:element>
    <xsd:element name="SortBehavior" ma:index="17" nillable="true" ma:displayName="Typ sortowania" ma:hidden="true" ma:list="Docs" ma:internalName="SortBehavior" ma:readOnly="true" ma:showField="SortBehavior">
      <xsd:simpleType>
        <xsd:restriction base="dms:Lookup"/>
      </xsd:simpleType>
    </xsd:element>
    <xsd:element name="CheckedOutUserId" ma:index="19" nillable="true" ma:displayName="Identyfikator użytkownika, który wyewidencjonował element" ma:hidden="true" ma:list="Docs" ma:internalName="CheckedOutUserId" ma:readOnly="true" ma:showField="CheckoutUserId">
      <xsd:simpleType>
        <xsd:restriction base="dms:Lookup"/>
      </xsd:simpleType>
    </xsd:element>
    <xsd:element name="IsCheckedoutToLocal" ma:index="20" nillable="true" ma:displayName="Wyewidencjonowany lokalnie" ma:hidden="true" ma:list="Docs" ma:internalName="IsCheckedoutToLocal" ma:readOnly="true" ma:showField="IsCheckoutToLocal">
      <xsd:simpleType>
        <xsd:restriction base="dms:Lookup"/>
      </xsd:simpleType>
    </xsd:element>
    <xsd:element name="CheckoutUser" ma:index="21" nillable="true" ma:displayName="Wyewidencjonowane do" ma:list="UserInfo" ma:internalName="CheckoutUser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UniqueId" ma:index="23" nillable="true" ma:displayName="Unikatowy identyfikator" ma:hidden="true" ma:list="Docs" ma:internalName="UniqueId" ma:readOnly="true" ma:showField="UniqueId">
      <xsd:simpleType>
        <xsd:restriction base="dms:Lookup"/>
      </xsd:simpleType>
    </xsd:element>
    <xsd:element name="SyncClientId" ma:index="24" nillable="true" ma:displayName="Identyfikator klienta" ma:hidden="true" ma:list="Docs" ma:internalName="SyncClientId" ma:readOnly="true" ma:showField="SyncClientId">
      <xsd:simpleType>
        <xsd:restriction base="dms:Lookup"/>
      </xsd:simpleType>
    </xsd:element>
    <xsd:element name="ProgId" ma:index="25" nillable="true" ma:displayName="ProgId" ma:hidden="true" ma:list="Docs" ma:internalName="ProgId" ma:readOnly="true" ma:showField="ProgId">
      <xsd:simpleType>
        <xsd:restriction base="dms:Lookup"/>
      </xsd:simpleType>
    </xsd:element>
    <xsd:element name="ScopeId" ma:index="26" nillable="true" ma:displayName="ScopeId" ma:hidden="true" ma:list="Docs" ma:internalName="ScopeId" ma:readOnly="true" ma:showField="ScopeId">
      <xsd:simpleType>
        <xsd:restriction base="dms:Lookup"/>
      </xsd:simpleType>
    </xsd:element>
    <xsd:element name="VirusStatus" ma:index="27" nillable="true" ma:displayName="Stan wirusów" ma:format="TRUE" ma:hidden="true" ma:list="Docs" ma:internalName="VirusStatus" ma:readOnly="true" ma:showField="Size">
      <xsd:simpleType>
        <xsd:restriction base="dms:Lookup"/>
      </xsd:simpleType>
    </xsd:element>
    <xsd:element name="CheckedOutTitle" ma:index="28" nillable="true" ma:displayName="Wyewidencjonowane do" ma:format="TRUE" ma:hidden="true" ma:list="Docs" ma:internalName="CheckedOutTitle" ma:readOnly="true" ma:showField="CheckedOutTitle">
      <xsd:simpleType>
        <xsd:restriction base="dms:Lookup"/>
      </xsd:simpleType>
    </xsd:element>
    <xsd:element name="_CheckinComment" ma:index="29" nillable="true" ma:displayName="Komentarz zaewidencjonowania" ma:format="TRUE" ma:list="Docs" ma:internalName="_CheckinComment" ma:readOnly="true" ma:showField="CheckinComment">
      <xsd:simpleType>
        <xsd:restriction base="dms:Lookup"/>
      </xsd:simpleType>
    </xsd:element>
    <xsd:element name="File_x0020_Type" ma:index="33" nillable="true" ma:displayName="Typ plików" ma:hidden="true" ma:internalName="File_x0020_Type" ma:readOnly="true">
      <xsd:simpleType>
        <xsd:restriction base="dms:Text"/>
      </xsd:simpleType>
    </xsd:element>
    <xsd:element name="HTML_x0020_File_x0020_Type" ma:index="34" nillable="true" ma:displayName="Typ pliku HTML" ma:hidden="true" ma:internalName="HTML_x0020_File_x0020_Type" ma:readOnly="true">
      <xsd:simpleType>
        <xsd:restriction base="dms:Text"/>
      </xsd:simpleType>
    </xsd:element>
    <xsd:element name="_SourceUrl" ma:index="35" nillable="true" ma:displayName="Adres URL źródła" ma:hidden="true" ma:internalName="_SourceUrl">
      <xsd:simpleType>
        <xsd:restriction base="dms:Text"/>
      </xsd:simpleType>
    </xsd:element>
    <xsd:element name="_SharedFileIndex" ma:index="36" nillable="true" ma:displayName="Indeks udostępnionych plików" ma:hidden="true" ma:internalName="_SharedFileIndex">
      <xsd:simpleType>
        <xsd:restriction base="dms:Text"/>
      </xsd:simpleType>
    </xsd:element>
    <xsd:element name="MetaInfo" ma:index="48" nillable="true" ma:displayName="Zbiór właściwości" ma:hidden="true" ma:list="Docs" ma:internalName="MetaInfo" ma:showField="MetaInfo">
      <xsd:simpleType>
        <xsd:restriction base="dms:Lookup"/>
      </xsd:simpleType>
    </xsd:element>
    <xsd:element name="_Level" ma:index="49" nillable="true" ma:displayName="Poziom" ma:hidden="true" ma:internalName="_Level" ma:readOnly="true">
      <xsd:simpleType>
        <xsd:restriction base="dms:Unknown"/>
      </xsd:simpleType>
    </xsd:element>
    <xsd:element name="_IsCurrentVersion" ma:index="50" nillable="true" ma:displayName="Jest bieżącą wersją" ma:hidden="true" ma:internalName="_IsCurrentVersion" ma:readOnly="true">
      <xsd:simpleType>
        <xsd:restriction base="dms:Boolean"/>
      </xsd:simpleType>
    </xsd:element>
    <xsd:element name="ItemChildCount" ma:index="51" nillable="true" ma:displayName="Liczba elementów podrzędnych elementu" ma:hidden="true" ma:list="Docs" ma:internalName="ItemChildCount" ma:readOnly="true" ma:showField="ItemChildCount">
      <xsd:simpleType>
        <xsd:restriction base="dms:Lookup"/>
      </xsd:simpleType>
    </xsd:element>
    <xsd:element name="FolderChildCount" ma:index="52" nillable="true" ma:displayName="Liczba elementów podrzędnych folderu" ma:hidden="true" ma:list="Docs" ma:internalName="FolderChildCount" ma:readOnly="true" ma:showField="FolderChildCount">
      <xsd:simpleType>
        <xsd:restriction base="dms:Lookup"/>
      </xsd:simpleType>
    </xsd:element>
    <xsd:element name="AppAuthor" ma:index="53" nillable="true" ma:displayName="Aplikacja utworzona przez" ma:list="AppPrincipals" ma:internalName="AppAuthor" ma:readOnly="true" ma:showField="Title">
      <xsd:simpleType>
        <xsd:restriction base="dms:Lookup"/>
      </xsd:simpleType>
    </xsd:element>
    <xsd:element name="AppEditor" ma:index="54" nillable="true" ma:displayName="Aplikacja zmodyfikowana przez" ma:list="AppPrincipals" ma:internalName="AppEditor" ma:readOnly="true" ma:showField="Title">
      <xsd:simpleType>
        <xsd:restriction base="dms:Lookup"/>
      </xsd:simpleType>
    </xsd:element>
    <xsd:element name="owshiddenversion" ma:index="58" nillable="true" ma:displayName="owshiddenversion" ma:hidden="true" ma:internalName="owshiddenversion" ma:readOnly="true">
      <xsd:simpleType>
        <xsd:restriction base="dms:Unknown"/>
      </xsd:simpleType>
    </xsd:element>
    <xsd:element name="_UIVersion" ma:index="59" nillable="true" ma:displayName="Wersja interfejsu użytkownika" ma:hidden="true" ma:internalName="_UIVersion" ma:readOnly="true">
      <xsd:simpleType>
        <xsd:restriction base="dms:Unknown"/>
      </xsd:simpleType>
    </xsd:element>
    <xsd:element name="_UIVersionString" ma:index="60" nillable="true" ma:displayName="Wersja" ma:internalName="_UIVersionString" ma:readOnly="true">
      <xsd:simpleType>
        <xsd:restriction base="dms:Text"/>
      </xsd:simpleType>
    </xsd:element>
    <xsd:element name="InstanceID" ma:index="61" nillable="true" ma:displayName="Identyfikator wystąpienia" ma:hidden="true" ma:internalName="InstanceID" ma:readOnly="true">
      <xsd:simpleType>
        <xsd:restriction base="dms:Unknown"/>
      </xsd:simpleType>
    </xsd:element>
    <xsd:element name="Order" ma:index="62" nillable="true" ma:displayName="Kolejność" ma:hidden="true" ma:internalName="Order">
      <xsd:simpleType>
        <xsd:restriction base="dms:Number"/>
      </xsd:simpleType>
    </xsd:element>
    <xsd:element name="GUID" ma:index="63" nillable="true" ma:displayName="Identyfikator GUID" ma:hidden="true" ma:internalName="GUID" ma:readOnly="true">
      <xsd:simpleType>
        <xsd:restriction base="dms:Unknown"/>
      </xsd:simpleType>
    </xsd:element>
    <xsd:element name="WorkflowVersion" ma:index="64" nillable="true" ma:displayName="Wersja przepływu pracy" ma:hidden="true" ma:internalName="WorkflowVersion" ma:readOnly="true">
      <xsd:simpleType>
        <xsd:restriction base="dms:Unknown"/>
      </xsd:simpleType>
    </xsd:element>
    <xsd:element name="WorkflowInstanceID" ma:index="65" nillable="true" ma:displayName="Identyfikator wystąpienia przepływu pracy" ma:hidden="true" ma:internalName="WorkflowInstanceID" ma:readOnly="true">
      <xsd:simpleType>
        <xsd:restriction base="dms:Unknown"/>
      </xsd:simpleType>
    </xsd:element>
    <xsd:element name="ParentVersionString" ma:index="66" nillable="true" ma:displayName="Wersja źródła (konwertowany dokument)" ma:hidden="true" ma:list="Docs" ma:internalName="ParentVersionString" ma:readOnly="true" ma:showField="ParentVersionString">
      <xsd:simpleType>
        <xsd:restriction base="dms:Lookup"/>
      </xsd:simpleType>
    </xsd:element>
    <xsd:element name="ParentLeafName" ma:index="67" nillable="true" ma:displayName="Nazwa źródła (konwertowany dokument)" ma:hidden="true" ma:list="Docs" ma:internalName="ParentLeafName" ma:readOnly="true" ma:showField="ParentLeafName">
      <xsd:simpleType>
        <xsd:restriction base="dms:Lookup"/>
      </xsd:simpleType>
    </xsd:element>
    <xsd:element name="DocConcurrencyNumber" ma:index="68" nillable="true" ma:displayName="Numer współbieżności dokumentu" ma:hidden="true" ma:list="Docs" ma:internalName="DocConcurrencyNumber" ma:readOnly="true" ma:showField="DocConcurrencyNumber">
      <xsd:simpleType>
        <xsd:restriction base="dms:Lookup"/>
      </xsd:simpleType>
    </xsd:element>
    <xsd:element name="TemplateUrl" ma:index="70" nillable="true" ma:displayName="Łącze szablonu" ma:hidden="true" ma:internalName="TemplateUrl">
      <xsd:simpleType>
        <xsd:restriction base="dms:Text"/>
      </xsd:simpleType>
    </xsd:element>
    <xsd:element name="xd_ProgID" ma:index="71" nillable="true" ma:displayName="Łącze pliku HTML" ma:hidden="true" ma:internalName="xd_ProgID">
      <xsd:simpleType>
        <xsd:restriction base="dms:Text"/>
      </xsd:simpleType>
    </xsd:element>
    <xsd:element name="xd_Signature" ma:index="72" nillable="true" ma:displayName="Jest podpisane" ma:hidden="true" ma:internalName="xd_Signature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9983FF-DC4B-4F4E-A072-0441E2B88E6D" elementFormDefault="qualified">
    <xsd:import namespace="http://schemas.microsoft.com/office/2006/documentManagement/types"/>
    <xsd:import namespace="http://schemas.microsoft.com/office/infopath/2007/PartnerControls"/>
    <xsd:element name="Osoba" ma:index="75" nillable="true" ma:displayName="Osoba" ma:description="" ma:internalName="Osoba">
      <xsd:simpleType>
        <xsd:restriction base="dms:Text"/>
      </xsd:simpleType>
    </xsd:element>
    <xsd:element name="NazwaPliku" ma:index="76" nillable="true" ma:displayName="NazwaPliku" ma:description="" ma:internalName="NazwaPliku">
      <xsd:simpleType>
        <xsd:restriction base="dms:Text"/>
      </xsd:simpleType>
    </xsd:element>
    <xsd:element name="Odbiorcy2" ma:index="77" nillable="true" ma:displayName="Odbiorcy2" ma:description="" ma:internalName="Odbiorcy2">
      <xsd:simpleType>
        <xsd:restriction base="dms:Choice">
          <xsd:enumeration value="Wszyscy"/>
          <xsd:enumeration value="GUS"/>
          <xsd:enumeration value="COI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" ma:displayName="Typ zawartości"/>
        <xsd:element ref="dc:title" minOccurs="0" maxOccurs="1" ma:index="69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ntentTypeId xmlns="http://schemas.microsoft.com/sharepoint/v3">0x00FF83991E4BDC4E4FA0720441E2B88E6D</ContentTypeId>
    <TemplateUrl xmlns="http://schemas.microsoft.com/sharepoint/v3" xsi:nil="true"/>
    <NazwaPliku xmlns="1E9983FF-DC4B-4F4E-A072-0441E2B88E6D">Dane do map.xlsx.xlsx</NazwaPliku>
    <Odbiorcy2 xmlns="1E9983FF-DC4B-4F4E-A072-0441E2B88E6D" xsi:nil="true"/>
    <_SourceUrl xmlns="http://schemas.microsoft.com/sharepoint/v3" xsi:nil="true"/>
    <xd_ProgID xmlns="http://schemas.microsoft.com/sharepoint/v3" xsi:nil="true"/>
    <Osoba xmlns="1E9983FF-DC4B-4F4E-A072-0441E2B88E6D">STAT\GIELBAGAE</Osoba>
    <Order xmlns="http://schemas.microsoft.com/sharepoint/v3" xsi:nil="true"/>
    <_SharedFileIndex xmlns="http://schemas.microsoft.com/sharepoint/v3" xsi:nil="true"/>
    <MetaInfo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A0A4C0AB-6A38-4A6C-89DB-BBAB12D7DE63}"/>
</file>

<file path=customXml/itemProps2.xml><?xml version="1.0" encoding="utf-8"?>
<ds:datastoreItem xmlns:ds="http://schemas.openxmlformats.org/officeDocument/2006/customXml" ds:itemID="{C5C662C5-E87E-4938-A928-CFFFA9178C43}"/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Arkusze</vt:lpstr>
      </vt:variant>
      <vt:variant>
        <vt:i4>4</vt:i4>
      </vt:variant>
    </vt:vector>
  </HeadingPairs>
  <TitlesOfParts>
    <vt:vector size="4" baseType="lpstr">
      <vt:lpstr>ruch graniczny (surowe)</vt:lpstr>
      <vt:lpstr>Spis map</vt:lpstr>
      <vt:lpstr>Mapa 1</vt:lpstr>
      <vt:lpstr>Mapa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2022-03-18T09:35:25Z</cp:lastPrinted>
  <dcterms:created xsi:type="dcterms:W3CDTF">2014-11-03T08:50:24Z</dcterms:created>
  <dcterms:modified xsi:type="dcterms:W3CDTF">2024-04-17T09:29:14Z</dcterms:modified>
</cp:coreProperties>
</file>