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ysonP\Documents\BS02\wydatki zdrowie 2019 i 2020\ostateczna wersja nowa z 30.08\"/>
    </mc:Choice>
  </mc:AlternateContent>
  <bookViews>
    <workbookView xWindow="0" yWindow="0" windowWidth="28800" windowHeight="11835" firstSheet="7" activeTab="9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Spis tablic" sheetId="26" r:id="rId8"/>
    <sheet name="T.1" sheetId="20" r:id="rId9"/>
    <sheet name="T.2" sheetId="21" r:id="rId10"/>
    <sheet name="T.3" sheetId="22" r:id="rId11"/>
    <sheet name="T.4" sheetId="23" r:id="rId12"/>
    <sheet name="T.5" sheetId="24" r:id="rId13"/>
    <sheet name="T.6" sheetId="27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26" l="1"/>
  <c r="C15" i="21" l="1"/>
  <c r="D15" i="21"/>
  <c r="E15" i="21"/>
  <c r="F15" i="21"/>
  <c r="G15" i="21"/>
  <c r="H15" i="21"/>
  <c r="I15" i="21"/>
  <c r="J15" i="21"/>
  <c r="I14" i="20" l="1"/>
  <c r="I13" i="20"/>
  <c r="I12" i="20"/>
  <c r="I11" i="20"/>
  <c r="I10" i="20"/>
  <c r="I9" i="20"/>
  <c r="I8" i="20"/>
  <c r="I7" i="20"/>
  <c r="G14" i="20"/>
  <c r="G13" i="20"/>
  <c r="G12" i="20"/>
  <c r="G11" i="20"/>
  <c r="G10" i="20"/>
  <c r="G9" i="20"/>
  <c r="G8" i="20"/>
  <c r="G7" i="20"/>
  <c r="E14" i="20"/>
  <c r="E13" i="20"/>
  <c r="E12" i="20"/>
  <c r="E11" i="20"/>
  <c r="E10" i="20"/>
  <c r="E9" i="20"/>
  <c r="E8" i="20"/>
  <c r="E7" i="20"/>
  <c r="C8" i="20"/>
  <c r="C9" i="20"/>
  <c r="C10" i="20"/>
  <c r="C11" i="20"/>
  <c r="C12" i="20"/>
  <c r="C13" i="20"/>
  <c r="C14" i="20"/>
  <c r="C7" i="20"/>
  <c r="J15" i="22"/>
  <c r="K15" i="22"/>
  <c r="J16" i="22"/>
  <c r="K16" i="22"/>
  <c r="J17" i="22"/>
  <c r="K17" i="22"/>
  <c r="J18" i="22"/>
  <c r="K18" i="22"/>
  <c r="J19" i="22"/>
  <c r="K19" i="22"/>
  <c r="J20" i="22"/>
  <c r="K20" i="22"/>
  <c r="K14" i="22"/>
  <c r="I20" i="24" l="1"/>
  <c r="H20" i="24"/>
  <c r="G20" i="24"/>
  <c r="F20" i="24"/>
  <c r="E20" i="24"/>
  <c r="D20" i="24"/>
  <c r="C20" i="24"/>
  <c r="B20" i="24"/>
  <c r="I19" i="24"/>
  <c r="H19" i="24"/>
  <c r="G19" i="24"/>
  <c r="F19" i="24"/>
  <c r="E19" i="24"/>
  <c r="D19" i="24"/>
  <c r="C19" i="24"/>
  <c r="B19" i="24"/>
  <c r="I18" i="24"/>
  <c r="H18" i="24"/>
  <c r="G18" i="24"/>
  <c r="F18" i="24"/>
  <c r="E18" i="24"/>
  <c r="D18" i="24"/>
  <c r="C18" i="24"/>
  <c r="B18" i="24"/>
  <c r="I17" i="24"/>
  <c r="H17" i="24"/>
  <c r="G17" i="24"/>
  <c r="F17" i="24"/>
  <c r="E17" i="24"/>
  <c r="D17" i="24"/>
  <c r="C17" i="24"/>
  <c r="B17" i="24"/>
  <c r="I16" i="24"/>
  <c r="H16" i="24"/>
  <c r="G16" i="24"/>
  <c r="F16" i="24"/>
  <c r="E16" i="24"/>
  <c r="D16" i="24"/>
  <c r="C16" i="24"/>
  <c r="B16" i="24"/>
  <c r="I15" i="24"/>
  <c r="H15" i="24"/>
  <c r="G15" i="24"/>
  <c r="F15" i="24"/>
  <c r="E15" i="24"/>
  <c r="D15" i="24"/>
  <c r="C15" i="24"/>
  <c r="B15" i="24"/>
  <c r="H14" i="24"/>
  <c r="G14" i="24"/>
  <c r="F14" i="24"/>
  <c r="E14" i="24"/>
  <c r="D14" i="24"/>
  <c r="C14" i="24"/>
  <c r="B14" i="24"/>
  <c r="J20" i="23"/>
  <c r="I20" i="23"/>
  <c r="H20" i="23"/>
  <c r="G20" i="23"/>
  <c r="F20" i="23"/>
  <c r="E20" i="23"/>
  <c r="D20" i="23"/>
  <c r="C20" i="23"/>
  <c r="B20" i="23"/>
  <c r="J19" i="23"/>
  <c r="I19" i="23"/>
  <c r="H19" i="23"/>
  <c r="G19" i="23"/>
  <c r="F19" i="23"/>
  <c r="E19" i="23"/>
  <c r="D19" i="23"/>
  <c r="C19" i="23"/>
  <c r="B19" i="23"/>
  <c r="J18" i="23"/>
  <c r="I18" i="23"/>
  <c r="H18" i="23"/>
  <c r="G18" i="23"/>
  <c r="F18" i="23"/>
  <c r="E18" i="23"/>
  <c r="D18" i="23"/>
  <c r="C18" i="23"/>
  <c r="B18" i="23"/>
  <c r="J17" i="23"/>
  <c r="I17" i="23"/>
  <c r="H17" i="23"/>
  <c r="G17" i="23"/>
  <c r="F17" i="23"/>
  <c r="E17" i="23"/>
  <c r="D17" i="23"/>
  <c r="C17" i="23"/>
  <c r="B17" i="23"/>
  <c r="J16" i="23"/>
  <c r="I16" i="23"/>
  <c r="H16" i="23"/>
  <c r="G16" i="23"/>
  <c r="F16" i="23"/>
  <c r="E16" i="23"/>
  <c r="D16" i="23"/>
  <c r="C16" i="23"/>
  <c r="B16" i="23"/>
  <c r="J15" i="23"/>
  <c r="I15" i="23"/>
  <c r="H15" i="23"/>
  <c r="G15" i="23"/>
  <c r="F15" i="23"/>
  <c r="E15" i="23"/>
  <c r="D15" i="23"/>
  <c r="C15" i="23"/>
  <c r="B15" i="23"/>
  <c r="J14" i="23"/>
  <c r="H14" i="23"/>
  <c r="G14" i="23"/>
  <c r="F14" i="23"/>
  <c r="E14" i="23"/>
  <c r="D14" i="23"/>
  <c r="C14" i="23"/>
  <c r="B14" i="23"/>
  <c r="L20" i="22"/>
  <c r="I20" i="22"/>
  <c r="H20" i="22"/>
  <c r="G20" i="22"/>
  <c r="F20" i="22"/>
  <c r="E20" i="22"/>
  <c r="D20" i="22"/>
  <c r="C20" i="22"/>
  <c r="B20" i="22"/>
  <c r="L19" i="22"/>
  <c r="I19" i="22"/>
  <c r="H19" i="22"/>
  <c r="G19" i="22"/>
  <c r="F19" i="22"/>
  <c r="E19" i="22"/>
  <c r="D19" i="22"/>
  <c r="C19" i="22"/>
  <c r="B19" i="22"/>
  <c r="L18" i="22"/>
  <c r="I18" i="22"/>
  <c r="H18" i="22"/>
  <c r="G18" i="22"/>
  <c r="F18" i="22"/>
  <c r="E18" i="22"/>
  <c r="D18" i="22"/>
  <c r="C18" i="22"/>
  <c r="B18" i="22"/>
  <c r="L17" i="22"/>
  <c r="I17" i="22"/>
  <c r="H17" i="22"/>
  <c r="G17" i="22"/>
  <c r="F17" i="22"/>
  <c r="E17" i="22"/>
  <c r="D17" i="22"/>
  <c r="C17" i="22"/>
  <c r="B17" i="22"/>
  <c r="L16" i="22"/>
  <c r="I16" i="22"/>
  <c r="H16" i="22"/>
  <c r="G16" i="22"/>
  <c r="F16" i="22"/>
  <c r="E16" i="22"/>
  <c r="D16" i="22"/>
  <c r="C16" i="22"/>
  <c r="B16" i="22"/>
  <c r="L15" i="22"/>
  <c r="I15" i="22"/>
  <c r="H15" i="22"/>
  <c r="G15" i="22"/>
  <c r="F15" i="22"/>
  <c r="E15" i="22"/>
  <c r="D15" i="22"/>
  <c r="C15" i="22"/>
  <c r="B15" i="22"/>
  <c r="J14" i="22"/>
  <c r="H14" i="22"/>
  <c r="G14" i="22"/>
  <c r="F14" i="22"/>
  <c r="E14" i="22"/>
  <c r="D14" i="22"/>
  <c r="C14" i="22"/>
  <c r="B14" i="22"/>
  <c r="J22" i="21"/>
  <c r="F22" i="21"/>
  <c r="C22" i="21"/>
  <c r="B22" i="21"/>
  <c r="J21" i="21"/>
  <c r="I21" i="21"/>
  <c r="H21" i="21"/>
  <c r="G21" i="21"/>
  <c r="F21" i="21"/>
  <c r="E21" i="21"/>
  <c r="D21" i="21"/>
  <c r="C21" i="21"/>
  <c r="B21" i="21"/>
  <c r="J20" i="21"/>
  <c r="I20" i="21"/>
  <c r="H20" i="21"/>
  <c r="G20" i="21"/>
  <c r="F20" i="21"/>
  <c r="E20" i="21"/>
  <c r="D20" i="21"/>
  <c r="C20" i="21"/>
  <c r="B20" i="21"/>
  <c r="J19" i="21"/>
  <c r="I19" i="21"/>
  <c r="H19" i="21"/>
  <c r="G19" i="21"/>
  <c r="F19" i="21"/>
  <c r="E19" i="21"/>
  <c r="D19" i="21"/>
  <c r="C19" i="21"/>
  <c r="B19" i="21"/>
  <c r="J18" i="21"/>
  <c r="I18" i="21"/>
  <c r="H18" i="21"/>
  <c r="G18" i="21"/>
  <c r="F18" i="21"/>
  <c r="E18" i="21"/>
  <c r="D18" i="21"/>
  <c r="C18" i="21"/>
  <c r="B18" i="21"/>
  <c r="J17" i="21"/>
  <c r="I17" i="21"/>
  <c r="H17" i="21"/>
  <c r="G17" i="21"/>
  <c r="F17" i="21"/>
  <c r="E17" i="21"/>
  <c r="D17" i="21"/>
  <c r="C17" i="21"/>
  <c r="B17" i="21"/>
  <c r="J16" i="21"/>
  <c r="I16" i="21"/>
  <c r="H16" i="21"/>
  <c r="G16" i="21"/>
  <c r="F16" i="21"/>
  <c r="E16" i="21"/>
  <c r="D16" i="21"/>
  <c r="C16" i="21"/>
  <c r="B16" i="21"/>
  <c r="B15" i="21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>
  <authors>
    <author>tc={8A0B75A2-4719-401B-90BC-4C74763D2DC8}</author>
  </authors>
  <commentList>
    <comment ref="AH7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<sst xmlns="http://schemas.openxmlformats.org/spreadsheetml/2006/main" count="447" uniqueCount="193">
  <si>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</si>
  <si>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</si>
  <si>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</si>
  <si>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</si>
  <si>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</si>
  <si>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</si>
  <si>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</si>
  <si>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</si>
  <si>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</si>
  <si>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</si>
  <si>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</si>
  <si>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</si>
  <si>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</si>
  <si>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</si>
  <si>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</si>
  <si>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</si>
  <si>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</si>
  <si>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</si>
  <si>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</si>
  <si>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</si>
  <si>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</si>
  <si>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</si>
  <si>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</si>
  <si>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</si>
  <si>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</si>
  <si>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</si>
  <si>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</si>
  <si>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</si>
  <si>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</si>
  <si>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</si>
  <si>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</si>
  <si>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</si>
  <si>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</si>
  <si>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</si>
  <si>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</si>
  <si>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</si>
  <si>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</si>
  <si>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</si>
  <si>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</si>
  <si>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</si>
  <si>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</si>
  <si>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</si>
  <si>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</si>
  <si>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</si>
  <si>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</si>
  <si>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</si>
  <si>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</si>
  <si>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</si>
  <si>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</si>
  <si>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</si>
  <si>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</si>
  <si>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</si>
  <si>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</si>
  <si>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</si>
  <si>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</si>
  <si>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</si>
  <si>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</si>
  <si>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</si>
  <si>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</si>
  <si>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</si>
  <si>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</si>
  <si>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</si>
  <si>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</si>
  <si>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</si>
  <si>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</si>
  <si>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</si>
  <si>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</si>
  <si>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w %</t>
  </si>
  <si>
    <t>Ogółem</t>
  </si>
  <si>
    <t>w mln zł</t>
  </si>
  <si>
    <t>w % PKB</t>
  </si>
  <si>
    <t>Wydatki publiczne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</si>
  <si>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</si>
  <si>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</si>
  <si>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</si>
  <si>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</si>
  <si>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</si>
  <si>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</si>
  <si>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</si>
  <si>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</si>
  <si>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</si>
  <si>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</si>
  <si>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</si>
  <si>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</si>
  <si>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Pomocnicze usługi opieki zdrowotnej</t>
  </si>
  <si>
    <t>HC.4</t>
  </si>
  <si>
    <t>HC.5</t>
  </si>
  <si>
    <t>HC.5.1</t>
  </si>
  <si>
    <t>HC.5.2</t>
  </si>
  <si>
    <t xml:space="preserve">Profilaktyka i zdrowie publiczne  </t>
  </si>
  <si>
    <t>HC.6</t>
  </si>
  <si>
    <t>HC.7</t>
  </si>
  <si>
    <t>Pozostałe usługi opieki zdrowotnej</t>
  </si>
  <si>
    <t>HC.0</t>
  </si>
  <si>
    <t xml:space="preserve">Usługi lecznicze </t>
  </si>
  <si>
    <t>Usługi rehabilitacyjne</t>
  </si>
  <si>
    <t>Długoterminowa opieka (zdrowotna)</t>
  </si>
  <si>
    <t xml:space="preserve">Artykuły medyczne
</t>
  </si>
  <si>
    <t xml:space="preserve">Sprzęt terapeutyczny i dobra trwałego użytku </t>
  </si>
  <si>
    <t xml:space="preserve">w mln zł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</si>
  <si>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</si>
  <si>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</si>
  <si>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</si>
  <si>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</si>
  <si>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</si>
  <si>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</si>
  <si>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</si>
  <si>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</si>
  <si>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</si>
  <si>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</si>
  <si>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</si>
  <si>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</si>
  <si>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</si>
  <si>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</si>
  <si>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</si>
  <si>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</si>
  <si>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Składki na ubezpieczenia społeczne</t>
  </si>
  <si>
    <t xml:space="preserve">Dobrowolne przedpłaty </t>
  </si>
  <si>
    <t>Inne przychody krajowe n.e.c</t>
  </si>
  <si>
    <t>HF.1.2</t>
  </si>
  <si>
    <t>Wydatki publiczne (HF.1)</t>
  </si>
  <si>
    <t>Wydatki gospodarstw domowych (HF.3)</t>
  </si>
  <si>
    <t>Schemat finansowania przez prywatne przedsiębiorstwa</t>
  </si>
  <si>
    <t>Schematy finansowania przez zagraniczne towarzystwa ubezpieczeniowe</t>
  </si>
  <si>
    <t>.</t>
  </si>
  <si>
    <t>1 646 724</t>
  </si>
  <si>
    <t>1 711 244</t>
  </si>
  <si>
    <t>1 801 112</t>
  </si>
  <si>
    <t>1 863 487</t>
  </si>
  <si>
    <t>1 989 835</t>
  </si>
  <si>
    <t>2 121 555</t>
  </si>
  <si>
    <t>2 293 199</t>
  </si>
  <si>
    <t>2 323 859</t>
  </si>
  <si>
    <t>Wydatki bieżące na ochronę zdrowia</t>
  </si>
  <si>
    <t>wykonanie</t>
  </si>
  <si>
    <t>Spis tablic</t>
  </si>
  <si>
    <t>Produkt krajowy brutto       w mln zł</t>
  </si>
  <si>
    <r>
      <t>Wydatki prywatne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(HF.2)</t>
    </r>
  </si>
  <si>
    <r>
      <t>2019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</si>
  <si>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2020</t>
    </r>
    <r>
      <rPr>
        <vertAlign val="superscript"/>
        <sz val="9.5"/>
        <color theme="1"/>
        <rFont val="Fira Sans"/>
        <family val="2"/>
        <charset val="238"/>
      </rPr>
      <t>c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</si>
  <si>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wstępne NRZ.</t>
    </r>
  </si>
  <si>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Wstępne szacunki.</t>
    </r>
  </si>
  <si>
    <t>Tabl. 1.  Wydatki bieżące na ochronę zdrowia (według Narodowego Rachunku Zdrowia)</t>
  </si>
  <si>
    <t>Tabl. 2.  Wydatki bieżące na ochronę zdrowia według schematów finansowania (na podstawie Narodowego Rachunku Zdrowia)</t>
  </si>
  <si>
    <t xml:space="preserve">Zarządzanie     i administracja finansowa  </t>
  </si>
  <si>
    <r>
      <t>2019</t>
    </r>
    <r>
      <rPr>
        <vertAlign val="superscript"/>
        <sz val="9.5"/>
        <color theme="1"/>
        <rFont val="Fira Sans"/>
        <family val="2"/>
        <charset val="238"/>
      </rPr>
      <t>a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</si>
  <si>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wstępne.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</si>
  <si>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wstępne.</t>
    </r>
  </si>
  <si>
    <t>Tabl. 4.  Wydatki bieżące na ochronę zdrowia według dostawców dóbr i usług  (na podstawie Narodowego Rachunku Zdrowia)</t>
  </si>
  <si>
    <t xml:space="preserve">Ogółem
</t>
  </si>
  <si>
    <t xml:space="preserve">Szpitale  </t>
  </si>
  <si>
    <t xml:space="preserve">Stacjonarne zakłady opieki  długoterminowej 
</t>
  </si>
  <si>
    <t xml:space="preserve">Świadczeniodawcy pomocniczych usług w ochronie zdrowia
</t>
  </si>
  <si>
    <t xml:space="preserve"> Świadczeniodawcy profilaktycznych usług zdrowotnych </t>
  </si>
  <si>
    <t xml:space="preserve">Podmioty koordynujące administrację i finansowanie ochrony zdrowia
</t>
  </si>
  <si>
    <t xml:space="preserve">Zagranica </t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</si>
  <si>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</si>
  <si>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w % PKB roku N-2</t>
    </r>
    <r>
      <rPr>
        <vertAlign val="superscript"/>
        <sz val="9.5"/>
        <rFont val="Fira Sans"/>
        <family val="2"/>
        <charset val="238"/>
      </rPr>
      <t>c</t>
    </r>
  </si>
  <si>
    <t>Schematy obowiązkowego ubezpieczenia zdrowotnego opartego na składkach</t>
  </si>
  <si>
    <t>Schematy dobrowolnego ubezpieczenia zdrowotnego</t>
  </si>
  <si>
    <t>Schematy finansowania instytucji niekomercyjnych</t>
  </si>
  <si>
    <t>Wydatki bezpośrednie gospodarstw domowych</t>
  </si>
  <si>
    <t>w tys. zł</t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</si>
  <si>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W odniesieniu do aktualnych wartości PKB. Źródło: dane o PKB dostępne na stronie: https://stat.gov.pl/wskazniki-makroekonomiczne/ - aktualizacja 23.06.2021 r.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</si>
  <si>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Zgodnie z ustawą budżetową.</t>
    </r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</si>
  <si>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Bez wydatków bezpośrednich z gospodarstw domowych, które według metodologii SHA 2011 ujęte są w odrębnej kategorii HF.3.</t>
    </r>
  </si>
  <si>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 Bez wydatków bezpośrednich z gospodarstw domowych, które według metodologii SHA 2011 ujęte są w odrębnej kategorii HF.3.</t>
    </r>
  </si>
  <si>
    <t>Tabl. 3.  Wydatki bieżące na ochronę zdrowia według funkcji  (na podstawie Narodowego Rachunku Zdrowia)</t>
  </si>
  <si>
    <t>Tabl. 5. Wydatki bieżące na ochronę zdrowia według przychodów schematów finansowania (na podstawie Narodowego Rachunku Zdrowia)</t>
  </si>
  <si>
    <t>Tabl. 6. Nakłady na ochronę zdrowia (zgodnie z metodologią "ustawową")</t>
  </si>
  <si>
    <t>Schematy sektora instytucji rządowych           i samorządowych</t>
  </si>
  <si>
    <r>
      <t>Wydatki prywatne</t>
    </r>
    <r>
      <rPr>
        <vertAlign val="superscript"/>
        <sz val="9.5"/>
        <rFont val="Fira Sans"/>
        <family val="2"/>
        <charset val="238"/>
      </rPr>
      <t>a</t>
    </r>
  </si>
  <si>
    <t xml:space="preserve">Leki                i materiały nietrwałego użytku   </t>
  </si>
  <si>
    <t xml:space="preserve">Uwaga: Ostatnie dostępne dane w układzie według funkcji (HC) są to dane wstępne za rok 2019 r. </t>
  </si>
  <si>
    <t xml:space="preserve">Świadczeniodawcy ambulatoryjnej opieki zdrowotnej
</t>
  </si>
  <si>
    <t xml:space="preserve">Sprzedawcy detaliczni           i inni dostawcy dóbr medycznych
</t>
  </si>
  <si>
    <t xml:space="preserve">Pozostałe jednostki             w ramach sektorów gospodarki  </t>
  </si>
  <si>
    <t xml:space="preserve">Uwaga: Ostatnie dostępne dane w układzie według dostawców dóbr i usług ochrony zdrowia (HP) są to dane wstępne za rok 2019 r. </t>
  </si>
  <si>
    <t xml:space="preserve">Transfery            z krajowych przychodów instytucji rządowych 
i samorządowych </t>
  </si>
  <si>
    <t xml:space="preserve">Transfery            z zagranicznych źródeł dystrybuowane przez rząd </t>
  </si>
  <si>
    <t xml:space="preserve">Obowiązkowe przedpłaty (inne niż wykazane       w FS.3) </t>
  </si>
  <si>
    <t>Bezpośrednie transfery        z zagranicy</t>
  </si>
  <si>
    <t xml:space="preserve">Uwaga: Ostatnie dostępne dane w układzie według przychodów schematów finansowania (FS) są to dane wstępne za rok 2019 r. </t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</si>
  <si>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Zgodnie z art. 131c ust. 3 ustawy o świadczeniach opieki zdrowotnej finansowanych ze środków publicznych.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</si>
  <si>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Zgodnie z art. 131c ust. 2 ustawy o świadczeniach opieki zdrowotnej finansowanych ze środków publicznych.</t>
    </r>
  </si>
  <si>
    <r>
      <t>w % PKB roku N</t>
    </r>
    <r>
      <rPr>
        <vertAlign val="superscript"/>
        <sz val="9.5"/>
        <rFont val="Fira Sans"/>
        <family val="2"/>
        <charset val="238"/>
      </rPr>
      <t>d</t>
    </r>
  </si>
  <si>
    <r>
      <t>Tabl. 6. Nakłady na ochronę zdrowia (zgodnie z metodologią "ustawową")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</si>
  <si>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Literą N oznaczono rok, którego dotyczą dane o nakładach na zdrowie (plan i wykonanie).</t>
  </si>
  <si>
    <t>Tabl. 4. Wydatki bieżące na ochronę zdrowia według dostawców dóbr i usług  (na podstawie Narodowego Rachunku Zdrowia)</t>
  </si>
  <si>
    <t>Tabl. 3. Wydatki bieżące na ochronę zdrowia według funkcji  (na podstawie Narodowego Rachunku Zdrowia)</t>
  </si>
  <si>
    <t>Tabl. 2. Wydatki bieżące na ochronę zdrowia według schematów finansowania (na podstawie Narodowego Rachunku Zdrowia)</t>
  </si>
  <si>
    <t>Tabl. 1. Wydatki bieżące na ochronę zdrowia (według Narodowego Rachunku Zdrowia)</t>
  </si>
  <si>
    <t>Razem nakłady na ochronę zdrowia bez rezerw        w innych działach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</si>
</sst>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3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0" fontId="0" fillId="0" borderId="0" xfId="0" applyFont="1"/>
    <xf numFmtId="0" fontId="26" fillId="0" borderId="0" xfId="0" applyFont="1"/>
    <xf numFmtId="0" fontId="26" fillId="0" borderId="0" xfId="0" applyFont="1" applyAlignment="1"/>
    <xf numFmtId="49" fontId="26" fillId="0" borderId="33" xfId="9" applyNumberFormat="1" applyFont="1" applyBorder="1" applyAlignment="1">
      <alignment horizontal="right" wrapText="1"/>
    </xf>
    <xf numFmtId="0" fontId="26" fillId="0" borderId="35" xfId="0" applyFont="1" applyBorder="1"/>
    <xf numFmtId="167" fontId="26" fillId="0" borderId="33" xfId="0" applyNumberFormat="1" applyFont="1" applyBorder="1"/>
    <xf numFmtId="165" fontId="26" fillId="0" borderId="33" xfId="0" applyNumberFormat="1" applyFont="1" applyBorder="1"/>
    <xf numFmtId="0" fontId="26" fillId="0" borderId="35" xfId="0" applyFont="1" applyBorder="1" applyAlignment="1">
      <alignment horizontal="right"/>
    </xf>
    <xf numFmtId="0" fontId="26" fillId="0" borderId="0" xfId="0" applyFont="1" applyBorder="1"/>
    <xf numFmtId="0" fontId="28" fillId="0" borderId="0" xfId="0" applyFont="1"/>
    <xf numFmtId="0" fontId="28" fillId="0" borderId="4" xfId="6" applyFont="1" applyBorder="1" applyAlignment="1">
      <alignment horizontal="center" vertical="center" wrapText="1"/>
    </xf>
    <xf numFmtId="0" fontId="28" fillId="0" borderId="29" xfId="6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167" fontId="28" fillId="0" borderId="35" xfId="0" applyNumberFormat="1" applyFont="1" applyBorder="1" applyAlignment="1">
      <alignment horizontal="right" vertical="center"/>
    </xf>
    <xf numFmtId="167" fontId="28" fillId="0" borderId="33" xfId="0" applyNumberFormat="1" applyFont="1" applyBorder="1" applyAlignment="1">
      <alignment horizontal="right" vertical="center"/>
    </xf>
    <xf numFmtId="167" fontId="28" fillId="0" borderId="34" xfId="0" applyNumberFormat="1" applyFont="1" applyBorder="1" applyAlignment="1">
      <alignment horizontal="right" vertical="center"/>
    </xf>
    <xf numFmtId="0" fontId="26" fillId="0" borderId="33" xfId="0" applyFont="1" applyBorder="1"/>
    <xf numFmtId="167" fontId="28" fillId="0" borderId="0" xfId="0" applyNumberFormat="1" applyFont="1" applyBorder="1" applyAlignment="1">
      <alignment horizontal="right" vertical="center"/>
    </xf>
    <xf numFmtId="0" fontId="28" fillId="0" borderId="0" xfId="0" applyFont="1" applyFill="1"/>
    <xf numFmtId="0" fontId="28" fillId="0" borderId="4" xfId="0" quotePrefix="1" applyNumberFormat="1" applyFont="1" applyFill="1" applyBorder="1" applyAlignment="1">
      <alignment vertical="center" wrapText="1"/>
    </xf>
    <xf numFmtId="3" fontId="28" fillId="0" borderId="4" xfId="0" applyNumberFormat="1" applyFont="1" applyFill="1" applyBorder="1" applyAlignment="1">
      <alignment vertical="center" wrapText="1"/>
    </xf>
    <xf numFmtId="2" fontId="24" fillId="0" borderId="4" xfId="0" applyNumberFormat="1" applyFont="1" applyFill="1" applyBorder="1"/>
    <xf numFmtId="4" fontId="28" fillId="0" borderId="4" xfId="0" applyNumberFormat="1" applyFont="1" applyFill="1" applyBorder="1" applyAlignment="1">
      <alignment vertical="center" wrapText="1"/>
    </xf>
    <xf numFmtId="0" fontId="28" fillId="0" borderId="4" xfId="0" quotePrefix="1" applyNumberFormat="1" applyFont="1" applyFill="1" applyBorder="1" applyAlignment="1">
      <alignment horizontal="right" vertical="center" wrapText="1"/>
    </xf>
    <xf numFmtId="0" fontId="28" fillId="0" borderId="4" xfId="0" applyNumberFormat="1" applyFont="1" applyFill="1" applyBorder="1" applyAlignment="1">
      <alignment vertical="center" wrapText="1"/>
    </xf>
    <xf numFmtId="0" fontId="26" fillId="0" borderId="0" xfId="0" applyFont="1" applyBorder="1" applyAlignment="1"/>
    <xf numFmtId="0" fontId="28" fillId="0" borderId="4" xfId="5" applyFont="1" applyFill="1" applyBorder="1" applyAlignment="1">
      <alignment horizontal="center" vertical="center"/>
    </xf>
    <xf numFmtId="0" fontId="28" fillId="0" borderId="4" xfId="5" applyFont="1" applyFill="1" applyBorder="1" applyAlignment="1">
      <alignment horizontal="center"/>
    </xf>
    <xf numFmtId="0" fontId="28" fillId="0" borderId="38" xfId="5" applyFont="1" applyFill="1" applyBorder="1" applyAlignment="1">
      <alignment horizontal="center"/>
    </xf>
    <xf numFmtId="0" fontId="28" fillId="0" borderId="39" xfId="5" applyFont="1" applyFill="1" applyBorder="1" applyAlignment="1">
      <alignment horizontal="center"/>
    </xf>
    <xf numFmtId="0" fontId="28" fillId="0" borderId="10" xfId="5" applyFont="1" applyFill="1" applyBorder="1" applyAlignment="1">
      <alignment horizontal="center"/>
    </xf>
    <xf numFmtId="0" fontId="28" fillId="0" borderId="37" xfId="5" applyFont="1" applyFill="1" applyBorder="1" applyAlignment="1">
      <alignment horizontal="center"/>
    </xf>
    <xf numFmtId="0" fontId="30" fillId="0" borderId="0" xfId="35" applyFont="1"/>
    <xf numFmtId="0" fontId="31" fillId="0" borderId="0" xfId="0" applyFont="1"/>
    <xf numFmtId="0" fontId="28" fillId="0" borderId="40" xfId="5" applyFont="1" applyFill="1" applyBorder="1" applyAlignment="1">
      <alignment horizontal="center" vertical="center"/>
    </xf>
    <xf numFmtId="0" fontId="28" fillId="0" borderId="41" xfId="5" applyFont="1" applyFill="1" applyBorder="1" applyAlignment="1">
      <alignment horizontal="center" vertical="center"/>
    </xf>
    <xf numFmtId="0" fontId="28" fillId="0" borderId="42" xfId="5" applyFont="1" applyFill="1" applyBorder="1" applyAlignment="1">
      <alignment horizontal="center" vertical="center"/>
    </xf>
    <xf numFmtId="0" fontId="28" fillId="0" borderId="29" xfId="5" applyFont="1" applyFill="1" applyBorder="1" applyAlignment="1">
      <alignment horizontal="center" vertical="center"/>
    </xf>
    <xf numFmtId="0" fontId="28" fillId="0" borderId="6" xfId="5" applyFont="1" applyFill="1" applyBorder="1" applyAlignment="1">
      <alignment horizontal="center" vertical="center"/>
    </xf>
    <xf numFmtId="0" fontId="28" fillId="0" borderId="6" xfId="6" applyFont="1" applyBorder="1" applyAlignment="1">
      <alignment horizontal="center" vertical="center" wrapText="1"/>
    </xf>
    <xf numFmtId="0" fontId="32" fillId="0" borderId="0" xfId="0" applyFont="1"/>
    <xf numFmtId="0" fontId="28" fillId="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" fillId="0" borderId="0" xfId="0" applyFont="1"/>
    <xf numFmtId="0" fontId="26" fillId="0" borderId="0" xfId="0" applyFont="1" applyBorder="1" applyAlignment="1">
      <alignment horizontal="center" vertical="center"/>
    </xf>
    <xf numFmtId="0" fontId="25" fillId="0" borderId="0" xfId="35"/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</cellXfs>
  <cellStyles count="36">
    <cellStyle name="[StdExit()]" xfId="12"/>
    <cellStyle name="Dziesiętny" xfId="2" builtinId="3"/>
    <cellStyle name="Hiperłącze" xfId="35" builtinId="8"/>
    <cellStyle name="Hyperlink 2" xfId="13"/>
    <cellStyle name="Normal 2" xfId="5"/>
    <cellStyle name="Normal 2 3" xfId="10"/>
    <cellStyle name="Normal 2 3 2" xfId="11"/>
    <cellStyle name="Normal 3" xfId="16"/>
    <cellStyle name="Normal 4" xfId="17"/>
    <cellStyle name="Normal_Aggregate Tables" xfId="18"/>
    <cellStyle name="Normalny" xfId="0" builtinId="0"/>
    <cellStyle name="Normalny 10" xfId="25"/>
    <cellStyle name="Normalny 11" xfId="21"/>
    <cellStyle name="Normalny 12" xfId="23"/>
    <cellStyle name="Normalny 12 2" xfId="27"/>
    <cellStyle name="Normalny 2" xfId="3"/>
    <cellStyle name="Normalny 2 2" xfId="14"/>
    <cellStyle name="Normalny 2 2 2" xfId="28"/>
    <cellStyle name="Normalny 2 3" xfId="8"/>
    <cellStyle name="Normalny 2 3 2" xfId="24"/>
    <cellStyle name="Normalny 2 4" xfId="9"/>
    <cellStyle name="Normalny 3" xfId="7"/>
    <cellStyle name="Normalny 3 2" xfId="31"/>
    <cellStyle name="Normalny 3 2 2" xfId="20"/>
    <cellStyle name="Normalny 4" xfId="6"/>
    <cellStyle name="Normalny 4 2" xfId="32"/>
    <cellStyle name="Normalny 5" xfId="22"/>
    <cellStyle name="Normalny 5 2" xfId="33"/>
    <cellStyle name="Normalny 6 2" xfId="30"/>
    <cellStyle name="Normalny 7 3" xfId="26"/>
    <cellStyle name="Normalny 8 3" xfId="29"/>
    <cellStyle name="Procentowy" xfId="1" builtinId="5"/>
    <cellStyle name="Procentowy 2" xfId="4"/>
    <cellStyle name="Procentowy 2 2" xfId="34"/>
    <cellStyle name="Procentowy 3" xfId="15"/>
    <cellStyle name="Standaard 2" xfId="19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BE-44E9-A392-2518BED72EC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62819520"/>
        <c:axId val="-1462830944"/>
        <c:axId val="0"/>
      </c:bar3DChart>
      <c:catAx>
        <c:axId val="-14628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62830944"/>
        <c:crosses val="autoZero"/>
        <c:auto val="1"/>
        <c:lblAlgn val="ctr"/>
        <c:lblOffset val="100"/>
        <c:noMultiLvlLbl val="0"/>
      </c:catAx>
      <c:valAx>
        <c:axId val="-146283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6281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62832032"/>
        <c:axId val="-1462821152"/>
        <c:axId val="0"/>
      </c:bar3DChart>
      <c:catAx>
        <c:axId val="-146283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62821152"/>
        <c:crosses val="autoZero"/>
        <c:auto val="1"/>
        <c:lblAlgn val="ctr"/>
        <c:lblOffset val="100"/>
        <c:noMultiLvlLbl val="0"/>
      </c:catAx>
      <c:valAx>
        <c:axId val="-146282115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6283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40625" defaultRowHeight="15"/>
  <cols>
    <col min="1" max="1" width="71.7109375" style="1" customWidth="1"/>
    <col min="2" max="8" width="19.5703125" style="1" customWidth="1"/>
    <col min="9" max="10" width="17.85546875" style="1" customWidth="1"/>
    <col min="11" max="16384" width="9.140625" style="1"/>
  </cols>
  <sheetData>
    <row r="1" spans="1:10" s="26" customFormat="1">
      <c r="A1" s="153" t="s">
        <v>0</v>
      </c>
      <c r="B1" s="153" t="s">
        <v>1</v>
      </c>
      <c r="C1" s="157"/>
      <c r="D1" s="157"/>
      <c r="E1" s="157"/>
      <c r="F1" s="158"/>
      <c r="G1" s="155" t="s">
        <v>10</v>
      </c>
      <c r="H1" s="156"/>
    </row>
    <row r="2" spans="1:10" s="26" customFormat="1">
      <c r="A2" s="154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30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30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 ht="3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30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30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30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30.75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59" t="s">
        <v>15</v>
      </c>
      <c r="B14" s="159"/>
      <c r="C14" s="159"/>
      <c r="D14" s="159"/>
      <c r="E14" s="159"/>
      <c r="F14" s="159"/>
      <c r="G14" s="160"/>
      <c r="H14" s="160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50" t="s">
        <v>1</v>
      </c>
      <c r="C16" s="150"/>
      <c r="D16" s="150"/>
      <c r="E16" s="150"/>
      <c r="F16" s="150"/>
      <c r="G16" s="150"/>
      <c r="H16" s="150"/>
      <c r="I16" s="150" t="s">
        <v>11</v>
      </c>
      <c r="J16" s="150"/>
    </row>
    <row r="17" spans="1:10">
      <c r="A17" s="151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52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130" zoomScaleNormal="130" workbookViewId="0">
      <selection activeCell="B5" sqref="B5:K5"/>
    </sheetView>
  </sheetViews>
  <sheetFormatPr defaultColWidth="9.140625" defaultRowHeight="12"/>
  <cols>
    <col min="1" max="3" width="9.140625" style="101"/>
    <col min="4" max="4" width="13.7109375" style="101" customWidth="1"/>
    <col min="5" max="5" width="13.42578125" style="101" customWidth="1"/>
    <col min="6" max="6" width="9.140625" style="101"/>
    <col min="7" max="7" width="12.85546875" style="101" customWidth="1"/>
    <col min="8" max="9" width="14.7109375" style="101" customWidth="1"/>
    <col min="10" max="10" width="12.140625" style="101" customWidth="1"/>
    <col min="11" max="11" width="14.85546875" style="101" bestFit="1" customWidth="1"/>
    <col min="12" max="14" width="3.85546875" style="101" customWidth="1"/>
    <col min="15" max="16384" width="9.140625" style="101"/>
  </cols>
  <sheetData>
    <row r="1" spans="1:11" ht="12.75">
      <c r="A1" s="136" t="s">
        <v>143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2.7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5" customHeight="1">
      <c r="A3" s="179" t="s">
        <v>39</v>
      </c>
      <c r="B3" s="181" t="s">
        <v>149</v>
      </c>
      <c r="C3" s="130" t="s">
        <v>72</v>
      </c>
      <c r="D3" s="131" t="s">
        <v>73</v>
      </c>
      <c r="E3" s="132" t="s">
        <v>119</v>
      </c>
      <c r="F3" s="133" t="s">
        <v>74</v>
      </c>
      <c r="G3" s="130" t="s">
        <v>75</v>
      </c>
      <c r="H3" s="130" t="s">
        <v>76</v>
      </c>
      <c r="I3" s="130" t="s">
        <v>77</v>
      </c>
      <c r="J3" s="133" t="s">
        <v>78</v>
      </c>
      <c r="K3" s="134" t="s">
        <v>79</v>
      </c>
    </row>
    <row r="4" spans="1:11" ht="89.25">
      <c r="A4" s="180"/>
      <c r="B4" s="182"/>
      <c r="C4" s="113" t="s">
        <v>71</v>
      </c>
      <c r="D4" s="113" t="s">
        <v>170</v>
      </c>
      <c r="E4" s="113" t="s">
        <v>158</v>
      </c>
      <c r="F4" s="113" t="s">
        <v>171</v>
      </c>
      <c r="G4" s="113" t="s">
        <v>159</v>
      </c>
      <c r="H4" s="113" t="s">
        <v>160</v>
      </c>
      <c r="I4" s="113" t="s">
        <v>122</v>
      </c>
      <c r="J4" s="113" t="s">
        <v>161</v>
      </c>
      <c r="K4" s="114" t="s">
        <v>123</v>
      </c>
    </row>
    <row r="5" spans="1:11" ht="12.75">
      <c r="A5" s="115"/>
      <c r="B5" s="178" t="s">
        <v>69</v>
      </c>
      <c r="C5" s="178"/>
      <c r="D5" s="178"/>
      <c r="E5" s="178"/>
      <c r="F5" s="178"/>
      <c r="G5" s="178"/>
      <c r="H5" s="178"/>
      <c r="I5" s="178"/>
      <c r="J5" s="178"/>
      <c r="K5" s="178"/>
    </row>
    <row r="6" spans="1:11" ht="12.75">
      <c r="A6" s="119">
        <v>2013</v>
      </c>
      <c r="B6" s="116">
        <v>105635.11200000001</v>
      </c>
      <c r="C6" s="117">
        <v>74639.14</v>
      </c>
      <c r="D6" s="117">
        <v>10533.584999999999</v>
      </c>
      <c r="E6" s="117">
        <v>64105.554999999993</v>
      </c>
      <c r="F6" s="117">
        <v>6018.1120000000001</v>
      </c>
      <c r="G6" s="117">
        <v>4237.915</v>
      </c>
      <c r="H6" s="117">
        <v>1166.6969999999999</v>
      </c>
      <c r="I6" s="117">
        <v>613.5</v>
      </c>
      <c r="J6" s="118">
        <v>24977.86</v>
      </c>
      <c r="K6" s="118" t="s">
        <v>80</v>
      </c>
    </row>
    <row r="7" spans="1:11" ht="12.75">
      <c r="A7" s="119">
        <v>2014</v>
      </c>
      <c r="B7" s="116">
        <v>107457.868</v>
      </c>
      <c r="C7" s="117">
        <v>75928.64899999999</v>
      </c>
      <c r="D7" s="117">
        <v>10016.601999999999</v>
      </c>
      <c r="E7" s="117">
        <v>65912.047000000006</v>
      </c>
      <c r="F7" s="117">
        <v>6679.0070000000005</v>
      </c>
      <c r="G7" s="117">
        <v>4868.8949999999995</v>
      </c>
      <c r="H7" s="117">
        <v>1130.1120000000001</v>
      </c>
      <c r="I7" s="117">
        <v>680</v>
      </c>
      <c r="J7" s="118">
        <v>24850.212</v>
      </c>
      <c r="K7" s="118" t="s">
        <v>80</v>
      </c>
    </row>
    <row r="8" spans="1:11" ht="12.75">
      <c r="A8" s="119">
        <v>2015</v>
      </c>
      <c r="B8" s="116">
        <v>114142.43499999998</v>
      </c>
      <c r="C8" s="117">
        <v>79886.594999999987</v>
      </c>
      <c r="D8" s="117">
        <v>10552.668</v>
      </c>
      <c r="E8" s="117">
        <v>69333.926999999996</v>
      </c>
      <c r="F8" s="117">
        <v>7721.9490000000014</v>
      </c>
      <c r="G8" s="117">
        <v>5752.0650000000005</v>
      </c>
      <c r="H8" s="117">
        <v>1199.884</v>
      </c>
      <c r="I8" s="117">
        <v>770</v>
      </c>
      <c r="J8" s="118">
        <v>26533.891</v>
      </c>
      <c r="K8" s="118" t="s">
        <v>80</v>
      </c>
    </row>
    <row r="9" spans="1:11" ht="12.75">
      <c r="A9" s="119">
        <v>2016</v>
      </c>
      <c r="B9" s="116">
        <v>122165.21799999999</v>
      </c>
      <c r="C9" s="117">
        <v>84410.887000000002</v>
      </c>
      <c r="D9" s="117">
        <v>11824.162</v>
      </c>
      <c r="E9" s="117">
        <v>72586.72500000002</v>
      </c>
      <c r="F9" s="117">
        <v>9967.143</v>
      </c>
      <c r="G9" s="117">
        <v>6540.192</v>
      </c>
      <c r="H9" s="117">
        <v>1483.0169999999998</v>
      </c>
      <c r="I9" s="117">
        <v>1943.934</v>
      </c>
      <c r="J9" s="118">
        <v>27787.188000000002</v>
      </c>
      <c r="K9" s="118" t="s">
        <v>80</v>
      </c>
    </row>
    <row r="10" spans="1:11" ht="12.75">
      <c r="A10" s="119">
        <v>2017</v>
      </c>
      <c r="B10" s="116">
        <v>130535.814</v>
      </c>
      <c r="C10" s="117">
        <v>90445.504000000001</v>
      </c>
      <c r="D10" s="117">
        <v>13515.144</v>
      </c>
      <c r="E10" s="117">
        <v>76930.36</v>
      </c>
      <c r="F10" s="117">
        <v>10411.120000000001</v>
      </c>
      <c r="G10" s="117">
        <v>7361.2820000000002</v>
      </c>
      <c r="H10" s="117">
        <v>1437.59</v>
      </c>
      <c r="I10" s="117">
        <v>1612.248</v>
      </c>
      <c r="J10" s="118">
        <v>29679.19</v>
      </c>
      <c r="K10" s="118" t="s">
        <v>80</v>
      </c>
    </row>
    <row r="11" spans="1:11" ht="12.75">
      <c r="A11" s="119">
        <v>2018</v>
      </c>
      <c r="B11" s="116">
        <v>134244.4</v>
      </c>
      <c r="C11" s="117">
        <v>95977.057000000001</v>
      </c>
      <c r="D11" s="117">
        <v>13381.757</v>
      </c>
      <c r="E11" s="117">
        <v>82595.3</v>
      </c>
      <c r="F11" s="117">
        <v>10854.191000000001</v>
      </c>
      <c r="G11" s="117">
        <v>8196.5540000000001</v>
      </c>
      <c r="H11" s="117">
        <v>1560.3119999999999</v>
      </c>
      <c r="I11" s="117">
        <v>1097.325</v>
      </c>
      <c r="J11" s="118">
        <v>27413.151999999998</v>
      </c>
      <c r="K11" s="118" t="s">
        <v>80</v>
      </c>
    </row>
    <row r="12" spans="1:11" ht="14.25">
      <c r="A12" s="110" t="s">
        <v>138</v>
      </c>
      <c r="B12" s="116">
        <v>147838.53</v>
      </c>
      <c r="C12" s="117">
        <v>106113.92599999999</v>
      </c>
      <c r="D12" s="117">
        <v>14693.641</v>
      </c>
      <c r="E12" s="117">
        <v>91420.284999999989</v>
      </c>
      <c r="F12" s="117">
        <v>12022.687</v>
      </c>
      <c r="G12" s="117">
        <v>9166.5069999999996</v>
      </c>
      <c r="H12" s="117">
        <v>1642.4070000000002</v>
      </c>
      <c r="I12" s="117">
        <v>1213.7729999999999</v>
      </c>
      <c r="J12" s="118">
        <v>29701.916999999998</v>
      </c>
      <c r="K12" s="118" t="s">
        <v>80</v>
      </c>
    </row>
    <row r="13" spans="1:11" ht="14.25">
      <c r="A13" s="110" t="s">
        <v>139</v>
      </c>
      <c r="B13" s="116">
        <v>165672.386</v>
      </c>
      <c r="C13" s="117">
        <v>121478.932</v>
      </c>
      <c r="D13" s="117" t="s">
        <v>124</v>
      </c>
      <c r="E13" s="117" t="s">
        <v>124</v>
      </c>
      <c r="F13" s="117">
        <v>11955.587</v>
      </c>
      <c r="G13" s="117" t="s">
        <v>124</v>
      </c>
      <c r="H13" s="117" t="s">
        <v>124</v>
      </c>
      <c r="I13" s="117" t="s">
        <v>124</v>
      </c>
      <c r="J13" s="118">
        <v>32237.866999999998</v>
      </c>
      <c r="K13" s="118" t="s">
        <v>80</v>
      </c>
    </row>
    <row r="14" spans="1:11" ht="12.75">
      <c r="A14" s="128"/>
      <c r="B14" s="183" t="s">
        <v>67</v>
      </c>
      <c r="C14" s="183"/>
      <c r="D14" s="183"/>
      <c r="E14" s="183"/>
      <c r="F14" s="183"/>
      <c r="G14" s="183"/>
      <c r="H14" s="183"/>
      <c r="I14" s="183"/>
      <c r="J14" s="183"/>
      <c r="K14" s="183"/>
    </row>
    <row r="15" spans="1:11" ht="12.75">
      <c r="A15" s="119">
        <v>2013</v>
      </c>
      <c r="B15" s="116">
        <f>B6/$B6*100</f>
        <v>100</v>
      </c>
      <c r="C15" s="116">
        <f t="shared" ref="C15:J15" si="0">C6/$B6*100</f>
        <v>70.657510165748675</v>
      </c>
      <c r="D15" s="116">
        <f t="shared" si="0"/>
        <v>9.9716702151080217</v>
      </c>
      <c r="E15" s="116">
        <f t="shared" si="0"/>
        <v>60.685839950640641</v>
      </c>
      <c r="F15" s="116">
        <f t="shared" si="0"/>
        <v>5.697075419392748</v>
      </c>
      <c r="G15" s="116">
        <f t="shared" si="0"/>
        <v>4.0118431454874584</v>
      </c>
      <c r="H15" s="116">
        <f t="shared" si="0"/>
        <v>1.1044594717710905</v>
      </c>
      <c r="I15" s="116">
        <f t="shared" si="0"/>
        <v>0.58077280213419935</v>
      </c>
      <c r="J15" s="116">
        <f t="shared" si="0"/>
        <v>23.645414414858575</v>
      </c>
      <c r="K15" s="118" t="s">
        <v>80</v>
      </c>
    </row>
    <row r="16" spans="1:11" ht="12.75">
      <c r="A16" s="119">
        <v>2014</v>
      </c>
      <c r="B16" s="116">
        <f t="shared" ref="B16:J16" si="1">B7/$B7*100</f>
        <v>100</v>
      </c>
      <c r="C16" s="117">
        <f t="shared" si="1"/>
        <v>70.658994462834485</v>
      </c>
      <c r="D16" s="117">
        <f t="shared" si="1"/>
        <v>9.3214226062999863</v>
      </c>
      <c r="E16" s="117">
        <f t="shared" si="1"/>
        <v>61.33757185653451</v>
      </c>
      <c r="F16" s="117">
        <f t="shared" si="1"/>
        <v>6.215465767476422</v>
      </c>
      <c r="G16" s="117">
        <f t="shared" si="1"/>
        <v>4.5309804583132056</v>
      </c>
      <c r="H16" s="117">
        <f t="shared" si="1"/>
        <v>1.0516791567091206</v>
      </c>
      <c r="I16" s="117">
        <f t="shared" si="1"/>
        <v>0.63280615245409488</v>
      </c>
      <c r="J16" s="118">
        <f t="shared" si="1"/>
        <v>23.125539769689084</v>
      </c>
      <c r="K16" s="118" t="s">
        <v>80</v>
      </c>
    </row>
    <row r="17" spans="1:11" ht="12.75">
      <c r="A17" s="119">
        <v>2015</v>
      </c>
      <c r="B17" s="116">
        <f t="shared" ref="B17:J17" si="2">B8/$B8*100</f>
        <v>100</v>
      </c>
      <c r="C17" s="116">
        <f t="shared" si="2"/>
        <v>69.988514788562213</v>
      </c>
      <c r="D17" s="116">
        <f t="shared" si="2"/>
        <v>9.2451751182634236</v>
      </c>
      <c r="E17" s="116">
        <f t="shared" si="2"/>
        <v>60.743339670298788</v>
      </c>
      <c r="F17" s="116">
        <f t="shared" si="2"/>
        <v>6.7651868474682546</v>
      </c>
      <c r="G17" s="116">
        <f t="shared" si="2"/>
        <v>5.0393747075747957</v>
      </c>
      <c r="H17" s="116">
        <f t="shared" si="2"/>
        <v>1.0512164034348839</v>
      </c>
      <c r="I17" s="116">
        <f t="shared" si="2"/>
        <v>0.67459573645857485</v>
      </c>
      <c r="J17" s="116">
        <f t="shared" si="2"/>
        <v>23.246298363969547</v>
      </c>
      <c r="K17" s="118" t="s">
        <v>80</v>
      </c>
    </row>
    <row r="18" spans="1:11" ht="12.75">
      <c r="A18" s="119">
        <v>2016</v>
      </c>
      <c r="B18" s="116">
        <f t="shared" ref="B18:J18" si="3">B9/$B9*100</f>
        <v>100</v>
      </c>
      <c r="C18" s="116">
        <f t="shared" si="3"/>
        <v>69.095679099103322</v>
      </c>
      <c r="D18" s="116">
        <f t="shared" si="3"/>
        <v>9.6788285516749948</v>
      </c>
      <c r="E18" s="116">
        <f t="shared" si="3"/>
        <v>59.416850547428332</v>
      </c>
      <c r="F18" s="116">
        <f t="shared" si="3"/>
        <v>8.1587404035083058</v>
      </c>
      <c r="G18" s="116">
        <f t="shared" si="3"/>
        <v>5.353563073902099</v>
      </c>
      <c r="H18" s="116">
        <f t="shared" si="3"/>
        <v>1.2139437266014619</v>
      </c>
      <c r="I18" s="116">
        <f t="shared" si="3"/>
        <v>1.591233603004744</v>
      </c>
      <c r="J18" s="116">
        <f t="shared" si="3"/>
        <v>22.745580497388385</v>
      </c>
      <c r="K18" s="118" t="s">
        <v>80</v>
      </c>
    </row>
    <row r="19" spans="1:11" ht="12.75">
      <c r="A19" s="119">
        <v>2017</v>
      </c>
      <c r="B19" s="116">
        <f t="shared" ref="B19:J19" si="4">B10/$B10*100</f>
        <v>100</v>
      </c>
      <c r="C19" s="116">
        <f t="shared" si="4"/>
        <v>69.287884472838996</v>
      </c>
      <c r="D19" s="116">
        <f t="shared" si="4"/>
        <v>10.353590777776894</v>
      </c>
      <c r="E19" s="116">
        <f t="shared" si="4"/>
        <v>58.934293695062109</v>
      </c>
      <c r="F19" s="116">
        <f t="shared" si="4"/>
        <v>7.9756809116002456</v>
      </c>
      <c r="G19" s="116">
        <f t="shared" si="4"/>
        <v>5.6392814925105537</v>
      </c>
      <c r="H19" s="116">
        <f t="shared" si="4"/>
        <v>1.1012992955327954</v>
      </c>
      <c r="I19" s="116">
        <f t="shared" si="4"/>
        <v>1.2351001235568961</v>
      </c>
      <c r="J19" s="116">
        <f t="shared" si="4"/>
        <v>22.736434615560754</v>
      </c>
      <c r="K19" s="118" t="s">
        <v>80</v>
      </c>
    </row>
    <row r="20" spans="1:11" ht="12.75">
      <c r="A20" s="119">
        <v>2018</v>
      </c>
      <c r="B20" s="116">
        <f t="shared" ref="B20:J20" si="5">B11/$B11*100</f>
        <v>100</v>
      </c>
      <c r="C20" s="116">
        <f t="shared" si="5"/>
        <v>71.494272386781134</v>
      </c>
      <c r="D20" s="116">
        <f t="shared" si="5"/>
        <v>9.9682050051994722</v>
      </c>
      <c r="E20" s="116">
        <f t="shared" si="5"/>
        <v>61.526067381581662</v>
      </c>
      <c r="F20" s="116">
        <f t="shared" si="5"/>
        <v>8.0853957409024151</v>
      </c>
      <c r="G20" s="116">
        <f t="shared" si="5"/>
        <v>6.1056952841235832</v>
      </c>
      <c r="H20" s="116">
        <f t="shared" si="5"/>
        <v>1.1622920583651906</v>
      </c>
      <c r="I20" s="116">
        <f t="shared" si="5"/>
        <v>0.81740839841363955</v>
      </c>
      <c r="J20" s="116">
        <f t="shared" si="5"/>
        <v>20.42033187231646</v>
      </c>
      <c r="K20" s="118" t="s">
        <v>80</v>
      </c>
    </row>
    <row r="21" spans="1:11" ht="14.25">
      <c r="A21" s="110" t="s">
        <v>138</v>
      </c>
      <c r="B21" s="116">
        <f t="shared" ref="B21:J21" si="6">B12/$B12*100</f>
        <v>100</v>
      </c>
      <c r="C21" s="116">
        <f t="shared" si="6"/>
        <v>71.776908225480867</v>
      </c>
      <c r="D21" s="116">
        <f t="shared" si="6"/>
        <v>9.9389793716157744</v>
      </c>
      <c r="E21" s="116">
        <f t="shared" si="6"/>
        <v>61.837928853865087</v>
      </c>
      <c r="F21" s="116">
        <f t="shared" si="6"/>
        <v>8.1323096218556827</v>
      </c>
      <c r="G21" s="116">
        <f t="shared" si="6"/>
        <v>6.200350476969704</v>
      </c>
      <c r="H21" s="116">
        <f t="shared" si="6"/>
        <v>1.1109465171224309</v>
      </c>
      <c r="I21" s="116">
        <f t="shared" si="6"/>
        <v>0.82101262776354722</v>
      </c>
      <c r="J21" s="116">
        <f t="shared" si="6"/>
        <v>20.090782152663447</v>
      </c>
      <c r="K21" s="118" t="s">
        <v>80</v>
      </c>
    </row>
    <row r="22" spans="1:11" ht="14.25">
      <c r="A22" s="110" t="s">
        <v>139</v>
      </c>
      <c r="B22" s="116">
        <f t="shared" ref="B22:J22" si="7">B13/$B13*100</f>
        <v>100</v>
      </c>
      <c r="C22" s="116">
        <f t="shared" si="7"/>
        <v>73.324791736867965</v>
      </c>
      <c r="D22" s="116" t="s">
        <v>124</v>
      </c>
      <c r="E22" s="116" t="s">
        <v>124</v>
      </c>
      <c r="F22" s="116">
        <f t="shared" si="7"/>
        <v>7.2164029797941094</v>
      </c>
      <c r="G22" s="116" t="s">
        <v>124</v>
      </c>
      <c r="H22" s="116" t="s">
        <v>124</v>
      </c>
      <c r="I22" s="116" t="s">
        <v>124</v>
      </c>
      <c r="J22" s="116">
        <f t="shared" si="7"/>
        <v>19.458805283337924</v>
      </c>
      <c r="K22" s="118" t="s">
        <v>80</v>
      </c>
    </row>
    <row r="23" spans="1:11" ht="12.7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</row>
    <row r="24" spans="1:11" ht="14.25">
      <c r="A24" s="104" t="s">
        <v>166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</row>
    <row r="25" spans="1:11" ht="14.25">
      <c r="A25" s="112" t="s">
        <v>146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1:11" ht="14.25">
      <c r="A26" s="104" t="s">
        <v>141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 ht="15" customHeight="1"/>
    <row r="28" spans="1:11" ht="15" customHeight="1"/>
  </sheetData>
  <mergeCells count="4">
    <mergeCell ref="B5:K5"/>
    <mergeCell ref="A3:A4"/>
    <mergeCell ref="B3:B4"/>
    <mergeCell ref="B14:K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130" zoomScaleNormal="130" workbookViewId="0">
      <selection activeCell="A3" sqref="A3:A4"/>
    </sheetView>
  </sheetViews>
  <sheetFormatPr defaultColWidth="9.140625" defaultRowHeight="12"/>
  <cols>
    <col min="1" max="1" width="7.85546875" style="101" customWidth="1"/>
    <col min="2" max="3" width="9.140625" style="101"/>
    <col min="4" max="4" width="13.28515625" style="101" customWidth="1"/>
    <col min="5" max="5" width="14.42578125" style="101" customWidth="1"/>
    <col min="6" max="6" width="10.28515625" style="101" customWidth="1"/>
    <col min="7" max="7" width="9.140625" style="101"/>
    <col min="8" max="8" width="11" style="101" customWidth="1"/>
    <col min="9" max="9" width="12.28515625" style="101" customWidth="1"/>
    <col min="10" max="10" width="10.85546875" style="101" customWidth="1"/>
    <col min="11" max="11" width="12.5703125" style="101" customWidth="1"/>
    <col min="12" max="12" width="10.42578125" style="102" customWidth="1"/>
    <col min="13" max="16384" width="9.140625" style="101"/>
  </cols>
  <sheetData>
    <row r="1" spans="1:12" ht="12.75">
      <c r="A1" s="136" t="s">
        <v>167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11"/>
    </row>
    <row r="2" spans="1:12" ht="12.7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1"/>
    </row>
    <row r="3" spans="1:12" ht="12.75">
      <c r="A3" s="176" t="s">
        <v>39</v>
      </c>
      <c r="B3" s="177" t="s">
        <v>68</v>
      </c>
      <c r="C3" s="130" t="s">
        <v>81</v>
      </c>
      <c r="D3" s="130" t="s">
        <v>82</v>
      </c>
      <c r="E3" s="130" t="s">
        <v>83</v>
      </c>
      <c r="F3" s="130" t="s">
        <v>85</v>
      </c>
      <c r="G3" s="130" t="s">
        <v>86</v>
      </c>
      <c r="H3" s="130" t="s">
        <v>87</v>
      </c>
      <c r="I3" s="130" t="s">
        <v>88</v>
      </c>
      <c r="J3" s="130" t="s">
        <v>90</v>
      </c>
      <c r="K3" s="130" t="s">
        <v>91</v>
      </c>
      <c r="L3" s="130" t="s">
        <v>93</v>
      </c>
    </row>
    <row r="4" spans="1:12" ht="99.75" customHeight="1">
      <c r="A4" s="176"/>
      <c r="B4" s="177"/>
      <c r="C4" s="113" t="s">
        <v>94</v>
      </c>
      <c r="D4" s="113" t="s">
        <v>95</v>
      </c>
      <c r="E4" s="113" t="s">
        <v>96</v>
      </c>
      <c r="F4" s="113" t="s">
        <v>84</v>
      </c>
      <c r="G4" s="113" t="s">
        <v>97</v>
      </c>
      <c r="H4" s="113" t="s">
        <v>172</v>
      </c>
      <c r="I4" s="113" t="s">
        <v>98</v>
      </c>
      <c r="J4" s="113" t="s">
        <v>89</v>
      </c>
      <c r="K4" s="113" t="s">
        <v>144</v>
      </c>
      <c r="L4" s="113" t="s">
        <v>92</v>
      </c>
    </row>
    <row r="5" spans="1:12" ht="12.75">
      <c r="A5" s="115"/>
      <c r="B5" s="184" t="s">
        <v>99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</row>
    <row r="6" spans="1:12" ht="12.75">
      <c r="A6" s="119">
        <v>2013</v>
      </c>
      <c r="B6" s="116">
        <v>105635.11200000001</v>
      </c>
      <c r="C6" s="117">
        <v>59304.411999999997</v>
      </c>
      <c r="D6" s="117">
        <v>3819.5680000000002</v>
      </c>
      <c r="E6" s="117">
        <v>6239.9009999999998</v>
      </c>
      <c r="F6" s="117">
        <v>4979.7550000000001</v>
      </c>
      <c r="G6" s="117">
        <v>25307.543000000001</v>
      </c>
      <c r="H6" s="117">
        <v>22926.929</v>
      </c>
      <c r="I6" s="117">
        <v>2380.614</v>
      </c>
      <c r="J6" s="118">
        <v>2725.6659999999997</v>
      </c>
      <c r="K6" s="118">
        <v>2758.239</v>
      </c>
      <c r="L6" s="118">
        <v>500.02799999999996</v>
      </c>
    </row>
    <row r="7" spans="1:12" ht="12.75">
      <c r="A7" s="119">
        <v>2014</v>
      </c>
      <c r="B7" s="116">
        <v>107457.868</v>
      </c>
      <c r="C7" s="117">
        <v>60845.236999999994</v>
      </c>
      <c r="D7" s="117">
        <v>3920.5529999999999</v>
      </c>
      <c r="E7" s="117">
        <v>6133.8319999999994</v>
      </c>
      <c r="F7" s="117">
        <v>5080.2590000000009</v>
      </c>
      <c r="G7" s="117">
        <v>25647.206000000006</v>
      </c>
      <c r="H7" s="117">
        <v>23069.002</v>
      </c>
      <c r="I7" s="117">
        <v>2578.2040000000002</v>
      </c>
      <c r="J7" s="118">
        <v>2908.22</v>
      </c>
      <c r="K7" s="118">
        <v>2457.7460000000001</v>
      </c>
      <c r="L7" s="118">
        <v>464.815</v>
      </c>
    </row>
    <row r="8" spans="1:12" ht="12.75">
      <c r="A8" s="119">
        <v>2015</v>
      </c>
      <c r="B8" s="116">
        <v>114142.43499999998</v>
      </c>
      <c r="C8" s="116">
        <v>65924.255000000005</v>
      </c>
      <c r="D8" s="116">
        <v>4075.762999999999</v>
      </c>
      <c r="E8" s="116">
        <v>6674.4280000000008</v>
      </c>
      <c r="F8" s="116">
        <v>5340.4040000000005</v>
      </c>
      <c r="G8" s="116">
        <v>26718.239999999998</v>
      </c>
      <c r="H8" s="116">
        <v>23931.135999999999</v>
      </c>
      <c r="I8" s="116">
        <v>2787.1040000000003</v>
      </c>
      <c r="J8" s="116">
        <v>3060.8280000000004</v>
      </c>
      <c r="K8" s="116">
        <v>1878.529</v>
      </c>
      <c r="L8" s="118">
        <v>469.988</v>
      </c>
    </row>
    <row r="9" spans="1:12" ht="12.75">
      <c r="A9" s="119">
        <v>2016</v>
      </c>
      <c r="B9" s="116">
        <v>122165.21800000001</v>
      </c>
      <c r="C9" s="116">
        <v>69762.508000000016</v>
      </c>
      <c r="D9" s="116">
        <v>5806.09</v>
      </c>
      <c r="E9" s="116">
        <v>7246.3439999999991</v>
      </c>
      <c r="F9" s="116">
        <v>4569.1240000000007</v>
      </c>
      <c r="G9" s="116">
        <v>28300.044999999998</v>
      </c>
      <c r="H9" s="116">
        <v>25558.623</v>
      </c>
      <c r="I9" s="116">
        <v>2741.4219999999996</v>
      </c>
      <c r="J9" s="116">
        <v>3569.0839999999998</v>
      </c>
      <c r="K9" s="116">
        <v>2314.87</v>
      </c>
      <c r="L9" s="118">
        <v>597.15300000000002</v>
      </c>
    </row>
    <row r="10" spans="1:12" ht="12.75">
      <c r="A10" s="119">
        <v>2017</v>
      </c>
      <c r="B10" s="116">
        <v>130535.81399999997</v>
      </c>
      <c r="C10" s="116">
        <v>75954.274999999965</v>
      </c>
      <c r="D10" s="116">
        <v>6283.3579999999993</v>
      </c>
      <c r="E10" s="116">
        <v>7879.4139999999989</v>
      </c>
      <c r="F10" s="116">
        <v>4843.3990000000003</v>
      </c>
      <c r="G10" s="116">
        <v>29588.614999999998</v>
      </c>
      <c r="H10" s="116">
        <v>26539.01</v>
      </c>
      <c r="I10" s="116">
        <v>3049.6049999999996</v>
      </c>
      <c r="J10" s="116">
        <v>3106.9009999999998</v>
      </c>
      <c r="K10" s="116">
        <v>2325.6040000000003</v>
      </c>
      <c r="L10" s="118">
        <v>554.24800000000005</v>
      </c>
    </row>
    <row r="11" spans="1:12" ht="12.75">
      <c r="A11" s="119">
        <v>2018</v>
      </c>
      <c r="B11" s="116">
        <v>134244.4</v>
      </c>
      <c r="C11" s="116">
        <v>77092.317999999999</v>
      </c>
      <c r="D11" s="116">
        <v>6896.8880000000008</v>
      </c>
      <c r="E11" s="116">
        <v>8300.0349999999999</v>
      </c>
      <c r="F11" s="116">
        <v>4979.2260000000006</v>
      </c>
      <c r="G11" s="116">
        <v>30723.350999999999</v>
      </c>
      <c r="H11" s="116">
        <v>27914.843000000001</v>
      </c>
      <c r="I11" s="116">
        <v>2808.5079999999998</v>
      </c>
      <c r="J11" s="116">
        <v>3065.377</v>
      </c>
      <c r="K11" s="116">
        <v>2446.5819999999999</v>
      </c>
      <c r="L11" s="118">
        <v>740.62300000000005</v>
      </c>
    </row>
    <row r="12" spans="1:12" ht="14.25">
      <c r="A12" s="110" t="s">
        <v>145</v>
      </c>
      <c r="B12" s="116">
        <v>147838.53</v>
      </c>
      <c r="C12" s="116">
        <v>87111.237000000008</v>
      </c>
      <c r="D12" s="116">
        <v>6686.067</v>
      </c>
      <c r="E12" s="116">
        <v>9936.509</v>
      </c>
      <c r="F12" s="116">
        <v>5535.7270000000008</v>
      </c>
      <c r="G12" s="116">
        <v>32187.058000000001</v>
      </c>
      <c r="H12" s="116">
        <v>29123.31</v>
      </c>
      <c r="I12" s="116">
        <v>3063.748</v>
      </c>
      <c r="J12" s="116">
        <v>3085.6289999999999</v>
      </c>
      <c r="K12" s="116">
        <v>2478.875</v>
      </c>
      <c r="L12" s="120">
        <v>817.428</v>
      </c>
    </row>
    <row r="13" spans="1:12" ht="12.75">
      <c r="A13" s="104"/>
      <c r="B13" s="185" t="s">
        <v>67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</row>
    <row r="14" spans="1:12" ht="12.75">
      <c r="A14" s="119">
        <v>2013</v>
      </c>
      <c r="B14" s="116">
        <f t="shared" ref="B14:H20" si="0">B6/$B6*100</f>
        <v>100</v>
      </c>
      <c r="C14" s="117">
        <f t="shared" si="0"/>
        <v>56.140814239871297</v>
      </c>
      <c r="D14" s="117">
        <f t="shared" si="0"/>
        <v>3.6158128937279868</v>
      </c>
      <c r="E14" s="117">
        <f t="shared" si="0"/>
        <v>5.9070330705949363</v>
      </c>
      <c r="F14" s="117">
        <f t="shared" si="0"/>
        <v>4.7141096418774087</v>
      </c>
      <c r="G14" s="117">
        <f t="shared" si="0"/>
        <v>23.957510453531778</v>
      </c>
      <c r="H14" s="117">
        <f t="shared" si="0"/>
        <v>21.70389046399648</v>
      </c>
      <c r="I14" s="117" t="s">
        <v>80</v>
      </c>
      <c r="J14" s="118">
        <f>J6/$B6*100</f>
        <v>2.5802651678922812</v>
      </c>
      <c r="K14" s="118">
        <f>K6/$B6*100</f>
        <v>2.611100559064111</v>
      </c>
      <c r="L14" s="118" t="s">
        <v>80</v>
      </c>
    </row>
    <row r="15" spans="1:12" ht="12.75">
      <c r="A15" s="119">
        <v>2014</v>
      </c>
      <c r="B15" s="116">
        <f t="shared" si="0"/>
        <v>100</v>
      </c>
      <c r="C15" s="117">
        <f t="shared" si="0"/>
        <v>56.622412236952243</v>
      </c>
      <c r="D15" s="117">
        <f t="shared" si="0"/>
        <v>3.6484559697387628</v>
      </c>
      <c r="E15" s="117">
        <f t="shared" si="0"/>
        <v>5.7081273937055954</v>
      </c>
      <c r="F15" s="117">
        <f t="shared" si="0"/>
        <v>4.7276752224415999</v>
      </c>
      <c r="G15" s="117">
        <f t="shared" si="0"/>
        <v>23.867220220672909</v>
      </c>
      <c r="H15" s="117">
        <f t="shared" si="0"/>
        <v>21.467950583199734</v>
      </c>
      <c r="I15" s="117">
        <f t="shared" ref="I15:I20" si="1">I7/$B7*100</f>
        <v>2.3992696374731723</v>
      </c>
      <c r="J15" s="118">
        <f t="shared" ref="J15:K15" si="2">J7/$B7*100</f>
        <v>2.7063816304265407</v>
      </c>
      <c r="K15" s="118">
        <f t="shared" si="2"/>
        <v>2.2871717499550615</v>
      </c>
      <c r="L15" s="118">
        <f t="shared" ref="L15:L20" si="3">L7/$B7*100</f>
        <v>0.43255557610727952</v>
      </c>
    </row>
    <row r="16" spans="1:12" ht="12.75">
      <c r="A16" s="119">
        <v>2015</v>
      </c>
      <c r="B16" s="116">
        <f t="shared" si="0"/>
        <v>100</v>
      </c>
      <c r="C16" s="117">
        <f t="shared" si="0"/>
        <v>57.756131626244013</v>
      </c>
      <c r="D16" s="117">
        <f t="shared" si="0"/>
        <v>3.5707692761241687</v>
      </c>
      <c r="E16" s="117">
        <f t="shared" si="0"/>
        <v>5.8474554183113421</v>
      </c>
      <c r="F16" s="117">
        <f t="shared" si="0"/>
        <v>4.6787191809952198</v>
      </c>
      <c r="G16" s="117">
        <f t="shared" si="0"/>
        <v>23.407806220359678</v>
      </c>
      <c r="H16" s="117">
        <f t="shared" si="0"/>
        <v>20.966028979493913</v>
      </c>
      <c r="I16" s="117">
        <f t="shared" si="1"/>
        <v>2.4417772408657665</v>
      </c>
      <c r="J16" s="118">
        <f t="shared" ref="J16:K16" si="4">J8/$B8*100</f>
        <v>2.6815863880948405</v>
      </c>
      <c r="K16" s="118">
        <f t="shared" si="4"/>
        <v>1.6457761743036234</v>
      </c>
      <c r="L16" s="118">
        <f t="shared" si="3"/>
        <v>0.41175571556713336</v>
      </c>
    </row>
    <row r="17" spans="1:12" ht="12.75">
      <c r="A17" s="119">
        <v>2016</v>
      </c>
      <c r="B17" s="116">
        <f t="shared" si="0"/>
        <v>100</v>
      </c>
      <c r="C17" s="117">
        <f t="shared" si="0"/>
        <v>57.105049327542645</v>
      </c>
      <c r="D17" s="117">
        <f t="shared" si="0"/>
        <v>4.752653901865914</v>
      </c>
      <c r="E17" s="117">
        <f t="shared" si="0"/>
        <v>5.9315933934649046</v>
      </c>
      <c r="F17" s="117">
        <f t="shared" si="0"/>
        <v>3.7401185663172973</v>
      </c>
      <c r="G17" s="117">
        <f t="shared" si="0"/>
        <v>23.165386566903191</v>
      </c>
      <c r="H17" s="117">
        <f t="shared" si="0"/>
        <v>20.921358319845176</v>
      </c>
      <c r="I17" s="117">
        <f t="shared" si="1"/>
        <v>2.2440282470580124</v>
      </c>
      <c r="J17" s="118">
        <f t="shared" ref="J17:K17" si="5">J9/$B9*100</f>
        <v>2.9215222290193918</v>
      </c>
      <c r="K17" s="118">
        <f t="shared" si="5"/>
        <v>1.8948683085884557</v>
      </c>
      <c r="L17" s="118">
        <f t="shared" si="3"/>
        <v>0.48880770629820347</v>
      </c>
    </row>
    <row r="18" spans="1:12" ht="12.75">
      <c r="A18" s="119">
        <v>2017</v>
      </c>
      <c r="B18" s="116">
        <f t="shared" si="0"/>
        <v>100</v>
      </c>
      <c r="C18" s="117">
        <f t="shared" si="0"/>
        <v>58.186541051484909</v>
      </c>
      <c r="D18" s="117">
        <f t="shared" si="0"/>
        <v>4.8135127115383067</v>
      </c>
      <c r="E18" s="117">
        <f t="shared" si="0"/>
        <v>6.0362085764447757</v>
      </c>
      <c r="F18" s="117">
        <f t="shared" si="0"/>
        <v>3.7103985883904635</v>
      </c>
      <c r="G18" s="117">
        <f t="shared" si="0"/>
        <v>22.667047527661648</v>
      </c>
      <c r="H18" s="117">
        <f t="shared" si="0"/>
        <v>20.33082660364764</v>
      </c>
      <c r="I18" s="117">
        <f t="shared" si="1"/>
        <v>2.3362209240140031</v>
      </c>
      <c r="J18" s="118">
        <f t="shared" ref="J18:K18" si="6">J10/$B10*100</f>
        <v>2.3801138590210962</v>
      </c>
      <c r="K18" s="118">
        <f t="shared" si="6"/>
        <v>1.7815830987195598</v>
      </c>
      <c r="L18" s="118">
        <f t="shared" si="3"/>
        <v>0.42459458673923783</v>
      </c>
    </row>
    <row r="19" spans="1:12" ht="12.75">
      <c r="A19" s="119">
        <v>2018</v>
      </c>
      <c r="B19" s="116">
        <f t="shared" si="0"/>
        <v>100</v>
      </c>
      <c r="C19" s="117">
        <f t="shared" si="0"/>
        <v>57.426840896156563</v>
      </c>
      <c r="D19" s="117">
        <f t="shared" si="0"/>
        <v>5.1375610453769402</v>
      </c>
      <c r="E19" s="117">
        <f t="shared" si="0"/>
        <v>6.1827793189138625</v>
      </c>
      <c r="F19" s="117">
        <f t="shared" si="0"/>
        <v>3.7090753878746532</v>
      </c>
      <c r="G19" s="117">
        <f t="shared" si="0"/>
        <v>22.886132307939846</v>
      </c>
      <c r="H19" s="117">
        <f t="shared" si="0"/>
        <v>20.794046530060101</v>
      </c>
      <c r="I19" s="117">
        <f t="shared" si="1"/>
        <v>2.0920857778797477</v>
      </c>
      <c r="J19" s="118">
        <f t="shared" ref="J19:K19" si="7">J11/$B11*100</f>
        <v>2.2834300723158658</v>
      </c>
      <c r="K19" s="118">
        <f t="shared" si="7"/>
        <v>1.8224834704464394</v>
      </c>
      <c r="L19" s="118">
        <f t="shared" si="3"/>
        <v>0.55169750097583226</v>
      </c>
    </row>
    <row r="20" spans="1:12" ht="14.25">
      <c r="A20" s="110" t="s">
        <v>145</v>
      </c>
      <c r="B20" s="116">
        <f t="shared" si="0"/>
        <v>100</v>
      </c>
      <c r="C20" s="117">
        <f t="shared" si="0"/>
        <v>58.92322995906413</v>
      </c>
      <c r="D20" s="117">
        <f t="shared" si="0"/>
        <v>4.5225469977278587</v>
      </c>
      <c r="E20" s="117">
        <f t="shared" si="0"/>
        <v>6.721190341922366</v>
      </c>
      <c r="F20" s="117">
        <f t="shared" si="0"/>
        <v>3.7444413171586604</v>
      </c>
      <c r="G20" s="117">
        <f t="shared" si="0"/>
        <v>21.771765452483869</v>
      </c>
      <c r="H20" s="117">
        <f t="shared" si="0"/>
        <v>19.699404478656547</v>
      </c>
      <c r="I20" s="117">
        <f t="shared" si="1"/>
        <v>2.0723609738273239</v>
      </c>
      <c r="J20" s="118">
        <f t="shared" ref="J20:K20" si="8">J12/$B12*100</f>
        <v>2.0871615809491613</v>
      </c>
      <c r="K20" s="118">
        <f t="shared" si="8"/>
        <v>1.6767448918762924</v>
      </c>
      <c r="L20" s="118">
        <f t="shared" si="3"/>
        <v>0.55291945881767091</v>
      </c>
    </row>
    <row r="21" spans="1:12" ht="12.7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11"/>
    </row>
    <row r="22" spans="1:12" ht="14.25">
      <c r="A22" s="112" t="s">
        <v>147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11"/>
    </row>
    <row r="23" spans="1:12" ht="12.75">
      <c r="A23" s="112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11"/>
    </row>
    <row r="24" spans="1:12" ht="12.75">
      <c r="A24" s="104" t="s">
        <v>173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11"/>
    </row>
    <row r="25" spans="1:12" ht="12.7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11"/>
    </row>
    <row r="26" spans="1:12" ht="12.7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11"/>
    </row>
  </sheetData>
  <mergeCells count="4">
    <mergeCell ref="B3:B4"/>
    <mergeCell ref="B5:L5"/>
    <mergeCell ref="A3:A4"/>
    <mergeCell ref="B13:L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zoomScale="130" zoomScaleNormal="130" workbookViewId="0">
      <selection activeCell="D21" sqref="D21"/>
    </sheetView>
  </sheetViews>
  <sheetFormatPr defaultColWidth="9.140625" defaultRowHeight="15"/>
  <cols>
    <col min="1" max="3" width="9.140625" style="101"/>
    <col min="4" max="4" width="14.85546875" style="101" customWidth="1"/>
    <col min="5" max="6" width="16.42578125" style="101" customWidth="1"/>
    <col min="7" max="7" width="11.85546875" style="101" customWidth="1"/>
    <col min="8" max="8" width="16.140625" style="101" customWidth="1"/>
    <col min="9" max="9" width="12.28515625" style="101" customWidth="1"/>
    <col min="10" max="10" width="10.7109375" style="101" customWidth="1"/>
    <col min="11" max="11" width="9.140625" style="102"/>
    <col min="12" max="16384" width="9.140625" style="103"/>
  </cols>
  <sheetData>
    <row r="1" spans="1:11">
      <c r="A1" s="136" t="s">
        <v>148</v>
      </c>
      <c r="B1" s="104"/>
      <c r="C1" s="104"/>
      <c r="D1" s="104"/>
      <c r="E1" s="104"/>
      <c r="F1" s="104"/>
      <c r="G1" s="104"/>
      <c r="H1" s="104"/>
      <c r="I1" s="104"/>
      <c r="J1" s="104"/>
      <c r="K1" s="111"/>
    </row>
    <row r="2" spans="1:1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11"/>
    </row>
    <row r="3" spans="1:11" ht="15" customHeight="1">
      <c r="A3" s="179" t="s">
        <v>39</v>
      </c>
      <c r="B3" s="170" t="s">
        <v>149</v>
      </c>
      <c r="C3" s="141" t="s">
        <v>100</v>
      </c>
      <c r="D3" s="137" t="s">
        <v>101</v>
      </c>
      <c r="E3" s="138" t="s">
        <v>102</v>
      </c>
      <c r="F3" s="129" t="s">
        <v>103</v>
      </c>
      <c r="G3" s="137" t="s">
        <v>104</v>
      </c>
      <c r="H3" s="138" t="s">
        <v>105</v>
      </c>
      <c r="I3" s="139" t="s">
        <v>106</v>
      </c>
      <c r="J3" s="129" t="s">
        <v>107</v>
      </c>
      <c r="K3" s="140" t="s">
        <v>108</v>
      </c>
    </row>
    <row r="4" spans="1:11" ht="97.5" customHeight="1">
      <c r="A4" s="180"/>
      <c r="B4" s="172"/>
      <c r="C4" s="142" t="s">
        <v>150</v>
      </c>
      <c r="D4" s="113" t="s">
        <v>151</v>
      </c>
      <c r="E4" s="113" t="s">
        <v>174</v>
      </c>
      <c r="F4" s="113" t="s">
        <v>152</v>
      </c>
      <c r="G4" s="113" t="s">
        <v>175</v>
      </c>
      <c r="H4" s="113" t="s">
        <v>153</v>
      </c>
      <c r="I4" s="113" t="s">
        <v>154</v>
      </c>
      <c r="J4" s="113" t="s">
        <v>176</v>
      </c>
      <c r="K4" s="114" t="s">
        <v>155</v>
      </c>
    </row>
    <row r="5" spans="1:11">
      <c r="A5" s="115"/>
      <c r="B5" s="178" t="s">
        <v>99</v>
      </c>
      <c r="C5" s="178"/>
      <c r="D5" s="178"/>
      <c r="E5" s="178"/>
      <c r="F5" s="178"/>
      <c r="G5" s="178"/>
      <c r="H5" s="178"/>
      <c r="I5" s="178"/>
      <c r="J5" s="178"/>
      <c r="K5" s="178"/>
    </row>
    <row r="6" spans="1:11">
      <c r="A6" s="119">
        <v>2013</v>
      </c>
      <c r="B6" s="116">
        <v>105635.11200000002</v>
      </c>
      <c r="C6" s="117">
        <v>37246.891000000003</v>
      </c>
      <c r="D6" s="117">
        <v>1545.8119999999999</v>
      </c>
      <c r="E6" s="117">
        <v>27246.687000000002</v>
      </c>
      <c r="F6" s="117">
        <v>5086.4479999999994</v>
      </c>
      <c r="G6" s="117">
        <v>25122.919000000002</v>
      </c>
      <c r="H6" s="117">
        <v>134.017</v>
      </c>
      <c r="I6" s="117">
        <v>4178.1900000000005</v>
      </c>
      <c r="J6" s="118">
        <v>4554.0309999999999</v>
      </c>
      <c r="K6" s="118">
        <v>520.11699999999996</v>
      </c>
    </row>
    <row r="7" spans="1:11">
      <c r="A7" s="119">
        <v>2014</v>
      </c>
      <c r="B7" s="116">
        <v>107457.868</v>
      </c>
      <c r="C7" s="117">
        <v>38154.031999999999</v>
      </c>
      <c r="D7" s="117">
        <v>1457.3689999999999</v>
      </c>
      <c r="E7" s="117">
        <v>28397.237000000001</v>
      </c>
      <c r="F7" s="117">
        <v>4968.5930000000008</v>
      </c>
      <c r="G7" s="117">
        <v>25424.506000000001</v>
      </c>
      <c r="H7" s="117">
        <v>140.827</v>
      </c>
      <c r="I7" s="117">
        <v>3911.982</v>
      </c>
      <c r="J7" s="118">
        <v>4492.2829999999994</v>
      </c>
      <c r="K7" s="118">
        <v>511.03899999999999</v>
      </c>
    </row>
    <row r="8" spans="1:11">
      <c r="A8" s="119">
        <v>2015</v>
      </c>
      <c r="B8" s="116">
        <v>114142.435</v>
      </c>
      <c r="C8" s="117">
        <v>40703.811000000002</v>
      </c>
      <c r="D8" s="117">
        <v>1563.2859999999998</v>
      </c>
      <c r="E8" s="117">
        <v>31201.194000000003</v>
      </c>
      <c r="F8" s="117">
        <v>5229.4439999999995</v>
      </c>
      <c r="G8" s="117">
        <v>26461.991999999998</v>
      </c>
      <c r="H8" s="117">
        <v>147.76500000000001</v>
      </c>
      <c r="I8" s="117">
        <v>3346.2449999999999</v>
      </c>
      <c r="J8" s="118">
        <v>4914.3720000000003</v>
      </c>
      <c r="K8" s="118">
        <v>574.32600000000002</v>
      </c>
    </row>
    <row r="9" spans="1:11">
      <c r="A9" s="119">
        <v>2016</v>
      </c>
      <c r="B9" s="116">
        <v>122165.21799999999</v>
      </c>
      <c r="C9" s="117">
        <v>46317.77</v>
      </c>
      <c r="D9" s="117">
        <v>1369.769</v>
      </c>
      <c r="E9" s="117">
        <v>32758.043000000009</v>
      </c>
      <c r="F9" s="117">
        <v>3481.1919999999991</v>
      </c>
      <c r="G9" s="117">
        <v>27820.305</v>
      </c>
      <c r="H9" s="117">
        <v>361.214</v>
      </c>
      <c r="I9" s="117">
        <v>4155.18</v>
      </c>
      <c r="J9" s="118">
        <v>5229.9349999999995</v>
      </c>
      <c r="K9" s="118">
        <v>671.81000000000006</v>
      </c>
    </row>
    <row r="10" spans="1:11">
      <c r="A10" s="119">
        <v>2017</v>
      </c>
      <c r="B10" s="116">
        <v>130535.81400000003</v>
      </c>
      <c r="C10" s="117">
        <v>51327.118999999999</v>
      </c>
      <c r="D10" s="117">
        <v>1501.605</v>
      </c>
      <c r="E10" s="117">
        <v>34472.021000000008</v>
      </c>
      <c r="F10" s="117">
        <v>3701.3900000000003</v>
      </c>
      <c r="G10" s="117">
        <v>29112.888999999996</v>
      </c>
      <c r="H10" s="117">
        <v>336.44299999999998</v>
      </c>
      <c r="I10" s="117">
        <v>3967.7950000000001</v>
      </c>
      <c r="J10" s="118">
        <v>5401.13</v>
      </c>
      <c r="K10" s="118">
        <v>715.42200000000003</v>
      </c>
    </row>
    <row r="11" spans="1:11">
      <c r="A11" s="119">
        <v>2018</v>
      </c>
      <c r="B11" s="116">
        <v>134244.39999999997</v>
      </c>
      <c r="C11" s="117">
        <v>55123.325000000004</v>
      </c>
      <c r="D11" s="117">
        <v>1593.5800000000002</v>
      </c>
      <c r="E11" s="117">
        <v>32640.785999999993</v>
      </c>
      <c r="F11" s="117">
        <v>3989.7830000000004</v>
      </c>
      <c r="G11" s="117">
        <v>30001.050999999999</v>
      </c>
      <c r="H11" s="117">
        <v>323.86699999999996</v>
      </c>
      <c r="I11" s="117">
        <v>4061.6420000000003</v>
      </c>
      <c r="J11" s="118">
        <v>5674.2259999999997</v>
      </c>
      <c r="K11" s="118">
        <v>836.14</v>
      </c>
    </row>
    <row r="12" spans="1:11">
      <c r="A12" s="110" t="s">
        <v>145</v>
      </c>
      <c r="B12" s="116">
        <v>147838.53</v>
      </c>
      <c r="C12" s="117">
        <v>61644.815999999992</v>
      </c>
      <c r="D12" s="117">
        <v>1895.231</v>
      </c>
      <c r="E12" s="117">
        <v>36846.652999999998</v>
      </c>
      <c r="F12" s="117">
        <v>3743.027</v>
      </c>
      <c r="G12" s="117">
        <v>31710.137999999999</v>
      </c>
      <c r="H12" s="117">
        <v>311.10300000000001</v>
      </c>
      <c r="I12" s="117">
        <v>4124.2710000000006</v>
      </c>
      <c r="J12" s="118">
        <v>6661.26</v>
      </c>
      <c r="K12" s="118">
        <v>902.03100000000018</v>
      </c>
    </row>
    <row r="13" spans="1:11">
      <c r="A13" s="104"/>
      <c r="B13" s="185" t="s">
        <v>67</v>
      </c>
      <c r="C13" s="185"/>
      <c r="D13" s="185"/>
      <c r="E13" s="185"/>
      <c r="F13" s="185"/>
      <c r="G13" s="185"/>
      <c r="H13" s="185"/>
      <c r="I13" s="185"/>
      <c r="J13" s="185"/>
      <c r="K13" s="185"/>
    </row>
    <row r="14" spans="1:11">
      <c r="A14" s="119">
        <v>2013</v>
      </c>
      <c r="B14" s="116">
        <f t="shared" ref="B14:H20" si="0">B6/$B6*100</f>
        <v>100</v>
      </c>
      <c r="C14" s="117">
        <f t="shared" si="0"/>
        <v>35.259953148911315</v>
      </c>
      <c r="D14" s="117">
        <f t="shared" si="0"/>
        <v>1.4633505571518677</v>
      </c>
      <c r="E14" s="117">
        <f t="shared" si="0"/>
        <v>25.793210689263997</v>
      </c>
      <c r="F14" s="117">
        <f t="shared" si="0"/>
        <v>4.8151110967724424</v>
      </c>
      <c r="G14" s="117">
        <f t="shared" si="0"/>
        <v>23.782735232959279</v>
      </c>
      <c r="H14" s="117">
        <f t="shared" si="0"/>
        <v>0.12686785431722739</v>
      </c>
      <c r="I14" s="117" t="s">
        <v>80</v>
      </c>
      <c r="J14" s="118">
        <f t="shared" ref="J14:J20" si="1">J6/$B6*100</f>
        <v>4.3110959166683127</v>
      </c>
      <c r="K14" s="118"/>
    </row>
    <row r="15" spans="1:11">
      <c r="A15" s="119">
        <v>2014</v>
      </c>
      <c r="B15" s="116">
        <f t="shared" si="0"/>
        <v>100</v>
      </c>
      <c r="C15" s="117">
        <f t="shared" si="0"/>
        <v>35.506038515485898</v>
      </c>
      <c r="D15" s="117">
        <f t="shared" si="0"/>
        <v>1.3562236317586347</v>
      </c>
      <c r="E15" s="117">
        <f t="shared" si="0"/>
        <v>26.42639159749568</v>
      </c>
      <c r="F15" s="117">
        <f t="shared" si="0"/>
        <v>4.6237591462358072</v>
      </c>
      <c r="G15" s="117">
        <f t="shared" si="0"/>
        <v>23.65997620574419</v>
      </c>
      <c r="H15" s="117">
        <f t="shared" si="0"/>
        <v>0.13105322357596</v>
      </c>
      <c r="I15" s="117">
        <f t="shared" ref="I15:I20" si="2">I7/$B7*100</f>
        <v>3.6404798204259925</v>
      </c>
      <c r="J15" s="118">
        <f t="shared" si="1"/>
        <v>4.1805063543602037</v>
      </c>
      <c r="K15" s="118"/>
    </row>
    <row r="16" spans="1:11">
      <c r="A16" s="119">
        <v>2015</v>
      </c>
      <c r="B16" s="116">
        <f t="shared" si="0"/>
        <v>100</v>
      </c>
      <c r="C16" s="117">
        <f t="shared" si="0"/>
        <v>35.660542023656674</v>
      </c>
      <c r="D16" s="117">
        <f t="shared" si="0"/>
        <v>1.3695922993056875</v>
      </c>
      <c r="E16" s="117">
        <f t="shared" si="0"/>
        <v>27.33531486339853</v>
      </c>
      <c r="F16" s="117">
        <f t="shared" si="0"/>
        <v>4.5815073070764605</v>
      </c>
      <c r="G16" s="117">
        <f t="shared" si="0"/>
        <v>23.183307768053133</v>
      </c>
      <c r="H16" s="117">
        <f t="shared" si="0"/>
        <v>0.12945667402311858</v>
      </c>
      <c r="I16" s="117">
        <f t="shared" si="2"/>
        <v>2.9316397534361345</v>
      </c>
      <c r="J16" s="118">
        <f t="shared" si="1"/>
        <v>4.3054732448979216</v>
      </c>
      <c r="K16" s="118"/>
    </row>
    <row r="17" spans="1:11">
      <c r="A17" s="119">
        <v>2016</v>
      </c>
      <c r="B17" s="116">
        <f t="shared" si="0"/>
        <v>100</v>
      </c>
      <c r="C17" s="117">
        <f t="shared" si="0"/>
        <v>37.91404031219426</v>
      </c>
      <c r="D17" s="117">
        <f t="shared" si="0"/>
        <v>1.1212430366227482</v>
      </c>
      <c r="E17" s="117">
        <f t="shared" si="0"/>
        <v>26.814541435189852</v>
      </c>
      <c r="F17" s="117">
        <f t="shared" si="0"/>
        <v>2.8495770375492633</v>
      </c>
      <c r="G17" s="117">
        <f t="shared" si="0"/>
        <v>22.772688867955853</v>
      </c>
      <c r="H17" s="117">
        <f t="shared" si="0"/>
        <v>0.29567663031551256</v>
      </c>
      <c r="I17" s="117">
        <f t="shared" si="2"/>
        <v>3.4012790776504001</v>
      </c>
      <c r="J17" s="118">
        <f t="shared" si="1"/>
        <v>4.2810343939303577</v>
      </c>
      <c r="K17" s="118"/>
    </row>
    <row r="18" spans="1:11">
      <c r="A18" s="119">
        <v>2017</v>
      </c>
      <c r="B18" s="116">
        <f t="shared" si="0"/>
        <v>100</v>
      </c>
      <c r="C18" s="117">
        <f t="shared" si="0"/>
        <v>39.320334724384523</v>
      </c>
      <c r="D18" s="117">
        <f t="shared" si="0"/>
        <v>1.1503394769499808</v>
      </c>
      <c r="E18" s="117">
        <f t="shared" si="0"/>
        <v>26.408094410013796</v>
      </c>
      <c r="F18" s="117">
        <f t="shared" si="0"/>
        <v>2.8355360008709942</v>
      </c>
      <c r="G18" s="117">
        <f t="shared" si="0"/>
        <v>22.30260654750273</v>
      </c>
      <c r="H18" s="117">
        <f t="shared" si="0"/>
        <v>0.25773999463472907</v>
      </c>
      <c r="I18" s="117">
        <f t="shared" si="2"/>
        <v>3.0396217546856521</v>
      </c>
      <c r="J18" s="118">
        <f t="shared" si="1"/>
        <v>4.1376614083855934</v>
      </c>
      <c r="K18" s="118"/>
    </row>
    <row r="19" spans="1:11">
      <c r="A19" s="119">
        <v>2018</v>
      </c>
      <c r="B19" s="116">
        <f t="shared" si="0"/>
        <v>100</v>
      </c>
      <c r="C19" s="117">
        <f t="shared" si="0"/>
        <v>41.061917666584243</v>
      </c>
      <c r="D19" s="117">
        <f t="shared" si="0"/>
        <v>1.1870737252354664</v>
      </c>
      <c r="E19" s="117">
        <f t="shared" si="0"/>
        <v>24.314448870865377</v>
      </c>
      <c r="F19" s="117">
        <f t="shared" si="0"/>
        <v>2.9720293732922944</v>
      </c>
      <c r="G19" s="117">
        <f t="shared" si="0"/>
        <v>22.348083793439432</v>
      </c>
      <c r="H19" s="117">
        <f t="shared" si="0"/>
        <v>0.24125177661042102</v>
      </c>
      <c r="I19" s="117">
        <f t="shared" si="2"/>
        <v>3.0255578631212932</v>
      </c>
      <c r="J19" s="118">
        <f t="shared" si="1"/>
        <v>4.2267878585624441</v>
      </c>
      <c r="K19" s="118"/>
    </row>
    <row r="20" spans="1:11">
      <c r="A20" s="110" t="s">
        <v>145</v>
      </c>
      <c r="B20" s="116">
        <f t="shared" si="0"/>
        <v>100</v>
      </c>
      <c r="C20" s="117">
        <f t="shared" si="0"/>
        <v>41.697395124261575</v>
      </c>
      <c r="D20" s="117">
        <f t="shared" si="0"/>
        <v>1.2819601223037052</v>
      </c>
      <c r="E20" s="117">
        <f t="shared" si="0"/>
        <v>24.923579123791342</v>
      </c>
      <c r="F20" s="117">
        <f t="shared" si="0"/>
        <v>2.5318345630195322</v>
      </c>
      <c r="G20" s="117">
        <f t="shared" si="0"/>
        <v>21.44917025351916</v>
      </c>
      <c r="H20" s="117">
        <f t="shared" si="0"/>
        <v>0.21043431641264293</v>
      </c>
      <c r="I20" s="117">
        <f t="shared" si="2"/>
        <v>2.7897132094048831</v>
      </c>
      <c r="J20" s="118">
        <f t="shared" si="1"/>
        <v>4.5057672042599455</v>
      </c>
      <c r="K20" s="118"/>
    </row>
    <row r="21" spans="1:11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11"/>
    </row>
    <row r="22" spans="1:11">
      <c r="A22" s="112" t="s">
        <v>147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11"/>
    </row>
    <row r="23" spans="1:11">
      <c r="A23" s="112"/>
      <c r="B23" s="104"/>
      <c r="C23" s="104"/>
      <c r="D23" s="104"/>
      <c r="E23" s="104"/>
      <c r="F23" s="104"/>
      <c r="G23" s="104"/>
      <c r="H23" s="104"/>
      <c r="I23" s="104"/>
      <c r="J23" s="104"/>
      <c r="K23" s="111"/>
    </row>
    <row r="24" spans="1:11">
      <c r="A24" s="104" t="s">
        <v>177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11"/>
    </row>
    <row r="25" spans="1:1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11"/>
    </row>
  </sheetData>
  <mergeCells count="4">
    <mergeCell ref="B3:B4"/>
    <mergeCell ref="B5:K5"/>
    <mergeCell ref="A3:A4"/>
    <mergeCell ref="B13:K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120" zoomScaleNormal="120" workbookViewId="0">
      <selection activeCell="D23" sqref="D23"/>
    </sheetView>
  </sheetViews>
  <sheetFormatPr defaultColWidth="9.140625" defaultRowHeight="12"/>
  <cols>
    <col min="1" max="2" width="9.140625" style="101"/>
    <col min="3" max="3" width="13.85546875" style="101" customWidth="1"/>
    <col min="4" max="4" width="13.5703125" style="101" customWidth="1"/>
    <col min="5" max="6" width="12.5703125" style="101" customWidth="1"/>
    <col min="7" max="7" width="11.28515625" style="101" customWidth="1"/>
    <col min="8" max="8" width="9.140625" style="101"/>
    <col min="9" max="9" width="12" style="102" customWidth="1"/>
    <col min="10" max="16384" width="9.140625" style="101"/>
  </cols>
  <sheetData>
    <row r="1" spans="1:11" ht="12.75">
      <c r="A1" s="136" t="s">
        <v>168</v>
      </c>
      <c r="B1" s="104"/>
      <c r="C1" s="104"/>
      <c r="D1" s="104"/>
      <c r="E1" s="104"/>
      <c r="F1" s="104"/>
      <c r="G1" s="104"/>
      <c r="H1" s="104"/>
      <c r="I1" s="111"/>
      <c r="J1" s="104"/>
      <c r="K1" s="104"/>
    </row>
    <row r="2" spans="1:11" ht="12.75">
      <c r="A2" s="104"/>
      <c r="B2" s="104"/>
      <c r="C2" s="104"/>
      <c r="D2" s="104"/>
      <c r="E2" s="104"/>
      <c r="F2" s="104"/>
      <c r="G2" s="104"/>
      <c r="H2" s="104"/>
      <c r="I2" s="111"/>
      <c r="J2" s="104"/>
      <c r="K2" s="104"/>
    </row>
    <row r="3" spans="1:11" ht="15" customHeight="1">
      <c r="A3" s="176" t="s">
        <v>39</v>
      </c>
      <c r="B3" s="177" t="s">
        <v>149</v>
      </c>
      <c r="C3" s="129" t="s">
        <v>109</v>
      </c>
      <c r="D3" s="129" t="s">
        <v>110</v>
      </c>
      <c r="E3" s="129" t="s">
        <v>111</v>
      </c>
      <c r="F3" s="129" t="s">
        <v>112</v>
      </c>
      <c r="G3" s="129" t="s">
        <v>113</v>
      </c>
      <c r="H3" s="129" t="s">
        <v>114</v>
      </c>
      <c r="I3" s="129" t="s">
        <v>115</v>
      </c>
      <c r="J3" s="104"/>
      <c r="K3" s="104"/>
    </row>
    <row r="4" spans="1:11" ht="94.5" customHeight="1">
      <c r="A4" s="176"/>
      <c r="B4" s="177"/>
      <c r="C4" s="113" t="s">
        <v>178</v>
      </c>
      <c r="D4" s="113" t="s">
        <v>179</v>
      </c>
      <c r="E4" s="113" t="s">
        <v>116</v>
      </c>
      <c r="F4" s="113" t="s">
        <v>180</v>
      </c>
      <c r="G4" s="113" t="s">
        <v>117</v>
      </c>
      <c r="H4" s="113" t="s">
        <v>118</v>
      </c>
      <c r="I4" s="113" t="s">
        <v>181</v>
      </c>
      <c r="J4" s="104"/>
      <c r="K4" s="104"/>
    </row>
    <row r="5" spans="1:11" ht="12.75">
      <c r="A5" s="115"/>
      <c r="B5" s="178" t="s">
        <v>99</v>
      </c>
      <c r="C5" s="178"/>
      <c r="D5" s="178"/>
      <c r="E5" s="178"/>
      <c r="F5" s="178"/>
      <c r="G5" s="178"/>
      <c r="H5" s="178"/>
      <c r="I5" s="178"/>
      <c r="J5" s="104"/>
      <c r="K5" s="104"/>
    </row>
    <row r="6" spans="1:11" ht="12.75">
      <c r="A6" s="119">
        <v>2013</v>
      </c>
      <c r="B6" s="116">
        <v>105635.11200000001</v>
      </c>
      <c r="C6" s="117">
        <v>12241.611000000001</v>
      </c>
      <c r="D6" s="117">
        <v>119.83</v>
      </c>
      <c r="E6" s="117">
        <v>62014.710000000006</v>
      </c>
      <c r="F6" s="117">
        <v>396.24900000000002</v>
      </c>
      <c r="G6" s="117">
        <v>4237.915</v>
      </c>
      <c r="H6" s="117">
        <v>26597.510999999999</v>
      </c>
      <c r="I6" s="118">
        <v>27.286000000000001</v>
      </c>
      <c r="J6" s="104"/>
      <c r="K6" s="104"/>
    </row>
    <row r="7" spans="1:11" ht="12.75">
      <c r="A7" s="119">
        <v>2014</v>
      </c>
      <c r="B7" s="116">
        <v>107457.868</v>
      </c>
      <c r="C7" s="117">
        <v>11886.897999999999</v>
      </c>
      <c r="D7" s="117">
        <v>152.04</v>
      </c>
      <c r="E7" s="117">
        <v>63549.514999999999</v>
      </c>
      <c r="F7" s="117">
        <v>419.12900000000002</v>
      </c>
      <c r="G7" s="117">
        <v>4868.8950000000004</v>
      </c>
      <c r="H7" s="117">
        <v>26566.316999999999</v>
      </c>
      <c r="I7" s="118">
        <v>15.074</v>
      </c>
      <c r="J7" s="104"/>
      <c r="K7" s="104"/>
    </row>
    <row r="8" spans="1:11" ht="12.75">
      <c r="A8" s="119">
        <v>2015</v>
      </c>
      <c r="B8" s="116">
        <v>114142.435</v>
      </c>
      <c r="C8" s="117">
        <v>12211.201000000001</v>
      </c>
      <c r="D8" s="117">
        <v>200.52599999999998</v>
      </c>
      <c r="E8" s="117">
        <v>67092.006999999998</v>
      </c>
      <c r="F8" s="117">
        <v>465.34</v>
      </c>
      <c r="G8" s="117">
        <v>5752.0649999999996</v>
      </c>
      <c r="H8" s="117">
        <v>28405.913</v>
      </c>
      <c r="I8" s="118">
        <v>15.382999999999999</v>
      </c>
      <c r="J8" s="104"/>
      <c r="K8" s="104"/>
    </row>
    <row r="9" spans="1:11" ht="12.75">
      <c r="A9" s="119">
        <v>2016</v>
      </c>
      <c r="B9" s="116">
        <v>122165.21800000001</v>
      </c>
      <c r="C9" s="117">
        <v>13348.254000000001</v>
      </c>
      <c r="D9" s="117">
        <v>26.056000000000001</v>
      </c>
      <c r="E9" s="117">
        <v>70510.633000000002</v>
      </c>
      <c r="F9" s="117">
        <v>581.52299999999991</v>
      </c>
      <c r="G9" s="117">
        <v>6540.192</v>
      </c>
      <c r="H9" s="117">
        <v>31144.395000000004</v>
      </c>
      <c r="I9" s="118">
        <v>14.164999999999999</v>
      </c>
      <c r="J9" s="104"/>
      <c r="K9" s="104"/>
    </row>
    <row r="10" spans="1:11" ht="12.75">
      <c r="A10" s="119">
        <v>2017</v>
      </c>
      <c r="B10" s="116">
        <v>130535.81399999997</v>
      </c>
      <c r="C10" s="117">
        <v>14857.945354602278</v>
      </c>
      <c r="D10" s="117">
        <v>25.692138765649389</v>
      </c>
      <c r="E10" s="117">
        <v>74980.516999999993</v>
      </c>
      <c r="F10" s="117">
        <v>600.60299999999995</v>
      </c>
      <c r="G10" s="117">
        <v>7361.2820000000002</v>
      </c>
      <c r="H10" s="117">
        <v>32695.791035988645</v>
      </c>
      <c r="I10" s="118">
        <v>13.983470643425592</v>
      </c>
      <c r="J10" s="104"/>
      <c r="K10" s="104"/>
    </row>
    <row r="11" spans="1:11" ht="12.75">
      <c r="A11" s="119">
        <v>2018</v>
      </c>
      <c r="B11" s="116">
        <v>134244.4</v>
      </c>
      <c r="C11" s="117">
        <v>14779.974</v>
      </c>
      <c r="D11" s="117">
        <v>69.897999999999996</v>
      </c>
      <c r="E11" s="117">
        <v>80649.577000000005</v>
      </c>
      <c r="F11" s="117">
        <v>597.476</v>
      </c>
      <c r="G11" s="117">
        <v>8196.5540000000001</v>
      </c>
      <c r="H11" s="117">
        <v>29942.535</v>
      </c>
      <c r="I11" s="118">
        <v>8.3859999999999992</v>
      </c>
      <c r="J11" s="104"/>
      <c r="K11" s="104"/>
    </row>
    <row r="12" spans="1:11" ht="14.25">
      <c r="A12" s="110" t="s">
        <v>145</v>
      </c>
      <c r="B12" s="116">
        <v>147838.53000000003</v>
      </c>
      <c r="C12" s="117">
        <v>16112.747461000001</v>
      </c>
      <c r="D12" s="117">
        <v>72.816999999999993</v>
      </c>
      <c r="E12" s="117">
        <v>89421.769539000001</v>
      </c>
      <c r="F12" s="117">
        <v>625.18599999999992</v>
      </c>
      <c r="G12" s="117">
        <v>9166.5069999999996</v>
      </c>
      <c r="H12" s="117">
        <v>32430.767</v>
      </c>
      <c r="I12" s="118">
        <v>8.7360000000000007</v>
      </c>
      <c r="J12" s="104"/>
      <c r="K12" s="104"/>
    </row>
    <row r="13" spans="1:11" ht="12.75">
      <c r="A13" s="104"/>
      <c r="B13" s="185" t="s">
        <v>67</v>
      </c>
      <c r="C13" s="185"/>
      <c r="D13" s="185"/>
      <c r="E13" s="185"/>
      <c r="F13" s="185"/>
      <c r="G13" s="185"/>
      <c r="H13" s="185"/>
      <c r="I13" s="185"/>
      <c r="J13" s="104"/>
      <c r="K13" s="104"/>
    </row>
    <row r="14" spans="1:11" ht="12.75">
      <c r="A14" s="119">
        <v>2013</v>
      </c>
      <c r="B14" s="116">
        <f t="shared" ref="B14:H20" si="0">B6/$B6*100</f>
        <v>100</v>
      </c>
      <c r="C14" s="117">
        <f t="shared" si="0"/>
        <v>11.58858145575687</v>
      </c>
      <c r="D14" s="117">
        <f t="shared" si="0"/>
        <v>0.11343766076567419</v>
      </c>
      <c r="E14" s="117">
        <f t="shared" si="0"/>
        <v>58.706531214734738</v>
      </c>
      <c r="F14" s="117">
        <f t="shared" si="0"/>
        <v>0.37511107102343016</v>
      </c>
      <c r="G14" s="117">
        <f t="shared" si="0"/>
        <v>4.0118431454874584</v>
      </c>
      <c r="H14" s="117">
        <f t="shared" si="0"/>
        <v>25.178665025697132</v>
      </c>
      <c r="I14" s="118" t="s">
        <v>80</v>
      </c>
      <c r="J14" s="104"/>
      <c r="K14" s="104"/>
    </row>
    <row r="15" spans="1:11" ht="12.75">
      <c r="A15" s="119">
        <v>2014</v>
      </c>
      <c r="B15" s="116">
        <f t="shared" si="0"/>
        <v>100</v>
      </c>
      <c r="C15" s="117">
        <f t="shared" si="0"/>
        <v>11.061914982344522</v>
      </c>
      <c r="D15" s="117">
        <f t="shared" si="0"/>
        <v>0.14148801091047142</v>
      </c>
      <c r="E15" s="117">
        <f t="shared" si="0"/>
        <v>59.139005996284979</v>
      </c>
      <c r="F15" s="117">
        <f t="shared" si="0"/>
        <v>0.39004030863519457</v>
      </c>
      <c r="G15" s="117">
        <f t="shared" si="0"/>
        <v>4.5309804583132065</v>
      </c>
      <c r="H15" s="117">
        <f t="shared" si="0"/>
        <v>24.72254242006737</v>
      </c>
      <c r="I15" s="118">
        <f t="shared" ref="I15:I20" si="1">I7/$B7*100</f>
        <v>1.4027823444254447E-2</v>
      </c>
      <c r="J15" s="104"/>
      <c r="K15" s="104"/>
    </row>
    <row r="16" spans="1:11" ht="12.75">
      <c r="A16" s="119">
        <v>2015</v>
      </c>
      <c r="B16" s="116">
        <f t="shared" si="0"/>
        <v>100</v>
      </c>
      <c r="C16" s="117">
        <f t="shared" si="0"/>
        <v>10.698213157972319</v>
      </c>
      <c r="D16" s="117">
        <f t="shared" si="0"/>
        <v>0.17568049954427553</v>
      </c>
      <c r="E16" s="117">
        <f t="shared" si="0"/>
        <v>58.779197237206304</v>
      </c>
      <c r="F16" s="117">
        <f t="shared" si="0"/>
        <v>0.40768361039432877</v>
      </c>
      <c r="G16" s="117">
        <f t="shared" si="0"/>
        <v>5.0393747075747948</v>
      </c>
      <c r="H16" s="117">
        <f t="shared" si="0"/>
        <v>24.886373766250912</v>
      </c>
      <c r="I16" s="118">
        <f t="shared" si="1"/>
        <v>1.3477021057067863E-2</v>
      </c>
      <c r="J16" s="104"/>
      <c r="K16" s="104"/>
    </row>
    <row r="17" spans="1:11" ht="12.75">
      <c r="A17" s="119">
        <v>2016</v>
      </c>
      <c r="B17" s="116">
        <f t="shared" si="0"/>
        <v>100</v>
      </c>
      <c r="C17" s="117">
        <f t="shared" si="0"/>
        <v>10.926394777930982</v>
      </c>
      <c r="D17" s="117">
        <f t="shared" si="0"/>
        <v>2.1328493024913197E-2</v>
      </c>
      <c r="E17" s="117">
        <f t="shared" si="0"/>
        <v>57.717437216868063</v>
      </c>
      <c r="F17" s="117">
        <f t="shared" si="0"/>
        <v>0.47601355731219652</v>
      </c>
      <c r="G17" s="117">
        <f t="shared" si="0"/>
        <v>5.3535630739020981</v>
      </c>
      <c r="H17" s="117">
        <f t="shared" si="0"/>
        <v>25.493667927642054</v>
      </c>
      <c r="I17" s="118">
        <f t="shared" si="1"/>
        <v>1.1594953319692024E-2</v>
      </c>
      <c r="J17" s="104"/>
      <c r="K17" s="104"/>
    </row>
    <row r="18" spans="1:11" ht="12.75">
      <c r="A18" s="119">
        <v>2017</v>
      </c>
      <c r="B18" s="116">
        <f t="shared" si="0"/>
        <v>100</v>
      </c>
      <c r="C18" s="117">
        <f t="shared" si="0"/>
        <v>11.382275024233794</v>
      </c>
      <c r="D18" s="117">
        <f t="shared" si="0"/>
        <v>1.9682061174145966E-2</v>
      </c>
      <c r="E18" s="117">
        <f t="shared" si="0"/>
        <v>57.440571060444768</v>
      </c>
      <c r="F18" s="117">
        <f t="shared" si="0"/>
        <v>0.46010591392182992</v>
      </c>
      <c r="G18" s="117">
        <f t="shared" si="0"/>
        <v>5.6392814925105545</v>
      </c>
      <c r="H18" s="117">
        <f t="shared" si="0"/>
        <v>25.047372084406394</v>
      </c>
      <c r="I18" s="118">
        <f t="shared" si="1"/>
        <v>1.071236330852895E-2</v>
      </c>
      <c r="J18" s="104"/>
      <c r="K18" s="104"/>
    </row>
    <row r="19" spans="1:11" ht="12.75">
      <c r="A19" s="119">
        <v>2018</v>
      </c>
      <c r="B19" s="116">
        <f t="shared" si="0"/>
        <v>100</v>
      </c>
      <c r="C19" s="117">
        <f t="shared" si="0"/>
        <v>11.009750872289645</v>
      </c>
      <c r="D19" s="117">
        <f t="shared" si="0"/>
        <v>5.2067721260626136E-2</v>
      </c>
      <c r="E19" s="117">
        <f t="shared" si="0"/>
        <v>60.076678803734097</v>
      </c>
      <c r="F19" s="117">
        <f t="shared" si="0"/>
        <v>0.44506586494483197</v>
      </c>
      <c r="G19" s="117">
        <f t="shared" si="0"/>
        <v>6.1056952841235832</v>
      </c>
      <c r="H19" s="117">
        <f t="shared" si="0"/>
        <v>22.304494638137605</v>
      </c>
      <c r="I19" s="118">
        <f t="shared" si="1"/>
        <v>6.246815509622747E-3</v>
      </c>
      <c r="J19" s="104"/>
      <c r="K19" s="104"/>
    </row>
    <row r="20" spans="1:11" ht="14.25">
      <c r="A20" s="110" t="s">
        <v>145</v>
      </c>
      <c r="B20" s="116">
        <f t="shared" si="0"/>
        <v>100</v>
      </c>
      <c r="C20" s="117">
        <f t="shared" si="0"/>
        <v>10.898882355634893</v>
      </c>
      <c r="D20" s="117">
        <f t="shared" si="0"/>
        <v>4.9254412905756016E-2</v>
      </c>
      <c r="E20" s="117">
        <f t="shared" si="0"/>
        <v>60.486105712090065</v>
      </c>
      <c r="F20" s="117">
        <f t="shared" si="0"/>
        <v>0.42288434550857601</v>
      </c>
      <c r="G20" s="117">
        <f t="shared" si="0"/>
        <v>6.200350476969704</v>
      </c>
      <c r="H20" s="117">
        <f t="shared" si="0"/>
        <v>21.936613547226148</v>
      </c>
      <c r="I20" s="118">
        <f t="shared" si="1"/>
        <v>5.9091496648404169E-3</v>
      </c>
      <c r="J20" s="104"/>
      <c r="K20" s="104"/>
    </row>
    <row r="21" spans="1:11" ht="15" customHeight="1">
      <c r="A21" s="104"/>
      <c r="B21" s="104"/>
      <c r="C21" s="104"/>
      <c r="D21" s="104"/>
      <c r="E21" s="104"/>
      <c r="F21" s="104"/>
      <c r="G21" s="104"/>
      <c r="H21" s="104"/>
      <c r="I21" s="111"/>
      <c r="J21" s="104"/>
      <c r="K21" s="104"/>
    </row>
    <row r="22" spans="1:11" ht="14.25">
      <c r="A22" s="112" t="s">
        <v>147</v>
      </c>
      <c r="B22" s="104"/>
      <c r="C22" s="104"/>
      <c r="D22" s="104"/>
      <c r="E22" s="104"/>
      <c r="F22" s="104"/>
      <c r="G22" s="104"/>
      <c r="H22" s="104"/>
      <c r="I22" s="111"/>
      <c r="J22" s="104"/>
      <c r="K22" s="104"/>
    </row>
    <row r="23" spans="1:11" ht="12.75">
      <c r="A23" s="112"/>
      <c r="B23" s="104"/>
      <c r="C23" s="104"/>
      <c r="D23" s="104"/>
      <c r="E23" s="104"/>
      <c r="F23" s="104"/>
      <c r="G23" s="104"/>
      <c r="H23" s="104"/>
      <c r="I23" s="111"/>
      <c r="J23" s="104"/>
      <c r="K23" s="104"/>
    </row>
    <row r="24" spans="1:11" ht="15" customHeight="1">
      <c r="A24" s="104" t="s">
        <v>182</v>
      </c>
      <c r="B24" s="104"/>
      <c r="C24" s="104"/>
      <c r="D24" s="104"/>
      <c r="E24" s="104"/>
      <c r="F24" s="104"/>
      <c r="G24" s="104"/>
      <c r="H24" s="104"/>
      <c r="I24" s="111"/>
      <c r="J24" s="104"/>
      <c r="K24" s="104"/>
    </row>
    <row r="25" spans="1:11" ht="12.75">
      <c r="A25" s="104"/>
      <c r="B25" s="104"/>
      <c r="C25" s="104"/>
      <c r="D25" s="104"/>
      <c r="E25" s="104"/>
      <c r="F25" s="104"/>
      <c r="G25" s="104"/>
      <c r="H25" s="104"/>
      <c r="I25" s="111"/>
      <c r="J25" s="104"/>
      <c r="K25" s="104"/>
    </row>
  </sheetData>
  <mergeCells count="4">
    <mergeCell ref="B3:B4"/>
    <mergeCell ref="B5:I5"/>
    <mergeCell ref="A3:A4"/>
    <mergeCell ref="B13:I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4" sqref="B4"/>
    </sheetView>
  </sheetViews>
  <sheetFormatPr defaultRowHeight="15"/>
  <cols>
    <col min="2" max="5" width="10.7109375" customWidth="1"/>
  </cols>
  <sheetData>
    <row r="1" spans="1:5" ht="17.25">
      <c r="A1" s="147" t="s">
        <v>186</v>
      </c>
    </row>
    <row r="3" spans="1:5" ht="30" customHeight="1">
      <c r="A3" s="186" t="s">
        <v>39</v>
      </c>
      <c r="B3" s="189" t="s">
        <v>192</v>
      </c>
      <c r="C3" s="189"/>
      <c r="D3" s="189"/>
      <c r="E3" s="189"/>
    </row>
    <row r="4" spans="1:5" ht="21.75" customHeight="1">
      <c r="A4" s="187"/>
      <c r="B4" s="144" t="s">
        <v>156</v>
      </c>
      <c r="C4" s="189" t="s">
        <v>134</v>
      </c>
      <c r="D4" s="189"/>
      <c r="E4" s="189"/>
    </row>
    <row r="5" spans="1:5" ht="31.5" customHeight="1">
      <c r="A5" s="188"/>
      <c r="B5" s="144" t="s">
        <v>162</v>
      </c>
      <c r="C5" s="144" t="s">
        <v>162</v>
      </c>
      <c r="D5" s="144" t="s">
        <v>157</v>
      </c>
      <c r="E5" s="144" t="s">
        <v>185</v>
      </c>
    </row>
    <row r="6" spans="1:5">
      <c r="A6" s="122">
        <v>2005</v>
      </c>
      <c r="B6" s="123">
        <v>36936000</v>
      </c>
      <c r="C6" s="123">
        <v>37645502</v>
      </c>
      <c r="D6" s="124">
        <v>4.4501911505680143</v>
      </c>
      <c r="E6" s="125">
        <v>3.8005413263606354</v>
      </c>
    </row>
    <row r="7" spans="1:5">
      <c r="A7" s="122">
        <v>2006</v>
      </c>
      <c r="B7" s="123">
        <v>39575856</v>
      </c>
      <c r="C7" s="123">
        <v>41579189</v>
      </c>
      <c r="D7" s="124">
        <v>4.4562085906402791</v>
      </c>
      <c r="E7" s="125">
        <v>3.887973043609172</v>
      </c>
    </row>
    <row r="8" spans="1:5">
      <c r="A8" s="122">
        <v>2007</v>
      </c>
      <c r="B8" s="123">
        <v>45055802</v>
      </c>
      <c r="C8" s="123">
        <v>46860739</v>
      </c>
      <c r="D8" s="124">
        <v>4.7311714260329465</v>
      </c>
      <c r="E8" s="125">
        <v>3.9461409102086051</v>
      </c>
    </row>
    <row r="9" spans="1:5">
      <c r="A9" s="122">
        <v>2008</v>
      </c>
      <c r="B9" s="123">
        <v>51982706</v>
      </c>
      <c r="C9" s="123">
        <v>57087971</v>
      </c>
      <c r="D9" s="124">
        <v>5.3362021229660206</v>
      </c>
      <c r="E9" s="125">
        <v>4.440670410269056</v>
      </c>
    </row>
    <row r="10" spans="1:5">
      <c r="A10" s="122">
        <v>2009</v>
      </c>
      <c r="B10" s="123">
        <v>60545048</v>
      </c>
      <c r="C10" s="123">
        <v>63317619</v>
      </c>
      <c r="D10" s="124">
        <v>5.4219574413426956</v>
      </c>
      <c r="E10" s="125">
        <v>4.6149027167872312</v>
      </c>
    </row>
    <row r="11" spans="1:5">
      <c r="A11" s="122">
        <v>2010</v>
      </c>
      <c r="B11" s="123">
        <v>62912294</v>
      </c>
      <c r="C11" s="123">
        <v>65487971</v>
      </c>
      <c r="D11" s="124">
        <v>5.1496399308012899</v>
      </c>
      <c r="E11" s="125">
        <v>4.5262634395968053</v>
      </c>
    </row>
    <row r="12" spans="1:5">
      <c r="A12" s="122">
        <v>2011</v>
      </c>
      <c r="B12" s="123">
        <v>65937420</v>
      </c>
      <c r="C12" s="123">
        <v>67690079</v>
      </c>
      <c r="D12" s="124">
        <v>5.0364642113095233</v>
      </c>
      <c r="E12" s="125">
        <v>4.3245510783893444</v>
      </c>
    </row>
    <row r="13" spans="1:5">
      <c r="A13" s="122">
        <v>2012</v>
      </c>
      <c r="B13" s="123">
        <v>70506237</v>
      </c>
      <c r="C13" s="123">
        <v>68973371</v>
      </c>
      <c r="D13" s="124">
        <v>4.8730656351561397</v>
      </c>
      <c r="E13" s="125">
        <v>4.248588554441735</v>
      </c>
    </row>
    <row r="14" spans="1:5">
      <c r="A14" s="122">
        <v>2013</v>
      </c>
      <c r="B14" s="123">
        <v>72619337</v>
      </c>
      <c r="C14" s="123">
        <v>71685956</v>
      </c>
      <c r="D14" s="124">
        <v>4.701643339673379</v>
      </c>
      <c r="E14" s="125">
        <v>4.3532465671235743</v>
      </c>
    </row>
    <row r="15" spans="1:5">
      <c r="A15" s="122">
        <v>2014</v>
      </c>
      <c r="B15" s="123">
        <v>73389604</v>
      </c>
      <c r="C15" s="123">
        <v>72851289</v>
      </c>
      <c r="D15" s="124">
        <v>4.5666200087757787</v>
      </c>
      <c r="E15" s="125">
        <v>4.2572122385819906</v>
      </c>
    </row>
    <row r="16" spans="1:5">
      <c r="A16" s="122">
        <v>2015</v>
      </c>
      <c r="B16" s="123">
        <v>74741209</v>
      </c>
      <c r="C16" s="123">
        <v>77176920</v>
      </c>
      <c r="D16" s="124">
        <v>4.7182808583481073</v>
      </c>
      <c r="E16" s="125">
        <v>4.2849595139003016</v>
      </c>
    </row>
    <row r="17" spans="1:5">
      <c r="A17" s="122">
        <v>2016</v>
      </c>
      <c r="B17" s="123">
        <v>79806564</v>
      </c>
      <c r="C17" s="123">
        <v>80941181</v>
      </c>
      <c r="D17" s="124">
        <v>4.6821993983918553</v>
      </c>
      <c r="E17" s="125">
        <v>4.3435334402654808</v>
      </c>
    </row>
    <row r="18" spans="1:5">
      <c r="A18" s="126" t="s">
        <v>17</v>
      </c>
      <c r="B18" s="123">
        <v>84628723</v>
      </c>
      <c r="C18" s="123">
        <v>87584176</v>
      </c>
      <c r="D18" s="124">
        <v>4.893790914678438</v>
      </c>
      <c r="E18" s="125">
        <v>4.4015798294833495</v>
      </c>
    </row>
    <row r="19" spans="1:5">
      <c r="A19" s="127">
        <v>2018</v>
      </c>
      <c r="B19" s="123">
        <v>89959024</v>
      </c>
      <c r="C19" s="123">
        <v>93538330</v>
      </c>
      <c r="D19" s="124">
        <v>5.0528484226447707</v>
      </c>
      <c r="E19" s="125">
        <v>4.408951453061551</v>
      </c>
    </row>
    <row r="20" spans="1:5">
      <c r="A20" s="127">
        <v>2019</v>
      </c>
      <c r="B20" s="123">
        <v>97571206</v>
      </c>
      <c r="C20" s="123">
        <v>102617481</v>
      </c>
      <c r="D20" s="124">
        <v>5.1772100802179501</v>
      </c>
      <c r="E20" s="125">
        <v>4.4748615798280049</v>
      </c>
    </row>
    <row r="21" spans="1:5">
      <c r="A21" s="127">
        <v>2020</v>
      </c>
      <c r="B21" s="123">
        <v>107813018</v>
      </c>
      <c r="C21" s="123">
        <v>116306568.39673001</v>
      </c>
      <c r="D21" s="124">
        <v>5.4973090890357801</v>
      </c>
      <c r="E21" s="125">
        <v>5.0048892121565904</v>
      </c>
    </row>
    <row r="23" spans="1:5">
      <c r="A23" s="121" t="s">
        <v>183</v>
      </c>
    </row>
    <row r="24" spans="1:5">
      <c r="A24" s="112" t="s">
        <v>164</v>
      </c>
    </row>
    <row r="25" spans="1:5">
      <c r="A25" s="112" t="s">
        <v>184</v>
      </c>
    </row>
    <row r="26" spans="1:5">
      <c r="A26" s="112" t="s">
        <v>163</v>
      </c>
    </row>
    <row r="27" spans="1:5">
      <c r="A27" s="101"/>
    </row>
    <row r="28" spans="1:5">
      <c r="A28" s="143" t="s">
        <v>187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workbookViewId="0">
      <selection activeCell="B28" sqref="B28"/>
    </sheetView>
  </sheetViews>
  <sheetFormatPr defaultRowHeight="15"/>
  <cols>
    <col min="2" max="2" width="10.5703125" customWidth="1"/>
    <col min="3" max="3" width="11.140625" customWidth="1"/>
    <col min="10" max="10" width="15.28515625" customWidth="1"/>
    <col min="11" max="11" width="12.5703125" customWidth="1"/>
    <col min="12" max="13" width="12.140625" customWidth="1"/>
    <col min="15" max="15" width="11.42578125" customWidth="1"/>
  </cols>
  <sheetData>
    <row r="3" spans="1:15">
      <c r="I3" t="s">
        <v>47</v>
      </c>
    </row>
    <row r="4" spans="1:15" ht="15.95" customHeight="1">
      <c r="A4" s="161" t="s">
        <v>39</v>
      </c>
      <c r="B4" s="60"/>
      <c r="C4" s="60"/>
      <c r="D4" s="161" t="s">
        <v>40</v>
      </c>
      <c r="E4" s="161"/>
      <c r="F4" s="161" t="s">
        <v>35</v>
      </c>
      <c r="G4" s="161"/>
      <c r="H4" s="161" t="s">
        <v>1</v>
      </c>
      <c r="I4" s="161"/>
      <c r="K4" s="55" t="s">
        <v>48</v>
      </c>
      <c r="L4" s="55"/>
      <c r="N4" s="55" t="s">
        <v>49</v>
      </c>
      <c r="O4" s="55"/>
    </row>
    <row r="5" spans="1:15" ht="15.75">
      <c r="A5" s="161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75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75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75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75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75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75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75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75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75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75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75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75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"/>
  <sheetViews>
    <sheetView workbookViewId="0">
      <selection activeCell="B28" sqref="B28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customWidth="1"/>
    <col min="5" max="5" width="13.42578125" style="53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73" t="s">
        <v>39</v>
      </c>
      <c r="B4" s="73" t="s">
        <v>60</v>
      </c>
      <c r="C4" s="73" t="s">
        <v>59</v>
      </c>
      <c r="D4" s="162" t="s">
        <v>58</v>
      </c>
      <c r="E4" s="162"/>
      <c r="F4" s="163" t="s">
        <v>40</v>
      </c>
      <c r="G4" s="164"/>
      <c r="H4" s="165"/>
      <c r="I4" s="163" t="s">
        <v>1</v>
      </c>
      <c r="J4" s="164"/>
      <c r="K4" s="165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9.85546875" style="6" customWidth="1"/>
    <col min="4" max="4" width="19.85546875" style="8" customWidth="1"/>
    <col min="5" max="5" width="19.85546875" style="6" customWidth="1"/>
    <col min="6" max="6" width="19.85546875" style="8" customWidth="1"/>
    <col min="7" max="7" width="19.85546875" style="6" customWidth="1"/>
    <col min="8" max="8" width="19.85546875" style="8" customWidth="1"/>
    <col min="9" max="9" width="19.85546875" style="6" customWidth="1"/>
    <col min="10" max="10" width="19.85546875" style="8" customWidth="1"/>
    <col min="11" max="11" width="19.85546875" style="6" customWidth="1"/>
    <col min="12" max="12" width="19.85546875" style="8" customWidth="1"/>
    <col min="13" max="13" width="19.85546875" style="6" customWidth="1"/>
    <col min="14" max="14" width="19.85546875" style="8" customWidth="1"/>
    <col min="15" max="15" width="19.85546875" style="6" customWidth="1"/>
    <col min="16" max="16" width="19.85546875" style="8" customWidth="1"/>
    <col min="17" max="17" width="19.85546875" style="6" customWidth="1"/>
    <col min="18" max="18" width="19.85546875" style="8" customWidth="1"/>
    <col min="19" max="19" width="19.85546875" style="6" customWidth="1"/>
    <col min="20" max="20" width="19.85546875" style="8" customWidth="1"/>
    <col min="21" max="21" width="19.85546875" style="6" customWidth="1"/>
    <col min="22" max="22" width="19.85546875" style="8" customWidth="1"/>
    <col min="23" max="23" width="19.85546875" style="6" customWidth="1"/>
    <col min="24" max="24" width="19.85546875" style="8" customWidth="1"/>
    <col min="25" max="25" width="19.85546875" style="6" customWidth="1"/>
    <col min="26" max="26" width="19.85546875" style="8" customWidth="1"/>
    <col min="27" max="27" width="19.85546875" style="6" customWidth="1"/>
    <col min="28" max="31" width="19.85546875" style="8" customWidth="1"/>
    <col min="32" max="33" width="19.85546875" style="51" customWidth="1"/>
    <col min="34" max="34" width="19.85546875" style="56" customWidth="1"/>
    <col min="35" max="16384" width="9.140625" style="1"/>
  </cols>
  <sheetData>
    <row r="1" spans="1:34" s="54" customFormat="1">
      <c r="A1" s="168" t="s">
        <v>19</v>
      </c>
      <c r="B1" s="169" t="s">
        <v>0</v>
      </c>
      <c r="C1" s="167">
        <v>2005</v>
      </c>
      <c r="D1" s="166"/>
      <c r="E1" s="167">
        <v>2006</v>
      </c>
      <c r="F1" s="166"/>
      <c r="G1" s="167">
        <v>2007</v>
      </c>
      <c r="H1" s="166"/>
      <c r="I1" s="167">
        <v>2008</v>
      </c>
      <c r="J1" s="166"/>
      <c r="K1" s="167">
        <v>2009</v>
      </c>
      <c r="L1" s="166"/>
      <c r="M1" s="167">
        <v>2010</v>
      </c>
      <c r="N1" s="166"/>
      <c r="O1" s="167">
        <v>2011</v>
      </c>
      <c r="P1" s="166"/>
      <c r="Q1" s="167">
        <v>2012</v>
      </c>
      <c r="R1" s="166"/>
      <c r="S1" s="167">
        <v>2013</v>
      </c>
      <c r="T1" s="166"/>
      <c r="U1" s="167">
        <v>2014</v>
      </c>
      <c r="V1" s="166"/>
      <c r="W1" s="167">
        <v>2015</v>
      </c>
      <c r="X1" s="166"/>
      <c r="Y1" s="167">
        <v>2016</v>
      </c>
      <c r="Z1" s="166"/>
      <c r="AA1" s="167" t="s">
        <v>17</v>
      </c>
      <c r="AB1" s="166"/>
      <c r="AC1" s="166">
        <v>2018</v>
      </c>
      <c r="AD1" s="166"/>
      <c r="AE1" s="166">
        <v>2019</v>
      </c>
      <c r="AF1" s="166"/>
      <c r="AG1" s="166">
        <v>2020</v>
      </c>
      <c r="AH1" s="166"/>
    </row>
    <row r="2" spans="1:34" s="54" customFormat="1">
      <c r="A2" s="168"/>
      <c r="B2" s="169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5.5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75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5.5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38.25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38.25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5.5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3.75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5.5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75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75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75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.7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5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5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5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5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I1:J1"/>
    <mergeCell ref="A1:A2"/>
    <mergeCell ref="B1:B2"/>
    <mergeCell ref="C1:D1"/>
    <mergeCell ref="E1:F1"/>
    <mergeCell ref="G1:H1"/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hidden="1" customWidth="1"/>
    <col min="4" max="4" width="12.140625" style="8" hidden="1" customWidth="1"/>
    <col min="5" max="5" width="13.85546875" style="6" hidden="1" customWidth="1"/>
    <col min="6" max="6" width="13.85546875" style="8" hidden="1" customWidth="1"/>
    <col min="7" max="7" width="13.85546875" style="6" hidden="1" customWidth="1"/>
    <col min="8" max="8" width="13.85546875" style="8" hidden="1" customWidth="1"/>
    <col min="9" max="9" width="13.85546875" style="6" hidden="1" customWidth="1"/>
    <col min="10" max="10" width="13.85546875" style="8" hidden="1" customWidth="1"/>
    <col min="11" max="11" width="13.85546875" style="6" hidden="1" customWidth="1"/>
    <col min="12" max="12" width="13.85546875" style="8" hidden="1" customWidth="1"/>
    <col min="13" max="13" width="13.85546875" style="6" hidden="1" customWidth="1"/>
    <col min="14" max="14" width="13.85546875" style="8" hidden="1" customWidth="1"/>
    <col min="15" max="15" width="13.85546875" style="6" hidden="1" customWidth="1"/>
    <col min="16" max="16" width="13.85546875" style="8" hidden="1" customWidth="1"/>
    <col min="17" max="17" width="13.85546875" style="6" hidden="1" customWidth="1"/>
    <col min="18" max="18" width="13.85546875" style="8" hidden="1" customWidth="1"/>
    <col min="19" max="19" width="13.85546875" style="6" hidden="1" customWidth="1"/>
    <col min="20" max="20" width="13.85546875" style="8" hidden="1" customWidth="1"/>
    <col min="21" max="21" width="13.85546875" style="6" hidden="1" customWidth="1"/>
    <col min="22" max="22" width="13.85546875" style="8" hidden="1" customWidth="1"/>
    <col min="23" max="23" width="13.85546875" style="6" hidden="1" customWidth="1"/>
    <col min="24" max="24" width="13.85546875" style="8" hidden="1" customWidth="1"/>
    <col min="25" max="25" width="13.85546875" style="6" hidden="1" customWidth="1"/>
    <col min="26" max="26" width="13.85546875" style="8" hidden="1" customWidth="1"/>
    <col min="27" max="27" width="13.85546875" style="6" hidden="1" customWidth="1"/>
    <col min="28" max="31" width="13.85546875" style="8" hidden="1" customWidth="1"/>
    <col min="32" max="32" width="13.85546875" style="51" hidden="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68" t="s">
        <v>19</v>
      </c>
      <c r="B1" s="169" t="s">
        <v>64</v>
      </c>
      <c r="C1" s="167">
        <v>2005</v>
      </c>
      <c r="D1" s="166"/>
      <c r="E1" s="167">
        <v>2006</v>
      </c>
      <c r="F1" s="166"/>
      <c r="G1" s="167">
        <v>2007</v>
      </c>
      <c r="H1" s="166"/>
      <c r="I1" s="167">
        <v>2008</v>
      </c>
      <c r="J1" s="166"/>
      <c r="K1" s="167">
        <v>2009</v>
      </c>
      <c r="L1" s="166"/>
      <c r="M1" s="167">
        <v>2010</v>
      </c>
      <c r="N1" s="166"/>
      <c r="O1" s="167">
        <v>2011</v>
      </c>
      <c r="P1" s="166"/>
      <c r="Q1" s="167">
        <v>2012</v>
      </c>
      <c r="R1" s="166"/>
      <c r="S1" s="167">
        <v>2013</v>
      </c>
      <c r="T1" s="166"/>
      <c r="U1" s="167">
        <v>2014</v>
      </c>
      <c r="V1" s="166"/>
      <c r="W1" s="167">
        <v>2015</v>
      </c>
      <c r="X1" s="166"/>
      <c r="Y1" s="167">
        <v>2016</v>
      </c>
      <c r="Z1" s="166"/>
      <c r="AA1" s="167" t="s">
        <v>17</v>
      </c>
      <c r="AB1" s="166"/>
      <c r="AC1" s="166">
        <v>2018</v>
      </c>
      <c r="AD1" s="166"/>
      <c r="AE1" s="166">
        <v>2019</v>
      </c>
      <c r="AF1" s="166"/>
      <c r="AG1" s="100">
        <v>2020</v>
      </c>
      <c r="AH1" s="100"/>
    </row>
    <row r="2" spans="1:59" s="54" customFormat="1" ht="38.25">
      <c r="A2" s="168"/>
      <c r="B2" s="169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38.25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5.5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5.5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75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5.5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38.25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5.5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3.75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5.5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75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A1:A2"/>
    <mergeCell ref="B1:B2"/>
    <mergeCell ref="C1:D1"/>
    <mergeCell ref="E1:F1"/>
    <mergeCell ref="G1:H1"/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G30" sqref="G30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hidden="1" customWidth="1"/>
    <col min="5" max="5" width="13.42578125" style="53" hidden="1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96" t="s">
        <v>39</v>
      </c>
      <c r="B4" s="96" t="s">
        <v>60</v>
      </c>
      <c r="C4" s="96" t="s">
        <v>59</v>
      </c>
      <c r="D4" s="162" t="s">
        <v>58</v>
      </c>
      <c r="E4" s="162"/>
      <c r="F4" s="163" t="s">
        <v>40</v>
      </c>
      <c r="G4" s="164"/>
      <c r="H4" s="165"/>
      <c r="I4" s="163" t="s">
        <v>1</v>
      </c>
      <c r="J4" s="164"/>
      <c r="K4" s="165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customWidth="1"/>
    <col min="4" max="4" width="12.140625" style="8" customWidth="1"/>
    <col min="5" max="5" width="13.85546875" style="6" customWidth="1"/>
    <col min="6" max="6" width="13.85546875" style="8" customWidth="1"/>
    <col min="7" max="7" width="13.85546875" style="6" customWidth="1"/>
    <col min="8" max="8" width="13.85546875" style="8" customWidth="1"/>
    <col min="9" max="9" width="13.85546875" style="6" customWidth="1"/>
    <col min="10" max="10" width="13.85546875" style="8" customWidth="1"/>
    <col min="11" max="11" width="13.85546875" style="6" customWidth="1"/>
    <col min="12" max="12" width="13.85546875" style="8" customWidth="1"/>
    <col min="13" max="13" width="13.85546875" style="6" customWidth="1"/>
    <col min="14" max="14" width="13.85546875" style="8" customWidth="1"/>
    <col min="15" max="15" width="13.85546875" style="6" customWidth="1"/>
    <col min="16" max="16" width="13.85546875" style="8" customWidth="1"/>
    <col min="17" max="17" width="13.85546875" style="6" customWidth="1"/>
    <col min="18" max="18" width="13.85546875" style="8" customWidth="1"/>
    <col min="19" max="19" width="13.85546875" style="6" customWidth="1"/>
    <col min="20" max="20" width="13.85546875" style="8" customWidth="1"/>
    <col min="21" max="21" width="13.85546875" style="6" customWidth="1"/>
    <col min="22" max="22" width="13.85546875" style="8" customWidth="1"/>
    <col min="23" max="23" width="13.85546875" style="6" customWidth="1"/>
    <col min="24" max="24" width="13.85546875" style="8" customWidth="1"/>
    <col min="25" max="25" width="13.85546875" style="6" customWidth="1"/>
    <col min="26" max="26" width="13.85546875" style="8" customWidth="1"/>
    <col min="27" max="27" width="13.85546875" style="6" customWidth="1"/>
    <col min="28" max="31" width="13.85546875" style="8" customWidth="1"/>
    <col min="32" max="32" width="13.85546875" style="5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68" t="s">
        <v>19</v>
      </c>
      <c r="B1" s="169" t="s">
        <v>0</v>
      </c>
      <c r="C1" s="167">
        <v>2005</v>
      </c>
      <c r="D1" s="166"/>
      <c r="E1" s="167">
        <v>2006</v>
      </c>
      <c r="F1" s="166"/>
      <c r="G1" s="167">
        <v>2007</v>
      </c>
      <c r="H1" s="166"/>
      <c r="I1" s="167">
        <v>2008</v>
      </c>
      <c r="J1" s="166"/>
      <c r="K1" s="167">
        <v>2009</v>
      </c>
      <c r="L1" s="166"/>
      <c r="M1" s="167">
        <v>2010</v>
      </c>
      <c r="N1" s="166"/>
      <c r="O1" s="167">
        <v>2011</v>
      </c>
      <c r="P1" s="166"/>
      <c r="Q1" s="167">
        <v>2012</v>
      </c>
      <c r="R1" s="166"/>
      <c r="S1" s="167">
        <v>2013</v>
      </c>
      <c r="T1" s="166"/>
      <c r="U1" s="167">
        <v>2014</v>
      </c>
      <c r="V1" s="166"/>
      <c r="W1" s="167">
        <v>2015</v>
      </c>
      <c r="X1" s="166"/>
      <c r="Y1" s="167">
        <v>2016</v>
      </c>
      <c r="Z1" s="166"/>
      <c r="AA1" s="167" t="s">
        <v>17</v>
      </c>
      <c r="AB1" s="166"/>
      <c r="AC1" s="166">
        <v>2018</v>
      </c>
      <c r="AD1" s="166"/>
      <c r="AE1" s="166">
        <v>2019</v>
      </c>
      <c r="AF1" s="166"/>
      <c r="AG1" s="166">
        <v>2020</v>
      </c>
      <c r="AH1" s="166"/>
    </row>
    <row r="2" spans="1:59" s="54" customFormat="1" ht="25.5">
      <c r="A2" s="168"/>
      <c r="B2" s="169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5.5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75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5.5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38.25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38.25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5.5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3.75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5.5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5.5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75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I1:J1"/>
    <mergeCell ref="A1:A2"/>
    <mergeCell ref="B1:B2"/>
    <mergeCell ref="C1:D1"/>
    <mergeCell ref="E1:F1"/>
    <mergeCell ref="G1:H1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defaultRowHeight="15"/>
  <sheetData>
    <row r="1" spans="1:1">
      <c r="A1" s="104" t="s">
        <v>135</v>
      </c>
    </row>
    <row r="2" spans="1:1">
      <c r="A2" s="149" t="s">
        <v>191</v>
      </c>
    </row>
    <row r="3" spans="1:1">
      <c r="A3" s="149" t="s">
        <v>190</v>
      </c>
    </row>
    <row r="4" spans="1:1">
      <c r="A4" s="149" t="s">
        <v>189</v>
      </c>
    </row>
    <row r="5" spans="1:1">
      <c r="A5" s="149" t="s">
        <v>188</v>
      </c>
    </row>
    <row r="6" spans="1:1">
      <c r="A6" s="135" t="str">
        <f>T.5!A1</f>
        <v>Tabl. 5. Wydatki bieżące na ochronę zdrowia według przychodów schematów finansowania (na podstawie Narodowego Rachunku Zdrowia)</v>
      </c>
    </row>
    <row r="7" spans="1:1">
      <c r="A7" s="135" t="s">
        <v>169</v>
      </c>
    </row>
  </sheetData>
  <hyperlinks>
    <hyperlink ref="A2" location="T.1!A1" display="Tabl. 1. Wydatki bieżące na ochronę zdrowia (według Narodowego Rachunku Zdrowia)"/>
    <hyperlink ref="A4" location="T.3!A1" display="Tabl. 3. Wydatki bieżące na ochronę zdrowia według funkcji  (na podstawie Narodowego Rachunku Zdrowia)"/>
    <hyperlink ref="A5" location="T.4!A1" display="Tabl. 4. Wydatki bieżące na ochronę zdrowia według dostawców dóbr i usług  (na podstawie Narodowego Rachunku Zdrowia)"/>
    <hyperlink ref="A6" location="T.5!A1" display="T.5!A1"/>
    <hyperlink ref="A7" location="T.6!A1" display="T.6!A1"/>
    <hyperlink ref="A3" location="T.2!A1" display="Tabl. 2. Wydatki bieżące na ochronę zdrowia według schematów finansowania (na podstawie Narodowego Rachunku Zdrowia)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40" zoomScaleNormal="140" workbookViewId="0"/>
  </sheetViews>
  <sheetFormatPr defaultColWidth="9.140625" defaultRowHeight="12"/>
  <cols>
    <col min="1" max="1" width="9.140625" style="101"/>
    <col min="2" max="2" width="8.5703125" style="101" bestFit="1" customWidth="1"/>
    <col min="3" max="3" width="8.140625" style="101" bestFit="1" customWidth="1"/>
    <col min="4" max="4" width="8.28515625" style="101" bestFit="1" customWidth="1"/>
    <col min="5" max="5" width="8.140625" style="101" bestFit="1" customWidth="1"/>
    <col min="6" max="6" width="7.85546875" style="101" bestFit="1" customWidth="1"/>
    <col min="7" max="7" width="8.140625" style="101" bestFit="1" customWidth="1"/>
    <col min="8" max="8" width="7.85546875" style="101" bestFit="1" customWidth="1"/>
    <col min="9" max="9" width="8.140625" style="101" bestFit="1" customWidth="1"/>
    <col min="10" max="16384" width="9.140625" style="101"/>
  </cols>
  <sheetData>
    <row r="1" spans="1:10" ht="15" customHeight="1">
      <c r="A1" s="136" t="s">
        <v>142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5" customHeight="1">
      <c r="A2" s="104"/>
      <c r="B2" s="104"/>
      <c r="C2" s="105"/>
      <c r="D2" s="105"/>
      <c r="E2" s="105"/>
      <c r="F2" s="105"/>
      <c r="G2" s="105"/>
      <c r="H2" s="105"/>
      <c r="I2" s="104"/>
      <c r="J2" s="104"/>
    </row>
    <row r="3" spans="1:10" ht="12.75">
      <c r="A3" s="176" t="s">
        <v>39</v>
      </c>
      <c r="B3" s="173" t="s">
        <v>133</v>
      </c>
      <c r="C3" s="174"/>
      <c r="D3" s="174"/>
      <c r="E3" s="174"/>
      <c r="F3" s="174"/>
      <c r="G3" s="174"/>
      <c r="H3" s="174"/>
      <c r="I3" s="175"/>
      <c r="J3" s="170" t="s">
        <v>136</v>
      </c>
    </row>
    <row r="4" spans="1:10" ht="39.75" customHeight="1">
      <c r="A4" s="176"/>
      <c r="B4" s="177" t="s">
        <v>68</v>
      </c>
      <c r="C4" s="177"/>
      <c r="D4" s="177" t="s">
        <v>120</v>
      </c>
      <c r="E4" s="177"/>
      <c r="F4" s="177" t="s">
        <v>137</v>
      </c>
      <c r="G4" s="177"/>
      <c r="H4" s="177" t="s">
        <v>121</v>
      </c>
      <c r="I4" s="177"/>
      <c r="J4" s="171"/>
    </row>
    <row r="5" spans="1:10" ht="23.25" customHeight="1">
      <c r="A5" s="176"/>
      <c r="B5" s="145" t="s">
        <v>69</v>
      </c>
      <c r="C5" s="145" t="s">
        <v>70</v>
      </c>
      <c r="D5" s="145" t="s">
        <v>69</v>
      </c>
      <c r="E5" s="145" t="s">
        <v>70</v>
      </c>
      <c r="F5" s="145" t="s">
        <v>69</v>
      </c>
      <c r="G5" s="145" t="s">
        <v>70</v>
      </c>
      <c r="H5" s="145" t="s">
        <v>69</v>
      </c>
      <c r="I5" s="145" t="s">
        <v>70</v>
      </c>
      <c r="J5" s="172"/>
    </row>
    <row r="6" spans="1:10" ht="12.75">
      <c r="A6" s="148"/>
      <c r="B6" s="148"/>
      <c r="C6" s="148"/>
      <c r="D6" s="148"/>
      <c r="E6" s="148"/>
      <c r="F6" s="148"/>
      <c r="G6" s="148"/>
      <c r="H6" s="148"/>
      <c r="I6" s="148"/>
      <c r="J6" s="146"/>
    </row>
    <row r="7" spans="1:10" ht="12.75">
      <c r="A7" s="107">
        <v>2013</v>
      </c>
      <c r="B7" s="108">
        <v>105635.11200000001</v>
      </c>
      <c r="C7" s="109">
        <f>B7/$J7*100</f>
        <v>6.4148644217245883</v>
      </c>
      <c r="D7" s="108">
        <v>74639.14</v>
      </c>
      <c r="E7" s="109">
        <f t="shared" ref="E7:E14" si="0">D7/$J7*100</f>
        <v>4.5325834808990457</v>
      </c>
      <c r="F7" s="108">
        <v>6018.1120000000001</v>
      </c>
      <c r="G7" s="109">
        <f t="shared" ref="G7:G14" si="1">F7/$J7*100</f>
        <v>0.3654596641574423</v>
      </c>
      <c r="H7" s="108">
        <v>24977.86</v>
      </c>
      <c r="I7" s="109">
        <f t="shared" ref="I7:I14" si="2">H7/$J7*100</f>
        <v>1.5168212766681</v>
      </c>
      <c r="J7" s="106" t="s">
        <v>125</v>
      </c>
    </row>
    <row r="8" spans="1:10" ht="12.75">
      <c r="A8" s="107">
        <v>2014</v>
      </c>
      <c r="B8" s="108">
        <v>107457.868</v>
      </c>
      <c r="C8" s="109">
        <f t="shared" ref="C8:C14" si="3">B8/$J8*100</f>
        <v>6.2795175907117864</v>
      </c>
      <c r="D8" s="108">
        <v>75928.64899999999</v>
      </c>
      <c r="E8" s="109">
        <f t="shared" si="0"/>
        <v>4.4370439867137588</v>
      </c>
      <c r="F8" s="108">
        <v>6679.0070000000005</v>
      </c>
      <c r="G8" s="109">
        <f t="shared" si="1"/>
        <v>0.39030126621335126</v>
      </c>
      <c r="H8" s="108">
        <v>24850.212</v>
      </c>
      <c r="I8" s="109">
        <f t="shared" si="2"/>
        <v>1.452172337784676</v>
      </c>
      <c r="J8" s="106" t="s">
        <v>126</v>
      </c>
    </row>
    <row r="9" spans="1:10" ht="12.75">
      <c r="A9" s="107">
        <v>2015</v>
      </c>
      <c r="B9" s="108">
        <v>114142.43499999998</v>
      </c>
      <c r="C9" s="109">
        <f t="shared" si="3"/>
        <v>6.3373313264250077</v>
      </c>
      <c r="D9" s="108">
        <v>79886.594999999987</v>
      </c>
      <c r="E9" s="109">
        <f t="shared" si="0"/>
        <v>4.4354040725951522</v>
      </c>
      <c r="F9" s="108">
        <v>7721.9490000000014</v>
      </c>
      <c r="G9" s="109">
        <f t="shared" si="1"/>
        <v>0.42873230537579016</v>
      </c>
      <c r="H9" s="108">
        <v>26533.891</v>
      </c>
      <c r="I9" s="109">
        <f t="shared" si="2"/>
        <v>1.4731949484540663</v>
      </c>
      <c r="J9" s="106" t="s">
        <v>127</v>
      </c>
    </row>
    <row r="10" spans="1:10" ht="12.75">
      <c r="A10" s="107">
        <v>2016</v>
      </c>
      <c r="B10" s="108">
        <v>122165.21799999999</v>
      </c>
      <c r="C10" s="109">
        <f t="shared" si="3"/>
        <v>6.5557322374666409</v>
      </c>
      <c r="D10" s="108">
        <v>84410.887000000002</v>
      </c>
      <c r="E10" s="109">
        <f t="shared" si="0"/>
        <v>4.5297277093964166</v>
      </c>
      <c r="F10" s="108">
        <v>9967.143</v>
      </c>
      <c r="G10" s="109">
        <f t="shared" si="1"/>
        <v>0.53486517480400986</v>
      </c>
      <c r="H10" s="108">
        <v>27787.188000000002</v>
      </c>
      <c r="I10" s="109">
        <f t="shared" si="2"/>
        <v>1.4911393532662156</v>
      </c>
      <c r="J10" s="106" t="s">
        <v>128</v>
      </c>
    </row>
    <row r="11" spans="1:10" ht="15" customHeight="1">
      <c r="A11" s="107">
        <v>2017</v>
      </c>
      <c r="B11" s="108">
        <v>130535.814</v>
      </c>
      <c r="C11" s="109">
        <f t="shared" si="3"/>
        <v>6.5601325738063707</v>
      </c>
      <c r="D11" s="108">
        <v>90445.504000000001</v>
      </c>
      <c r="E11" s="109">
        <f t="shared" si="0"/>
        <v>4.5453770790040382</v>
      </c>
      <c r="F11" s="108">
        <v>10411.120000000001</v>
      </c>
      <c r="G11" s="109">
        <f t="shared" si="1"/>
        <v>0.52321524146474463</v>
      </c>
      <c r="H11" s="108">
        <v>29679.19</v>
      </c>
      <c r="I11" s="109">
        <f t="shared" si="2"/>
        <v>1.4915402533375883</v>
      </c>
      <c r="J11" s="106" t="s">
        <v>129</v>
      </c>
    </row>
    <row r="12" spans="1:10" ht="15" customHeight="1">
      <c r="A12" s="107">
        <v>2018</v>
      </c>
      <c r="B12" s="108">
        <v>134244.4</v>
      </c>
      <c r="C12" s="109">
        <f t="shared" si="3"/>
        <v>6.327641753336585</v>
      </c>
      <c r="D12" s="108">
        <v>95977.057000000001</v>
      </c>
      <c r="E12" s="109">
        <f t="shared" si="0"/>
        <v>4.5239014307901515</v>
      </c>
      <c r="F12" s="108">
        <v>10854.191000000001</v>
      </c>
      <c r="G12" s="109">
        <f t="shared" si="1"/>
        <v>0.5116148768238391</v>
      </c>
      <c r="H12" s="108">
        <v>27413.151999999998</v>
      </c>
      <c r="I12" s="109">
        <f t="shared" si="2"/>
        <v>1.2921254457225948</v>
      </c>
      <c r="J12" s="106" t="s">
        <v>130</v>
      </c>
    </row>
    <row r="13" spans="1:10" ht="15" customHeight="1">
      <c r="A13" s="110" t="s">
        <v>138</v>
      </c>
      <c r="B13" s="108">
        <v>147838.53</v>
      </c>
      <c r="C13" s="109">
        <f t="shared" si="3"/>
        <v>6.4468251556014113</v>
      </c>
      <c r="D13" s="108">
        <v>106113.92599999999</v>
      </c>
      <c r="E13" s="109">
        <f t="shared" si="0"/>
        <v>4.6273317753932384</v>
      </c>
      <c r="F13" s="108">
        <v>12022.687</v>
      </c>
      <c r="G13" s="109">
        <f t="shared" si="1"/>
        <v>0.52427578243318618</v>
      </c>
      <c r="H13" s="108">
        <v>29701.916999999998</v>
      </c>
      <c r="I13" s="109">
        <f t="shared" si="2"/>
        <v>1.2952175977749858</v>
      </c>
      <c r="J13" s="106" t="s">
        <v>131</v>
      </c>
    </row>
    <row r="14" spans="1:10" ht="14.25">
      <c r="A14" s="110" t="s">
        <v>139</v>
      </c>
      <c r="B14" s="108">
        <v>165672.386</v>
      </c>
      <c r="C14" s="109">
        <f t="shared" si="3"/>
        <v>7.1291926919834632</v>
      </c>
      <c r="D14" s="108">
        <v>121478.932</v>
      </c>
      <c r="E14" s="109">
        <f t="shared" si="0"/>
        <v>5.2274656939168853</v>
      </c>
      <c r="F14" s="108">
        <v>11955.587</v>
      </c>
      <c r="G14" s="109">
        <f t="shared" si="1"/>
        <v>0.5144712738595586</v>
      </c>
      <c r="H14" s="108">
        <v>32237.866999999998</v>
      </c>
      <c r="I14" s="109">
        <f t="shared" si="2"/>
        <v>1.3872557242070194</v>
      </c>
      <c r="J14" s="106" t="s">
        <v>132</v>
      </c>
    </row>
    <row r="15" spans="1:10" ht="12.75">
      <c r="A15" s="111"/>
      <c r="B15" s="111"/>
      <c r="C15" s="111"/>
      <c r="D15" s="111"/>
      <c r="E15" s="111"/>
      <c r="F15" s="111"/>
      <c r="G15" s="111"/>
      <c r="H15" s="111"/>
      <c r="I15" s="111"/>
      <c r="J15" s="104"/>
    </row>
    <row r="16" spans="1:10" ht="12.75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ht="14.25">
      <c r="A17" s="112" t="s">
        <v>165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 ht="14.25">
      <c r="A18" s="112" t="s">
        <v>140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 ht="15" customHeight="1">
      <c r="A19" s="104" t="s">
        <v>141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ht="15" customHeight="1">
      <c r="A20" s="104"/>
      <c r="B20" s="104"/>
      <c r="C20" s="104"/>
      <c r="D20" s="104"/>
      <c r="E20" s="104"/>
      <c r="F20" s="104"/>
      <c r="G20" s="104"/>
      <c r="H20" s="104"/>
      <c r="I20" s="104"/>
      <c r="J20" s="104"/>
    </row>
    <row r="22" spans="1:10" ht="15" customHeight="1"/>
    <row r="23" spans="1:10" ht="15" customHeight="1"/>
    <row r="24" spans="1:10" ht="15" customHeight="1"/>
    <row r="25" spans="1:10" ht="15" customHeight="1"/>
    <row r="26" spans="1:10" ht="15" customHeight="1"/>
    <row r="30" spans="1:10" ht="15" customHeight="1"/>
    <row r="31" spans="1:10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  <ignoredErrors>
    <ignoredError sqref="J7:J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Spis tablic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Company>Ministerstwo Zdrowia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Górski Marcin</dc:creator>
  <cp:lastModifiedBy>Łysoń Piotr</cp:lastModifiedBy>
  <cp:lastPrinted>2019-04-02T07:55:26Z</cp:lastPrinted>
  <dcterms:created xsi:type="dcterms:W3CDTF">2018-09-11T07:57:07Z</dcterms:created>
  <dcterms:modified xsi:type="dcterms:W3CDTF">2021-08-30T15:59:51Z</dcterms:modified>
</cp:coreProperties>
</file>