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FLUB02\rocznik\Dział_IX_Ochrona_zdrowia\"/>
    </mc:Choice>
  </mc:AlternateContent>
  <xr:revisionPtr revIDLastSave="0" documentId="13_ncr:1_{D54E8C17-11BA-41C7-B1CB-E277C7BC66CB}" xr6:coauthVersionLast="36" xr6:coauthVersionMax="36" xr10:uidLastSave="{00000000-0000-0000-0000-000000000000}"/>
  <bookViews>
    <workbookView xWindow="0" yWindow="0" windowWidth="20460" windowHeight="7755" tabRatio="814" xr2:uid="{00000000-000D-0000-FFFF-FFFF00000000}"/>
  </bookViews>
  <sheets>
    <sheet name="Spis    List " sheetId="18" r:id="rId1"/>
    <sheet name="Mapa1(23)" sheetId="20" r:id="rId2"/>
    <sheet name="Mapa2(24)" sheetId="21" r:id="rId3"/>
    <sheet name="Mapa3(25)" sheetId="22" r:id="rId4"/>
    <sheet name="Mapa4(26)" sheetId="23" r:id="rId5"/>
    <sheet name="Wykres1(37)" sheetId="24" r:id="rId6"/>
    <sheet name="Wykres2(38)" sheetId="25" r:id="rId7"/>
    <sheet name="Wykres3(39)" sheetId="19" r:id="rId8"/>
    <sheet name="Tabl. 1 (73)" sheetId="1" r:id="rId9"/>
    <sheet name="Tabl. 2 (74)" sheetId="2" r:id="rId10"/>
    <sheet name="Tabl. 3 (75)" sheetId="5" r:id="rId11"/>
    <sheet name="Tabl. 4 (76)" sheetId="17" r:id="rId12"/>
    <sheet name="Tabl. 5 (77)" sheetId="6" r:id="rId13"/>
    <sheet name="Tabl. 6 (78)" sheetId="8" r:id="rId14"/>
    <sheet name="Tabl. 7 (79)" sheetId="7" r:id="rId15"/>
    <sheet name="Tabl. 8 (80)" sheetId="9" r:id="rId16"/>
    <sheet name="Tabl. 9 (81)" sheetId="10" r:id="rId17"/>
    <sheet name="Tabl. 10 (82)" sheetId="12" r:id="rId18"/>
    <sheet name="Tabl. 11 (83)" sheetId="11" r:id="rId19"/>
    <sheet name="Tabl. 12 (84)" sheetId="14" r:id="rId20"/>
    <sheet name="Tabl. 13 (85)" sheetId="16" r:id="rId21"/>
  </sheets>
  <definedNames>
    <definedName name="_xlnm._FilterDatabase" localSheetId="1" hidden="1">'Mapa1(23)'!$A$5:$D$5</definedName>
    <definedName name="_xlnm._FilterDatabase" localSheetId="4" hidden="1">'Mapa4(26)'!$A$5:$C$5</definedName>
  </definedNames>
  <calcPr calcId="191029"/>
</workbook>
</file>

<file path=xl/calcChain.xml><?xml version="1.0" encoding="utf-8"?>
<calcChain xmlns="http://schemas.openxmlformats.org/spreadsheetml/2006/main">
  <c r="E9" i="1" l="1"/>
  <c r="D11" i="10" l="1"/>
  <c r="E21" i="1" l="1"/>
  <c r="E20" i="1"/>
  <c r="E23" i="1"/>
  <c r="E9" i="8" l="1"/>
  <c r="E8" i="8"/>
  <c r="E7" i="8"/>
  <c r="E24" i="1" l="1"/>
  <c r="E25" i="1"/>
</calcChain>
</file>

<file path=xl/sharedStrings.xml><?xml version="1.0" encoding="utf-8"?>
<sst xmlns="http://schemas.openxmlformats.org/spreadsheetml/2006/main" count="1733" uniqueCount="1018">
  <si>
    <t>WYSZCZEGÓLNIENIE</t>
  </si>
  <si>
    <t>SPECIFICATION</t>
  </si>
  <si>
    <t>Respiratory diseases</t>
  </si>
  <si>
    <t>Internal diseases</t>
  </si>
  <si>
    <t>General practitioners</t>
  </si>
  <si>
    <t>Ophthalmology</t>
  </si>
  <si>
    <t>Paediatrics</t>
  </si>
  <si>
    <t>Obstetrics and gynaecology</t>
  </si>
  <si>
    <t xml:space="preserve">   urban areas</t>
  </si>
  <si>
    <t xml:space="preserve">   rural areas</t>
  </si>
  <si>
    <t xml:space="preserve">   w tym na oddziałach:</t>
  </si>
  <si>
    <t xml:space="preserve">   of which in specified wards:</t>
  </si>
  <si>
    <t>Surgical</t>
  </si>
  <si>
    <t>Paediatrical</t>
  </si>
  <si>
    <t>Gynaecological-obstetric</t>
  </si>
  <si>
    <t>Oncological</t>
  </si>
  <si>
    <t>Communicable</t>
  </si>
  <si>
    <t>Tubercular and pulmonary</t>
  </si>
  <si>
    <t>Neurological</t>
  </si>
  <si>
    <t>Psychiatric</t>
  </si>
  <si>
    <t>Average patient stay in days</t>
  </si>
  <si>
    <t xml:space="preserve">   basic</t>
  </si>
  <si>
    <t>Hospital emergency wards</t>
  </si>
  <si>
    <t xml:space="preserve">   in thousands</t>
  </si>
  <si>
    <t xml:space="preserve">   per 1000 population</t>
  </si>
  <si>
    <t>Pharmacies</t>
  </si>
  <si>
    <t>Pharmaceutical outlets</t>
  </si>
  <si>
    <t>Liczba ludności na:</t>
  </si>
  <si>
    <t>Population per:</t>
  </si>
  <si>
    <t xml:space="preserve">      of which in rural areas</t>
  </si>
  <si>
    <t xml:space="preserve">      of which private</t>
  </si>
  <si>
    <t xml:space="preserve">   of which in rural areas</t>
  </si>
  <si>
    <t xml:space="preserve">   pharmacy and pharmaceutical outlet</t>
  </si>
  <si>
    <t xml:space="preserve">   pharmacy</t>
  </si>
  <si>
    <t>Tuberculosis</t>
  </si>
  <si>
    <t xml:space="preserve">Tetanus </t>
  </si>
  <si>
    <t>Whooping cough</t>
  </si>
  <si>
    <t>Measles</t>
  </si>
  <si>
    <t>Wirusowe zapalenie wątroby:</t>
  </si>
  <si>
    <t>Viral hepatitis:</t>
  </si>
  <si>
    <t xml:space="preserve">   type A</t>
  </si>
  <si>
    <t xml:space="preserve">   type B</t>
  </si>
  <si>
    <t xml:space="preserve">   type C</t>
  </si>
  <si>
    <t>Rubella</t>
  </si>
  <si>
    <t>Viral meningitis</t>
  </si>
  <si>
    <t>Viral encephalitis</t>
  </si>
  <si>
    <t>Mumps</t>
  </si>
  <si>
    <t>Nurseries</t>
  </si>
  <si>
    <t xml:space="preserve">   of which public</t>
  </si>
  <si>
    <t>Children’s clubs</t>
  </si>
  <si>
    <t xml:space="preserve">    of which public</t>
  </si>
  <si>
    <t>Miejsca:</t>
  </si>
  <si>
    <t>Places:</t>
  </si>
  <si>
    <t xml:space="preserve">   in nurseries</t>
  </si>
  <si>
    <t xml:space="preserve">   in children's clubs</t>
  </si>
  <si>
    <t xml:space="preserve">   per 1000 children up to the age of 3</t>
  </si>
  <si>
    <t xml:space="preserve">   per 100 places</t>
  </si>
  <si>
    <t>T O T A L</t>
  </si>
  <si>
    <t>Foster families</t>
  </si>
  <si>
    <t>Foster homes</t>
  </si>
  <si>
    <t>Placówki opiekuńczo-wychowawcze</t>
  </si>
  <si>
    <t xml:space="preserve">   intervention</t>
  </si>
  <si>
    <t xml:space="preserve">   family</t>
  </si>
  <si>
    <t>Care and education centres</t>
  </si>
  <si>
    <t xml:space="preserve">   total</t>
  </si>
  <si>
    <t>Persons awaiting a place</t>
  </si>
  <si>
    <t xml:space="preserve">   w tym:</t>
  </si>
  <si>
    <t xml:space="preserve">   of which:</t>
  </si>
  <si>
    <t>Shelter</t>
  </si>
  <si>
    <t>Clothing</t>
  </si>
  <si>
    <t>Burial</t>
  </si>
  <si>
    <t xml:space="preserve">Related </t>
  </si>
  <si>
    <t>Non-professional</t>
  </si>
  <si>
    <t xml:space="preserve">Fizjoterapeuci </t>
  </si>
  <si>
    <t xml:space="preserve">Anestezjologii i intensywnej terapii </t>
  </si>
  <si>
    <t xml:space="preserve">Chorób płuc </t>
  </si>
  <si>
    <t xml:space="preserve">Chorób wewnętrznych </t>
  </si>
  <si>
    <t xml:space="preserve">Medycyny rodzinnej </t>
  </si>
  <si>
    <t xml:space="preserve">Okulistyki </t>
  </si>
  <si>
    <t xml:space="preserve">Pediatrii </t>
  </si>
  <si>
    <t xml:space="preserve">Położnictwa i ginekologii </t>
  </si>
  <si>
    <t xml:space="preserve">   miasta </t>
  </si>
  <si>
    <t xml:space="preserve">   wieś </t>
  </si>
  <si>
    <t xml:space="preserve">   stomatologiczne </t>
  </si>
  <si>
    <t xml:space="preserve">Chirurgicznych </t>
  </si>
  <si>
    <t xml:space="preserve">Pediatrycznych </t>
  </si>
  <si>
    <t xml:space="preserve">Ginekologiczno-położniczych </t>
  </si>
  <si>
    <t xml:space="preserve">Onkologicznych </t>
  </si>
  <si>
    <r>
      <t>Intensywnej terapii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</si>
  <si>
    <t xml:space="preserve">Zakaźnych </t>
  </si>
  <si>
    <t xml:space="preserve">Gruźlicy i chorób płuc </t>
  </si>
  <si>
    <t xml:space="preserve">Dermatologicznych </t>
  </si>
  <si>
    <t xml:space="preserve">Neurologicznych </t>
  </si>
  <si>
    <t xml:space="preserve">Psychiatrycznych </t>
  </si>
  <si>
    <t xml:space="preserve">   podstawowe </t>
  </si>
  <si>
    <t xml:space="preserve">   specjalistyczne </t>
  </si>
  <si>
    <t xml:space="preserve">Szpitalne oddziały ratunkowe </t>
  </si>
  <si>
    <t xml:space="preserve">   w tysiącach </t>
  </si>
  <si>
    <t xml:space="preserve">   na 1000 ludności </t>
  </si>
  <si>
    <t xml:space="preserve">Apteki </t>
  </si>
  <si>
    <t xml:space="preserve">      w tym prywatne </t>
  </si>
  <si>
    <t xml:space="preserve">   w tym na wsi </t>
  </si>
  <si>
    <t xml:space="preserve">Punkty apteczne </t>
  </si>
  <si>
    <t xml:space="preserve">   1 aptekę i punkt apteczny </t>
  </si>
  <si>
    <t xml:space="preserve">      w tym na wsi </t>
  </si>
  <si>
    <t xml:space="preserve">   1 aptekę </t>
  </si>
  <si>
    <r>
      <t>Intensive therapy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</si>
  <si>
    <t xml:space="preserve">Krwiodawcy w tys. </t>
  </si>
  <si>
    <t xml:space="preserve">   w tym honorowi </t>
  </si>
  <si>
    <t xml:space="preserve">Gruźlica </t>
  </si>
  <si>
    <t xml:space="preserve">Tężec </t>
  </si>
  <si>
    <t xml:space="preserve">Krztusiec </t>
  </si>
  <si>
    <t xml:space="preserve">Odra </t>
  </si>
  <si>
    <t xml:space="preserve">   typ A </t>
  </si>
  <si>
    <t xml:space="preserve">   typ B </t>
  </si>
  <si>
    <t xml:space="preserve">   typ C </t>
  </si>
  <si>
    <t xml:space="preserve">Różyczka </t>
  </si>
  <si>
    <t xml:space="preserve">Salmonellozy </t>
  </si>
  <si>
    <t xml:space="preserve">Inne bakteryjne zatrucia pokarmowe </t>
  </si>
  <si>
    <t xml:space="preserve">Szkarlatyna (płonica) </t>
  </si>
  <si>
    <t xml:space="preserve">Wirusowe zapalenie opon mózgowych </t>
  </si>
  <si>
    <t xml:space="preserve">Wirusowe zapalenie mózgu </t>
  </si>
  <si>
    <t xml:space="preserve">Żłobki </t>
  </si>
  <si>
    <t xml:space="preserve">   w tym publiczne </t>
  </si>
  <si>
    <t xml:space="preserve">Kluby dziecięce </t>
  </si>
  <si>
    <t xml:space="preserve">   w żłobkach </t>
  </si>
  <si>
    <t xml:space="preserve">   w klubach dziecięcych </t>
  </si>
  <si>
    <t xml:space="preserve">   na 1000 dzieci w wieku do lat 3 </t>
  </si>
  <si>
    <t xml:space="preserve">   na 100 miejsc </t>
  </si>
  <si>
    <r>
      <t xml:space="preserve">wychowankowie
</t>
    </r>
    <r>
      <rPr>
        <sz val="9"/>
        <color theme="1" tint="0.34998626667073579"/>
        <rFont val="Arial"/>
        <family val="2"/>
        <charset val="238"/>
      </rPr>
      <t>residents</t>
    </r>
  </si>
  <si>
    <t xml:space="preserve">O G Ó Ł E M </t>
  </si>
  <si>
    <r>
      <t>Rodziny zastępcze</t>
    </r>
    <r>
      <rPr>
        <sz val="9"/>
        <color indexed="8"/>
        <rFont val="Arial"/>
        <family val="2"/>
        <charset val="238"/>
      </rPr>
      <t xml:space="preserve"> </t>
    </r>
  </si>
  <si>
    <t xml:space="preserve">Spokrewnione </t>
  </si>
  <si>
    <t xml:space="preserve">Niezawodowe </t>
  </si>
  <si>
    <r>
      <t>Rodzinne domy dziecka</t>
    </r>
    <r>
      <rPr>
        <sz val="9"/>
        <color indexed="8"/>
        <rFont val="Arial"/>
        <family val="2"/>
        <charset val="238"/>
      </rPr>
      <t xml:space="preserve"> </t>
    </r>
  </si>
  <si>
    <t xml:space="preserve">   ogółem </t>
  </si>
  <si>
    <t xml:space="preserve">   na 10 tys. ludności </t>
  </si>
  <si>
    <t xml:space="preserve">Osoby oczekujące na umieszczenie </t>
  </si>
  <si>
    <r>
      <t>Pomoc pieniężna</t>
    </r>
    <r>
      <rPr>
        <sz val="9"/>
        <color indexed="8"/>
        <rFont val="Arial"/>
        <family val="2"/>
        <charset val="238"/>
      </rPr>
      <t xml:space="preserve"> </t>
    </r>
  </si>
  <si>
    <t xml:space="preserve">Zasiłek: stały </t>
  </si>
  <si>
    <r>
      <t>Pomoc niepieniężna</t>
    </r>
    <r>
      <rPr>
        <b/>
        <sz val="9"/>
        <color indexed="10"/>
        <rFont val="Arial"/>
        <family val="2"/>
        <charset val="238"/>
      </rPr>
      <t xml:space="preserve"> </t>
    </r>
  </si>
  <si>
    <t xml:space="preserve">Schronienie  </t>
  </si>
  <si>
    <t xml:space="preserve">Posiłek  </t>
  </si>
  <si>
    <t xml:space="preserve">Ubranie  </t>
  </si>
  <si>
    <t xml:space="preserve">Sprawienie pogrzebu </t>
  </si>
  <si>
    <t xml:space="preserve">Farmaceuci pracujący  w aptekach
  i w punktach aptecznych </t>
  </si>
  <si>
    <t>Pharmacists employed in pharmacies
  and pharmaceutical outlets</t>
  </si>
  <si>
    <t>Stan w dniu 31 grudnia</t>
  </si>
  <si>
    <r>
      <t>Farmaceuci</t>
    </r>
    <r>
      <rPr>
        <sz val="9"/>
        <color indexed="8"/>
        <rFont val="Arial"/>
        <family val="2"/>
        <charset val="238"/>
      </rPr>
      <t xml:space="preserve"> </t>
    </r>
  </si>
  <si>
    <t>Pharmacists</t>
  </si>
  <si>
    <t xml:space="preserve">Physiotherapists </t>
  </si>
  <si>
    <t>Zespoły ratownictwa medycznego</t>
  </si>
  <si>
    <t>Emergency rescue teams</t>
  </si>
  <si>
    <t xml:space="preserve">   specialists</t>
  </si>
  <si>
    <t>Blood donors in thousands</t>
  </si>
  <si>
    <t xml:space="preserve"> Stan w dniu 31 grudnia</t>
  </si>
  <si>
    <t xml:space="preserve">   socialisation</t>
  </si>
  <si>
    <t xml:space="preserve">   per 10 thousand population</t>
  </si>
  <si>
    <t xml:space="preserve">Pomoc na usamodzielnienie oraz na kontynu-
   owanie nauki </t>
  </si>
  <si>
    <t xml:space="preserve">Usługi opiekuńcze i specjalistyczne usługi 
   opiekuńcze </t>
  </si>
  <si>
    <t xml:space="preserve">Pomoc w uzyskaniu odpowiednich warunków
   mieszkaniowych, zatrudnienia i na zagospo-
   darowanie </t>
  </si>
  <si>
    <t>Diagności laboratoryjni</t>
  </si>
  <si>
    <t>Laboratory diagnosticians</t>
  </si>
  <si>
    <r>
      <t>Przychodnie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</si>
  <si>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t xml:space="preserve">      podstawowej</t>
  </si>
  <si>
    <t xml:space="preserve">      specjalistycznej</t>
  </si>
  <si>
    <t xml:space="preserve">Outpatients departments </t>
  </si>
  <si>
    <t xml:space="preserve">      specialised</t>
  </si>
  <si>
    <t xml:space="preserve">      primary</t>
  </si>
  <si>
    <t>Szpitale ogólne</t>
  </si>
  <si>
    <t>Łóżka</t>
  </si>
  <si>
    <t>General hospitals</t>
  </si>
  <si>
    <t>Beds</t>
  </si>
  <si>
    <t xml:space="preserve"> BASIC DATA ON HEALTH CARE</t>
  </si>
  <si>
    <r>
      <t>Chirurgii</t>
    </r>
    <r>
      <rPr>
        <sz val="9"/>
        <color indexed="8"/>
        <rFont val="Arial"/>
        <family val="2"/>
        <charset val="238"/>
      </rPr>
      <t xml:space="preserve"> </t>
    </r>
  </si>
  <si>
    <r>
      <t>Dermatologii</t>
    </r>
    <r>
      <rPr>
        <sz val="9"/>
        <color indexed="8"/>
        <rFont val="Arial"/>
        <family val="2"/>
        <charset val="238"/>
      </rPr>
      <t xml:space="preserve"> i wenerologii </t>
    </r>
  </si>
  <si>
    <t>Kardiologii</t>
  </si>
  <si>
    <r>
      <t>Neurologii</t>
    </r>
    <r>
      <rPr>
        <sz val="9"/>
        <color indexed="8"/>
        <rFont val="Arial"/>
        <family val="2"/>
        <charset val="238"/>
      </rPr>
      <t xml:space="preserve"> </t>
    </r>
  </si>
  <si>
    <r>
      <t>Onkologii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</si>
  <si>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r>
      <t>Otolaryngologii</t>
    </r>
    <r>
      <rPr>
        <sz val="9"/>
        <color indexed="8"/>
        <rFont val="Arial"/>
        <family val="2"/>
        <charset val="238"/>
      </rPr>
      <t xml:space="preserve"> </t>
    </r>
  </si>
  <si>
    <r>
      <t>Psychiatrii</t>
    </r>
    <r>
      <rPr>
        <sz val="9"/>
        <color indexed="8"/>
        <rFont val="Arial"/>
        <family val="2"/>
        <charset val="238"/>
      </rPr>
      <t xml:space="preserve"> </t>
    </r>
  </si>
  <si>
    <r>
      <t>Radiodiagnostyki</t>
    </r>
    <r>
      <rPr>
        <sz val="9"/>
        <color indexed="8"/>
        <rFont val="Arial"/>
        <family val="2"/>
        <charset val="238"/>
      </rPr>
      <t xml:space="preserve"> </t>
    </r>
  </si>
  <si>
    <t>Surgery</t>
  </si>
  <si>
    <t>Cardiology</t>
  </si>
  <si>
    <t>Neurology</t>
  </si>
  <si>
    <t>Oncology</t>
  </si>
  <si>
    <t>Otolaryngology</t>
  </si>
  <si>
    <t>Psychiatry</t>
  </si>
  <si>
    <t>Radiodiagnostics</t>
  </si>
  <si>
    <t xml:space="preserve"> HEALTH RESORT TREATMENT</t>
  </si>
  <si>
    <r>
      <t>Sanatoria</t>
    </r>
    <r>
      <rPr>
        <vertAlign val="superscript"/>
        <sz val="9"/>
        <color theme="1"/>
        <rFont val="Arial"/>
        <family val="2"/>
        <charset val="238"/>
      </rPr>
      <t>a</t>
    </r>
  </si>
  <si>
    <r>
      <t>Sanatoria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</si>
  <si>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    łóżka</t>
    </r>
    <r>
      <rPr>
        <vertAlign val="superscript"/>
        <sz val="9"/>
        <color theme="1"/>
        <rFont val="Arial"/>
        <family val="2"/>
        <charset val="238"/>
      </rPr>
      <t>a</t>
    </r>
  </si>
  <si>
    <t xml:space="preserve">    kuracjusze lecznictwa stacjonarnego w tys.</t>
  </si>
  <si>
    <r>
      <t>Szpitale uzdrowiskowe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</si>
  <si>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   beds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</si>
  <si>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  inpatients in thousands</t>
  </si>
  <si>
    <r>
      <t>Health resort hospitals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</si>
  <si>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                     Stan w dniu 31 grudnia</t>
  </si>
  <si>
    <t xml:space="preserve"> FIRST AID AND EMERGENCY MEDICAL SERVICES</t>
  </si>
  <si>
    <t>Medical air rescue team</t>
  </si>
  <si>
    <t>Lotniczy zespół ratownictwa medycznego</t>
  </si>
  <si>
    <r>
      <t>Wyjazdy na miejsce zdarzenia (w ciągu roku)</t>
    </r>
    <r>
      <rPr>
        <sz val="9"/>
        <color indexed="8"/>
        <rFont val="Arial"/>
        <family val="2"/>
        <charset val="238"/>
      </rPr>
      <t xml:space="preserve">: </t>
    </r>
  </si>
  <si>
    <r>
      <t>Osoby, którym udzielono świadczenia zdrowotnego 
  w miejscu zdarzenia (w ciągu roku)</t>
    </r>
    <r>
      <rPr>
        <sz val="9"/>
        <color indexed="8"/>
        <rFont val="Arial"/>
        <family val="2"/>
        <charset val="238"/>
      </rPr>
      <t>:</t>
    </r>
  </si>
  <si>
    <r>
      <t>Regionalne centra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</t>
    </r>
  </si>
  <si>
    <r>
      <t>Regional centres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</t>
    </r>
  </si>
  <si>
    <r>
      <t>Oddziały terenowe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</t>
    </r>
  </si>
  <si>
    <r>
      <t>Local branches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</si>
  <si>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Liczba donacji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krwi  pełnej w tys. </t>
    </r>
  </si>
  <si>
    <r>
      <t>Number of prepared units of fresh 
   frozen plasma (FFP)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in thousands</t>
    </r>
  </si>
  <si>
    <r>
      <t>Number of collected donations</t>
    </r>
    <r>
      <rPr>
        <vertAlign val="superscript"/>
        <sz val="9"/>
        <color theme="1" tint="0.34998626667073579"/>
        <rFont val="Arial"/>
        <family val="2"/>
        <charset val="238"/>
      </rPr>
      <t xml:space="preserve">c  </t>
    </r>
    <r>
      <rPr>
        <sz val="9"/>
        <color theme="1" tint="0.34998626667073579"/>
        <rFont val="Arial"/>
        <family val="2"/>
        <charset val="238"/>
      </rPr>
      <t>of whole blood 
  in thousands</t>
    </r>
  </si>
  <si>
    <t>GENERALLY AVAILABLE PHARMACIES AND PHARMACEUTICAL OUTLETS</t>
  </si>
  <si>
    <r>
      <t>AIDS</t>
    </r>
    <r>
      <rPr>
        <vertAlign val="superscript"/>
        <sz val="9"/>
        <color indexed="8"/>
        <rFont val="Arial"/>
        <family val="2"/>
        <charset val="238"/>
      </rPr>
      <t>a</t>
    </r>
  </si>
  <si>
    <r>
      <t>AIDS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</si>
  <si>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Biegunki u dzieci w wieku do lat 2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</si>
  <si>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Acute diarrhoea in children up to the age
   of 2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</si>
  <si>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t>Bakteryjne zapalenie opon mózgowych
   i/lub mózgu</t>
  </si>
  <si>
    <t>Bacterial meningitis and/or encephalitis</t>
  </si>
  <si>
    <t xml:space="preserve">Świnka (zapalenie przyusznicy nagminne) </t>
  </si>
  <si>
    <r>
      <t>Grypa</t>
    </r>
    <r>
      <rPr>
        <vertAlign val="superscript"/>
        <sz val="9"/>
        <color indexed="8"/>
        <rFont val="Arial"/>
        <family val="2"/>
        <charset val="238"/>
      </rPr>
      <t>c</t>
    </r>
  </si>
  <si>
    <r>
      <t>Influenza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</si>
  <si>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t>INCIDENCE OF SELECTED INFECTIOUS DISEASES AND POISONINGS PER 100 THOUSAND POPULATION</t>
  </si>
  <si>
    <t xml:space="preserve">Oddziały żłobkowe  </t>
  </si>
  <si>
    <t xml:space="preserve">Nursery wards </t>
  </si>
  <si>
    <t xml:space="preserve">   Stan w dniu 31 grudnia</t>
  </si>
  <si>
    <r>
      <t xml:space="preserve">placówki 
</t>
    </r>
    <r>
      <rPr>
        <sz val="9"/>
        <color theme="1" tint="0.34998626667073579"/>
        <rFont val="Arial"/>
        <family val="2"/>
        <charset val="238"/>
      </rPr>
      <t>centres</t>
    </r>
  </si>
  <si>
    <t xml:space="preserve">WYSZCZEGÓLNIENIE  </t>
  </si>
  <si>
    <t xml:space="preserve">   interwencyjne</t>
  </si>
  <si>
    <t xml:space="preserve">   rodzinne</t>
  </si>
  <si>
    <t xml:space="preserve">   socjalizacyjne</t>
  </si>
  <si>
    <r>
      <t xml:space="preserve">   others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</si>
  <si>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INSTITUTIONAL FOSTER CARE</t>
  </si>
  <si>
    <r>
      <t>Mieszkańcy (łącznie z filiami)</t>
    </r>
    <r>
      <rPr>
        <sz val="9"/>
        <color indexed="8"/>
        <rFont val="Arial"/>
        <family val="2"/>
        <charset val="238"/>
      </rPr>
      <t>:</t>
    </r>
  </si>
  <si>
    <r>
      <t>Miejsca (łącznie z filiami)</t>
    </r>
    <r>
      <rPr>
        <sz val="9"/>
        <color indexed="8"/>
        <rFont val="Arial"/>
        <family val="2"/>
        <charset val="238"/>
      </rPr>
      <t>:</t>
    </r>
  </si>
  <si>
    <t>Places (including branches):</t>
  </si>
  <si>
    <t>Residents (including branches):</t>
  </si>
  <si>
    <r>
      <t>Korzystający</t>
    </r>
    <r>
      <rPr>
        <vertAlign val="superscript"/>
        <sz val="9"/>
        <color indexed="8"/>
        <rFont val="Arial"/>
        <family val="2"/>
        <charset val="238"/>
      </rPr>
      <t xml:space="preserve">a 
</t>
    </r>
    <r>
      <rPr>
        <sz val="9"/>
        <color theme="1" tint="0.34998626667073579"/>
        <rFont val="Arial"/>
        <family val="2"/>
        <charset val="238"/>
      </rPr>
      <t>Beneficiaries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</si>
  <si>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Zasiłek okresowy </t>
  </si>
  <si>
    <t>Temporary benefit</t>
  </si>
  <si>
    <t>Permanent benefit</t>
  </si>
  <si>
    <t>Zasiłek celowy</t>
  </si>
  <si>
    <t>Appropriated benefit</t>
  </si>
  <si>
    <r>
      <t>Domy i zakłady</t>
    </r>
    <r>
      <rPr>
        <sz val="9"/>
        <color theme="1"/>
        <rFont val="Arial"/>
        <family val="2"/>
        <charset val="238"/>
      </rPr>
      <t xml:space="preserve"> (bez filii) </t>
    </r>
  </si>
  <si>
    <r>
      <t>Homes and facilities</t>
    </r>
    <r>
      <rPr>
        <sz val="9"/>
        <color theme="1" tint="0.34998626667073579"/>
        <rFont val="Arial"/>
        <family val="2"/>
        <charset val="238"/>
      </rPr>
      <t xml:space="preserve"> (excluding branches)</t>
    </r>
  </si>
  <si>
    <r>
      <t xml:space="preserve">     a </t>
    </r>
    <r>
      <rPr>
        <sz val="8"/>
        <color indexed="8"/>
        <rFont val="Arial"/>
        <family val="2"/>
        <charset val="238"/>
      </rPr>
      <t>Łącznie ze środowiskowymi domami samopomocy.</t>
    </r>
  </si>
  <si>
    <t xml:space="preserve">     a Including community self-help homes. </t>
  </si>
  <si>
    <t xml:space="preserve">   of which in the field of:</t>
  </si>
  <si>
    <r>
      <t>Dermatology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and venereology</t>
    </r>
  </si>
  <si>
    <t>Przeciętny pobyt chorego w dniach</t>
  </si>
  <si>
    <r>
      <t xml:space="preserve">      BLOOD DONATION</t>
    </r>
    <r>
      <rPr>
        <b/>
        <vertAlign val="superscript"/>
        <sz val="9"/>
        <color theme="1" tint="0.34998626667073579"/>
        <rFont val="Arial"/>
        <family val="2"/>
        <charset val="238"/>
      </rPr>
      <t>a</t>
    </r>
  </si>
  <si>
    <r>
      <t>Wyprodukowana liczba jednostek
   świeżo mrożonego osocza  (FFP)</t>
    </r>
    <r>
      <rPr>
        <vertAlign val="superscript"/>
        <sz val="9"/>
        <color indexed="8"/>
        <rFont val="Arial"/>
        <family val="2"/>
        <charset val="238"/>
      </rPr>
      <t xml:space="preserve">d </t>
    </r>
    <r>
      <rPr>
        <sz val="9"/>
        <color indexed="8"/>
        <rFont val="Arial"/>
        <family val="2"/>
        <charset val="238"/>
      </rPr>
      <t xml:space="preserve">w tys.  </t>
    </r>
  </si>
  <si>
    <t>a Bez danych Ministerstwa Obrony Narodowej i Ministerstwa Spraw Wewnętrznych i Administracji. b Stan w dniu 31 grudnia. c Donacja jest to pobranie krwi lub jej składnika do celów klinicznych, diagnostycznych lub produkcyjnych. d Jedna jednostka świeżo mrożonego osocza równa się 200 ml, jeden litr osocza równa się 5 jednostkom.    
Ź r ó d ł o: dane Narodowego Centrum Krwi.</t>
  </si>
  <si>
    <t xml:space="preserve">   of which voluntary</t>
  </si>
  <si>
    <r>
      <t xml:space="preserve">   inne</t>
    </r>
    <r>
      <rPr>
        <vertAlign val="superscript"/>
        <sz val="9"/>
        <color theme="1"/>
        <rFont val="Arial"/>
        <family val="2"/>
        <charset val="238"/>
      </rPr>
      <t>a</t>
    </r>
  </si>
  <si>
    <t xml:space="preserve">    SOCIAL ASSISTANCE BENEFITS</t>
  </si>
  <si>
    <t>Meal</t>
  </si>
  <si>
    <t>a Leczeni w trybie stacjonarnym łącznie z ruchem międzyoddziałowym. b Stan w dniu 31 grudnia.  c Łącznie z oddziałami intensywnego nadzoru kardiologicznego. 
Ź r ó d ł o: dane Ministerstwa Zdrowia, Ministerstwa Spraw Wewnętrznych i Administracji.</t>
  </si>
  <si>
    <r>
      <t>Cardiological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</si>
  <si>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Kardiologicznych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</si>
  <si>
    <t xml:space="preserve">   10 tys. ludności</t>
  </si>
  <si>
    <t xml:space="preserve">   10 thousand population</t>
  </si>
  <si>
    <t xml:space="preserve">         w tym w opiece zdrowotnej:</t>
  </si>
  <si>
    <t xml:space="preserve">         of which in health care:</t>
  </si>
  <si>
    <r>
      <t xml:space="preserve">PRACOWNICY MEDYCZNI          </t>
    </r>
    <r>
      <rPr>
        <sz val="9"/>
        <color theme="1" tint="0.34998626667073579"/>
        <rFont val="Arial"/>
        <family val="2"/>
        <charset val="238"/>
      </rPr>
      <t>MEDICAL PERSONNEL</t>
    </r>
  </si>
  <si>
    <r>
      <t xml:space="preserve">AMBULATORYJNA OPIEKA ZDROWOTNA          </t>
    </r>
    <r>
      <rPr>
        <sz val="9"/>
        <color theme="1" tint="0.34998626667073579"/>
        <rFont val="Arial"/>
        <family val="2"/>
        <charset val="238"/>
      </rPr>
      <t>OUTPATIENT HEALTH CARE</t>
    </r>
  </si>
  <si>
    <r>
      <t xml:space="preserve">SZPITALE          </t>
    </r>
    <r>
      <rPr>
        <sz val="9"/>
        <color theme="1" tint="0.34998626667073579"/>
        <rFont val="Arial"/>
        <family val="2"/>
        <charset val="238"/>
      </rPr>
      <t>HOSPITALS</t>
    </r>
  </si>
  <si>
    <t>Jednostki systemu Państwowe Ratownictwo Medyczne:</t>
  </si>
  <si>
    <t>Units of the State Emergency Medical Services:</t>
  </si>
  <si>
    <t xml:space="preserve"> As of 31 December</t>
  </si>
  <si>
    <t>Lekarze specjaliści</t>
  </si>
  <si>
    <t xml:space="preserve">   w tym w zakresie:</t>
  </si>
  <si>
    <t>a Inpatients including inter-ward transfer. b As of 31 December. c Including intensive cardiological care wards.
S o u r c e: data of the Ministry of Health, the Ministry of the Interior and Administration.</t>
  </si>
  <si>
    <t xml:space="preserve">                       As of 31 December</t>
  </si>
  <si>
    <t xml:space="preserve">    As of 31 December</t>
  </si>
  <si>
    <t xml:space="preserve">   As of 31 December</t>
  </si>
  <si>
    <t>As of 31 December</t>
  </si>
  <si>
    <t>–</t>
  </si>
  <si>
    <t>a Osoby, którym przyznano śwadczenie decyzją; w podziale według form świadczeń korzystający mogą być wykazani kilkakrotnie.
b Podano liczbę świadczeń, która w tym przypadku oznacza liczbę zmarłych.
Ź r ó d ł o: dane Ministerstwa Rodziny, Pracy i Polityki Społecznej.</t>
  </si>
  <si>
    <t>Ochrona zdrowia i pomoc społeczna</t>
  </si>
  <si>
    <t xml:space="preserve">Chapter IX. </t>
  </si>
  <si>
    <t>Health care and social welfare</t>
  </si>
  <si>
    <t>Spis tablic</t>
  </si>
  <si>
    <t>List of tables</t>
  </si>
  <si>
    <t>OCHRONA ZDROWIA – PODSTAWOWE DANE</t>
  </si>
  <si>
    <t>BASIC DATA ON HEALTH CARE</t>
  </si>
  <si>
    <t>LEKARZE  SPECJALIŚCI</t>
  </si>
  <si>
    <t>SZPITALE  OGÓLNE</t>
  </si>
  <si>
    <t>GENERAL  HOSPITALS</t>
  </si>
  <si>
    <t>LECZNICTWO UZDROWISKOWE</t>
  </si>
  <si>
    <t>HEALTH RESORT TREATMENT</t>
  </si>
  <si>
    <t>POMOC  DORAŹNA  I  RATOWNICTWO  MEDYCZNE</t>
  </si>
  <si>
    <t>FIRST  AID  AND  EMERGENCY  MEDICAL  SERVICES</t>
  </si>
  <si>
    <t>KRWIODAWSTWO</t>
  </si>
  <si>
    <t>BLOOD  DONATION</t>
  </si>
  <si>
    <t>APTEKI  OGÓLNODOSTĘPNE  I  PUNKTY  APTECZNE</t>
  </si>
  <si>
    <t>GENERALLY  AVAILABLE  PHARMACIES  AND  PHARMACEUTICAL  OUTLETS</t>
  </si>
  <si>
    <t>ZACHOROWANIA  NA  NIEKTÓRE  CHOROBY  ZAKAŹNE  I  ZATRUCIA  NA 100 TYS. LUDNOŚCI</t>
  </si>
  <si>
    <t>INCIDENCE  OF  SELECTED  INFECTIOUS  DISEASES  AND  POISONINGS  PER  100  THOUSAND  POPULATION</t>
  </si>
  <si>
    <t>RODZINNA  PIECZA  ZASTĘPCZA</t>
  </si>
  <si>
    <t>FAMILY  FOSTER  CARE</t>
  </si>
  <si>
    <t>INSTYTUCJONALNA  PIECZA  ZASTĘPCZA</t>
  </si>
  <si>
    <t>INSTITUTIONAL  FOSTER  CARE</t>
  </si>
  <si>
    <t>POMOC  SPOŁECZNA  STACJONARNA</t>
  </si>
  <si>
    <t>ŚWIADCZENIA  POMOCY  SPOŁECZNEJ</t>
  </si>
  <si>
    <t>SOCIAL  ASSISTANCE  BENEFITS</t>
  </si>
  <si>
    <t>Powrót do spisu tablic</t>
  </si>
  <si>
    <t>Return to list of tables</t>
  </si>
  <si>
    <r>
      <t xml:space="preserve">Udzielone świadczenia
w tys. zł 
</t>
    </r>
    <r>
      <rPr>
        <sz val="9"/>
        <color theme="1" tint="0.34998626667073579"/>
        <rFont val="Arial"/>
        <family val="2"/>
        <charset val="238"/>
      </rPr>
      <t>Benefits granted in thousand PLN</t>
    </r>
  </si>
  <si>
    <r>
      <t>Leczeni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tys.</t>
    </r>
  </si>
  <si>
    <r>
      <t>Inpatients</t>
    </r>
    <r>
      <rPr>
        <b/>
        <vertAlign val="superscript"/>
        <sz val="9"/>
        <color theme="1" tint="0.34998626667073579"/>
        <rFont val="Arial"/>
        <family val="2"/>
        <charset val="238"/>
      </rPr>
      <t>a</t>
    </r>
    <r>
      <rPr>
        <b/>
        <sz val="9"/>
        <color theme="1" tint="0.34998626667073579"/>
        <rFont val="Arial"/>
        <family val="2"/>
        <charset val="238"/>
      </rPr>
      <t xml:space="preserve"> in thousands</t>
    </r>
  </si>
  <si>
    <r>
      <t>Łóżka</t>
    </r>
    <r>
      <rPr>
        <b/>
        <vertAlign val="superscript"/>
        <sz val="9"/>
        <color theme="1"/>
        <rFont val="Arial"/>
        <family val="2"/>
        <charset val="238"/>
      </rPr>
      <t>b</t>
    </r>
  </si>
  <si>
    <r>
      <t>Beds</t>
    </r>
    <r>
      <rPr>
        <b/>
        <vertAlign val="superscript"/>
        <sz val="9"/>
        <color theme="1" tint="0.34998626667073579"/>
        <rFont val="Arial"/>
        <family val="2"/>
        <charset val="238"/>
      </rPr>
      <t>b</t>
    </r>
  </si>
  <si>
    <t xml:space="preserve">  GENERAL HOSPITALS</t>
  </si>
  <si>
    <t xml:space="preserve"> </t>
  </si>
  <si>
    <t xml:space="preserve">Medical specialists </t>
  </si>
  <si>
    <t>MEDICAL  SPECIALISTS</t>
  </si>
  <si>
    <t>Dział IX.</t>
  </si>
  <si>
    <t>Spis map</t>
  </si>
  <si>
    <t>List of maps</t>
  </si>
  <si>
    <t>Spis wykresów</t>
  </si>
  <si>
    <t>List of charts</t>
  </si>
  <si>
    <t>Powrót do spisu map</t>
  </si>
  <si>
    <t>Return to list of maps</t>
  </si>
  <si>
    <t>Powrót do spisu wykresów</t>
  </si>
  <si>
    <t>Return to list of charts</t>
  </si>
  <si>
    <t>LUBELSKIE</t>
  </si>
  <si>
    <t>Przychodnie</t>
  </si>
  <si>
    <t>Outpatient departments</t>
  </si>
  <si>
    <t>Powiat bialski</t>
  </si>
  <si>
    <t>Powiat biłgorajski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</si>
  <si>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</si>
  <si>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</si>
  <si>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</si>
  <si>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</si>
  <si>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</si>
  <si>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</si>
  <si>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</si>
  <si>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</si>
  <si>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</si>
  <si>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</si>
  <si>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</si>
  <si>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</si>
  <si>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</si>
  <si>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</si>
  <si>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</si>
  <si>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</si>
  <si>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</si>
  <si>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Powiat zamojski</t>
  </si>
  <si>
    <t>Powiat m.Biała Podlaska</t>
  </si>
  <si>
    <t>Powiat m.Chełm</t>
  </si>
  <si>
    <t>Powiat m.Lublin</t>
  </si>
  <si>
    <t>Powiat m.Zamość</t>
  </si>
  <si>
    <t>35 - 44</t>
  </si>
  <si>
    <t>45 - 54</t>
  </si>
  <si>
    <t>55 - 64</t>
  </si>
  <si>
    <r>
      <t xml:space="preserve">34 lata i mniej  /  </t>
    </r>
    <r>
      <rPr>
        <sz val="10"/>
        <color theme="0" tint="-0.499984740745262"/>
        <rFont val="Arial"/>
        <family val="2"/>
        <charset val="238"/>
      </rPr>
      <t>and less</t>
    </r>
  </si>
  <si>
    <r>
      <t xml:space="preserve">65 lat i więcej  / </t>
    </r>
    <r>
      <rPr>
        <sz val="10"/>
        <color theme="0" tint="-0.499984740745262"/>
        <rFont val="Arial"/>
        <family val="2"/>
        <charset val="238"/>
      </rPr>
      <t xml:space="preserve"> and more</t>
    </r>
  </si>
  <si>
    <r>
      <t xml:space="preserve">Dzieci w żłobkach i klubach dziecięcych na 1000 dzieci w wieku do lat 3 
</t>
    </r>
    <r>
      <rPr>
        <sz val="9"/>
        <color theme="0" tint="-0.499984740745262"/>
        <rFont val="Arial"/>
        <family val="2"/>
        <charset val="238"/>
      </rPr>
      <t>Children in nurseries and children's clubs per 1000 children up to the age of 3</t>
    </r>
  </si>
  <si>
    <r>
      <t xml:space="preserve">Miejsca w żłobkach i klubach dziecięcych na 1000 dzieci w wieku do lat 3
</t>
    </r>
    <r>
      <rPr>
        <sz val="9"/>
        <color theme="0" tint="-0.499984740745262"/>
        <rFont val="Arial"/>
        <family val="2"/>
        <charset val="238"/>
      </rPr>
      <t>Places in nurseries and children's clubs per 1000 children up to the age of 3</t>
    </r>
  </si>
  <si>
    <t>Odsetek gmin, w których znajduje się przynajmniej jedna placówka opieki nad dziećmi do lat 3</t>
  </si>
  <si>
    <t>Percentage of gminas with at least one childcare centre for children up to the age of 3</t>
  </si>
  <si>
    <r>
      <t xml:space="preserve">Korzystający ze środowiskowej pomocy społecznej w % ludności ogółem 
</t>
    </r>
    <r>
      <rPr>
        <sz val="9"/>
        <color theme="0" tint="-0.499984740745262"/>
        <rFont val="Arial"/>
        <family val="2"/>
        <charset val="238"/>
      </rPr>
      <t>Beneficiaries of community social assistance in % of total population</t>
    </r>
  </si>
  <si>
    <t>przedprodukcyjny</t>
  </si>
  <si>
    <t xml:space="preserve">     pre-working</t>
  </si>
  <si>
    <t>produkcyjny</t>
  </si>
  <si>
    <t>working</t>
  </si>
  <si>
    <t>mobilny</t>
  </si>
  <si>
    <t>mobility</t>
  </si>
  <si>
    <t>niemobilny</t>
  </si>
  <si>
    <t>non-mobility</t>
  </si>
  <si>
    <t>poprodukcyjny</t>
  </si>
  <si>
    <t>post-working</t>
  </si>
  <si>
    <t>Poniżej kryterium dochodowego</t>
  </si>
  <si>
    <t>Under criterion of income</t>
  </si>
  <si>
    <t>Powyżej kryterium dochodowego</t>
  </si>
  <si>
    <t>Over criterion of income</t>
  </si>
  <si>
    <t>%</t>
  </si>
  <si>
    <r>
      <t xml:space="preserve">Wiek         </t>
    </r>
    <r>
      <rPr>
        <sz val="9"/>
        <color theme="0" tint="-0.499984740745262"/>
        <rFont val="Arial"/>
        <family val="2"/>
        <charset val="238"/>
      </rPr>
      <t>Age</t>
    </r>
  </si>
  <si>
    <t>Anestezjologii i intensywnej terapii</t>
  </si>
  <si>
    <t>Chirurgii</t>
  </si>
  <si>
    <t>Chorób płuc</t>
  </si>
  <si>
    <t>Chorób wewnętrznych</t>
  </si>
  <si>
    <t>Dermatologii i wenerologii</t>
  </si>
  <si>
    <t>Dermatology and venereology</t>
  </si>
  <si>
    <t>Medycyny rodzinnej</t>
  </si>
  <si>
    <t>Neurologii</t>
  </si>
  <si>
    <t>Okulistyki</t>
  </si>
  <si>
    <t>Onkologii</t>
  </si>
  <si>
    <t>Otolaryngologii</t>
  </si>
  <si>
    <t>Pediatrii</t>
  </si>
  <si>
    <t>Położnictwa i ginekologii</t>
  </si>
  <si>
    <t>Psychiatrii</t>
  </si>
  <si>
    <t>Radiodiagnostyki</t>
  </si>
  <si>
    <t>w rodzinach zastepczych</t>
  </si>
  <si>
    <t>w rodzinnych domach dziecka</t>
  </si>
  <si>
    <t>socjalizacyjnych</t>
  </si>
  <si>
    <t>interwencyjnych</t>
  </si>
  <si>
    <t>rodzinnych</t>
  </si>
  <si>
    <t>W pieczy rodzinnej</t>
  </si>
  <si>
    <t>In family care</t>
  </si>
  <si>
    <t>W pieczy instytucjonalnej</t>
  </si>
  <si>
    <t>In institutional care</t>
  </si>
  <si>
    <t>in foster families</t>
  </si>
  <si>
    <t>in foster homes</t>
  </si>
  <si>
    <t>socialisation</t>
  </si>
  <si>
    <t>intervention</t>
  </si>
  <si>
    <t>family</t>
  </si>
  <si>
    <t>innych</t>
  </si>
  <si>
    <t>others</t>
  </si>
  <si>
    <t>Międzyrzec Podlaski (1)</t>
  </si>
  <si>
    <t>Terespol (1)</t>
  </si>
  <si>
    <t>Biała Podlaska (2)</t>
  </si>
  <si>
    <t>Drelów (2)</t>
  </si>
  <si>
    <t>Janów Podlaski (2)</t>
  </si>
  <si>
    <t>Kodeń (2)</t>
  </si>
  <si>
    <t>Konstantynów (2)</t>
  </si>
  <si>
    <t>Leśna Podlaska (2)</t>
  </si>
  <si>
    <t>Łomazy (2)</t>
  </si>
  <si>
    <t>Międzyrzec Podlaski (2)</t>
  </si>
  <si>
    <t>Piszczac (2)</t>
  </si>
  <si>
    <t>Rokitno (2)</t>
  </si>
  <si>
    <t>Rossosz (2)</t>
  </si>
  <si>
    <t>Sławatycze (2)</t>
  </si>
  <si>
    <t>Sosnówka (2)</t>
  </si>
  <si>
    <t>Terespol (2)</t>
  </si>
  <si>
    <t>Tuczna (2)</t>
  </si>
  <si>
    <t>Wisznice (2)</t>
  </si>
  <si>
    <t>Zalesie (2)</t>
  </si>
  <si>
    <t>Biłgoraj (1)</t>
  </si>
  <si>
    <t>Aleksandrów (2)</t>
  </si>
  <si>
    <t>Biłgoraj (2)</t>
  </si>
  <si>
    <t>Biszcza (2)</t>
  </si>
  <si>
    <t>Frampol (3)</t>
  </si>
  <si>
    <t>Goraj (3)</t>
  </si>
  <si>
    <t>Józefów (3)</t>
  </si>
  <si>
    <t>Księżpol (2)</t>
  </si>
  <si>
    <t>Łukowa (2)</t>
  </si>
  <si>
    <t>Obsza (2)</t>
  </si>
  <si>
    <t>Potok Górny (2)</t>
  </si>
  <si>
    <t>Tarnogród (3)</t>
  </si>
  <si>
    <t>Tereszpol (2)</t>
  </si>
  <si>
    <t>Turobin (2)</t>
  </si>
  <si>
    <t>Rejowiec Fabryczny (1)</t>
  </si>
  <si>
    <t>Białopole (2)</t>
  </si>
  <si>
    <t>Chełm (2)</t>
  </si>
  <si>
    <t>Dorohusk (2)</t>
  </si>
  <si>
    <t>Dubienka (2)</t>
  </si>
  <si>
    <t>Kamień (2)</t>
  </si>
  <si>
    <t>Leśniowice (2)</t>
  </si>
  <si>
    <t>Rejowiec Fabryczny (2)</t>
  </si>
  <si>
    <t>Ruda-Huta (2)</t>
  </si>
  <si>
    <t>Sawin (2)</t>
  </si>
  <si>
    <t>Siedliszcze (3)</t>
  </si>
  <si>
    <t>Wierzbica (2)</t>
  </si>
  <si>
    <t>Wojsławice (2)</t>
  </si>
  <si>
    <t>Żmudź (2)</t>
  </si>
  <si>
    <t>Rejowiec (3)</t>
  </si>
  <si>
    <t>Hrubieszów (1)</t>
  </si>
  <si>
    <t>Dołhobyczów (2)</t>
  </si>
  <si>
    <t>Horodło (2)</t>
  </si>
  <si>
    <t>Hrubieszów (2)</t>
  </si>
  <si>
    <t>Mircze (2)</t>
  </si>
  <si>
    <t>Trzeszczany (2)</t>
  </si>
  <si>
    <t>Uchanie (2)</t>
  </si>
  <si>
    <t>Werbkowice (2)</t>
  </si>
  <si>
    <t>Batorz (2)</t>
  </si>
  <si>
    <t>Chrzanów (2)</t>
  </si>
  <si>
    <t>Dzwola (2)</t>
  </si>
  <si>
    <t>Godziszów (2)</t>
  </si>
  <si>
    <t>Janów Lubelski (3)</t>
  </si>
  <si>
    <t>Modliborzyce (3)</t>
  </si>
  <si>
    <t>Potok Wielki (2)</t>
  </si>
  <si>
    <t>Krasnystaw (1)</t>
  </si>
  <si>
    <t>Fajsławice (2)</t>
  </si>
  <si>
    <t>Gorzków (2)</t>
  </si>
  <si>
    <t>Krasnystaw (2)</t>
  </si>
  <si>
    <t>Kraśniczyn (2)</t>
  </si>
  <si>
    <t>Łopiennik Górny (2)</t>
  </si>
  <si>
    <t>Rudnik (2)</t>
  </si>
  <si>
    <t>Siennica Różana (2)</t>
  </si>
  <si>
    <t>Żółkiewka (2)</t>
  </si>
  <si>
    <t>Kraśnik (1)</t>
  </si>
  <si>
    <t>Annopol (3)</t>
  </si>
  <si>
    <t>Dzierzkowice (2)</t>
  </si>
  <si>
    <t>Gościeradów (2)</t>
  </si>
  <si>
    <t>Kraśnik (2)</t>
  </si>
  <si>
    <t>Szastarka (2)</t>
  </si>
  <si>
    <t>Trzydnik Duży (2)</t>
  </si>
  <si>
    <t>Urzędów (3)</t>
  </si>
  <si>
    <t>Wilkołaz (2)</t>
  </si>
  <si>
    <t>Zakrzówek (2)</t>
  </si>
  <si>
    <t>Lubartów (1)</t>
  </si>
  <si>
    <t>Abramów (2)</t>
  </si>
  <si>
    <t>Firlej (2)</t>
  </si>
  <si>
    <t>Jeziorzany (2)</t>
  </si>
  <si>
    <t>Kamionka (3)</t>
  </si>
  <si>
    <t>Kock (3)</t>
  </si>
  <si>
    <t>Lubartów (2)</t>
  </si>
  <si>
    <t>Michów (2)</t>
  </si>
  <si>
    <t>Niedźwiada (2)</t>
  </si>
  <si>
    <t>Ostrów Lubelski (3)</t>
  </si>
  <si>
    <t>Ostrówek (2)</t>
  </si>
  <si>
    <t>Serniki (2)</t>
  </si>
  <si>
    <t>Uścimów (2)</t>
  </si>
  <si>
    <t>Bełżyce (3)</t>
  </si>
  <si>
    <t>Borzechów (2)</t>
  </si>
  <si>
    <t>Bychawa (3)</t>
  </si>
  <si>
    <t>Garbów (2)</t>
  </si>
  <si>
    <t>Głusk (2)</t>
  </si>
  <si>
    <t>Jabłonna (2)</t>
  </si>
  <si>
    <t>Jastków (2)</t>
  </si>
  <si>
    <t>Konopnica (2)</t>
  </si>
  <si>
    <t>Krzczonów (2)</t>
  </si>
  <si>
    <t>Niedrzwica Duża (2)</t>
  </si>
  <si>
    <t>Niemce (2)</t>
  </si>
  <si>
    <t>Strzyżewice (2)</t>
  </si>
  <si>
    <t>Wojciechów (2)</t>
  </si>
  <si>
    <t>Wólka (2)</t>
  </si>
  <si>
    <t>Wysokie (2)</t>
  </si>
  <si>
    <t>Zakrzew (2)</t>
  </si>
  <si>
    <t>Cyców (2)</t>
  </si>
  <si>
    <t>Ludwin (2)</t>
  </si>
  <si>
    <t>Łęczna (3)</t>
  </si>
  <si>
    <t>Milejów (2)</t>
  </si>
  <si>
    <t>Puchaczów (2)</t>
  </si>
  <si>
    <t>Spiczyn (2)</t>
  </si>
  <si>
    <t>Łuków (1)</t>
  </si>
  <si>
    <t>Stoczek Łukowski (1)</t>
  </si>
  <si>
    <t>Adamów (2)</t>
  </si>
  <si>
    <t>Krzywda (2)</t>
  </si>
  <si>
    <t>Łuków (2)</t>
  </si>
  <si>
    <t>Serokomla (2)</t>
  </si>
  <si>
    <t>Stanin (2)</t>
  </si>
  <si>
    <t>Stoczek Łukowski (2)</t>
  </si>
  <si>
    <t>Trzebieszów (2)</t>
  </si>
  <si>
    <t>Wojcieszków (2)</t>
  </si>
  <si>
    <t>Wola Mysłowska (2)</t>
  </si>
  <si>
    <t>Chodel (2)</t>
  </si>
  <si>
    <t>Józefów nad Wisłą (3)</t>
  </si>
  <si>
    <t>Karczmiska (2)</t>
  </si>
  <si>
    <t>Łaziska (2)</t>
  </si>
  <si>
    <t>Opole Lubelskie (3)</t>
  </si>
  <si>
    <t>Poniatowa (3)</t>
  </si>
  <si>
    <t>Wilków (2)</t>
  </si>
  <si>
    <t>Dębowa Kłoda (2)</t>
  </si>
  <si>
    <t>Jabłoń (2)</t>
  </si>
  <si>
    <t>Milanów (2)</t>
  </si>
  <si>
    <t>Parczew (3)</t>
  </si>
  <si>
    <t>Podedwórze (2)</t>
  </si>
  <si>
    <t>Siemień (2)</t>
  </si>
  <si>
    <t>Sosnowica (2)</t>
  </si>
  <si>
    <t>Puławy (1)</t>
  </si>
  <si>
    <t>Baranów (2)</t>
  </si>
  <si>
    <t>Janowiec (2)</t>
  </si>
  <si>
    <t>Kazimierz Dolny (3)</t>
  </si>
  <si>
    <t>Końskowola (2)</t>
  </si>
  <si>
    <t>Kurów (2)</t>
  </si>
  <si>
    <t>Markuszów (2)</t>
  </si>
  <si>
    <t>Nałęczów (3)</t>
  </si>
  <si>
    <t>Puławy (2)</t>
  </si>
  <si>
    <t>Wąwolnica (2)</t>
  </si>
  <si>
    <t>Żyrzyn (2)</t>
  </si>
  <si>
    <t>Radzyń Podlaski (1)</t>
  </si>
  <si>
    <t>Borki (2)</t>
  </si>
  <si>
    <t>Czemierniki (2)</t>
  </si>
  <si>
    <t>Kąkolewnica (2)</t>
  </si>
  <si>
    <t>Komarówka Podlaska (2)</t>
  </si>
  <si>
    <t>Radzyń Podlaski (2)</t>
  </si>
  <si>
    <t>Ulan-Majorat (2)</t>
  </si>
  <si>
    <t>Wohyń (2)</t>
  </si>
  <si>
    <t>Dęblin (1)</t>
  </si>
  <si>
    <t>Kłoczew (2)</t>
  </si>
  <si>
    <t>Nowodwór (2)</t>
  </si>
  <si>
    <t>Ryki (3)</t>
  </si>
  <si>
    <t>Stężyca (2)</t>
  </si>
  <si>
    <t>Ułęż (2)</t>
  </si>
  <si>
    <t>Świdnik (1)</t>
  </si>
  <si>
    <t>Mełgiew (2)</t>
  </si>
  <si>
    <t>Piaski (3)</t>
  </si>
  <si>
    <t>Rybczewice (2)</t>
  </si>
  <si>
    <t>Trawniki (2)</t>
  </si>
  <si>
    <t>Tomaszów Lubelski (1)</t>
  </si>
  <si>
    <t>Bełżec (2)</t>
  </si>
  <si>
    <t>Jarczów (2)</t>
  </si>
  <si>
    <t>Krynice (2)</t>
  </si>
  <si>
    <t>Lubycza Królewska (3)</t>
  </si>
  <si>
    <t>Łaszczów (3)</t>
  </si>
  <si>
    <t>Rachanie (2)</t>
  </si>
  <si>
    <t>Susiec (2)</t>
  </si>
  <si>
    <t>Tarnawatka (2)</t>
  </si>
  <si>
    <t>Telatyn (2)</t>
  </si>
  <si>
    <t>Tomaszów Lubelski (2)</t>
  </si>
  <si>
    <t>Tyszowce (3)</t>
  </si>
  <si>
    <t>Ulhówek (2)</t>
  </si>
  <si>
    <t>Włodawa (1)</t>
  </si>
  <si>
    <t>Hanna (2)</t>
  </si>
  <si>
    <t>Hańsk (2)</t>
  </si>
  <si>
    <t>Stary Brus (2)</t>
  </si>
  <si>
    <t>Urszulin (2)</t>
  </si>
  <si>
    <t>Włodawa (2)</t>
  </si>
  <si>
    <t>Wola Uhruska (2)</t>
  </si>
  <si>
    <t>Wyryki (2)</t>
  </si>
  <si>
    <t>Grabowiec (2)</t>
  </si>
  <si>
    <t>Komarów-Osada (2)</t>
  </si>
  <si>
    <t>Krasnobród (3)</t>
  </si>
  <si>
    <t>Łabunie (2)</t>
  </si>
  <si>
    <t>Miączyn (2)</t>
  </si>
  <si>
    <t>Nielisz (2)</t>
  </si>
  <si>
    <t>Radecznica (2)</t>
  </si>
  <si>
    <t>Sitno (2)</t>
  </si>
  <si>
    <t>Skierbieszów (2)</t>
  </si>
  <si>
    <t>Stary Zamość (2)</t>
  </si>
  <si>
    <t>Sułów (2)</t>
  </si>
  <si>
    <t>Szczebrzeszyn (3)</t>
  </si>
  <si>
    <t>Zamość (2)</t>
  </si>
  <si>
    <t>Zwierzyniec (3)</t>
  </si>
  <si>
    <t>Biała Podlaska (1)</t>
  </si>
  <si>
    <t>Chełm (1)</t>
  </si>
  <si>
    <t>Lublin (1)</t>
  </si>
  <si>
    <t>Zamość (1)</t>
  </si>
  <si>
    <t>dental</t>
  </si>
  <si>
    <r>
      <t xml:space="preserve">Liczba ludności na 1 podmiot 
</t>
    </r>
    <r>
      <rPr>
        <sz val="9"/>
        <color theme="0" tint="-0.499984740745262"/>
        <rFont val="Arial"/>
        <family val="2"/>
        <charset val="238"/>
      </rPr>
      <t>Number of population per entity</t>
    </r>
  </si>
  <si>
    <r>
      <t xml:space="preserve">Liczba udzielonych porad lekarskich na 1 mieszkańca 
</t>
    </r>
    <r>
      <rPr>
        <sz val="9"/>
        <color theme="0" tint="-0.499984740745262"/>
        <rFont val="Arial"/>
        <family val="2"/>
        <charset val="238"/>
      </rPr>
      <t>Number of medical consultations per inhabitant</t>
    </r>
  </si>
  <si>
    <r>
      <t xml:space="preserve">Lekarze na 
10 tys. ludności 
</t>
    </r>
    <r>
      <rPr>
        <sz val="9"/>
        <color theme="0" tint="-0.499984740745262"/>
        <rFont val="Arial"/>
        <family val="2"/>
        <charset val="238"/>
      </rPr>
      <t>Doctors per 
10 thousand population</t>
    </r>
  </si>
  <si>
    <t>Anasthesiology and intensive therapy</t>
  </si>
  <si>
    <r>
      <t>Dermatological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</si>
  <si>
    <t>Calls to the place of occurrence (during the year):</t>
  </si>
  <si>
    <t>Persons who received health service at the place 
  of occurrence (during the year):</t>
  </si>
  <si>
    <t>a Excluding data of the Ministry of National Defence and the Ministry of the Interior and Administration. b As of 31 December. c Donation is collection of blood or blood components for clinical, diagnostic or manufacturing purposes. d One unit of fresh frozen plasma equals 200 ml, one litre of plasma equals 5 units.  
S o u r c e: data of the National Blood Centre.</t>
  </si>
  <si>
    <t>Salmonellosis</t>
  </si>
  <si>
    <t>Other bacterial food poisonings</t>
  </si>
  <si>
    <t>Scarlet fever</t>
  </si>
  <si>
    <r>
      <t xml:space="preserve">   STATIONARY SOCIAL ASSISTANCE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</si>
  <si>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t>STATIONARY  SOCIAL  ASSISTANCE</t>
  </si>
  <si>
    <t>Monetary benefits</t>
  </si>
  <si>
    <t>Assistance to reach self-dependence and to continue education</t>
  </si>
  <si>
    <t>Non-monetary benefits</t>
  </si>
  <si>
    <t>Care services and specialised
   care services</t>
  </si>
  <si>
    <t>a Persons awarded the benefit  on the basis of an administrative decision may be shown several times in the breakdown by forms of benefits. 
b The number of benefits is given, which in this case means the number of deceased persons.
S o u r c e: data of the Ministry of Family, Labour and Social Policy.</t>
  </si>
  <si>
    <r>
      <t>Lekarze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</t>
    </r>
  </si>
  <si>
    <r>
      <t>Pielęgniarki i położne</t>
    </r>
    <r>
      <rPr>
        <vertAlign val="superscript"/>
        <sz val="9"/>
        <color theme="1"/>
        <rFont val="Arial"/>
        <family val="2"/>
        <charset val="238"/>
      </rPr>
      <t>a</t>
    </r>
  </si>
  <si>
    <r>
      <t>Lekarze dentyści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</si>
  <si>
    <r>
      <t>Dentists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</si>
  <si>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Nurses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and midwives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</si>
  <si>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rPr>
        <sz val="9"/>
        <rFont val="Arial"/>
        <family val="2"/>
        <charset val="238"/>
      </rPr>
      <t>Podstawowa opieka zdrowotna</t>
    </r>
    <r>
      <rPr>
        <sz val="9"/>
        <color theme="1" tint="0.34998626667073579"/>
        <rFont val="Arial"/>
        <family val="2"/>
        <charset val="238"/>
      </rPr>
      <t xml:space="preserve">
Primary health care</t>
    </r>
  </si>
  <si>
    <r>
      <t xml:space="preserve">Porady w mln
</t>
    </r>
    <r>
      <rPr>
        <sz val="9"/>
        <color theme="1" tint="0.34998626667073579"/>
        <rFont val="Arial"/>
        <family val="2"/>
        <charset val="238"/>
      </rPr>
      <t>Consultations in millions</t>
    </r>
  </si>
  <si>
    <r>
      <t xml:space="preserve">Specjalistyczna opieka lekarska 
</t>
    </r>
    <r>
      <rPr>
        <sz val="9"/>
        <color theme="1" tint="0.34998626667073579"/>
        <rFont val="Arial"/>
        <family val="2"/>
        <charset val="238"/>
      </rPr>
      <t>S</t>
    </r>
    <r>
      <rPr>
        <sz val="9"/>
        <color theme="0" tint="-0.499984740745262"/>
        <rFont val="Arial"/>
        <family val="2"/>
        <charset val="238"/>
      </rPr>
      <t>pecialist medical care</t>
    </r>
  </si>
  <si>
    <r>
      <t xml:space="preserve">Pielęgniarki na 10 tys. ludności 
</t>
    </r>
    <r>
      <rPr>
        <sz val="9"/>
        <color theme="0" tint="-0.499984740745262"/>
        <rFont val="Arial"/>
        <family val="2"/>
        <charset val="238"/>
      </rPr>
      <t>Nurses per 10 thousand population</t>
    </r>
  </si>
  <si>
    <t>Lekarze</t>
  </si>
  <si>
    <t>Doctors</t>
  </si>
  <si>
    <t>Pielęgniarki</t>
  </si>
  <si>
    <t>Nurses</t>
  </si>
  <si>
    <r>
      <t xml:space="preserve">Opieka stomatologiczna
</t>
    </r>
    <r>
      <rPr>
        <sz val="9"/>
        <color theme="1" tint="0.34998626667073579"/>
        <rFont val="Arial"/>
        <family val="2"/>
        <charset val="238"/>
      </rPr>
      <t>Dental care</t>
    </r>
  </si>
  <si>
    <t xml:space="preserve">DZIECI (WYCHOWANKOWIE) W WYBRANYCH FORMACH PIECZY ZASTĘPCZEJ </t>
  </si>
  <si>
    <t xml:space="preserve">CHILDREN (RESIDENTS) IN SELECTED FORMS OF FOSTER CARE </t>
  </si>
  <si>
    <t>Powiat m. Biała Podlaska</t>
  </si>
  <si>
    <t>Powiat m. Chełm</t>
  </si>
  <si>
    <t>Powiat m. Lublin</t>
  </si>
  <si>
    <t>Powiat m. Zamość</t>
  </si>
  <si>
    <t>Izbica (3)</t>
  </si>
  <si>
    <t>.</t>
  </si>
  <si>
    <t>a Łączące zadania placówek interwencyjnych, socjalizacyjnych i specjalistyczno-terapeutycznych.</t>
  </si>
  <si>
    <t>a Combining tasks of the intervention, socialisation and specialist therapy centres.</t>
  </si>
  <si>
    <t>FAMILY FOSTER CARE</t>
  </si>
  <si>
    <r>
      <t xml:space="preserve">   dzieci</t>
    </r>
    <r>
      <rPr>
        <vertAlign val="superscript"/>
        <sz val="9"/>
        <color indexed="8"/>
        <rFont val="Arial"/>
        <family val="2"/>
        <charset val="238"/>
      </rPr>
      <t xml:space="preserve">a </t>
    </r>
  </si>
  <si>
    <r>
      <t xml:space="preserve">   dzieci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</t>
    </r>
  </si>
  <si>
    <t>Zawodowe</t>
  </si>
  <si>
    <r>
      <t xml:space="preserve">   children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</si>
  <si>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Professional</t>
  </si>
  <si>
    <t>a W wieku 0-24 lata.</t>
  </si>
  <si>
    <t>a At the age 0-24.</t>
  </si>
  <si>
    <t>Assistance in obtaining adequate 
  housing conditions and employment, 
   as well as installation allowance</t>
  </si>
  <si>
    <r>
      <rPr>
        <sz val="9"/>
        <color theme="1" tint="0.34998626667073579"/>
        <rFont val="Arial"/>
        <family val="2"/>
        <charset val="238"/>
      </rPr>
      <t>Doctors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</si>
  <si>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AMBULATORYJNA OPIEKA ZDROWOTNA W 2023 R.</t>
  </si>
  <si>
    <t>OUTPATIENT HEALTH CARE IN 2023</t>
  </si>
  <si>
    <t>PRACOWNICY MEDYCZNI W 2023 R.</t>
  </si>
  <si>
    <t>MEDICAL PERSONNEL IN 2023</t>
  </si>
  <si>
    <t>BENEFICJENCI ŚRODOWISKOWEJ POMOCY SPOŁECZNEJ W 2023 R.</t>
  </si>
  <si>
    <t>BENEFICIARIES OF COMMUNITY SOCIAL ASSISTANCE IN 2023</t>
  </si>
  <si>
    <t>PORADY UDZIELONE W AMBULATORYJNEJ OPIECE ZDROWOTNEJ W 2023 R.</t>
  </si>
  <si>
    <t>CONSULTATIONS PROVIDED IN AMBULATORY HEALTH CARE IN 2023</t>
  </si>
  <si>
    <t>Lekarze i pielęgniarki uprawnieni do wykonywania zawodu medycznego według grup wieku w 2023 r.</t>
  </si>
  <si>
    <t>Doctors and nurses entitled to practise medical profession by age groups in 2023</t>
  </si>
  <si>
    <t>Odsetek osób korzystających ze środowiskowej pomocy społecznej według kryterium dochodowego w 2023 r.</t>
  </si>
  <si>
    <t>Share of beneficiaries of community social assistance by criterion of income in 2023</t>
  </si>
  <si>
    <t>0600000</t>
  </si>
  <si>
    <t>0601000</t>
  </si>
  <si>
    <t>0601011</t>
  </si>
  <si>
    <t>0601021</t>
  </si>
  <si>
    <t>0601032</t>
  </si>
  <si>
    <t>0601042</t>
  </si>
  <si>
    <t>0601052</t>
  </si>
  <si>
    <t>0601062</t>
  </si>
  <si>
    <t>0601072</t>
  </si>
  <si>
    <t>0601082</t>
  </si>
  <si>
    <t>0601092</t>
  </si>
  <si>
    <t>0601102</t>
  </si>
  <si>
    <t>0601112</t>
  </si>
  <si>
    <t>0601122</t>
  </si>
  <si>
    <t>0601132</t>
  </si>
  <si>
    <t>0601142</t>
  </si>
  <si>
    <t>0601152</t>
  </si>
  <si>
    <t>0601162</t>
  </si>
  <si>
    <t>0601172</t>
  </si>
  <si>
    <t>0601182</t>
  </si>
  <si>
    <t>0601192</t>
  </si>
  <si>
    <t>0602000</t>
  </si>
  <si>
    <t>0602011</t>
  </si>
  <si>
    <t>0602022</t>
  </si>
  <si>
    <t>0602032</t>
  </si>
  <si>
    <t>0602042</t>
  </si>
  <si>
    <t>0602053</t>
  </si>
  <si>
    <t>0602063</t>
  </si>
  <si>
    <t>0602073</t>
  </si>
  <si>
    <t>0602082</t>
  </si>
  <si>
    <t>0602092</t>
  </si>
  <si>
    <t>0602102</t>
  </si>
  <si>
    <t>0602112</t>
  </si>
  <si>
    <t>0602123</t>
  </si>
  <si>
    <t>0602132</t>
  </si>
  <si>
    <t>0602142</t>
  </si>
  <si>
    <t>0603000</t>
  </si>
  <si>
    <t>0603011</t>
  </si>
  <si>
    <t>0603022</t>
  </si>
  <si>
    <t>0603032</t>
  </si>
  <si>
    <t>0603042</t>
  </si>
  <si>
    <t>0603052</t>
  </si>
  <si>
    <t>0603062</t>
  </si>
  <si>
    <t>0603072</t>
  </si>
  <si>
    <t>0603082</t>
  </si>
  <si>
    <t>0603092</t>
  </si>
  <si>
    <t>0603102</t>
  </si>
  <si>
    <t>0603113</t>
  </si>
  <si>
    <t>0603122</t>
  </si>
  <si>
    <t>0603132</t>
  </si>
  <si>
    <t>0603142</t>
  </si>
  <si>
    <t>0603153</t>
  </si>
  <si>
    <t>0604000</t>
  </si>
  <si>
    <t>0604011</t>
  </si>
  <si>
    <t>0604022</t>
  </si>
  <si>
    <t>0604032</t>
  </si>
  <si>
    <t>0604042</t>
  </si>
  <si>
    <t>0604052</t>
  </si>
  <si>
    <t>0604062</t>
  </si>
  <si>
    <t>0604072</t>
  </si>
  <si>
    <t>0604082</t>
  </si>
  <si>
    <t>0605000</t>
  </si>
  <si>
    <t>0605012</t>
  </si>
  <si>
    <t>0605022</t>
  </si>
  <si>
    <t>0605032</t>
  </si>
  <si>
    <t>0605042</t>
  </si>
  <si>
    <t>0605053</t>
  </si>
  <si>
    <t>0605063</t>
  </si>
  <si>
    <t>0605072</t>
  </si>
  <si>
    <t>0606000</t>
  </si>
  <si>
    <t>0606011</t>
  </si>
  <si>
    <t>0606022</t>
  </si>
  <si>
    <t>0606032</t>
  </si>
  <si>
    <t>0606043</t>
  </si>
  <si>
    <t>0606052</t>
  </si>
  <si>
    <t>0606062</t>
  </si>
  <si>
    <t>0606072</t>
  </si>
  <si>
    <t>0606092</t>
  </si>
  <si>
    <t>0606102</t>
  </si>
  <si>
    <t>0606112</t>
  </si>
  <si>
    <t>0607000</t>
  </si>
  <si>
    <t>0607011</t>
  </si>
  <si>
    <t>0607023</t>
  </si>
  <si>
    <t>0607032</t>
  </si>
  <si>
    <t>0607042</t>
  </si>
  <si>
    <t>0607052</t>
  </si>
  <si>
    <t>0607062</t>
  </si>
  <si>
    <t>0607072</t>
  </si>
  <si>
    <t>0607083</t>
  </si>
  <si>
    <t>0607092</t>
  </si>
  <si>
    <t>0607102</t>
  </si>
  <si>
    <t>0608000</t>
  </si>
  <si>
    <t>0608011</t>
  </si>
  <si>
    <t>0608022</t>
  </si>
  <si>
    <t>0608032</t>
  </si>
  <si>
    <t>0608042</t>
  </si>
  <si>
    <t>0608053</t>
  </si>
  <si>
    <t>0608063</t>
  </si>
  <si>
    <t>0608072</t>
  </si>
  <si>
    <t>0608082</t>
  </si>
  <si>
    <t>0608092</t>
  </si>
  <si>
    <t>0608103</t>
  </si>
  <si>
    <t>0608112</t>
  </si>
  <si>
    <t>0608122</t>
  </si>
  <si>
    <t>0608132</t>
  </si>
  <si>
    <t>0609000</t>
  </si>
  <si>
    <t>0609013</t>
  </si>
  <si>
    <t>0609022</t>
  </si>
  <si>
    <t>0609033</t>
  </si>
  <si>
    <t>0609042</t>
  </si>
  <si>
    <t>0609052</t>
  </si>
  <si>
    <t>0609062</t>
  </si>
  <si>
    <t>0609072</t>
  </si>
  <si>
    <t>0609082</t>
  </si>
  <si>
    <t>0609092</t>
  </si>
  <si>
    <t>0609102</t>
  </si>
  <si>
    <t>0609112</t>
  </si>
  <si>
    <t>0609122</t>
  </si>
  <si>
    <t>0609132</t>
  </si>
  <si>
    <t>0609142</t>
  </si>
  <si>
    <t>0609152</t>
  </si>
  <si>
    <t>0609162</t>
  </si>
  <si>
    <t>0610000</t>
  </si>
  <si>
    <t>0610012</t>
  </si>
  <si>
    <t>0610022</t>
  </si>
  <si>
    <t>0610033</t>
  </si>
  <si>
    <t>0610042</t>
  </si>
  <si>
    <t>0610052</t>
  </si>
  <si>
    <t>0610062</t>
  </si>
  <si>
    <t>0611000</t>
  </si>
  <si>
    <t>0611011</t>
  </si>
  <si>
    <t>0611021</t>
  </si>
  <si>
    <t>0611032</t>
  </si>
  <si>
    <t>0611042</t>
  </si>
  <si>
    <t>0611052</t>
  </si>
  <si>
    <t>0611062</t>
  </si>
  <si>
    <t>0611072</t>
  </si>
  <si>
    <t>0611082</t>
  </si>
  <si>
    <t>0611092</t>
  </si>
  <si>
    <t>0611102</t>
  </si>
  <si>
    <t>0611112</t>
  </si>
  <si>
    <t>0612000</t>
  </si>
  <si>
    <t>0612012</t>
  </si>
  <si>
    <t>0612023</t>
  </si>
  <si>
    <t>0612032</t>
  </si>
  <si>
    <t>0612042</t>
  </si>
  <si>
    <t>0612053</t>
  </si>
  <si>
    <t>0612063</t>
  </si>
  <si>
    <t>0612072</t>
  </si>
  <si>
    <t>0613000</t>
  </si>
  <si>
    <t>0613012</t>
  </si>
  <si>
    <t>0613022</t>
  </si>
  <si>
    <t>0613032</t>
  </si>
  <si>
    <t>0613043</t>
  </si>
  <si>
    <t>0613052</t>
  </si>
  <si>
    <t>0613062</t>
  </si>
  <si>
    <t>0613072</t>
  </si>
  <si>
    <t>0614000</t>
  </si>
  <si>
    <t>0614011</t>
  </si>
  <si>
    <t>0614022</t>
  </si>
  <si>
    <t>0614032</t>
  </si>
  <si>
    <t>0614043</t>
  </si>
  <si>
    <t>0614052</t>
  </si>
  <si>
    <t>0614062</t>
  </si>
  <si>
    <t>0614072</t>
  </si>
  <si>
    <t>0614083</t>
  </si>
  <si>
    <t>0614092</t>
  </si>
  <si>
    <t>0614102</t>
  </si>
  <si>
    <t>0614112</t>
  </si>
  <si>
    <t>0615000</t>
  </si>
  <si>
    <t>0615011</t>
  </si>
  <si>
    <t>0615022</t>
  </si>
  <si>
    <t>0615032</t>
  </si>
  <si>
    <t>0615042</t>
  </si>
  <si>
    <t>0615052</t>
  </si>
  <si>
    <t>0615062</t>
  </si>
  <si>
    <t>0615072</t>
  </si>
  <si>
    <t>0615082</t>
  </si>
  <si>
    <t>0616000</t>
  </si>
  <si>
    <t>0616011</t>
  </si>
  <si>
    <t>0616022</t>
  </si>
  <si>
    <t>0616032</t>
  </si>
  <si>
    <t>0616043</t>
  </si>
  <si>
    <t>0616052</t>
  </si>
  <si>
    <t>0616062</t>
  </si>
  <si>
    <t>0617000</t>
  </si>
  <si>
    <t>0617011</t>
  </si>
  <si>
    <t>0617022</t>
  </si>
  <si>
    <t>0617033</t>
  </si>
  <si>
    <t>0617042</t>
  </si>
  <si>
    <t>0617052</t>
  </si>
  <si>
    <t>0618000</t>
  </si>
  <si>
    <t>0618011</t>
  </si>
  <si>
    <t>0618022</t>
  </si>
  <si>
    <t>0618032</t>
  </si>
  <si>
    <t>0618042</t>
  </si>
  <si>
    <t>0618053</t>
  </si>
  <si>
    <t>0618063</t>
  </si>
  <si>
    <t>0618072</t>
  </si>
  <si>
    <t>0618082</t>
  </si>
  <si>
    <t>0618092</t>
  </si>
  <si>
    <t>0618102</t>
  </si>
  <si>
    <t>0618112</t>
  </si>
  <si>
    <t>0618123</t>
  </si>
  <si>
    <t>0618132</t>
  </si>
  <si>
    <t>0619000</t>
  </si>
  <si>
    <t>0619011</t>
  </si>
  <si>
    <t>0619022</t>
  </si>
  <si>
    <t>0619032</t>
  </si>
  <si>
    <t>0619042</t>
  </si>
  <si>
    <t>0619052</t>
  </si>
  <si>
    <t>0619062</t>
  </si>
  <si>
    <t>0619072</t>
  </si>
  <si>
    <t>0619082</t>
  </si>
  <si>
    <t>0620000</t>
  </si>
  <si>
    <t>0620012</t>
  </si>
  <si>
    <t>0620022</t>
  </si>
  <si>
    <t>0620032</t>
  </si>
  <si>
    <t>0620043</t>
  </si>
  <si>
    <t>0620052</t>
  </si>
  <si>
    <t>0620062</t>
  </si>
  <si>
    <t>0620072</t>
  </si>
  <si>
    <t>0620082</t>
  </si>
  <si>
    <t>0620092</t>
  </si>
  <si>
    <t>0620102</t>
  </si>
  <si>
    <t>0620112</t>
  </si>
  <si>
    <t>0620122</t>
  </si>
  <si>
    <t>0620133</t>
  </si>
  <si>
    <t>0620142</t>
  </si>
  <si>
    <t>0620153</t>
  </si>
  <si>
    <t>0661000</t>
  </si>
  <si>
    <t>0661011</t>
  </si>
  <si>
    <t>0662000</t>
  </si>
  <si>
    <t>0662011</t>
  </si>
  <si>
    <t>0663000</t>
  </si>
  <si>
    <t>0663011</t>
  </si>
  <si>
    <t>0664000</t>
  </si>
  <si>
    <t>0664011</t>
  </si>
  <si>
    <t>specjalistyczno-terapeutycznych</t>
  </si>
  <si>
    <t>specialist therapy</t>
  </si>
  <si>
    <t>S o u r c e: data of the Ministry of Family, Labour and Social Policy.</t>
  </si>
  <si>
    <t>a Do 2021 r. miejsca i dzieci w żłobkach łącznie z oddziałami żłobkowymi. b Ponadto w 2023 r. opiekę nad dziećmi sprawowało 28 dziennych opiekunów opiekujących się 142 dziećmi i 62 nianie zarejestrowane w ZUS.</t>
  </si>
  <si>
    <t>a Until 2021 places and children staying in nurseries including nursery wards. b Moreover, in 2023, childcare was provided for 142 children by 28 day carers and 67 nannies registered in the Social Insurance Institution.</t>
  </si>
  <si>
    <r>
      <t xml:space="preserve">   CHILDCARE FOR CHILDREN UP TO THE AGE OF 3</t>
    </r>
    <r>
      <rPr>
        <vertAlign val="superscript"/>
        <sz val="9"/>
        <color theme="1" tint="0.34998626667073579"/>
        <rFont val="Arial"/>
        <family val="2"/>
        <charset val="238"/>
      </rPr>
      <t>ab</t>
    </r>
  </si>
  <si>
    <t>Dzieci:</t>
  </si>
  <si>
    <t>Children:</t>
  </si>
  <si>
    <t>Dzieci w żłobkach i klubach dziecięcych:</t>
  </si>
  <si>
    <t>Children in nurseries and children's clubs:</t>
  </si>
  <si>
    <t>Ź r ó d ł o: dane Ministerstwa Rodziny, Pracy i Polityki Społecznej.</t>
  </si>
  <si>
    <t>OPIEKA NAD DZIEĆMI W WIEKU DO 3 LAT W 2023 R.</t>
  </si>
  <si>
    <t>CHILDCARE FOR CHILDREN UP TO THE AGE OF 3 IN 2023</t>
  </si>
  <si>
    <t>OPIEKA NAD DZIEĆMI W WIEKU DO 3 LAT</t>
  </si>
  <si>
    <t>CHILDCARE FOR CHILDREN UP TO THE AGE OF 3</t>
  </si>
  <si>
    <t xml:space="preserve">a Stan w dniu 31 grudnia. 
U w a g a. W 2023 r. w zakładach lecznictwa uzdrowiskowego z leczenia w trybie ambulatoryjnym skorzystało łącznie 3360 kuracjuszy.
Ź r ó d ł o: daneinisterstwa Zdrowia, Ministerstwa Spraw Wewnętrznych i Administracji oraz Głównego Urzędu Statystycznego. </t>
  </si>
  <si>
    <t>a As of 31 December. 
N o t e. In 2023, a total of 3360 of outpatients were treated in health resort facilites.
S o u r c e: data of the Ministry of Health, the Ministry of the Interior and Administration as well as Statistics Poland.</t>
  </si>
  <si>
    <t>Borelioza z Lyme</t>
  </si>
  <si>
    <t>Lyme borreliosis</t>
  </si>
  <si>
    <r>
      <t>2023</t>
    </r>
    <r>
      <rPr>
        <vertAlign val="superscript"/>
        <sz val="9"/>
        <color theme="1"/>
        <rFont val="Arial"/>
        <family val="2"/>
        <charset val="238"/>
      </rPr>
      <t>a</t>
    </r>
  </si>
  <si>
    <t>MAPA 1 (23).</t>
  </si>
  <si>
    <t>MAP 1 (23).</t>
  </si>
  <si>
    <t>MAPA 2 (24).</t>
  </si>
  <si>
    <t>MAP 2 (24).</t>
  </si>
  <si>
    <t>MAPA 3 (25).</t>
  </si>
  <si>
    <t>MAP 3 (25).</t>
  </si>
  <si>
    <t>MAPA 4 (26).</t>
  </si>
  <si>
    <t>MAP 4 (26).</t>
  </si>
  <si>
    <t>WYKRES 1 (37).</t>
  </si>
  <si>
    <t>CHART 1 (37).</t>
  </si>
  <si>
    <t>WYKRES 2 (38).</t>
  </si>
  <si>
    <t>CHART 2 (38).</t>
  </si>
  <si>
    <t>WYKRES 3 (39).</t>
  </si>
  <si>
    <t>CHART 3 (39).</t>
  </si>
  <si>
    <t>TABL. 1 (73).</t>
  </si>
  <si>
    <t>TABL. 2 (74).</t>
  </si>
  <si>
    <t>TABL. 3 (75).</t>
  </si>
  <si>
    <t>TABL. 4 (76).</t>
  </si>
  <si>
    <t>TABL. 5 (77).</t>
  </si>
  <si>
    <t>TABL. 6 (78).</t>
  </si>
  <si>
    <t>TABL. 7 (79).</t>
  </si>
  <si>
    <t>TABL. 8 (80).</t>
  </si>
  <si>
    <t>TABL. 9 (81).</t>
  </si>
  <si>
    <t>TABL. 10 (82).</t>
  </si>
  <si>
    <t>TABL. 11 (83).</t>
  </si>
  <si>
    <t>TABL. 12 (84).</t>
  </si>
  <si>
    <t xml:space="preserve">TABL. 13 (85). </t>
  </si>
  <si>
    <r>
      <t xml:space="preserve">TABL. 13 (85). </t>
    </r>
    <r>
      <rPr>
        <b/>
        <sz val="9"/>
        <color indexed="8"/>
        <rFont val="Arial"/>
        <family val="2"/>
        <charset val="238"/>
      </rPr>
      <t>ŚWIADCZENIA POMOCY SPOŁECZNEJ</t>
    </r>
  </si>
  <si>
    <r>
      <t xml:space="preserve">TABL. 12 (84). </t>
    </r>
    <r>
      <rPr>
        <b/>
        <sz val="10"/>
        <color indexed="8"/>
        <rFont val="Arial"/>
        <family val="2"/>
        <charset val="238"/>
      </rPr>
      <t>POMOC SPOŁECZNA STACJONARNA</t>
    </r>
    <r>
      <rPr>
        <b/>
        <vertAlign val="superscript"/>
        <sz val="10"/>
        <color indexed="8"/>
        <rFont val="Arial"/>
        <family val="2"/>
        <charset val="238"/>
      </rPr>
      <t>a</t>
    </r>
  </si>
  <si>
    <r>
      <t xml:space="preserve">TABL. 11 (83). </t>
    </r>
    <r>
      <rPr>
        <b/>
        <sz val="9"/>
        <color theme="1"/>
        <rFont val="Arial"/>
        <family val="2"/>
        <charset val="238"/>
      </rPr>
      <t>INSTYTUCJONALNA PIECZA ZASTĘPCZA</t>
    </r>
  </si>
  <si>
    <r>
      <t>TABL. 10 (82).</t>
    </r>
    <r>
      <rPr>
        <b/>
        <sz val="9"/>
        <color theme="1"/>
        <rFont val="Arial"/>
        <family val="2"/>
        <charset val="238"/>
      </rPr>
      <t xml:space="preserve"> RODZINNA PIECZA ZASTĘPCZA</t>
    </r>
  </si>
  <si>
    <r>
      <t xml:space="preserve">TABL. 9 (81). </t>
    </r>
    <r>
      <rPr>
        <b/>
        <sz val="9"/>
        <rFont val="Arial"/>
        <family val="2"/>
        <charset val="238"/>
      </rPr>
      <t>OPIEKA NAD DZIEĆMI W WIEKU DO 3 LAT</t>
    </r>
    <r>
      <rPr>
        <b/>
        <vertAlign val="superscript"/>
        <sz val="9"/>
        <rFont val="Arial"/>
        <family val="2"/>
        <charset val="238"/>
      </rPr>
      <t>ab</t>
    </r>
  </si>
  <si>
    <r>
      <t xml:space="preserve">TABL. 8 (80). </t>
    </r>
    <r>
      <rPr>
        <b/>
        <sz val="9"/>
        <color indexed="8"/>
        <rFont val="Arial"/>
        <family val="2"/>
        <charset val="238"/>
      </rPr>
      <t>ZACHOROWANIA NA NIEKTÓRE CHOROBY ZAKAŹNE I ZATRUCIA NA 100 TYS. LUDNOŚCI</t>
    </r>
  </si>
  <si>
    <r>
      <t xml:space="preserve">TABL. 7 (79). </t>
    </r>
    <r>
      <rPr>
        <b/>
        <sz val="9"/>
        <color indexed="8"/>
        <rFont val="Arial"/>
        <family val="2"/>
        <charset val="238"/>
      </rPr>
      <t>APTEKI OGÓLNODOSTĘPNE I PUNKTY APTECZNE</t>
    </r>
  </si>
  <si>
    <r>
      <t xml:space="preserve">TABL. 6 (78). </t>
    </r>
    <r>
      <rPr>
        <b/>
        <sz val="9"/>
        <color indexed="8"/>
        <rFont val="Arial"/>
        <family val="2"/>
        <charset val="238"/>
      </rPr>
      <t>KRWIODAWSTWO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</si>
  <si>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5 (77). </t>
    </r>
    <r>
      <rPr>
        <b/>
        <sz val="9"/>
        <color indexed="8"/>
        <rFont val="Arial"/>
        <family val="2"/>
        <charset val="238"/>
      </rPr>
      <t>POMOC DORAŹNA I RATOWNICTWO MEDYCZNE</t>
    </r>
  </si>
  <si>
    <r>
      <t xml:space="preserve">TABL. 4 (76). </t>
    </r>
    <r>
      <rPr>
        <b/>
        <sz val="9"/>
        <color theme="1"/>
        <rFont val="Arial"/>
        <family val="2"/>
        <charset val="238"/>
      </rPr>
      <t>LECZNICTWO UZDROWISKOWE</t>
    </r>
  </si>
  <si>
    <r>
      <t xml:space="preserve">TABL. 3 (75). </t>
    </r>
    <r>
      <rPr>
        <b/>
        <sz val="10"/>
        <color theme="1"/>
        <rFont val="Arial"/>
        <family val="2"/>
        <charset val="238"/>
      </rPr>
      <t>SZPITALE OGÓLNE</t>
    </r>
  </si>
  <si>
    <r>
      <t xml:space="preserve">TABL. 1 (73). </t>
    </r>
    <r>
      <rPr>
        <b/>
        <sz val="9"/>
        <color theme="1"/>
        <rFont val="Arial"/>
        <family val="2"/>
        <charset val="238"/>
      </rPr>
      <t xml:space="preserve">OCHRONA ZDROWIA – PODSTAWOWE DANE </t>
    </r>
  </si>
  <si>
    <t xml:space="preserve">WYKRES 3 (39). DZIECI (WYCHOWANKOWIE) W WYBRANYCH FORMACH PIECZY ZASTĘPCZEJ </t>
  </si>
  <si>
    <t xml:space="preserve">CHART 3 (39). CHILDREN (RESIDENTS) IN SELECTED FORMS OF FOSTER CARE </t>
  </si>
  <si>
    <t>WYKRES 1 (37). PORADY UDZIELONE W AMBULATORYJNEJ OPIECE ZDROWOTNEJ W 2023 R.</t>
  </si>
  <si>
    <t>CHART 1 (37). CONSULTATIONS PROVIDED IN AMBULATORY HEALTH CARE IN 2023</t>
  </si>
  <si>
    <t>MAPA 4 (26). BENEFICJENCI ŚRODOWISKOWEJ POMOCY SPOŁECZNEJ W 2023 R.</t>
  </si>
  <si>
    <t>MAP 4 (26). BENEFICIARIES OF COMMUNITY SOCIAL ASSISTANCE IN 2023</t>
  </si>
  <si>
    <t>MAP 3 (25). CHILDCARE FOR CHILDREN UP TO THE AGE OF 3 IN 2023</t>
  </si>
  <si>
    <t>MAPA 3 (25). OPIEKA NAD DZIEĆMI W WIEKU DO 3 LAT W 2023 R.</t>
  </si>
  <si>
    <t>MAP 2 (24). MEDICAL PERSONNEL IN 2023</t>
  </si>
  <si>
    <t>MAPA 2 (24). PRACOWNICY MEDYCZNI W 2023 R.</t>
  </si>
  <si>
    <t>MAPA 1 (23). AMBULATORYJNA OPIEKA ZDROWOTNA W 2023 R.</t>
  </si>
  <si>
    <t>MAP 1 (23). OUTPATIENT HEALTH CARE IN 2023</t>
  </si>
  <si>
    <t>a Insufficient data because of specific features of the disease. b Ratio calculated per 10 thousand children up to the age of 2. c Including influenza-like illness; data concerning only to the 1st half of 2023.  
S o u r c e: data of the National Institute of Public Health – National Institute of Hygiene (based on the register of infectious diseases kept by sanitary and epidemiological stations) and the Tuberculosis and Lung Diseases Institute.</t>
  </si>
  <si>
    <t xml:space="preserve">a Dane nieostateczne z uwagi na specyfikę choroby. b Wskaźnik obliczono na 10 tys. dzieci w wieku do lat 2. c Łącznie z podejrzeniami zachorowań; dane dot. wyłącznie 1 półrocza 2023 r.  
Ź r ó d ł o: dane Narodowego Instytutu Zdrowia Publicznego – PZH (na podstawie rejestru chorób zakaźnych prowadzonego przez stacje sanitarno-                         -epidemiologiczne) oraz Instytutu Gruźlicy i Chorób Płuc. </t>
  </si>
  <si>
    <r>
      <t>Praktyki lekarzy i lekarzy dentystów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</si>
  <si>
    <t>Practices of doctors and dentistsc</t>
  </si>
  <si>
    <r>
      <t>Porady</t>
    </r>
    <r>
      <rPr>
        <sz val="9"/>
        <color indexed="8"/>
        <rFont val="Arial"/>
        <family val="2"/>
        <charset val="238"/>
      </rPr>
      <t xml:space="preserve"> udzielone</t>
    </r>
    <r>
      <rPr>
        <vertAlign val="superscript"/>
        <sz val="9"/>
        <color indexed="8"/>
        <rFont val="Arial"/>
        <family val="2"/>
        <charset val="238"/>
      </rPr>
      <t>d</t>
    </r>
    <r>
      <rPr>
        <sz val="9"/>
        <color indexed="8"/>
        <rFont val="Arial"/>
        <family val="2"/>
        <charset val="238"/>
      </rPr>
      <t xml:space="preserve"> w ciągu roku w tys.</t>
    </r>
  </si>
  <si>
    <r>
      <t>Consultations provided</t>
    </r>
    <r>
      <rPr>
        <vertAlign val="superscript"/>
        <sz val="9"/>
        <color theme="1" tint="0.34998626667073579"/>
        <rFont val="Arial"/>
        <family val="2"/>
        <charset val="238"/>
      </rPr>
      <t>cd</t>
    </r>
    <r>
      <rPr>
        <sz val="9"/>
        <color theme="1" tint="0.34998626667073579"/>
        <rFont val="Arial"/>
        <family val="2"/>
        <charset val="238"/>
      </rPr>
      <t xml:space="preserve"> during the  
  year in thousands</t>
    </r>
  </si>
  <si>
    <r>
      <t xml:space="preserve">   lekarskie</t>
    </r>
    <r>
      <rPr>
        <vertAlign val="superscript"/>
        <sz val="9"/>
        <color theme="1"/>
        <rFont val="Arial"/>
        <family val="2"/>
        <charset val="238"/>
      </rPr>
      <t>e</t>
    </r>
  </si>
  <si>
    <r>
      <t>medical</t>
    </r>
    <r>
      <rPr>
        <vertAlign val="superscript"/>
        <sz val="9"/>
        <color theme="1" tint="0.34998626667073579"/>
        <rFont val="Arial"/>
        <family val="2"/>
        <charset val="238"/>
      </rPr>
      <t>e</t>
    </r>
  </si>
  <si>
    <r>
      <t>Leczeni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 xml:space="preserve"> w ciągu roku na:</t>
    </r>
  </si>
  <si>
    <t xml:space="preserve">   1 łóżkog</t>
  </si>
  <si>
    <r>
      <t>In-patients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during the year per:</t>
    </r>
  </si>
  <si>
    <t xml:space="preserve">   bedg</t>
  </si>
  <si>
    <t>a Dane szacunkowe Głównego Urzędu Statystycznego na podstawie źródeł administracyjnych nieporównywalne z opublikowanymi w poprzed_x0002_nich edycjach Rocznika; patrz uwagi do działu, ust. 2 na str. 188. b Od 2022 r. obliczenia na podstawie źródeł administracyjnych, dane niepo_x0002_równywalne z publikowanymi za lata wcześniejsze. c Dane obejmują praktyki, które podpisały kontrakt z NFZ lub z przychodniami. d Łącznie z poradami opłaconymi w przychodniach przez pacjentów oraz łącznie z poradami udzielonymi w ramach nocnej i świątecznej opieki zdrowotnej. e Łącznie z poradami z izb przyjęć udzielanymi pacjentom niehospitalizowanym. f Leczeni w trybie stacjonarnym bez ruchu międzyoddziałowego. g Do obliczenia wskaźnika przyjęto przeciętną miesięczną liczbę łóżek w roku.
Ź r ó d ł o: dane Ministerstwa Zdrowia, Ministerstwa Spraw Wewnętrznych i Administracji oraz Głównego Urzędu Statystycznego.</t>
  </si>
  <si>
    <t xml:space="preserve">a Estimated data of Statistics Poland based on administrative sources incomparable with data published in previous editions of the Yearbook; see notes to the chapter, item 2 on page 188. b Since 2022, calculations based on administrative sources, data not comparable with those published for previous years. c Data concern practices that have signed contract with the National Health Fund or outpatient departments. d Including consul_x0002_tations paid by patients in outpatient departments as well as including consultations provided as part of night and holiday health care. e Including consultations provided in admission rooms for non-hospitalised patients. f Inpatients excluding inter-ward transfer. g The indicator was calculated using the average monthly number of beds in the year.
S o u r c e: data of the Ministry of Health, the Ministry of the Interior and Administration as well as Statistics Poland.
</t>
  </si>
  <si>
    <r>
      <t>3353</t>
    </r>
    <r>
      <rPr>
        <vertAlign val="superscript"/>
        <sz val="9"/>
        <color theme="1"/>
        <rFont val="Arial"/>
        <family val="2"/>
        <charset val="238"/>
      </rPr>
      <t>b</t>
    </r>
  </si>
  <si>
    <r>
      <rPr>
        <sz val="9"/>
        <rFont val="Arial"/>
        <family val="2"/>
        <charset val="238"/>
      </rPr>
      <t>3368</t>
    </r>
    <r>
      <rPr>
        <vertAlign val="superscript"/>
        <sz val="9"/>
        <rFont val="Arial"/>
        <family val="2"/>
        <charset val="238"/>
      </rPr>
      <t>b</t>
    </r>
  </si>
  <si>
    <t>LEKARZE SPECJALIŚCI WEDŁUG WYBRANYCH SPECJALNOŚCI NA 10 TYS. LUDNOŚCI W 2023 R.</t>
  </si>
  <si>
    <t>MEDICAL SPECIALISTS BY SELECTED SPECIALISATION PER 10 THOUSAND POPULATION IN 2023</t>
  </si>
  <si>
    <t>WYKRES 2 (38). LEKARZE SPECJALIŚCI WEDŁUG WYBRANYCH SPECJALNOŚCI NA 10 TYS. LUDNOŚCI W 2023 R.</t>
  </si>
  <si>
    <t>CHART 2 (38). MEDICAL SPECIALISTS BY SELECTED SPECIALISATION PER 10 THOUSAND POPULATION IN 2023</t>
  </si>
  <si>
    <r>
      <t>TABL. 2 (74).</t>
    </r>
    <r>
      <rPr>
        <b/>
        <sz val="9"/>
        <color indexed="8"/>
        <rFont val="Arial"/>
        <family val="2"/>
        <charset val="238"/>
      </rPr>
      <t xml:space="preserve"> LEKARZE SPECJALIŚCI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</si>
  <si>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 MEDICAL SPECIALISTS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</si>
  <si>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a Dane szacunkowe Głównego Urzędu Statystycznego na podstawie źródeł administracyjnych nieporównywalne z opublikowanymi w poprzednich edycjach Rocznika; patrz uwagi do działu, ust. 2 na str. 188.
Uwaga: suma liczby posiadanych specjalizacji jest większa niż łączna liczba lekarzy specjalistów z uwagi na możliwość posiadania większej liczby specjalizacji przez jedną osobę.</t>
  </si>
  <si>
    <t>a Estimated data of Statistics Poland based on administrative sources incomparable with data published in previous editions of the Yearbook; see 
notes to the chapter, item 2 on page 188.
Note: the sum of the number of specializations is greater than the total number of medical specialist due to the possibility of having more specializations by one person.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</si>
</sst>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z_ł_-;\-* #,##0.00\ _z_ł_-;_-* &quot;-&quot;??\ _z_ł_-;_-@_-"/>
    <numFmt numFmtId="164" formatCode="0.0"/>
    <numFmt numFmtId="165" formatCode="#,##0.000"/>
    <numFmt numFmtId="166" formatCode="[$-415]General"/>
    <numFmt numFmtId="167" formatCode="#,##0.0"/>
    <numFmt numFmtId="168" formatCode="_-* #,##0.0\ _z_ł_-;\-* #,##0.0\ _z_ł_-;_-* &quot;-&quot;??\ _z_ł_-;_-@_-"/>
    <numFmt numFmtId="169" formatCode="0.000"/>
  </numFmts>
  <fonts count="66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vertAlign val="superscript"/>
      <sz val="10"/>
      <color indexed="8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vertAlign val="superscript"/>
      <sz val="10"/>
      <color theme="1" tint="0.34998626667073579"/>
      <name val="Arial"/>
      <family val="2"/>
      <charset val="238"/>
    </font>
    <font>
      <sz val="11"/>
      <color theme="1" tint="0.34998626667073579"/>
      <name val="Calibri"/>
      <family val="2"/>
      <charset val="238"/>
      <scheme val="minor"/>
    </font>
    <font>
      <sz val="8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 tint="0.34998626667073579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4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color rgb="FF4D4D4D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theme="1"/>
      <name val="Fira Sans"/>
      <family val="2"/>
      <charset val="238"/>
    </font>
    <font>
      <sz val="9.5"/>
      <name val="Fira San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Times New Roman CE"/>
      <family val="1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11"/>
      <name val="Czcionka tekstu podstawowego"/>
    </font>
    <font>
      <sz val="11"/>
      <color theme="1"/>
      <name val="Calibri"/>
      <family val="2"/>
      <charset val="238"/>
    </font>
    <font>
      <vertAlign val="superscript"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 style="thin">
        <color indexed="64"/>
      </top>
      <bottom style="thin">
        <color rgb="FF7030A0"/>
      </bottom>
      <diagonal/>
    </border>
    <border>
      <left/>
      <right style="thin">
        <color rgb="FF7030A0"/>
      </right>
      <top style="thin">
        <color indexed="64"/>
      </top>
      <bottom style="thin">
        <color rgb="FF7030A0"/>
      </bottom>
      <diagonal/>
    </border>
    <border>
      <left style="thin">
        <color rgb="FF7030A0"/>
      </left>
      <right/>
      <top style="thin">
        <color indexed="64"/>
      </top>
      <bottom style="thin">
        <color rgb="FF7030A0"/>
      </bottom>
      <diagonal/>
    </border>
    <border>
      <left/>
      <right/>
      <top style="thin">
        <color rgb="FF7030A0"/>
      </top>
      <bottom style="thin">
        <color rgb="FF7030A0"/>
      </bottom>
      <diagonal/>
    </border>
  </borders>
  <cellStyleXfs count="34">
    <xf numFmtId="0" fontId="0" fillId="0" borderId="0"/>
    <xf numFmtId="0" fontId="31" fillId="0" borderId="0"/>
    <xf numFmtId="0" fontId="31" fillId="0" borderId="0"/>
    <xf numFmtId="0" fontId="32" fillId="0" borderId="0"/>
    <xf numFmtId="0" fontId="33" fillId="0" borderId="0"/>
    <xf numFmtId="0" fontId="34" fillId="3" borderId="2">
      <alignment horizontal="left" vertical="center" wrapText="1"/>
    </xf>
    <xf numFmtId="0" fontId="37" fillId="0" borderId="0" applyNumberFormat="0" applyFill="0" applyBorder="0" applyAlignment="0" applyProtection="0">
      <alignment vertical="top"/>
      <protection locked="0"/>
    </xf>
    <xf numFmtId="166" fontId="34" fillId="0" borderId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49" fillId="0" borderId="0"/>
    <xf numFmtId="0" fontId="46" fillId="0" borderId="0"/>
    <xf numFmtId="0" fontId="54" fillId="0" borderId="0" applyNumberFormat="0" applyFill="0" applyBorder="0" applyAlignment="0" applyProtection="0"/>
    <xf numFmtId="0" fontId="31" fillId="0" borderId="0"/>
    <xf numFmtId="0" fontId="55" fillId="0" borderId="0"/>
    <xf numFmtId="0" fontId="33" fillId="0" borderId="0"/>
    <xf numFmtId="0" fontId="33" fillId="0" borderId="0"/>
    <xf numFmtId="0" fontId="34" fillId="3" borderId="2">
      <alignment horizontal="left" vertical="center" wrapText="1"/>
    </xf>
    <xf numFmtId="43" fontId="46" fillId="0" borderId="0" applyFont="0" applyFill="0" applyBorder="0" applyAlignment="0" applyProtection="0"/>
    <xf numFmtId="0" fontId="56" fillId="0" borderId="0"/>
    <xf numFmtId="0" fontId="56" fillId="0" borderId="0"/>
    <xf numFmtId="0" fontId="31" fillId="0" borderId="0"/>
    <xf numFmtId="0" fontId="57" fillId="0" borderId="0"/>
    <xf numFmtId="0" fontId="56" fillId="0" borderId="0"/>
    <xf numFmtId="0" fontId="59" fillId="0" borderId="0"/>
    <xf numFmtId="0" fontId="31" fillId="0" borderId="0"/>
    <xf numFmtId="0" fontId="31" fillId="0" borderId="0"/>
    <xf numFmtId="0" fontId="58" fillId="0" borderId="0"/>
    <xf numFmtId="0" fontId="57" fillId="0" borderId="0"/>
    <xf numFmtId="0" fontId="46" fillId="0" borderId="0"/>
    <xf numFmtId="0" fontId="33" fillId="0" borderId="0"/>
    <xf numFmtId="0" fontId="33" fillId="0" borderId="0"/>
    <xf numFmtId="0" fontId="31" fillId="0" borderId="0"/>
    <xf numFmtId="43" fontId="31" fillId="0" borderId="0" applyFont="0" applyFill="0" applyBorder="0" applyAlignment="0" applyProtection="0"/>
  </cellStyleXfs>
  <cellXfs count="345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9" fillId="0" borderId="0" xfId="0" applyFont="1"/>
    <xf numFmtId="0" fontId="10" fillId="0" borderId="0" xfId="0" applyFont="1" applyAlignment="1"/>
    <xf numFmtId="0" fontId="9" fillId="0" borderId="0" xfId="0" applyFont="1" applyAlignment="1"/>
    <xf numFmtId="0" fontId="0" fillId="0" borderId="0" xfId="0" applyAlignment="1">
      <alignment vertical="top"/>
    </xf>
    <xf numFmtId="0" fontId="10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2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2" fillId="0" borderId="0" xfId="0" applyFont="1" applyAlignment="1">
      <alignment vertical="top"/>
    </xf>
    <xf numFmtId="0" fontId="21" fillId="0" borderId="0" xfId="0" applyFont="1" applyAlignment="1">
      <alignment wrapText="1"/>
    </xf>
    <xf numFmtId="0" fontId="13" fillId="0" borderId="0" xfId="0" applyFont="1" applyAlignment="1">
      <alignment horizontal="justify"/>
    </xf>
    <xf numFmtId="0" fontId="8" fillId="0" borderId="0" xfId="0" applyFont="1" applyBorder="1" applyAlignment="1"/>
    <xf numFmtId="0" fontId="0" fillId="2" borderId="0" xfId="0" applyFont="1" applyFill="1" applyAlignment="1"/>
    <xf numFmtId="0" fontId="19" fillId="2" borderId="0" xfId="0" applyFont="1" applyFill="1" applyAlignment="1">
      <alignment horizontal="left" indent="8"/>
    </xf>
    <xf numFmtId="0" fontId="30" fillId="0" borderId="0" xfId="0" applyFont="1" applyAlignment="1">
      <alignment vertical="top"/>
    </xf>
    <xf numFmtId="0" fontId="12" fillId="0" borderId="0" xfId="0" applyFont="1" applyFill="1" applyAlignment="1"/>
    <xf numFmtId="0" fontId="14" fillId="2" borderId="0" xfId="0" applyFont="1" applyFill="1" applyAlignment="1">
      <alignment horizontal="left" wrapText="1" indent="9"/>
    </xf>
    <xf numFmtId="0" fontId="17" fillId="2" borderId="0" xfId="0" applyFont="1" applyFill="1" applyAlignment="1">
      <alignment horizontal="left" wrapText="1" indent="9"/>
    </xf>
    <xf numFmtId="3" fontId="0" fillId="0" borderId="0" xfId="0" applyNumberFormat="1" applyFont="1"/>
    <xf numFmtId="0" fontId="8" fillId="0" borderId="0" xfId="0" applyFont="1" applyFill="1" applyAlignment="1"/>
    <xf numFmtId="1" fontId="9" fillId="0" borderId="0" xfId="0" applyNumberFormat="1" applyFont="1"/>
    <xf numFmtId="165" fontId="9" fillId="0" borderId="0" xfId="0" applyNumberFormat="1" applyFont="1"/>
    <xf numFmtId="165" fontId="0" fillId="0" borderId="0" xfId="0" applyNumberFormat="1" applyFont="1"/>
    <xf numFmtId="164" fontId="12" fillId="0" borderId="0" xfId="0" applyNumberFormat="1" applyFont="1"/>
    <xf numFmtId="3" fontId="0" fillId="0" borderId="0" xfId="0" applyNumberFormat="1" applyFont="1" applyAlignment="1">
      <alignment horizontal="right"/>
    </xf>
    <xf numFmtId="164" fontId="8" fillId="0" borderId="0" xfId="0" applyNumberFormat="1" applyFont="1" applyAlignment="1"/>
    <xf numFmtId="1" fontId="8" fillId="0" borderId="0" xfId="0" applyNumberFormat="1" applyFont="1" applyAlignment="1"/>
    <xf numFmtId="1" fontId="8" fillId="0" borderId="0" xfId="0" applyNumberFormat="1" applyFont="1"/>
    <xf numFmtId="0" fontId="9" fillId="0" borderId="0" xfId="0" applyFont="1" applyAlignment="1">
      <alignment horizontal="right"/>
    </xf>
    <xf numFmtId="164" fontId="8" fillId="0" borderId="0" xfId="0" applyNumberFormat="1" applyFont="1" applyBorder="1" applyAlignment="1">
      <alignment horizontal="right" wrapText="1" indent="1"/>
    </xf>
    <xf numFmtId="0" fontId="12" fillId="0" borderId="0" xfId="0" applyFont="1" applyFill="1" applyAlignment="1">
      <alignment vertical="top"/>
    </xf>
    <xf numFmtId="0" fontId="8" fillId="0" borderId="0" xfId="0" applyFont="1" applyFill="1" applyAlignment="1">
      <alignment horizontal="left" wrapText="1" indent="8"/>
    </xf>
    <xf numFmtId="0" fontId="12" fillId="0" borderId="0" xfId="0" applyFont="1" applyFill="1" applyAlignment="1">
      <alignment horizontal="left" indent="8"/>
    </xf>
    <xf numFmtId="0" fontId="12" fillId="0" borderId="0" xfId="0" applyFont="1" applyFill="1"/>
    <xf numFmtId="0" fontId="8" fillId="0" borderId="0" xfId="0" applyFont="1" applyFill="1"/>
    <xf numFmtId="0" fontId="0" fillId="0" borderId="0" xfId="0" applyFill="1"/>
    <xf numFmtId="0" fontId="20" fillId="0" borderId="0" xfId="0" applyFont="1" applyFill="1"/>
    <xf numFmtId="0" fontId="9" fillId="0" borderId="0" xfId="0" applyFont="1" applyFill="1" applyAlignment="1"/>
    <xf numFmtId="0" fontId="0" fillId="0" borderId="0" xfId="0"/>
    <xf numFmtId="0" fontId="36" fillId="0" borderId="0" xfId="0" applyFont="1"/>
    <xf numFmtId="0" fontId="38" fillId="0" borderId="0" xfId="0" applyFont="1"/>
    <xf numFmtId="0" fontId="35" fillId="0" borderId="0" xfId="0" applyFont="1"/>
    <xf numFmtId="0" fontId="39" fillId="0" borderId="0" xfId="6" applyFont="1" applyAlignment="1" applyProtection="1">
      <alignment vertical="top"/>
    </xf>
    <xf numFmtId="0" fontId="40" fillId="0" borderId="0" xfId="0" applyFont="1" applyFill="1" applyAlignment="1"/>
    <xf numFmtId="1" fontId="12" fillId="0" borderId="0" xfId="0" applyNumberFormat="1" applyFont="1"/>
    <xf numFmtId="0" fontId="8" fillId="0" borderId="0" xfId="0" applyFont="1" applyBorder="1" applyAlignment="1">
      <alignment horizontal="right" wrapText="1"/>
    </xf>
    <xf numFmtId="0" fontId="12" fillId="0" borderId="0" xfId="0" applyFont="1" applyAlignment="1">
      <alignment horizontal="right"/>
    </xf>
    <xf numFmtId="0" fontId="12" fillId="0" borderId="0" xfId="0" applyFont="1" applyFill="1" applyAlignme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wrapText="1"/>
    </xf>
    <xf numFmtId="0" fontId="8" fillId="0" borderId="4" xfId="0" applyFont="1" applyFill="1" applyBorder="1" applyAlignment="1">
      <alignment horizontal="right" indent="1"/>
    </xf>
    <xf numFmtId="0" fontId="8" fillId="0" borderId="4" xfId="0" applyFont="1" applyBorder="1" applyAlignment="1"/>
    <xf numFmtId="0" fontId="21" fillId="0" borderId="5" xfId="0" applyFont="1" applyFill="1" applyBorder="1" applyAlignment="1">
      <alignment wrapText="1"/>
    </xf>
    <xf numFmtId="0" fontId="8" fillId="0" borderId="4" xfId="0" applyFont="1" applyFill="1" applyBorder="1" applyAlignment="1">
      <alignment horizontal="right" wrapText="1" indent="1"/>
    </xf>
    <xf numFmtId="0" fontId="8" fillId="0" borderId="3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8" fillId="0" borderId="4" xfId="0" applyFont="1" applyBorder="1" applyAlignment="1">
      <alignment horizontal="right" indent="1"/>
    </xf>
    <xf numFmtId="0" fontId="8" fillId="0" borderId="3" xfId="0" applyFont="1" applyBorder="1" applyAlignment="1">
      <alignment horizontal="left" wrapText="1"/>
    </xf>
    <xf numFmtId="0" fontId="21" fillId="0" borderId="5" xfId="0" applyFont="1" applyBorder="1" applyAlignment="1">
      <alignment horizontal="left" wrapText="1"/>
    </xf>
    <xf numFmtId="164" fontId="8" fillId="0" borderId="4" xfId="0" applyNumberFormat="1" applyFont="1" applyBorder="1" applyAlignment="1">
      <alignment horizontal="right" indent="1"/>
    </xf>
    <xf numFmtId="0" fontId="8" fillId="0" borderId="4" xfId="0" applyFont="1" applyBorder="1"/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horizontal="right" wrapText="1" indent="1"/>
    </xf>
    <xf numFmtId="0" fontId="11" fillId="0" borderId="4" xfId="0" applyFont="1" applyFill="1" applyBorder="1" applyAlignment="1">
      <alignment horizontal="right" wrapText="1" indent="1"/>
    </xf>
    <xf numFmtId="0" fontId="23" fillId="0" borderId="5" xfId="0" applyFont="1" applyBorder="1" applyAlignment="1">
      <alignment wrapText="1"/>
    </xf>
    <xf numFmtId="0" fontId="8" fillId="0" borderId="4" xfId="0" applyFont="1" applyBorder="1" applyAlignment="1">
      <alignment horizontal="right" wrapText="1" indent="1"/>
    </xf>
    <xf numFmtId="164" fontId="11" fillId="0" borderId="4" xfId="0" applyNumberFormat="1" applyFont="1" applyFill="1" applyBorder="1" applyAlignment="1">
      <alignment horizontal="right" wrapText="1" indent="1"/>
    </xf>
    <xf numFmtId="164" fontId="11" fillId="0" borderId="4" xfId="0" applyNumberFormat="1" applyFont="1" applyBorder="1" applyAlignment="1">
      <alignment horizontal="right" wrapText="1" indent="1"/>
    </xf>
    <xf numFmtId="0" fontId="8" fillId="0" borderId="3" xfId="0" applyFont="1" applyFill="1" applyBorder="1" applyAlignment="1">
      <alignment horizontal="left" wrapText="1"/>
    </xf>
    <xf numFmtId="0" fontId="21" fillId="0" borderId="5" xfId="0" applyFont="1" applyFill="1" applyBorder="1" applyAlignment="1">
      <alignment horizontal="left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wrapText="1"/>
    </xf>
    <xf numFmtId="164" fontId="8" fillId="0" borderId="4" xfId="0" applyNumberFormat="1" applyFont="1" applyBorder="1" applyAlignment="1">
      <alignment wrapText="1"/>
    </xf>
    <xf numFmtId="164" fontId="8" fillId="0" borderId="4" xfId="0" applyNumberFormat="1" applyFont="1" applyBorder="1" applyAlignment="1">
      <alignment horizontal="right" wrapText="1" indent="1"/>
    </xf>
    <xf numFmtId="0" fontId="8" fillId="0" borderId="4" xfId="0" applyFont="1" applyBorder="1" applyAlignment="1">
      <alignment vertical="top"/>
    </xf>
    <xf numFmtId="164" fontId="8" fillId="0" borderId="4" xfId="0" applyNumberFormat="1" applyFont="1" applyFill="1" applyBorder="1" applyAlignment="1">
      <alignment horizontal="right" wrapText="1" indent="1"/>
    </xf>
    <xf numFmtId="1" fontId="8" fillId="0" borderId="4" xfId="0" applyNumberFormat="1" applyFont="1" applyBorder="1" applyAlignment="1">
      <alignment horizontal="right" wrapText="1" indent="1"/>
    </xf>
    <xf numFmtId="1" fontId="8" fillId="0" borderId="4" xfId="0" applyNumberFormat="1" applyFont="1" applyFill="1" applyBorder="1" applyAlignment="1">
      <alignment horizontal="right" wrapText="1" indent="1"/>
    </xf>
    <xf numFmtId="0" fontId="8" fillId="2" borderId="3" xfId="0" applyFont="1" applyFill="1" applyBorder="1" applyAlignment="1">
      <alignment horizontal="center" vertical="center"/>
    </xf>
    <xf numFmtId="0" fontId="8" fillId="0" borderId="3" xfId="0" applyFont="1" applyBorder="1" applyAlignment="1"/>
    <xf numFmtId="0" fontId="21" fillId="0" borderId="5" xfId="0" applyFont="1" applyBorder="1" applyAlignment="1">
      <alignment horizontal="justify" wrapText="1"/>
    </xf>
    <xf numFmtId="0" fontId="8" fillId="0" borderId="4" xfId="0" applyFont="1" applyBorder="1" applyAlignment="1">
      <alignment horizontal="center" vertical="center" wrapText="1"/>
    </xf>
    <xf numFmtId="0" fontId="41" fillId="0" borderId="0" xfId="0" applyFont="1" applyAlignment="1"/>
    <xf numFmtId="0" fontId="42" fillId="0" borderId="0" xfId="0" applyFont="1" applyFill="1" applyAlignment="1"/>
    <xf numFmtId="0" fontId="11" fillId="0" borderId="0" xfId="0" applyFont="1"/>
    <xf numFmtId="0" fontId="42" fillId="0" borderId="0" xfId="0" applyFont="1" applyAlignment="1">
      <alignment vertical="top"/>
    </xf>
    <xf numFmtId="0" fontId="42" fillId="0" borderId="0" xfId="0" applyFont="1"/>
    <xf numFmtId="0" fontId="43" fillId="0" borderId="0" xfId="0" applyFont="1" applyAlignment="1">
      <alignment vertical="top"/>
    </xf>
    <xf numFmtId="0" fontId="35" fillId="0" borderId="0" xfId="6" applyFont="1" applyAlignment="1" applyProtection="1"/>
    <xf numFmtId="0" fontId="44" fillId="0" borderId="0" xfId="6" applyFont="1" applyAlignment="1" applyProtection="1"/>
    <xf numFmtId="0" fontId="44" fillId="0" borderId="0" xfId="0" applyFont="1"/>
    <xf numFmtId="0" fontId="4" fillId="0" borderId="0" xfId="0" applyFont="1"/>
    <xf numFmtId="0" fontId="8" fillId="0" borderId="6" xfId="0" applyFont="1" applyBorder="1"/>
    <xf numFmtId="0" fontId="11" fillId="0" borderId="4" xfId="0" applyFont="1" applyBorder="1"/>
    <xf numFmtId="0" fontId="8" fillId="0" borderId="4" xfId="0" applyFont="1" applyBorder="1" applyAlignment="1">
      <alignment horizontal="left" indent="1"/>
    </xf>
    <xf numFmtId="0" fontId="8" fillId="0" borderId="4" xfId="0" applyNumberFormat="1" applyFont="1" applyBorder="1" applyAlignment="1">
      <alignment horizontal="center" vertical="center"/>
    </xf>
    <xf numFmtId="49" fontId="8" fillId="0" borderId="9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/>
    <xf numFmtId="0" fontId="8" fillId="0" borderId="10" xfId="0" applyFont="1" applyBorder="1" applyAlignment="1">
      <alignment horizontal="center" vertical="center" wrapText="1"/>
    </xf>
    <xf numFmtId="49" fontId="31" fillId="0" borderId="4" xfId="1" applyNumberFormat="1" applyBorder="1" applyAlignment="1">
      <alignment wrapText="1"/>
    </xf>
    <xf numFmtId="0" fontId="8" fillId="0" borderId="8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top" wrapText="1"/>
    </xf>
    <xf numFmtId="0" fontId="8" fillId="0" borderId="7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44" fillId="0" borderId="7" xfId="0" applyFont="1" applyBorder="1"/>
    <xf numFmtId="0" fontId="8" fillId="0" borderId="7" xfId="0" applyFont="1" applyBorder="1"/>
    <xf numFmtId="0" fontId="8" fillId="0" borderId="8" xfId="0" applyFont="1" applyBorder="1" applyAlignment="1">
      <alignment horizontal="center"/>
    </xf>
    <xf numFmtId="0" fontId="44" fillId="0" borderId="11" xfId="0" applyFont="1" applyBorder="1" applyAlignment="1">
      <alignment horizontal="center" vertical="top"/>
    </xf>
    <xf numFmtId="0" fontId="8" fillId="0" borderId="12" xfId="0" applyFont="1" applyBorder="1"/>
    <xf numFmtId="0" fontId="4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indent="10"/>
    </xf>
    <xf numFmtId="0" fontId="44" fillId="0" borderId="0" xfId="0" applyFont="1" applyAlignment="1">
      <alignment horizontal="left" indent="10"/>
    </xf>
    <xf numFmtId="0" fontId="47" fillId="0" borderId="0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/>
    <xf numFmtId="3" fontId="35" fillId="0" borderId="0" xfId="0" applyNumberFormat="1" applyFont="1" applyFill="1" applyBorder="1" applyAlignment="1">
      <alignment horizontal="right" wrapText="1"/>
    </xf>
    <xf numFmtId="168" fontId="35" fillId="0" borderId="0" xfId="8" applyNumberFormat="1" applyFont="1" applyFill="1" applyBorder="1" applyAlignment="1">
      <alignment horizontal="right" wrapText="1"/>
    </xf>
    <xf numFmtId="168" fontId="48" fillId="0" borderId="0" xfId="0" applyNumberFormat="1" applyFont="1" applyFill="1" applyBorder="1"/>
    <xf numFmtId="167" fontId="8" fillId="0" borderId="0" xfId="8" applyNumberFormat="1" applyFont="1" applyFill="1" applyBorder="1" applyAlignment="1">
      <alignment horizontal="right" wrapText="1"/>
    </xf>
    <xf numFmtId="0" fontId="12" fillId="0" borderId="0" xfId="0" applyFont="1" applyFill="1" applyBorder="1" applyAlignment="1">
      <alignment vertical="top"/>
    </xf>
    <xf numFmtId="164" fontId="0" fillId="0" borderId="0" xfId="0" applyNumberFormat="1"/>
    <xf numFmtId="1" fontId="0" fillId="0" borderId="0" xfId="0" applyNumberFormat="1"/>
    <xf numFmtId="0" fontId="40" fillId="0" borderId="0" xfId="0" applyFont="1"/>
    <xf numFmtId="1" fontId="8" fillId="0" borderId="4" xfId="0" applyNumberFormat="1" applyFont="1" applyBorder="1" applyAlignment="1">
      <alignment horizontal="right"/>
    </xf>
    <xf numFmtId="0" fontId="21" fillId="0" borderId="5" xfId="0" applyFont="1" applyBorder="1" applyAlignment="1">
      <alignment horizontal="left" wrapText="1" indent="1"/>
    </xf>
    <xf numFmtId="164" fontId="8" fillId="0" borderId="4" xfId="0" applyNumberFormat="1" applyFont="1" applyBorder="1" applyAlignment="1"/>
    <xf numFmtId="1" fontId="31" fillId="0" borderId="0" xfId="0" applyNumberFormat="1" applyFont="1" applyBorder="1"/>
    <xf numFmtId="0" fontId="0" fillId="0" borderId="0" xfId="0" applyBorder="1"/>
    <xf numFmtId="164" fontId="8" fillId="0" borderId="0" xfId="0" applyNumberFormat="1" applyFont="1" applyBorder="1" applyAlignment="1">
      <alignment horizontal="right" indent="1"/>
    </xf>
    <xf numFmtId="164" fontId="8" fillId="0" borderId="0" xfId="0" applyNumberFormat="1" applyFont="1" applyBorder="1" applyAlignment="1"/>
    <xf numFmtId="1" fontId="0" fillId="0" borderId="0" xfId="0" applyNumberFormat="1" applyBorder="1"/>
    <xf numFmtId="164" fontId="8" fillId="0" borderId="0" xfId="0" applyNumberFormat="1" applyFont="1" applyFill="1" applyAlignment="1"/>
    <xf numFmtId="0" fontId="0" fillId="0" borderId="0" xfId="0"/>
    <xf numFmtId="0" fontId="31" fillId="0" borderId="0" xfId="0" applyFont="1" applyFill="1" applyBorder="1"/>
    <xf numFmtId="0" fontId="0" fillId="0" borderId="0" xfId="0"/>
    <xf numFmtId="0" fontId="0" fillId="0" borderId="0" xfId="0" applyAlignment="1">
      <alignment horizontal="left"/>
    </xf>
    <xf numFmtId="0" fontId="2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8" fillId="0" borderId="13" xfId="0" applyFont="1" applyBorder="1" applyAlignment="1">
      <alignment horizontal="center"/>
    </xf>
    <xf numFmtId="164" fontId="8" fillId="0" borderId="13" xfId="0" applyNumberFormat="1" applyFont="1" applyBorder="1"/>
    <xf numFmtId="0" fontId="8" fillId="0" borderId="13" xfId="0" applyFont="1" applyBorder="1"/>
    <xf numFmtId="0" fontId="8" fillId="0" borderId="0" xfId="0" applyFont="1" applyBorder="1"/>
    <xf numFmtId="0" fontId="21" fillId="0" borderId="4" xfId="0" applyFont="1" applyBorder="1"/>
    <xf numFmtId="0" fontId="4" fillId="0" borderId="0" xfId="0" applyFont="1" applyAlignment="1">
      <alignment horizontal="left"/>
    </xf>
    <xf numFmtId="0" fontId="8" fillId="0" borderId="4" xfId="0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/>
    </xf>
    <xf numFmtId="49" fontId="31" fillId="0" borderId="8" xfId="1" applyNumberFormat="1" applyBorder="1" applyAlignment="1">
      <alignment wrapText="1"/>
    </xf>
    <xf numFmtId="49" fontId="45" fillId="0" borderId="11" xfId="1" applyNumberFormat="1" applyFont="1" applyBorder="1" applyAlignment="1">
      <alignment wrapText="1"/>
    </xf>
    <xf numFmtId="0" fontId="44" fillId="0" borderId="4" xfId="0" applyFont="1" applyBorder="1"/>
    <xf numFmtId="0" fontId="44" fillId="0" borderId="4" xfId="0" applyFont="1" applyBorder="1" applyAlignment="1">
      <alignment horizontal="left" indent="1"/>
    </xf>
    <xf numFmtId="0" fontId="51" fillId="0" borderId="0" xfId="0" applyFont="1"/>
    <xf numFmtId="0" fontId="8" fillId="2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right" indent="1"/>
    </xf>
    <xf numFmtId="0" fontId="8" fillId="0" borderId="5" xfId="0" applyFont="1" applyFill="1" applyBorder="1" applyAlignment="1">
      <alignment horizontal="right" wrapText="1" indent="1"/>
    </xf>
    <xf numFmtId="0" fontId="8" fillId="0" borderId="5" xfId="0" applyFont="1" applyBorder="1" applyAlignment="1">
      <alignment horizontal="right" indent="1"/>
    </xf>
    <xf numFmtId="164" fontId="8" fillId="0" borderId="5" xfId="0" applyNumberFormat="1" applyFont="1" applyBorder="1" applyAlignment="1">
      <alignment horizontal="right" indent="1"/>
    </xf>
    <xf numFmtId="0" fontId="8" fillId="0" borderId="5" xfId="0" applyFont="1" applyBorder="1" applyAlignment="1"/>
    <xf numFmtId="164" fontId="8" fillId="0" borderId="5" xfId="0" applyNumberFormat="1" applyFont="1" applyBorder="1" applyAlignment="1"/>
    <xf numFmtId="0" fontId="8" fillId="0" borderId="5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right" wrapText="1" indent="1"/>
    </xf>
    <xf numFmtId="164" fontId="11" fillId="0" borderId="5" xfId="0" applyNumberFormat="1" applyFont="1" applyBorder="1" applyAlignment="1">
      <alignment horizontal="right" wrapText="1" indent="1"/>
    </xf>
    <xf numFmtId="0" fontId="11" fillId="0" borderId="5" xfId="0" applyFont="1" applyBorder="1" applyAlignment="1">
      <alignment horizontal="right" wrapText="1" indent="1"/>
    </xf>
    <xf numFmtId="0" fontId="8" fillId="2" borderId="14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wrapText="1"/>
    </xf>
    <xf numFmtId="0" fontId="8" fillId="0" borderId="3" xfId="0" applyFont="1" applyBorder="1" applyAlignment="1">
      <alignment horizontal="right" wrapText="1" indent="1"/>
    </xf>
    <xf numFmtId="0" fontId="11" fillId="0" borderId="3" xfId="0" applyFont="1" applyBorder="1" applyAlignment="1">
      <alignment horizontal="right" wrapText="1" indent="1"/>
    </xf>
    <xf numFmtId="0" fontId="8" fillId="0" borderId="17" xfId="0" applyFont="1" applyBorder="1" applyAlignment="1">
      <alignment horizontal="left" wrapText="1"/>
    </xf>
    <xf numFmtId="0" fontId="8" fillId="0" borderId="3" xfId="0" applyFont="1" applyFill="1" applyBorder="1" applyAlignment="1"/>
    <xf numFmtId="0" fontId="8" fillId="0" borderId="0" xfId="0" applyFont="1" applyFill="1" applyAlignment="1">
      <alignment horizontal="right"/>
    </xf>
    <xf numFmtId="3" fontId="8" fillId="0" borderId="4" xfId="0" applyNumberFormat="1" applyFont="1" applyFill="1" applyBorder="1" applyAlignment="1">
      <alignment horizontal="right"/>
    </xf>
    <xf numFmtId="169" fontId="0" fillId="0" borderId="0" xfId="0" applyNumberFormat="1"/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/>
    <xf numFmtId="3" fontId="52" fillId="0" borderId="0" xfId="0" applyNumberFormat="1" applyFont="1" applyBorder="1" applyAlignment="1">
      <alignment vertical="center"/>
    </xf>
    <xf numFmtId="3" fontId="53" fillId="0" borderId="0" xfId="0" applyNumberFormat="1" applyFont="1" applyBorder="1"/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/>
    </xf>
    <xf numFmtId="0" fontId="22" fillId="0" borderId="5" xfId="0" applyFont="1" applyFill="1" applyBorder="1" applyAlignment="1">
      <alignment wrapText="1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8" fillId="0" borderId="4" xfId="0" applyFont="1" applyBorder="1" applyAlignment="1">
      <alignment wrapText="1"/>
    </xf>
    <xf numFmtId="3" fontId="11" fillId="0" borderId="4" xfId="0" applyNumberFormat="1" applyFont="1" applyFill="1" applyBorder="1" applyAlignment="1">
      <alignment horizontal="right"/>
    </xf>
    <xf numFmtId="1" fontId="8" fillId="0" borderId="4" xfId="0" applyNumberFormat="1" applyFont="1" applyFill="1" applyBorder="1" applyAlignment="1">
      <alignment horizontal="right"/>
    </xf>
    <xf numFmtId="164" fontId="8" fillId="0" borderId="5" xfId="0" applyNumberFormat="1" applyFont="1" applyFill="1" applyBorder="1" applyAlignment="1">
      <alignment horizontal="right" indent="1"/>
    </xf>
    <xf numFmtId="164" fontId="8" fillId="0" borderId="4" xfId="0" applyNumberFormat="1" applyFont="1" applyFill="1" applyBorder="1" applyAlignment="1">
      <alignment horizontal="right" indent="1"/>
    </xf>
    <xf numFmtId="0" fontId="8" fillId="0" borderId="4" xfId="0" applyFont="1" applyBorder="1" applyAlignment="1">
      <alignment horizontal="right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top"/>
    </xf>
    <xf numFmtId="165" fontId="9" fillId="0" borderId="0" xfId="0" applyNumberFormat="1" applyFont="1" applyFill="1"/>
    <xf numFmtId="164" fontId="12" fillId="0" borderId="0" xfId="0" applyNumberFormat="1" applyFont="1" applyFill="1"/>
    <xf numFmtId="3" fontId="0" fillId="0" borderId="0" xfId="0" applyNumberFormat="1" applyFont="1" applyFill="1"/>
    <xf numFmtId="1" fontId="0" fillId="0" borderId="0" xfId="0" applyNumberFormat="1" applyFill="1"/>
    <xf numFmtId="0" fontId="19" fillId="0" borderId="0" xfId="0" applyFont="1" applyFill="1" applyAlignment="1">
      <alignment horizontal="left" indent="8"/>
    </xf>
    <xf numFmtId="164" fontId="0" fillId="0" borderId="0" xfId="0" applyNumberFormat="1" applyFill="1"/>
    <xf numFmtId="0" fontId="32" fillId="0" borderId="0" xfId="3"/>
    <xf numFmtId="0" fontId="8" fillId="0" borderId="4" xfId="0" applyFont="1" applyFill="1" applyBorder="1" applyAlignment="1"/>
    <xf numFmtId="1" fontId="11" fillId="0" borderId="4" xfId="0" applyNumberFormat="1" applyFont="1" applyBorder="1" applyAlignment="1">
      <alignment horizontal="right" wrapText="1" indent="1"/>
    </xf>
    <xf numFmtId="0" fontId="0" fillId="0" borderId="0" xfId="0" applyNumberFormat="1" applyFont="1" applyFill="1" applyBorder="1" applyAlignment="1">
      <alignment horizontal="right"/>
    </xf>
    <xf numFmtId="164" fontId="8" fillId="0" borderId="4" xfId="0" applyNumberFormat="1" applyFont="1" applyFill="1" applyBorder="1" applyAlignment="1"/>
    <xf numFmtId="1" fontId="11" fillId="0" borderId="4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11" fillId="0" borderId="0" xfId="0" applyFont="1" applyFill="1" applyBorder="1" applyAlignment="1"/>
    <xf numFmtId="164" fontId="8" fillId="0" borderId="0" xfId="0" applyNumberFormat="1" applyFont="1" applyFill="1" applyBorder="1"/>
    <xf numFmtId="1" fontId="8" fillId="0" borderId="0" xfId="0" applyNumberFormat="1" applyFont="1" applyFill="1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8" fillId="0" borderId="3" xfId="0" applyFont="1" applyBorder="1" applyAlignment="1">
      <alignment wrapText="1"/>
    </xf>
    <xf numFmtId="0" fontId="11" fillId="0" borderId="4" xfId="0" applyFont="1" applyFill="1" applyBorder="1"/>
    <xf numFmtId="164" fontId="11" fillId="0" borderId="4" xfId="0" applyNumberFormat="1" applyFont="1" applyFill="1" applyBorder="1"/>
    <xf numFmtId="0" fontId="8" fillId="0" borderId="4" xfId="0" applyFont="1" applyFill="1" applyBorder="1" applyAlignment="1">
      <alignment horizontal="left" indent="1"/>
    </xf>
    <xf numFmtId="164" fontId="8" fillId="0" borderId="4" xfId="0" applyNumberFormat="1" applyFont="1" applyFill="1" applyBorder="1"/>
    <xf numFmtId="0" fontId="8" fillId="0" borderId="8" xfId="0" applyFont="1" applyFill="1" applyBorder="1"/>
    <xf numFmtId="164" fontId="31" fillId="0" borderId="11" xfId="1" applyNumberFormat="1" applyFill="1" applyBorder="1"/>
    <xf numFmtId="164" fontId="8" fillId="0" borderId="11" xfId="0" applyNumberFormat="1" applyFont="1" applyFill="1" applyBorder="1"/>
    <xf numFmtId="0" fontId="8" fillId="0" borderId="5" xfId="0" applyFont="1" applyFill="1" applyBorder="1" applyAlignment="1"/>
    <xf numFmtId="164" fontId="8" fillId="0" borderId="5" xfId="0" applyNumberFormat="1" applyFont="1" applyFill="1" applyBorder="1" applyAlignment="1"/>
    <xf numFmtId="0" fontId="8" fillId="0" borderId="4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right" wrapText="1" indent="1"/>
    </xf>
    <xf numFmtId="0" fontId="60" fillId="0" borderId="0" xfId="0" applyFont="1"/>
    <xf numFmtId="0" fontId="35" fillId="0" borderId="3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21" fillId="0" borderId="0" xfId="0" applyFont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8" fillId="0" borderId="3" xfId="0" applyFont="1" applyBorder="1" applyAlignment="1">
      <alignment wrapText="1"/>
    </xf>
    <xf numFmtId="0" fontId="31" fillId="0" borderId="4" xfId="1" applyFill="1" applyBorder="1"/>
    <xf numFmtId="0" fontId="8" fillId="0" borderId="4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right" indent="1"/>
    </xf>
    <xf numFmtId="0" fontId="63" fillId="0" borderId="0" xfId="0" applyFont="1" applyFill="1"/>
    <xf numFmtId="0" fontId="64" fillId="0" borderId="0" xfId="0" applyFont="1"/>
    <xf numFmtId="0" fontId="65" fillId="0" borderId="5" xfId="0" applyFont="1" applyFill="1" applyBorder="1" applyAlignment="1">
      <alignment horizontal="right" indent="1"/>
    </xf>
    <xf numFmtId="0" fontId="42" fillId="0" borderId="0" xfId="6" applyFont="1" applyAlignment="1" applyProtection="1">
      <alignment vertical="top"/>
    </xf>
    <xf numFmtId="0" fontId="8" fillId="0" borderId="0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20" fillId="2" borderId="0" xfId="0" applyFont="1" applyFill="1" applyBorder="1" applyAlignment="1">
      <alignment horizontal="justify" wrapText="1"/>
    </xf>
    <xf numFmtId="0" fontId="13" fillId="2" borderId="0" xfId="0" applyFont="1" applyFill="1" applyBorder="1" applyAlignment="1">
      <alignment horizontal="justify" wrapText="1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 wrapText="1" indent="7"/>
    </xf>
    <xf numFmtId="0" fontId="12" fillId="2" borderId="0" xfId="0" applyFont="1" applyFill="1" applyAlignment="1">
      <alignment horizontal="left" vertical="center" indent="7"/>
    </xf>
    <xf numFmtId="0" fontId="21" fillId="2" borderId="0" xfId="0" applyFont="1" applyFill="1" applyAlignment="1">
      <alignment horizontal="left" wrapText="1" indent="7"/>
    </xf>
    <xf numFmtId="0" fontId="29" fillId="2" borderId="0" xfId="0" applyFont="1" applyFill="1" applyAlignment="1">
      <alignment horizontal="left" indent="7"/>
    </xf>
    <xf numFmtId="0" fontId="21" fillId="2" borderId="0" xfId="0" applyFont="1" applyFill="1" applyAlignment="1">
      <alignment horizontal="left" vertical="center" wrapText="1" indent="7"/>
    </xf>
    <xf numFmtId="0" fontId="29" fillId="2" borderId="0" xfId="0" applyFont="1" applyFill="1" applyAlignment="1">
      <alignment horizontal="left" vertical="center" indent="7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2" borderId="0" xfId="0" applyFont="1" applyFill="1" applyAlignment="1">
      <alignment vertical="center"/>
    </xf>
    <xf numFmtId="0" fontId="8" fillId="2" borderId="0" xfId="0" applyFont="1" applyFill="1" applyAlignment="1">
      <alignment wrapText="1"/>
    </xf>
    <xf numFmtId="0" fontId="12" fillId="2" borderId="0" xfId="0" applyFont="1" applyFill="1" applyAlignment="1"/>
    <xf numFmtId="0" fontId="8" fillId="2" borderId="0" xfId="0" applyFont="1" applyFill="1" applyAlignment="1">
      <alignment horizontal="left" vertical="center" wrapText="1" indent="8"/>
    </xf>
    <xf numFmtId="0" fontId="12" fillId="2" borderId="0" xfId="0" applyFont="1" applyFill="1" applyAlignment="1">
      <alignment horizontal="left" vertical="center" indent="8"/>
    </xf>
    <xf numFmtId="0" fontId="21" fillId="2" borderId="0" xfId="0" applyFont="1" applyFill="1" applyAlignment="1">
      <alignment horizontal="left" wrapText="1" indent="8"/>
    </xf>
    <xf numFmtId="0" fontId="29" fillId="2" borderId="0" xfId="0" applyFont="1" applyFill="1" applyAlignment="1">
      <alignment horizontal="left" indent="8"/>
    </xf>
    <xf numFmtId="0" fontId="21" fillId="2" borderId="0" xfId="0" applyFont="1" applyFill="1" applyAlignment="1">
      <alignment horizontal="left" vertical="center" wrapText="1" indent="8"/>
    </xf>
    <xf numFmtId="0" fontId="29" fillId="2" borderId="0" xfId="0" applyFont="1" applyFill="1" applyAlignment="1">
      <alignment horizontal="left" vertical="center" indent="8"/>
    </xf>
    <xf numFmtId="0" fontId="13" fillId="0" borderId="13" xfId="0" applyFont="1" applyFill="1" applyBorder="1" applyAlignment="1">
      <alignment horizontal="left" wrapText="1"/>
    </xf>
    <xf numFmtId="0" fontId="50" fillId="2" borderId="0" xfId="0" applyFont="1" applyFill="1" applyAlignment="1">
      <alignment vertical="center" wrapText="1"/>
    </xf>
    <xf numFmtId="0" fontId="14" fillId="2" borderId="0" xfId="0" applyFont="1" applyFill="1" applyAlignment="1">
      <alignment wrapText="1"/>
    </xf>
    <xf numFmtId="0" fontId="0" fillId="2" borderId="0" xfId="0" applyFont="1" applyFill="1" applyAlignment="1"/>
    <xf numFmtId="0" fontId="17" fillId="2" borderId="0" xfId="0" applyFont="1" applyFill="1" applyAlignment="1">
      <alignment horizontal="left" wrapText="1" indent="8"/>
    </xf>
    <xf numFmtId="0" fontId="19" fillId="2" borderId="0" xfId="0" applyFont="1" applyFill="1" applyAlignment="1">
      <alignment horizontal="left" indent="8"/>
    </xf>
    <xf numFmtId="0" fontId="7" fillId="2" borderId="0" xfId="0" applyFont="1" applyFill="1" applyAlignment="1">
      <alignment horizontal="justify" wrapText="1"/>
    </xf>
    <xf numFmtId="0" fontId="15" fillId="2" borderId="0" xfId="0" applyFont="1" applyFill="1" applyAlignment="1"/>
    <xf numFmtId="0" fontId="20" fillId="2" borderId="0" xfId="0" applyFont="1" applyFill="1" applyAlignment="1">
      <alignment horizontal="justify" wrapText="1"/>
    </xf>
    <xf numFmtId="0" fontId="19" fillId="2" borderId="0" xfId="0" applyFont="1" applyFill="1" applyAlignment="1"/>
    <xf numFmtId="0" fontId="8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21" fillId="2" borderId="0" xfId="0" applyFont="1" applyFill="1" applyAlignment="1">
      <alignment horizontal="left" vertical="top" wrapText="1" indent="7"/>
    </xf>
    <xf numFmtId="0" fontId="29" fillId="2" borderId="0" xfId="0" applyFont="1" applyFill="1" applyAlignment="1">
      <alignment horizontal="left" vertical="top" indent="7"/>
    </xf>
    <xf numFmtId="0" fontId="21" fillId="2" borderId="0" xfId="0" applyFont="1" applyFill="1" applyAlignment="1">
      <alignment vertical="center" wrapText="1"/>
    </xf>
    <xf numFmtId="0" fontId="29" fillId="2" borderId="0" xfId="0" applyFont="1" applyFill="1" applyAlignment="1">
      <alignment vertical="center"/>
    </xf>
    <xf numFmtId="0" fontId="13" fillId="2" borderId="0" xfId="0" applyFont="1" applyFill="1" applyAlignment="1">
      <alignment horizontal="justify" wrapText="1"/>
    </xf>
    <xf numFmtId="0" fontId="21" fillId="2" borderId="0" xfId="0" applyFont="1" applyFill="1" applyAlignment="1">
      <alignment horizontal="justify" wrapText="1"/>
    </xf>
    <xf numFmtId="0" fontId="29" fillId="2" borderId="0" xfId="0" applyFont="1" applyFill="1" applyAlignment="1"/>
    <xf numFmtId="0" fontId="35" fillId="2" borderId="0" xfId="0" applyFont="1" applyFill="1" applyAlignment="1">
      <alignment horizontal="left" wrapText="1"/>
    </xf>
    <xf numFmtId="0" fontId="62" fillId="2" borderId="0" xfId="0" applyFont="1" applyFill="1" applyAlignment="1">
      <alignment horizontal="left"/>
    </xf>
    <xf numFmtId="0" fontId="20" fillId="0" borderId="0" xfId="0" applyFont="1" applyFill="1" applyAlignment="1">
      <alignment horizontal="justify" wrapText="1"/>
    </xf>
    <xf numFmtId="0" fontId="20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35" fillId="2" borderId="0" xfId="0" applyFont="1" applyFill="1" applyAlignment="1">
      <alignment wrapText="1"/>
    </xf>
    <xf numFmtId="0" fontId="62" fillId="2" borderId="0" xfId="0" applyFont="1" applyFill="1" applyAlignment="1"/>
    <xf numFmtId="0" fontId="35" fillId="0" borderId="0" xfId="0" applyFont="1" applyFill="1" applyAlignment="1">
      <alignment horizontal="left" vertical="center" wrapText="1" indent="7"/>
    </xf>
    <xf numFmtId="0" fontId="62" fillId="0" borderId="0" xfId="0" applyFont="1" applyFill="1" applyAlignment="1">
      <alignment horizontal="left" vertical="center" indent="7"/>
    </xf>
    <xf numFmtId="0" fontId="21" fillId="0" borderId="0" xfId="0" applyFont="1" applyFill="1" applyAlignment="1">
      <alignment horizontal="left" wrapText="1" indent="7"/>
    </xf>
    <xf numFmtId="0" fontId="29" fillId="0" borderId="0" xfId="0" applyFont="1" applyFill="1" applyAlignment="1">
      <alignment horizontal="left" indent="7"/>
    </xf>
    <xf numFmtId="0" fontId="21" fillId="0" borderId="0" xfId="0" applyFont="1" applyFill="1" applyAlignment="1">
      <alignment horizontal="left" vertical="center" wrapText="1" indent="7"/>
    </xf>
    <xf numFmtId="0" fontId="29" fillId="0" borderId="0" xfId="0" applyFont="1" applyFill="1" applyAlignment="1">
      <alignment horizontal="left" vertical="center" indent="7"/>
    </xf>
    <xf numFmtId="0" fontId="7" fillId="0" borderId="0" xfId="0" applyFont="1" applyFill="1" applyAlignment="1">
      <alignment horizontal="justify" wrapText="1"/>
    </xf>
    <xf numFmtId="0" fontId="12" fillId="2" borderId="0" xfId="0" applyFont="1" applyFill="1" applyAlignment="1">
      <alignment wrapText="1"/>
    </xf>
    <xf numFmtId="0" fontId="12" fillId="2" borderId="0" xfId="0" applyFont="1" applyFill="1" applyAlignment="1">
      <alignment horizontal="left" vertical="center" wrapText="1" indent="7"/>
    </xf>
    <xf numFmtId="0" fontId="21" fillId="2" borderId="0" xfId="0" applyFont="1" applyFill="1" applyAlignment="1">
      <alignment horizontal="left" vertical="top" wrapText="1" indent="8"/>
    </xf>
    <xf numFmtId="0" fontId="29" fillId="2" borderId="0" xfId="0" applyFont="1" applyFill="1" applyAlignment="1">
      <alignment horizontal="left" vertical="top" wrapText="1" indent="8"/>
    </xf>
    <xf numFmtId="0" fontId="21" fillId="2" borderId="0" xfId="0" applyFont="1" applyFill="1" applyBorder="1" applyAlignment="1">
      <alignment horizontal="left" vertical="center" wrapText="1" indent="7"/>
    </xf>
    <xf numFmtId="0" fontId="29" fillId="2" borderId="0" xfId="0" applyFont="1" applyFill="1" applyBorder="1" applyAlignment="1">
      <alignment horizontal="left" vertical="center" wrapText="1" indent="7"/>
    </xf>
    <xf numFmtId="0" fontId="13" fillId="0" borderId="0" xfId="0" applyFont="1" applyFill="1" applyBorder="1" applyAlignment="1">
      <alignment horizontal="left" wrapText="1"/>
    </xf>
    <xf numFmtId="0" fontId="21" fillId="0" borderId="0" xfId="0" applyFont="1" applyFill="1" applyAlignment="1">
      <alignment horizontal="left" wrapText="1" indent="8"/>
    </xf>
    <xf numFmtId="0" fontId="29" fillId="0" borderId="0" xfId="0" applyFont="1" applyFill="1" applyAlignment="1">
      <alignment horizontal="left" indent="8"/>
    </xf>
    <xf numFmtId="0" fontId="21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/>
    <xf numFmtId="0" fontId="0" fillId="0" borderId="0" xfId="0" applyFont="1" applyFill="1" applyAlignment="1"/>
    <xf numFmtId="0" fontId="20" fillId="0" borderId="0" xfId="0" applyFont="1" applyFill="1" applyAlignment="1"/>
    <xf numFmtId="0" fontId="19" fillId="0" borderId="0" xfId="0" applyFont="1" applyFill="1" applyAlignment="1"/>
    <xf numFmtId="0" fontId="9" fillId="2" borderId="0" xfId="0" applyFont="1" applyFill="1" applyAlignment="1">
      <alignment horizontal="justify"/>
    </xf>
    <xf numFmtId="0" fontId="8" fillId="0" borderId="3" xfId="0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wrapText="1"/>
    </xf>
    <xf numFmtId="0" fontId="8" fillId="0" borderId="13" xfId="0" applyFont="1" applyBorder="1" applyAlignment="1">
      <alignment horizontal="right" wrapText="1" indent="1"/>
    </xf>
    <xf numFmtId="0" fontId="8" fillId="0" borderId="13" xfId="0" applyFont="1" applyFill="1" applyBorder="1" applyAlignment="1">
      <alignment horizontal="right" wrapText="1" indent="1"/>
    </xf>
    <xf numFmtId="0" fontId="21" fillId="0" borderId="13" xfId="0" applyFont="1" applyBorder="1" applyAlignment="1">
      <alignment wrapText="1"/>
    </xf>
  </cellXfs>
  <cellStyles count="34">
    <cellStyle name="[StdExit()]" xfId="20" xr:uid="{00000000-0005-0000-0000-000000000000}"/>
    <cellStyle name="[StdExit()] 2" xfId="21" xr:uid="{00000000-0005-0000-0000-000001000000}"/>
    <cellStyle name="[StdExit()] 3" xfId="22" xr:uid="{00000000-0005-0000-0000-000002000000}"/>
    <cellStyle name="[StdExit()]_Kopia RSW_2012_Dział IX Ochrona zdrowia i pomoc społeczna" xfId="23" xr:uid="{00000000-0005-0000-0000-000003000000}"/>
    <cellStyle name="Dziesiętny" xfId="8" builtinId="3"/>
    <cellStyle name="Dziesiętny 2" xfId="18" xr:uid="{00000000-0005-0000-0000-000004000000}"/>
    <cellStyle name="Dziesiętny 2 2" xfId="9" xr:uid="{00000000-0005-0000-0000-000001000000}"/>
    <cellStyle name="Dziesiętny 3" xfId="33" xr:uid="{00000000-0005-0000-0000-000005000000}"/>
    <cellStyle name="Excel Built-in Normal 3" xfId="7" xr:uid="{00000000-0005-0000-0000-000002000000}"/>
    <cellStyle name="Hiperłącze" xfId="6" builtinId="8"/>
    <cellStyle name="Hiperłącze 2" xfId="12" xr:uid="{00000000-0005-0000-0000-000040000000}"/>
    <cellStyle name="Kolumna" xfId="5" xr:uid="{00000000-0005-0000-0000-000004000000}"/>
    <cellStyle name="Kolumna 2" xfId="17" xr:uid="{00000000-0005-0000-0000-000008000000}"/>
    <cellStyle name="Normal" xfId="3" xr:uid="{00000000-0005-0000-0000-000005000000}"/>
    <cellStyle name="Normalny" xfId="0" builtinId="0"/>
    <cellStyle name="Normalny 2" xfId="1" xr:uid="{00000000-0005-0000-0000-000007000000}"/>
    <cellStyle name="Normalny 2 2" xfId="2" xr:uid="{00000000-0005-0000-0000-000008000000}"/>
    <cellStyle name="Normalny 2 3" xfId="4" xr:uid="{00000000-0005-0000-0000-000009000000}"/>
    <cellStyle name="Normalny 3" xfId="10" xr:uid="{00000000-0005-0000-0000-00000A000000}"/>
    <cellStyle name="Normalny 3 2" xfId="24" xr:uid="{00000000-0005-0000-0000-00000D000000}"/>
    <cellStyle name="Normalny 3 3" xfId="13" xr:uid="{00000000-0005-0000-0000-00000C000000}"/>
    <cellStyle name="Normalny 4" xfId="11" xr:uid="{4247AD96-F261-4F24-9EBC-498F232FD1E1}"/>
    <cellStyle name="Normalny 4 2" xfId="26" xr:uid="{00000000-0005-0000-0000-00000F000000}"/>
    <cellStyle name="Normalny 4 3" xfId="29" xr:uid="{00000000-0005-0000-0000-000010000000}"/>
    <cellStyle name="Normalny 4 4" xfId="25" xr:uid="{00000000-0005-0000-0000-000011000000}"/>
    <cellStyle name="Normalny 4 5" xfId="14" xr:uid="{00000000-0005-0000-0000-00000E000000}"/>
    <cellStyle name="Normalny 5" xfId="15" xr:uid="{00000000-0005-0000-0000-000012000000}"/>
    <cellStyle name="Normalny 5 2" xfId="27" xr:uid="{00000000-0005-0000-0000-000013000000}"/>
    <cellStyle name="Normalny 5 3" xfId="31" xr:uid="{00000000-0005-0000-0000-000014000000}"/>
    <cellStyle name="Normalny 6" xfId="16" xr:uid="{00000000-0005-0000-0000-000015000000}"/>
    <cellStyle name="Normalny 6 2" xfId="28" xr:uid="{00000000-0005-0000-0000-000016000000}"/>
    <cellStyle name="Normalny 7" xfId="19" xr:uid="{00000000-0005-0000-0000-000017000000}"/>
    <cellStyle name="Normalny 8" xfId="30" xr:uid="{00000000-0005-0000-0000-000018000000}"/>
    <cellStyle name="Normalny 9" xfId="32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4"/>
  <sheetViews>
    <sheetView showGridLines="0" tabSelected="1" workbookViewId="0"/>
  </sheetViews>
  <sheetFormatPr defaultRowHeight="15" customHeight="1"/>
  <cols>
    <col min="1" max="1" width="17.85546875" style="9" customWidth="1"/>
    <col min="2" max="2" width="80.85546875" style="9" customWidth="1"/>
    <col min="3" max="16384" width="9.140625" style="9"/>
  </cols>
  <sheetData>
    <row r="1" spans="1:15" ht="15" customHeight="1">
      <c r="A1" s="43" t="s">
        <v>316</v>
      </c>
      <c r="B1" s="43" t="s">
        <v>278</v>
      </c>
    </row>
    <row r="2" spans="1:15" ht="15" customHeight="1">
      <c r="A2" s="44" t="s">
        <v>279</v>
      </c>
      <c r="B2" s="44" t="s">
        <v>280</v>
      </c>
    </row>
    <row r="3" spans="1:15" ht="15" customHeight="1">
      <c r="A3" s="9" t="s">
        <v>313</v>
      </c>
    </row>
    <row r="4" spans="1:15" s="1" customFormat="1" ht="15" customHeight="1">
      <c r="A4" s="88" t="s">
        <v>317</v>
      </c>
      <c r="C4" s="89"/>
      <c r="D4" s="89"/>
      <c r="E4" s="89"/>
      <c r="F4" s="89"/>
      <c r="G4" s="89"/>
      <c r="H4" s="9"/>
      <c r="I4" s="9"/>
      <c r="J4" s="9"/>
      <c r="K4" s="9"/>
      <c r="L4" s="9"/>
      <c r="M4" s="9"/>
      <c r="N4" s="9"/>
      <c r="O4" s="90"/>
    </row>
    <row r="5" spans="1:15" s="1" customFormat="1" ht="15" customHeight="1">
      <c r="A5" s="91" t="s">
        <v>318</v>
      </c>
      <c r="C5" s="89"/>
      <c r="D5" s="89"/>
      <c r="E5" s="89"/>
      <c r="F5" s="89"/>
      <c r="G5" s="89"/>
      <c r="H5" s="9"/>
      <c r="I5" s="9"/>
      <c r="J5" s="9"/>
      <c r="K5" s="9"/>
      <c r="L5" s="9"/>
      <c r="M5" s="9"/>
      <c r="N5" s="9"/>
      <c r="O5" s="90"/>
    </row>
    <row r="6" spans="1:15" s="1" customFormat="1" ht="15" customHeight="1">
      <c r="A6" s="92"/>
      <c r="B6" s="89"/>
      <c r="C6" s="89"/>
      <c r="D6" s="89"/>
      <c r="E6" s="89"/>
      <c r="F6" s="89"/>
      <c r="G6" s="89"/>
      <c r="H6" s="9"/>
      <c r="I6" s="9"/>
      <c r="J6" s="9"/>
      <c r="K6" s="9"/>
      <c r="L6" s="9"/>
      <c r="M6" s="9"/>
      <c r="N6" s="9"/>
      <c r="O6" s="90"/>
    </row>
    <row r="7" spans="1:15" s="1" customFormat="1" ht="15" customHeight="1">
      <c r="A7" s="45" t="s">
        <v>943</v>
      </c>
      <c r="B7" s="90" t="s">
        <v>673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</row>
    <row r="8" spans="1:15" s="1" customFormat="1" ht="15" customHeight="1">
      <c r="A8" s="188" t="s">
        <v>944</v>
      </c>
      <c r="B8" s="252" t="s">
        <v>674</v>
      </c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90"/>
    </row>
    <row r="9" spans="1:15" s="1" customFormat="1" ht="15" customHeight="1">
      <c r="A9" s="45" t="s">
        <v>945</v>
      </c>
      <c r="B9" s="90" t="s">
        <v>675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</row>
    <row r="10" spans="1:15" s="1" customFormat="1" ht="15" customHeight="1">
      <c r="A10" s="188" t="s">
        <v>946</v>
      </c>
      <c r="B10" s="252" t="s">
        <v>676</v>
      </c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90"/>
    </row>
    <row r="11" spans="1:15" s="1" customFormat="1" ht="15" customHeight="1">
      <c r="A11" s="45" t="s">
        <v>947</v>
      </c>
      <c r="B11" s="90" t="s">
        <v>934</v>
      </c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</row>
    <row r="12" spans="1:15" s="1" customFormat="1" ht="15" customHeight="1">
      <c r="A12" s="188" t="s">
        <v>948</v>
      </c>
      <c r="B12" s="252" t="s">
        <v>935</v>
      </c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90"/>
    </row>
    <row r="13" spans="1:15" s="1" customFormat="1" ht="15" customHeight="1">
      <c r="A13" s="45" t="s">
        <v>949</v>
      </c>
      <c r="B13" s="90" t="s">
        <v>677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</row>
    <row r="14" spans="1:15" s="1" customFormat="1" ht="15" customHeight="1">
      <c r="A14" s="188" t="s">
        <v>950</v>
      </c>
      <c r="B14" s="252" t="s">
        <v>678</v>
      </c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90"/>
    </row>
    <row r="15" spans="1:15" s="1" customFormat="1" ht="15" customHeight="1">
      <c r="A15" s="93"/>
      <c r="B15" s="90" t="s">
        <v>313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</row>
    <row r="16" spans="1:15" s="1" customFormat="1" ht="15" customHeight="1">
      <c r="A16" s="88" t="s">
        <v>319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90"/>
      <c r="O16" s="90"/>
    </row>
    <row r="17" spans="1:15" s="1" customFormat="1" ht="15" customHeight="1">
      <c r="A17" s="91" t="s">
        <v>320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</row>
    <row r="18" spans="1:15" s="1" customFormat="1" ht="15" customHeight="1">
      <c r="A18" s="92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</row>
    <row r="19" spans="1:15" s="1" customFormat="1" ht="15" customHeight="1">
      <c r="A19" s="45" t="s">
        <v>951</v>
      </c>
      <c r="B19" s="90" t="s">
        <v>679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</row>
    <row r="20" spans="1:15" s="1" customFormat="1" ht="15" customHeight="1">
      <c r="A20" s="188" t="s">
        <v>952</v>
      </c>
      <c r="B20" s="252" t="s">
        <v>680</v>
      </c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90"/>
    </row>
    <row r="21" spans="1:15" s="1" customFormat="1" ht="15" customHeight="1">
      <c r="A21" s="45" t="s">
        <v>953</v>
      </c>
      <c r="B21" s="90" t="s">
        <v>1010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</row>
    <row r="22" spans="1:15" s="1" customFormat="1" ht="15" customHeight="1">
      <c r="A22" s="188" t="s">
        <v>954</v>
      </c>
      <c r="B22" s="252" t="s">
        <v>1011</v>
      </c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90"/>
    </row>
    <row r="23" spans="1:15" s="1" customFormat="1" ht="15" customHeight="1">
      <c r="A23" s="45" t="s">
        <v>955</v>
      </c>
      <c r="B23" s="90" t="s">
        <v>653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</row>
    <row r="24" spans="1:15" s="1" customFormat="1" ht="15" customHeight="1">
      <c r="A24" s="188" t="s">
        <v>956</v>
      </c>
      <c r="B24" s="252" t="s">
        <v>654</v>
      </c>
      <c r="C24" s="252"/>
      <c r="D24" s="252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90"/>
    </row>
    <row r="25" spans="1:15" s="1" customFormat="1" ht="15" customHeight="1">
      <c r="A25" s="93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</row>
    <row r="26" spans="1:15" ht="15" customHeight="1">
      <c r="A26" s="88" t="s">
        <v>281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</row>
    <row r="27" spans="1:15" ht="15" customHeight="1">
      <c r="A27" s="91" t="s">
        <v>282</v>
      </c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</row>
    <row r="28" spans="1:15" ht="15" customHeight="1"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</row>
    <row r="29" spans="1:15" ht="15" customHeight="1">
      <c r="A29" s="45" t="s">
        <v>957</v>
      </c>
      <c r="B29" s="90" t="s">
        <v>283</v>
      </c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</row>
    <row r="30" spans="1:15" ht="15" customHeight="1">
      <c r="A30" s="45"/>
      <c r="B30" s="252" t="s">
        <v>284</v>
      </c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</row>
    <row r="31" spans="1:15" ht="15" customHeight="1">
      <c r="A31" s="45" t="s">
        <v>958</v>
      </c>
      <c r="B31" s="90" t="s">
        <v>285</v>
      </c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</row>
    <row r="32" spans="1:15" ht="15" customHeight="1">
      <c r="A32" s="45"/>
      <c r="B32" s="252" t="s">
        <v>315</v>
      </c>
      <c r="C32" s="252"/>
      <c r="D32" s="252"/>
      <c r="E32" s="252"/>
      <c r="F32" s="252"/>
      <c r="G32" s="252"/>
      <c r="H32" s="252"/>
      <c r="I32" s="252"/>
      <c r="J32" s="252"/>
      <c r="K32" s="252"/>
      <c r="L32" s="252"/>
      <c r="M32" s="252"/>
      <c r="N32" s="252"/>
    </row>
    <row r="33" spans="1:14" ht="15" customHeight="1">
      <c r="A33" s="45" t="s">
        <v>959</v>
      </c>
      <c r="B33" s="90" t="s">
        <v>286</v>
      </c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</row>
    <row r="34" spans="1:14" ht="15" customHeight="1">
      <c r="A34" s="45"/>
      <c r="B34" s="252" t="s">
        <v>287</v>
      </c>
      <c r="C34" s="252"/>
      <c r="D34" s="252"/>
      <c r="E34" s="252"/>
      <c r="F34" s="252"/>
      <c r="G34" s="252"/>
      <c r="H34" s="252"/>
      <c r="I34" s="252"/>
      <c r="J34" s="252"/>
      <c r="K34" s="252"/>
      <c r="L34" s="252"/>
      <c r="M34" s="252"/>
      <c r="N34" s="252"/>
    </row>
    <row r="35" spans="1:14" ht="15" customHeight="1">
      <c r="A35" s="45" t="s">
        <v>960</v>
      </c>
      <c r="B35" s="90" t="s">
        <v>288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</row>
    <row r="36" spans="1:14" ht="15" customHeight="1">
      <c r="A36" s="45"/>
      <c r="B36" s="252" t="s">
        <v>289</v>
      </c>
      <c r="C36" s="252"/>
      <c r="D36" s="252"/>
      <c r="E36" s="252"/>
      <c r="F36" s="252"/>
      <c r="G36" s="252"/>
      <c r="H36" s="252"/>
      <c r="I36" s="252"/>
      <c r="J36" s="252"/>
      <c r="K36" s="252"/>
      <c r="L36" s="252"/>
      <c r="M36" s="252"/>
      <c r="N36" s="252"/>
    </row>
    <row r="37" spans="1:14" ht="15" customHeight="1">
      <c r="A37" s="45" t="s">
        <v>961</v>
      </c>
      <c r="B37" s="90" t="s">
        <v>290</v>
      </c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</row>
    <row r="38" spans="1:14" ht="15" customHeight="1">
      <c r="A38" s="45"/>
      <c r="B38" s="252" t="s">
        <v>291</v>
      </c>
      <c r="C38" s="252"/>
      <c r="D38" s="252"/>
      <c r="E38" s="252"/>
      <c r="F38" s="252"/>
      <c r="G38" s="252"/>
      <c r="H38" s="252"/>
      <c r="I38" s="252"/>
      <c r="J38" s="252"/>
      <c r="K38" s="252"/>
      <c r="L38" s="252"/>
      <c r="M38" s="252"/>
      <c r="N38" s="252"/>
    </row>
    <row r="39" spans="1:14" ht="15" customHeight="1">
      <c r="A39" s="45" t="s">
        <v>962</v>
      </c>
      <c r="B39" s="90" t="s">
        <v>292</v>
      </c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</row>
    <row r="40" spans="1:14" ht="15" customHeight="1">
      <c r="A40" s="45"/>
      <c r="B40" s="252" t="s">
        <v>293</v>
      </c>
      <c r="C40" s="252"/>
      <c r="D40" s="252"/>
      <c r="E40" s="252"/>
      <c r="F40" s="252"/>
      <c r="G40" s="252"/>
      <c r="H40" s="252"/>
      <c r="I40" s="252"/>
      <c r="J40" s="252"/>
      <c r="K40" s="252"/>
      <c r="L40" s="252"/>
      <c r="M40" s="252"/>
      <c r="N40" s="252"/>
    </row>
    <row r="41" spans="1:14" ht="15" customHeight="1">
      <c r="A41" s="45" t="s">
        <v>963</v>
      </c>
      <c r="B41" s="90" t="s">
        <v>294</v>
      </c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</row>
    <row r="42" spans="1:14" ht="15" customHeight="1">
      <c r="A42" s="45"/>
      <c r="B42" s="252" t="s">
        <v>295</v>
      </c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</row>
    <row r="43" spans="1:14" ht="15" customHeight="1">
      <c r="A43" s="45" t="s">
        <v>964</v>
      </c>
      <c r="B43" s="90" t="s">
        <v>296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</row>
    <row r="44" spans="1:14" ht="15" customHeight="1">
      <c r="A44" s="45"/>
      <c r="B44" s="252" t="s">
        <v>297</v>
      </c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</row>
    <row r="45" spans="1:14" ht="15" customHeight="1">
      <c r="A45" s="45" t="s">
        <v>965</v>
      </c>
      <c r="B45" s="90" t="s">
        <v>936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</row>
    <row r="46" spans="1:14" ht="15" customHeight="1">
      <c r="A46" s="238"/>
      <c r="B46" s="252" t="s">
        <v>937</v>
      </c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</row>
    <row r="47" spans="1:14" ht="15" customHeight="1">
      <c r="A47" s="45" t="s">
        <v>966</v>
      </c>
      <c r="B47" s="90" t="s">
        <v>298</v>
      </c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</row>
    <row r="48" spans="1:14" ht="15" customHeight="1">
      <c r="A48" s="45"/>
      <c r="B48" s="252" t="s">
        <v>299</v>
      </c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</row>
    <row r="49" spans="1:14" ht="15" customHeight="1">
      <c r="A49" s="45" t="s">
        <v>967</v>
      </c>
      <c r="B49" s="90" t="s">
        <v>300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</row>
    <row r="50" spans="1:14" ht="15" customHeight="1">
      <c r="A50" s="45"/>
      <c r="B50" s="252" t="s">
        <v>301</v>
      </c>
      <c r="C50" s="252"/>
      <c r="D50" s="252"/>
      <c r="E50" s="252"/>
      <c r="F50" s="252"/>
      <c r="G50" s="252"/>
      <c r="H50" s="252"/>
      <c r="I50" s="252"/>
      <c r="J50" s="252"/>
      <c r="K50" s="252"/>
      <c r="L50" s="252"/>
      <c r="M50" s="252"/>
      <c r="N50" s="252"/>
    </row>
    <row r="51" spans="1:14" ht="15" customHeight="1">
      <c r="A51" s="45" t="s">
        <v>968</v>
      </c>
      <c r="B51" s="90" t="s">
        <v>302</v>
      </c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</row>
    <row r="52" spans="1:14" ht="15" customHeight="1">
      <c r="A52" s="45"/>
      <c r="B52" s="252" t="s">
        <v>633</v>
      </c>
      <c r="C52" s="252"/>
      <c r="D52" s="252"/>
      <c r="E52" s="252"/>
      <c r="F52" s="252"/>
      <c r="G52" s="252"/>
      <c r="H52" s="252"/>
      <c r="I52" s="252"/>
      <c r="J52" s="252"/>
      <c r="K52" s="252"/>
      <c r="L52" s="252"/>
      <c r="M52" s="252"/>
      <c r="N52" s="252"/>
    </row>
    <row r="53" spans="1:14" ht="15" customHeight="1">
      <c r="A53" s="45" t="s">
        <v>969</v>
      </c>
      <c r="B53" s="90" t="s">
        <v>303</v>
      </c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</row>
    <row r="54" spans="1:14" ht="15" customHeight="1">
      <c r="B54" s="252" t="s">
        <v>304</v>
      </c>
      <c r="C54" s="252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</row>
  </sheetData>
  <mergeCells count="20">
    <mergeCell ref="B48:N48"/>
    <mergeCell ref="B50:N50"/>
    <mergeCell ref="B52:N52"/>
    <mergeCell ref="B54:N54"/>
    <mergeCell ref="B30:N30"/>
    <mergeCell ref="B32:N32"/>
    <mergeCell ref="B34:N34"/>
    <mergeCell ref="B36:N36"/>
    <mergeCell ref="B38:N38"/>
    <mergeCell ref="B40:N40"/>
    <mergeCell ref="B42:N42"/>
    <mergeCell ref="B44:N44"/>
    <mergeCell ref="B46:N46"/>
    <mergeCell ref="B22:N22"/>
    <mergeCell ref="B24:N24"/>
    <mergeCell ref="B8:N8"/>
    <mergeCell ref="B10:N10"/>
    <mergeCell ref="B12:N12"/>
    <mergeCell ref="B14:N14"/>
    <mergeCell ref="B20:N20"/>
  </mergeCells>
  <hyperlinks>
    <hyperlink ref="B29:F30" location="'Tabl. 1 (61)'!A1" display="OCHRONA ZDROWIA – PODSTAWOWE DANE" xr:uid="{00000000-0004-0000-0000-000000000000}"/>
    <hyperlink ref="B33:D34" location="'Tabl. 3 (63)'!A1" display="SZPITALE  OGÓLNE" xr:uid="{00000000-0004-0000-0000-000001000000}"/>
    <hyperlink ref="B35:E36" location="'Tabl. 4 (64)'!A1" display="LECZNICTWO UZDROWISKOWE" xr:uid="{00000000-0004-0000-0000-000002000000}"/>
    <hyperlink ref="B37:G38" location="'Tabl. 5 (65)'!A1" display="POMOC  DORAŹNA  I  RATOWNICTWO  MEDYCZNE" xr:uid="{00000000-0004-0000-0000-000003000000}"/>
    <hyperlink ref="B39:C40" location="'Tabl. 6 (66)'!A1" display="KRWIODAWSTWO" xr:uid="{00000000-0004-0000-0000-000004000000}"/>
    <hyperlink ref="B41:I42" location="'Tabl. 7 (67)'!A1" display="APTEKI  OGÓLNODOSTĘPNE  I  PUNKTY  APTECZNE" xr:uid="{00000000-0004-0000-0000-000005000000}"/>
    <hyperlink ref="B43:L44" location="'Tabl. 8 (68)'!A1" display="ZACHOROWANIA  NA  NIEKTÓRE  CHOROBY  ZAKAŹNE  I  ZATRUCIA  NA 100 TYS. LUDNOŚCI" xr:uid="{00000000-0004-0000-0000-000006000000}"/>
    <hyperlink ref="B47:E48" location="'Tabl. 10 (70)'!A1" display="RODZINNA  PIECZA  ZASTĘPCZA" xr:uid="{00000000-0004-0000-0000-000008000000}"/>
    <hyperlink ref="B49:F50" location="'Tabl. 11 (71)'!A1" display="INSTYTUCJONALNA  PIECZA  ZASTĘPCZA" xr:uid="{00000000-0004-0000-0000-000009000000}"/>
    <hyperlink ref="B51:E52" location="'Tabl. 12 (72)'!A1" display="POMOC  SPOŁECZNA  STACJONARNA" xr:uid="{00000000-0004-0000-0000-00000A000000}"/>
    <hyperlink ref="B29:N30" location="'Tabl. 1 (67)'!A1" display="OCHRONA ZDROWIA – PODSTAWOWE DANE" xr:uid="{00000000-0004-0000-0000-00000B000000}"/>
    <hyperlink ref="B33:N34" location="'Tabl. 3 (69)'!A1" display="SZPITALE  OGÓLNE" xr:uid="{00000000-0004-0000-0000-00000C000000}"/>
    <hyperlink ref="B35:N36" location="'Tabl. 4 (70)'!A1" display="LECZNICTWO UZDROWISKOWE" xr:uid="{00000000-0004-0000-0000-00000D000000}"/>
    <hyperlink ref="B37:N38" location="'Tabl. 5 (71)'!A1" display="POMOC  DORAŹNA  I  RATOWNICTWO  MEDYCZNE" xr:uid="{00000000-0004-0000-0000-00000E000000}"/>
    <hyperlink ref="B39:N40" location="'Tabl. 6 (72)'!A1" display="KRWIODAWSTWO" xr:uid="{00000000-0004-0000-0000-00000F000000}"/>
    <hyperlink ref="B41:N42" location="'Tabl. 7 (73)'!A1" display="APTEKI  OGÓLNODOSTĘPNE  I  PUNKTY  APTECZNE" xr:uid="{00000000-0004-0000-0000-000010000000}"/>
    <hyperlink ref="B43:N44" location="'Tabl. 8 (74)'!A1" display="ZACHOROWANIA  NA  NIEKTÓRE  CHOROBY  ZAKAŹNE  I  ZATRUCIA  NA 100 TYS. LUDNOŚCI" xr:uid="{00000000-0004-0000-0000-000011000000}"/>
    <hyperlink ref="B47:N48" location="'Tabl. 10 (76)'!A1" display="RODZINNA  PIECZA  ZASTĘPCZA" xr:uid="{00000000-0004-0000-0000-000013000000}"/>
    <hyperlink ref="B49:N50" location="'Tabl. 11 (77)'!A1" display="INSTYTUCJONALNA  PIECZA  ZASTĘPCZA" xr:uid="{00000000-0004-0000-0000-000014000000}"/>
    <hyperlink ref="B51:N52" location="'Tabl. 12 (78)'!A1" display="POMOC  SPOŁECZNA  STACJONARNA" xr:uid="{00000000-0004-0000-0000-000015000000}"/>
    <hyperlink ref="B7:B8" location="'Mapa1(25)'!A1" display="AMBULATORYJNA OPIEKA ZDROWOTNA W 2021 R." xr:uid="{00000000-0004-0000-0000-000016000000}"/>
    <hyperlink ref="B9:B10" location="'Mapa2(26)'!A1" display="PRACOWNICY MEDYCZNI W 2021 R." xr:uid="{00000000-0004-0000-0000-000017000000}"/>
    <hyperlink ref="B13:B14" location="'Mapa4(28)'!A1" display="BENEFICJENCI ŚRODOWISKOWEJ POMOCY SPOŁECZNEJ W 2021 R." xr:uid="{00000000-0004-0000-0000-000019000000}"/>
    <hyperlink ref="B19:B20" location="'Wykres1(39)'!A1" display="PRACOWNICY MEDYCZNI NA 10 TYS. LUDNOŚCI" xr:uid="{00000000-0004-0000-0000-00001A000000}"/>
    <hyperlink ref="B21:B22" location="'Wykres2(40)'!A1" display="LEKARZE SPECJALIŚCI WEDŁUG WYBRANYCH SPECJALNOŚCI NA 10 TYS. LUDNOŚCI" xr:uid="{00000000-0004-0000-0000-00001B000000}"/>
    <hyperlink ref="B23:B24" location="'Wykres3(41)'!A1" display="DZIECI (WYCHOWANKOWIE) W WYBRANYCH FORMACH PIECZY ZASTĘPCZEJ Stan w dniu 31 grudnia" xr:uid="{00000000-0004-0000-0000-00001C000000}"/>
    <hyperlink ref="B29:B30" location="'Tabl. 1 (66)'!A1" display="OCHRONA ZDROWIA – PODSTAWOWE DANE" xr:uid="{00000000-0004-0000-0000-00001D000000}"/>
    <hyperlink ref="B31:B32" location="'Tabl. 2 (67)'!A1" display="LEKARZE  SPECJALIŚCI" xr:uid="{00000000-0004-0000-0000-00001E000000}"/>
    <hyperlink ref="B33:B34" location="'Tabl. 3 (68)'!A1" display="SZPITALE  OGÓLNE" xr:uid="{00000000-0004-0000-0000-00001F000000}"/>
    <hyperlink ref="B35:B36" location="'Tabl. 4 (69)'!A1" display="LECZNICTWO UZDROWISKOWE" xr:uid="{00000000-0004-0000-0000-000020000000}"/>
    <hyperlink ref="B37:B38" location="'Tabl. 5 (70)'!A1" display="POMOC  DORAŹNA  I  RATOWNICTWO  MEDYCZNE" xr:uid="{00000000-0004-0000-0000-000021000000}"/>
    <hyperlink ref="B39:B40" location="'Tabl. 6 (71)'!A1" display="KRWIODAWSTWO" xr:uid="{00000000-0004-0000-0000-000022000000}"/>
    <hyperlink ref="B41:B42" location="'Tabl. 7 (72)'!A1" display="APTEKI  OGÓLNODOSTĘPNE  I  PUNKTY  APTECZNE" xr:uid="{00000000-0004-0000-0000-000023000000}"/>
    <hyperlink ref="B43:B44" location="'Tabl. 8 (73)'!A1" display="ZACHOROWANIA  NA  NIEKTÓRE  CHOROBY  ZAKAŹNE  I  ZATRUCIA  NA 100 TYS. LUDNOŚCI" xr:uid="{00000000-0004-0000-0000-000024000000}"/>
    <hyperlink ref="B47:B48" location="'Tabl. 10 (75)'!A1" display="RODZINNA  PIECZA  ZASTĘPCZA" xr:uid="{00000000-0004-0000-0000-000026000000}"/>
    <hyperlink ref="B49:B50" location="'Tabl. 11 (76)'!A1" display="INSTYTUCJONALNA  PIECZA  ZASTĘPCZA" xr:uid="{00000000-0004-0000-0000-000027000000}"/>
    <hyperlink ref="B51:B52" location="'Tabl. 12 (77)'!A1" display="POMOC  SPOŁECZNA  STACJONARNA" xr:uid="{00000000-0004-0000-0000-000028000000}"/>
    <hyperlink ref="B53:B54" location="'Tabl. 13 (78)'!A1" display="ŚWIADCZENIA  POMOCY  SPOŁECZNEJ" xr:uid="{00000000-0004-0000-0000-000029000000}"/>
    <hyperlink ref="B7:N8" location="'Mapa1(24)'!A1" display="AMBULATORYJNA OPIEKA ZDROWOTNA W 2021 R." xr:uid="{00000000-0004-0000-0000-00002A000000}"/>
    <hyperlink ref="B9:N10" location="'Mapa2(25)'!A1" display="PRACOWNICY MEDYCZNI W 2021 R." xr:uid="{00000000-0004-0000-0000-00002B000000}"/>
    <hyperlink ref="B13:N14" location="'Mapa4(27)'!A1" display="BENEFICJENCI ŚRODOWISKOWEJ POMOCY SPOŁECZNEJ W 2021 R." xr:uid="{00000000-0004-0000-0000-00002D000000}"/>
    <hyperlink ref="B19:N20" location="'Wykres1(43)'!A1" display="PORADY UDZIELONE W AMBULATORYJNEJ OPIECE ZDROWOTNEJ W 2021 R." xr:uid="{00000000-0004-0000-0000-00002E000000}"/>
    <hyperlink ref="B21:N22" location="'Wykres2(44)'!A1" display="LEKARZE SPECJALIŚCI UPRAWNIENI DO WYKONYWANIA ZAWODU MEDYCZNEGO WEDŁUG WYBRANYCH SPECJALNOŚCI NA 10 TYS. LUDNOŚCI W 2021 R." xr:uid="{00000000-0004-0000-0000-00002F000000}"/>
    <hyperlink ref="B23:N24" location="'Wykres3(45)'!A1" display="DZIECI (WYCHOWANKOWIE) W WYBRANYCH FORMACH PIECZY ZASTĘPCZEJ " xr:uid="{00000000-0004-0000-0000-000030000000}"/>
    <hyperlink ref="B31:N32" location="'Tabl. 2 (68)'!A1" display="LEKARZE  SPECJALIŚCI" xr:uid="{00000000-0004-0000-0000-000031000000}"/>
    <hyperlink ref="B53:N54" location="'Tabl. 13 (79)'!A1" display="ŚWIADCZENIA  POMOCY  SPOŁECZNEJ" xr:uid="{00000000-0004-0000-0000-000032000000}"/>
    <hyperlink ref="B19" location="'Wykres1(37)'!A1" display="PORADY UDZIELONE W AMBULATORYJNEJ OPIECE ZDROWOTNEJ W 2023 R." xr:uid="{00000000-0004-0000-0000-000033000000}"/>
    <hyperlink ref="B21" location="'Wykres2(38)'!A1" display="LEKARZE SPECJALIŚCI UPRAWNIENI DO WYKONYWANIA ZAWODU MEDYCZNEGO WEDŁUG WYBRANYCH SPECJALNOŚCI NA 10 TYS. LUDNOŚCI W 2023 R." xr:uid="{00000000-0004-0000-0000-000034000000}"/>
    <hyperlink ref="B23" location="'Wykres3(39)'!A1" display="DZIECI (WYCHOWANKOWIE) W WYBRANYCH FORMACH PIECZY ZASTĘPCZEJ " xr:uid="{00000000-0004-0000-0000-000035000000}"/>
    <hyperlink ref="B29" location="'Tabl. 1 (73)'!A1" display="OCHRONA ZDROWIA – PODSTAWOWE DANE" xr:uid="{00000000-0004-0000-0000-000036000000}"/>
    <hyperlink ref="B31" location="'Tabl. 2 (74)'!A1" display="LEKARZE  SPECJALIŚCI" xr:uid="{00000000-0004-0000-0000-000037000000}"/>
    <hyperlink ref="B33" location="'Tabl. 3 (75)'!A1" display="SZPITALE  OGÓLNE" xr:uid="{00000000-0004-0000-0000-000038000000}"/>
    <hyperlink ref="B35" location="'Tabl. 4 (76)'!A1" display="LECZNICTWO UZDROWISKOWE" xr:uid="{00000000-0004-0000-0000-000039000000}"/>
    <hyperlink ref="B37" location="'Tabl. 5 (77)'!A1" display="POMOC  DORAŹNA  I  RATOWNICTWO  MEDYCZNE" xr:uid="{00000000-0004-0000-0000-00003A000000}"/>
    <hyperlink ref="B39" location="'Tabl. 6 (78)'!A1" display="KRWIODAWSTWO" xr:uid="{00000000-0004-0000-0000-00003B000000}"/>
    <hyperlink ref="B41" location="'Tabl. 7 (79)'!A1" display="APTEKI  OGÓLNODOSTĘPNE  I  PUNKTY  APTECZNE" xr:uid="{00000000-0004-0000-0000-00003C000000}"/>
    <hyperlink ref="B43" location="'Tabl. 8 (80)'!A1" display="ZACHOROWANIA  NA  NIEKTÓRE  CHOROBY  ZAKAŹNE  I  ZATRUCIA  NA 100 TYS. LUDNOŚCI" xr:uid="{00000000-0004-0000-0000-00003E000000}"/>
    <hyperlink ref="B47" location="'Tabl. 10 (82)'!A1" display="RODZINNA  PIECZA  ZASTĘPCZA" xr:uid="{00000000-0004-0000-0000-000041000000}"/>
    <hyperlink ref="B49" location="'Tabl. 11 (83)'!A1" display="INSTYTUCJONALNA  PIECZA  ZASTĘPCZA" xr:uid="{00000000-0004-0000-0000-000042000000}"/>
    <hyperlink ref="B51" location="'Tabl. 12 (84)'!A1" display="POMOC  SPOŁECZNA  STACJONARNA" xr:uid="{00000000-0004-0000-0000-000043000000}"/>
    <hyperlink ref="B53" location="'Tabl. 13 (85)'!A1" display="ŚWIADCZENIA  POMOCY  SPOŁECZNEJ" xr:uid="{00000000-0004-0000-0000-000044000000}"/>
    <hyperlink ref="B20:N20" location="'Wykres1(37)'!A1" display="CONSULTATIONS PROVIDED IN AMBULATORY HEALTH CARE IN 2023" xr:uid="{00000000-0004-0000-0000-000045000000}"/>
    <hyperlink ref="B22:N22" location="'Wykres2(38)'!A1" display="MEDICAL SPECIALISTS ENTITLED TO PRACTISE MEDICAL PROFESSION BY SELECTED SPECIALISATION PER 10 THOUSAND POPULATION IN 2023" xr:uid="{00000000-0004-0000-0000-000046000000}"/>
    <hyperlink ref="B24:N24" location="'Wykres3(39)'!A1" display="CHILDREN (RESIDENTS) IN SELECTED FORMS OF FOSTER CARE " xr:uid="{00000000-0004-0000-0000-000047000000}"/>
    <hyperlink ref="B30:N30" location="'Tabl. 1 (73)'!A1" display="BASIC DATA ON HEALTH CARE" xr:uid="{00000000-0004-0000-0000-000048000000}"/>
    <hyperlink ref="B32:N32" location="'Tabl. 2 (74)'!A1" display="MEDICAL  SPECIALISTS" xr:uid="{00000000-0004-0000-0000-000049000000}"/>
    <hyperlink ref="B34:N34" location="'Tabl. 3 (75)'!A1" display="GENERAL  HOSPITALS" xr:uid="{00000000-0004-0000-0000-00004A000000}"/>
    <hyperlink ref="B36:N36" location="'Tabl. 4 (76)'!A1" display="HEALTH RESORT TREATMENT" xr:uid="{00000000-0004-0000-0000-00004B000000}"/>
    <hyperlink ref="B38:N38" location="'Tabl. 5 (77)'!A1" display="FIRST  AID  AND  EMERGENCY  MEDICAL  SERVICES" xr:uid="{00000000-0004-0000-0000-00004C000000}"/>
    <hyperlink ref="B40:N40" location="'Tabl. 6 (78)'!A1" display="BLOOD  DONATION" xr:uid="{00000000-0004-0000-0000-00004D000000}"/>
    <hyperlink ref="B42:N42" location="'Tabl. 7 (79)'!A1" display="GENERALLY  AVAILABLE  PHARMACIES  AND  PHARMACEUTICAL  OUTLETS" xr:uid="{00000000-0004-0000-0000-00004E000000}"/>
    <hyperlink ref="B44:N44" location="'Tabl. 8 (80)'!A1" display="INCIDENCE  OF  SELECTED  INFECTIOUS  DISEASES  AND  POISONINGS  PER  100  THOUSAND  POPULATION" xr:uid="{00000000-0004-0000-0000-000050000000}"/>
    <hyperlink ref="B48:N48" location="'Tabl. 10 (82)'!A1" display="FAMILY  FOSTER  CARE" xr:uid="{00000000-0004-0000-0000-000053000000}"/>
    <hyperlink ref="B50:N50" location="'Tabl. 11 (83)'!A1" display="INSTITUTIONAL  FOSTER  CARE" xr:uid="{00000000-0004-0000-0000-000054000000}"/>
    <hyperlink ref="B52:N52" location="'Tabl. 12 (84)'!A1" display="STATIONARY  SOCIAL  ASSISTANCE" xr:uid="{00000000-0004-0000-0000-000055000000}"/>
    <hyperlink ref="B54:N54" location="'Tabl. 13 (85)'!A1" display="SOCIAL  ASSISTANCE  BENEFITS" xr:uid="{00000000-0004-0000-0000-000056000000}"/>
    <hyperlink ref="B11:E12" location="'Tabl. 9 (69)'!A1" display="ŻŁOBKI  I  KLUBY  DZIECIĘCE" xr:uid="{D357A266-5AFE-41BD-9283-7970DB877218}"/>
    <hyperlink ref="B11:N12" location="'Tabl. 9 (75)'!A1" display="ŻŁOBKI  I  KLUBY  DZIECIĘCE" xr:uid="{7519ADE6-68F2-4F0C-87B4-03502C9C6997}"/>
    <hyperlink ref="B11" location="'Mapa3(25)'!A1" display="OPIEKA NAD DZIEĆMI W WIEKU DO 3 LAT W 2023 R." xr:uid="{DC320469-C459-486F-BC22-4AD506C42FF8}"/>
    <hyperlink ref="B45:E46" location="'Tabl. 9 (69)'!A1" display="ŻŁOBKI  I  KLUBY  DZIECIĘCE" xr:uid="{6905AAE6-2601-4CE1-B061-FB3E65AF4B52}"/>
    <hyperlink ref="B45:N46" location="'Tabl. 9 (75)'!A1" display="ŻŁOBKI  I  KLUBY  DZIECIĘCE" xr:uid="{632BCBED-4232-4401-8EA3-D51C116ECB84}"/>
    <hyperlink ref="B45:B46" location="'Tabl. 9 (74)'!A1" display="ŻŁOBKI  I  KLUBY  DZIECIĘCE" xr:uid="{D1C227B6-D799-4F3F-92D0-203A8B39A262}"/>
    <hyperlink ref="B45" location="'Tabl. 9 (81)'!A1" display="OPIEKA NAD DZIEĆMI W WIEKU DO 3 LAT" xr:uid="{13C40F42-BAE2-4038-8C24-792B467F0D07}"/>
    <hyperlink ref="B46:N46" location="'Tabl. 9 (81)'!A1" display="CHILDCARE FOR CHILDREN UP TO THE AGE OF 3" xr:uid="{44132F75-D87D-4533-AE5F-FE8A0B575B31}"/>
    <hyperlink ref="B7" location="'Mapa1(23)'!A1" display="AMBULATORYJNA OPIEKA ZDROWOTNA W 2023 R." xr:uid="{7FD23D5C-D469-4C2B-AFA6-4CF72C6DA7CD}"/>
    <hyperlink ref="B8:N8" location="'Mapa1(23)'!A1" display="OUTPATIENT HEALTH CARE IN 2023" xr:uid="{380AA38D-F8D4-454E-B7AE-DED236F6797B}"/>
    <hyperlink ref="B9" location="'Mapa2(24)'!A1" display="PRACOWNICY MEDYCZNI W 2023 R." xr:uid="{0AFB2B6F-B2FA-4361-B425-45C7115209F6}"/>
    <hyperlink ref="B10:N10" location="'Mapa2(24)'!A1" display="MEDICAL PERSONNEL IN 2023" xr:uid="{A8E924ED-D6EC-40F7-ACBC-FA343AFFC5FF}"/>
    <hyperlink ref="B12:N12" location="'Mapa3(25)'!A1" display="CHILDCARE FOR CHILDREN UP TO THE AGE OF 3 IN 2023" xr:uid="{9442B483-4B21-4CCC-8336-95FF89EAFD41}"/>
    <hyperlink ref="B13" location="'Mapa4(26)'!A1" display="BENEFICJENCI ŚRODOWISKOWEJ POMOCY SPOŁECZNEJ W 2023 R." xr:uid="{A93A7CCE-F680-4E99-851E-4B97935372BA}"/>
    <hyperlink ref="B14:N14" location="'Mapa4(26)'!A1" display="BENEFICIARIES OF COMMUNITY SOCIAL ASSISTANCE IN 2023" xr:uid="{D01C08D2-1813-40B7-B72C-BCAA393345BC}"/>
  </hyperlinks>
  <pageMargins left="0.7" right="0.7" top="0.75" bottom="0.75" header="0.3" footer="0.3"/>
  <pageSetup paperSize="9" orientation="portrait" horizont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8"/>
  <sheetViews>
    <sheetView showGridLines="0" zoomScaleNormal="100" workbookViewId="0">
      <selection sqref="A1:F1"/>
    </sheetView>
  </sheetViews>
  <sheetFormatPr defaultColWidth="8.85546875" defaultRowHeight="14.25" customHeight="1"/>
  <cols>
    <col min="1" max="1" width="30.7109375" style="9" customWidth="1"/>
    <col min="2" max="5" width="10.7109375" style="9" customWidth="1"/>
    <col min="6" max="6" width="30.7109375" style="9" customWidth="1"/>
    <col min="7" max="16384" width="8.85546875" style="9"/>
  </cols>
  <sheetData>
    <row r="1" spans="1:10" s="10" customFormat="1" ht="21" customHeight="1">
      <c r="A1" s="275" t="s">
        <v>1014</v>
      </c>
      <c r="B1" s="276"/>
      <c r="C1" s="276"/>
      <c r="D1" s="276"/>
      <c r="E1" s="276"/>
      <c r="F1" s="276"/>
      <c r="G1" s="45"/>
      <c r="H1" s="94" t="s">
        <v>305</v>
      </c>
    </row>
    <row r="2" spans="1:10" s="12" customFormat="1" ht="14.25" customHeight="1">
      <c r="A2" s="277" t="s">
        <v>155</v>
      </c>
      <c r="B2" s="278"/>
      <c r="C2" s="278"/>
      <c r="D2" s="278"/>
      <c r="E2" s="278"/>
      <c r="F2" s="278"/>
      <c r="G2" s="46"/>
      <c r="H2" s="95" t="s">
        <v>306</v>
      </c>
    </row>
    <row r="3" spans="1:10" s="10" customFormat="1" ht="14.25" customHeight="1">
      <c r="A3" s="279" t="s">
        <v>1015</v>
      </c>
      <c r="B3" s="280"/>
      <c r="C3" s="280"/>
      <c r="D3" s="280"/>
      <c r="E3" s="280"/>
      <c r="F3" s="280"/>
    </row>
    <row r="4" spans="1:10" s="12" customFormat="1" ht="14.25" customHeight="1">
      <c r="A4" s="281" t="s">
        <v>268</v>
      </c>
      <c r="B4" s="282"/>
      <c r="C4" s="282"/>
      <c r="D4" s="282"/>
      <c r="E4" s="282"/>
      <c r="F4" s="282"/>
    </row>
    <row r="5" spans="1:10" s="1" customFormat="1" ht="20.100000000000001" customHeight="1">
      <c r="A5" s="52" t="s">
        <v>0</v>
      </c>
      <c r="B5" s="53">
        <v>2019</v>
      </c>
      <c r="C5" s="76">
        <v>2020</v>
      </c>
      <c r="D5" s="185">
        <v>2022</v>
      </c>
      <c r="E5" s="185">
        <v>2023</v>
      </c>
      <c r="F5" s="54" t="s">
        <v>1</v>
      </c>
    </row>
    <row r="6" spans="1:10" s="2" customFormat="1" ht="14.25" customHeight="1">
      <c r="A6" s="67" t="s">
        <v>269</v>
      </c>
      <c r="B6" s="68">
        <v>5006</v>
      </c>
      <c r="C6" s="69">
        <v>4989</v>
      </c>
      <c r="D6" s="166">
        <v>5252</v>
      </c>
      <c r="E6" s="166">
        <v>5200</v>
      </c>
      <c r="F6" s="70" t="s">
        <v>314</v>
      </c>
    </row>
    <row r="7" spans="1:10" s="2" customFormat="1" ht="14.25" customHeight="1">
      <c r="A7" s="63" t="s">
        <v>270</v>
      </c>
      <c r="B7" s="71"/>
      <c r="C7" s="57"/>
      <c r="D7" s="163"/>
      <c r="E7" s="234"/>
      <c r="F7" s="64" t="s">
        <v>246</v>
      </c>
    </row>
    <row r="8" spans="1:10" s="2" customFormat="1" ht="14.25" customHeight="1">
      <c r="A8" s="60" t="s">
        <v>74</v>
      </c>
      <c r="B8" s="71">
        <v>282</v>
      </c>
      <c r="C8" s="59">
        <v>286</v>
      </c>
      <c r="D8" s="59">
        <v>296</v>
      </c>
      <c r="E8" s="59">
        <v>297</v>
      </c>
      <c r="F8" s="61" t="s">
        <v>624</v>
      </c>
      <c r="H8" s="249"/>
      <c r="I8" s="23"/>
      <c r="J8" s="23"/>
    </row>
    <row r="9" spans="1:10" s="2" customFormat="1" ht="14.25" customHeight="1">
      <c r="A9" s="60" t="s">
        <v>174</v>
      </c>
      <c r="B9" s="71">
        <v>699</v>
      </c>
      <c r="C9" s="59">
        <v>691</v>
      </c>
      <c r="D9" s="59">
        <v>732</v>
      </c>
      <c r="E9" s="59">
        <v>740</v>
      </c>
      <c r="F9" s="61" t="s">
        <v>182</v>
      </c>
      <c r="H9" s="249"/>
      <c r="I9" s="23"/>
      <c r="J9" s="23"/>
    </row>
    <row r="10" spans="1:10" s="2" customFormat="1" ht="14.25" customHeight="1">
      <c r="A10" s="60" t="s">
        <v>75</v>
      </c>
      <c r="B10" s="71">
        <v>164</v>
      </c>
      <c r="C10" s="59">
        <v>154</v>
      </c>
      <c r="D10" s="59">
        <v>151</v>
      </c>
      <c r="E10" s="59">
        <v>144</v>
      </c>
      <c r="F10" s="61" t="s">
        <v>2</v>
      </c>
      <c r="H10" s="249"/>
      <c r="I10" s="23"/>
      <c r="J10" s="23"/>
    </row>
    <row r="11" spans="1:10" s="2" customFormat="1" ht="14.25" customHeight="1">
      <c r="A11" s="60" t="s">
        <v>76</v>
      </c>
      <c r="B11" s="71">
        <v>955</v>
      </c>
      <c r="C11" s="59">
        <v>961</v>
      </c>
      <c r="D11" s="59">
        <v>1015</v>
      </c>
      <c r="E11" s="59">
        <v>1000</v>
      </c>
      <c r="F11" s="61" t="s">
        <v>3</v>
      </c>
      <c r="H11" s="249"/>
      <c r="I11" s="23"/>
      <c r="J11" s="23"/>
    </row>
    <row r="12" spans="1:10" s="2" customFormat="1" ht="14.25" customHeight="1">
      <c r="A12" s="60" t="s">
        <v>175</v>
      </c>
      <c r="B12" s="71">
        <v>85</v>
      </c>
      <c r="C12" s="59">
        <v>87</v>
      </c>
      <c r="D12" s="59">
        <v>87</v>
      </c>
      <c r="E12" s="59">
        <v>88</v>
      </c>
      <c r="F12" s="61" t="s">
        <v>247</v>
      </c>
      <c r="H12" s="249"/>
      <c r="I12" s="23"/>
      <c r="J12" s="23"/>
    </row>
    <row r="13" spans="1:10" s="2" customFormat="1" ht="14.25" customHeight="1">
      <c r="A13" s="60" t="s">
        <v>176</v>
      </c>
      <c r="B13" s="71">
        <v>241</v>
      </c>
      <c r="C13" s="59">
        <v>252</v>
      </c>
      <c r="D13" s="59">
        <v>271</v>
      </c>
      <c r="E13" s="59">
        <v>272</v>
      </c>
      <c r="F13" s="61" t="s">
        <v>183</v>
      </c>
      <c r="H13" s="249"/>
      <c r="I13" s="23"/>
      <c r="J13" s="23"/>
    </row>
    <row r="14" spans="1:10" s="2" customFormat="1" ht="14.25" customHeight="1">
      <c r="A14" s="60" t="s">
        <v>77</v>
      </c>
      <c r="B14" s="71">
        <v>901</v>
      </c>
      <c r="C14" s="59">
        <v>868</v>
      </c>
      <c r="D14" s="59">
        <v>952</v>
      </c>
      <c r="E14" s="59">
        <v>915</v>
      </c>
      <c r="F14" s="61" t="s">
        <v>4</v>
      </c>
      <c r="H14" s="249"/>
      <c r="I14" s="23"/>
      <c r="J14" s="23"/>
    </row>
    <row r="15" spans="1:10" s="2" customFormat="1" ht="14.25" customHeight="1">
      <c r="A15" s="60" t="s">
        <v>177</v>
      </c>
      <c r="B15" s="71">
        <v>268</v>
      </c>
      <c r="C15" s="59">
        <v>273</v>
      </c>
      <c r="D15" s="59">
        <v>280</v>
      </c>
      <c r="E15" s="59">
        <v>274</v>
      </c>
      <c r="F15" s="61" t="s">
        <v>184</v>
      </c>
      <c r="H15" s="249"/>
      <c r="I15" s="23"/>
      <c r="J15" s="23"/>
    </row>
    <row r="16" spans="1:10" s="2" customFormat="1" ht="14.25" customHeight="1">
      <c r="A16" s="60" t="s">
        <v>78</v>
      </c>
      <c r="B16" s="71">
        <v>173</v>
      </c>
      <c r="C16" s="59">
        <v>172</v>
      </c>
      <c r="D16" s="59">
        <v>177</v>
      </c>
      <c r="E16" s="59">
        <v>178</v>
      </c>
      <c r="F16" s="61" t="s">
        <v>5</v>
      </c>
      <c r="H16" s="249"/>
      <c r="I16" s="23"/>
      <c r="J16" s="23"/>
    </row>
    <row r="17" spans="1:10" s="2" customFormat="1" ht="14.25" customHeight="1">
      <c r="A17" s="60" t="s">
        <v>178</v>
      </c>
      <c r="B17" s="71">
        <v>65</v>
      </c>
      <c r="C17" s="59">
        <v>68</v>
      </c>
      <c r="D17" s="59">
        <v>77</v>
      </c>
      <c r="E17" s="59">
        <v>63</v>
      </c>
      <c r="F17" s="61" t="s">
        <v>185</v>
      </c>
      <c r="H17" s="249"/>
      <c r="I17" s="23"/>
      <c r="J17" s="23"/>
    </row>
    <row r="18" spans="1:10" s="2" customFormat="1" ht="14.25" customHeight="1">
      <c r="A18" s="60" t="s">
        <v>179</v>
      </c>
      <c r="B18" s="71">
        <v>133</v>
      </c>
      <c r="C18" s="59">
        <v>136</v>
      </c>
      <c r="D18" s="59">
        <v>125</v>
      </c>
      <c r="E18" s="59">
        <v>124</v>
      </c>
      <c r="F18" s="61" t="s">
        <v>186</v>
      </c>
      <c r="H18" s="249"/>
      <c r="I18" s="23"/>
      <c r="J18" s="23"/>
    </row>
    <row r="19" spans="1:10" s="2" customFormat="1" ht="14.25" customHeight="1">
      <c r="A19" s="60" t="s">
        <v>79</v>
      </c>
      <c r="B19" s="71">
        <v>296</v>
      </c>
      <c r="C19" s="59">
        <v>298</v>
      </c>
      <c r="D19" s="59">
        <v>317</v>
      </c>
      <c r="E19" s="59">
        <v>307</v>
      </c>
      <c r="F19" s="61" t="s">
        <v>6</v>
      </c>
      <c r="H19" s="249"/>
      <c r="I19" s="23"/>
      <c r="J19" s="23"/>
    </row>
    <row r="20" spans="1:10" s="2" customFormat="1" ht="14.25" customHeight="1">
      <c r="A20" s="60" t="s">
        <v>80</v>
      </c>
      <c r="B20" s="71">
        <v>341</v>
      </c>
      <c r="C20" s="59">
        <v>339</v>
      </c>
      <c r="D20" s="59">
        <v>350</v>
      </c>
      <c r="E20" s="59">
        <v>346</v>
      </c>
      <c r="F20" s="61" t="s">
        <v>7</v>
      </c>
      <c r="H20" s="249"/>
      <c r="I20" s="23"/>
      <c r="J20" s="23"/>
    </row>
    <row r="21" spans="1:10" s="2" customFormat="1" ht="14.25" customHeight="1">
      <c r="A21" s="60" t="s">
        <v>180</v>
      </c>
      <c r="B21" s="71">
        <v>185</v>
      </c>
      <c r="C21" s="59">
        <v>190</v>
      </c>
      <c r="D21" s="59">
        <v>196</v>
      </c>
      <c r="E21" s="59">
        <v>190</v>
      </c>
      <c r="F21" s="61" t="s">
        <v>187</v>
      </c>
      <c r="H21" s="249"/>
      <c r="I21" s="23"/>
      <c r="J21" s="23"/>
    </row>
    <row r="22" spans="1:10" s="2" customFormat="1" ht="14.25" customHeight="1">
      <c r="A22" s="60" t="s">
        <v>181</v>
      </c>
      <c r="B22" s="71">
        <v>257</v>
      </c>
      <c r="C22" s="59">
        <v>264</v>
      </c>
      <c r="D22" s="59">
        <v>284</v>
      </c>
      <c r="E22" s="59">
        <v>291</v>
      </c>
      <c r="F22" s="61" t="s">
        <v>188</v>
      </c>
      <c r="H22" s="249"/>
      <c r="I22" s="23"/>
      <c r="J22" s="23"/>
    </row>
    <row r="23" spans="1:10" s="2" customFormat="1" ht="14.25" customHeight="1">
      <c r="A23" s="341"/>
      <c r="B23" s="342"/>
      <c r="C23" s="343"/>
      <c r="D23" s="343"/>
      <c r="E23" s="343"/>
      <c r="F23" s="344"/>
      <c r="H23" s="249"/>
      <c r="I23" s="23"/>
      <c r="J23" s="23"/>
    </row>
    <row r="24" spans="1:10" s="2" customFormat="1" ht="54" customHeight="1">
      <c r="A24" s="283" t="s">
        <v>1016</v>
      </c>
      <c r="B24" s="283"/>
      <c r="C24" s="283"/>
      <c r="D24" s="283"/>
      <c r="E24" s="283"/>
      <c r="F24" s="283"/>
      <c r="H24" s="23"/>
      <c r="I24" s="23"/>
      <c r="J24" s="23"/>
    </row>
    <row r="25" spans="1:10" s="3" customFormat="1" ht="56.25" customHeight="1">
      <c r="A25" s="284" t="s">
        <v>1017</v>
      </c>
      <c r="B25" s="284"/>
      <c r="C25" s="284"/>
      <c r="D25" s="284"/>
      <c r="E25" s="284"/>
      <c r="F25" s="284"/>
    </row>
    <row r="26" spans="1:10" s="3" customFormat="1" ht="29.25" customHeight="1">
      <c r="A26" s="274"/>
      <c r="B26" s="274"/>
      <c r="C26" s="274"/>
      <c r="D26" s="274"/>
      <c r="E26" s="274"/>
      <c r="F26" s="274"/>
    </row>
    <row r="27" spans="1:10" s="3" customFormat="1" ht="14.25" customHeight="1">
      <c r="A27" s="9"/>
      <c r="B27" s="9"/>
      <c r="C27" s="9"/>
      <c r="D27" s="9"/>
      <c r="E27" s="9"/>
      <c r="F27" s="9"/>
    </row>
    <row r="28" spans="1:10" ht="14.25" customHeight="1">
      <c r="B28" s="139"/>
      <c r="C28" s="139"/>
      <c r="D28" s="141"/>
      <c r="E28" s="141"/>
    </row>
  </sheetData>
  <mergeCells count="7">
    <mergeCell ref="A26:F26"/>
    <mergeCell ref="A1:F1"/>
    <mergeCell ref="A2:F2"/>
    <mergeCell ref="A3:F3"/>
    <mergeCell ref="A4:F4"/>
    <mergeCell ref="A24:F24"/>
    <mergeCell ref="A25:F25"/>
  </mergeCells>
  <hyperlinks>
    <hyperlink ref="H1:H2" location="'Spis    List '!A26" display="Powrót do spisu tablic" xr:uid="{00000000-0004-0000-0900-000000000000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7"/>
  <sheetViews>
    <sheetView showGridLines="0" zoomScaleNormal="100" workbookViewId="0">
      <selection activeCell="H2" sqref="H2"/>
    </sheetView>
  </sheetViews>
  <sheetFormatPr defaultRowHeight="14.25" customHeight="1"/>
  <cols>
    <col min="1" max="1" width="31.7109375" customWidth="1"/>
    <col min="2" max="4" width="10.7109375" customWidth="1"/>
    <col min="5" max="5" width="10.7109375" style="141" customWidth="1"/>
    <col min="6" max="6" width="31.7109375" customWidth="1"/>
  </cols>
  <sheetData>
    <row r="1" spans="1:8" s="4" customFormat="1" ht="21" customHeight="1">
      <c r="A1" s="285" t="s">
        <v>980</v>
      </c>
      <c r="B1" s="286"/>
      <c r="C1" s="286"/>
      <c r="D1" s="286"/>
      <c r="E1" s="286"/>
      <c r="F1" s="286"/>
      <c r="G1" s="45"/>
      <c r="H1" s="94" t="s">
        <v>305</v>
      </c>
    </row>
    <row r="2" spans="1:8" s="7" customFormat="1" ht="14.25" customHeight="1">
      <c r="A2" s="287" t="s">
        <v>312</v>
      </c>
      <c r="B2" s="288"/>
      <c r="C2" s="288"/>
      <c r="D2" s="288"/>
      <c r="E2" s="288"/>
      <c r="F2" s="288"/>
      <c r="G2" s="46"/>
      <c r="H2" s="95" t="s">
        <v>306</v>
      </c>
    </row>
    <row r="3" spans="1:8" s="1" customFormat="1" ht="20.100000000000001" customHeight="1">
      <c r="A3" s="52" t="s">
        <v>0</v>
      </c>
      <c r="B3" s="53">
        <v>2015</v>
      </c>
      <c r="C3" s="190">
        <v>2020</v>
      </c>
      <c r="D3" s="165">
        <v>2022</v>
      </c>
      <c r="E3" s="165">
        <v>2023</v>
      </c>
      <c r="F3" s="54" t="s">
        <v>1</v>
      </c>
    </row>
    <row r="4" spans="1:8" s="2" customFormat="1" ht="14.25" customHeight="1">
      <c r="A4" s="67" t="s">
        <v>308</v>
      </c>
      <c r="B4" s="72">
        <v>484.91399999999999</v>
      </c>
      <c r="C4" s="73">
        <v>379.78500000000003</v>
      </c>
      <c r="D4" s="167">
        <v>403.89</v>
      </c>
      <c r="E4" s="167">
        <v>429.80200000000002</v>
      </c>
      <c r="F4" s="70" t="s">
        <v>309</v>
      </c>
    </row>
    <row r="5" spans="1:8" s="2" customFormat="1" ht="14.25" customHeight="1">
      <c r="A5" s="67" t="s">
        <v>248</v>
      </c>
      <c r="B5" s="68">
        <v>6.1</v>
      </c>
      <c r="C5" s="69">
        <v>5.6</v>
      </c>
      <c r="D5" s="166">
        <v>6.1</v>
      </c>
      <c r="E5" s="166">
        <v>5.9</v>
      </c>
      <c r="F5" s="70" t="s">
        <v>20</v>
      </c>
    </row>
    <row r="6" spans="1:8" s="2" customFormat="1" ht="14.25" customHeight="1">
      <c r="A6" s="67" t="s">
        <v>310</v>
      </c>
      <c r="B6" s="68">
        <v>11307</v>
      </c>
      <c r="C6" s="68">
        <v>10738</v>
      </c>
      <c r="D6" s="168">
        <v>10406</v>
      </c>
      <c r="E6" s="168">
        <v>9568</v>
      </c>
      <c r="F6" s="70" t="s">
        <v>311</v>
      </c>
    </row>
    <row r="7" spans="1:8" s="2" customFormat="1" ht="14.25" customHeight="1">
      <c r="A7" s="60" t="s">
        <v>10</v>
      </c>
      <c r="B7" s="71"/>
      <c r="C7" s="57"/>
      <c r="D7" s="163"/>
      <c r="E7" s="234"/>
      <c r="F7" s="61" t="s">
        <v>11</v>
      </c>
    </row>
    <row r="8" spans="1:8" s="2" customFormat="1" ht="14.25" customHeight="1">
      <c r="A8" s="55" t="s">
        <v>76</v>
      </c>
      <c r="B8" s="59">
        <v>1684</v>
      </c>
      <c r="C8" s="57">
        <v>2101</v>
      </c>
      <c r="D8" s="163">
        <v>1787</v>
      </c>
      <c r="E8" s="234">
        <v>1221</v>
      </c>
      <c r="F8" s="58" t="s">
        <v>3</v>
      </c>
    </row>
    <row r="9" spans="1:8" s="2" customFormat="1" ht="14.25" customHeight="1">
      <c r="A9" s="74" t="s">
        <v>258</v>
      </c>
      <c r="B9" s="59">
        <v>541</v>
      </c>
      <c r="C9" s="57">
        <v>456</v>
      </c>
      <c r="D9" s="163">
        <v>501</v>
      </c>
      <c r="E9" s="234">
        <v>520</v>
      </c>
      <c r="F9" s="75" t="s">
        <v>257</v>
      </c>
    </row>
    <row r="10" spans="1:8" s="2" customFormat="1" ht="14.25" customHeight="1">
      <c r="A10" s="60" t="s">
        <v>84</v>
      </c>
      <c r="B10" s="71">
        <v>2197</v>
      </c>
      <c r="C10" s="57">
        <v>1868</v>
      </c>
      <c r="D10" s="163">
        <v>1860</v>
      </c>
      <c r="E10" s="234">
        <v>1840</v>
      </c>
      <c r="F10" s="61" t="s">
        <v>12</v>
      </c>
    </row>
    <row r="11" spans="1:8" s="2" customFormat="1" ht="14.25" customHeight="1">
      <c r="A11" s="60" t="s">
        <v>85</v>
      </c>
      <c r="B11" s="71">
        <v>581</v>
      </c>
      <c r="C11" s="57">
        <v>327</v>
      </c>
      <c r="D11" s="163">
        <v>298</v>
      </c>
      <c r="E11" s="234">
        <v>315</v>
      </c>
      <c r="F11" s="61" t="s">
        <v>13</v>
      </c>
    </row>
    <row r="12" spans="1:8" s="2" customFormat="1" ht="14.25" customHeight="1">
      <c r="A12" s="60" t="s">
        <v>86</v>
      </c>
      <c r="B12" s="71">
        <v>1136</v>
      </c>
      <c r="C12" s="57">
        <v>925</v>
      </c>
      <c r="D12" s="163">
        <v>856</v>
      </c>
      <c r="E12" s="234">
        <v>777</v>
      </c>
      <c r="F12" s="61" t="s">
        <v>14</v>
      </c>
    </row>
    <row r="13" spans="1:8" s="2" customFormat="1" ht="14.25" customHeight="1">
      <c r="A13" s="60" t="s">
        <v>87</v>
      </c>
      <c r="B13" s="71">
        <v>292</v>
      </c>
      <c r="C13" s="57">
        <v>335</v>
      </c>
      <c r="D13" s="163">
        <v>342</v>
      </c>
      <c r="E13" s="234">
        <v>337</v>
      </c>
      <c r="F13" s="61" t="s">
        <v>15</v>
      </c>
    </row>
    <row r="14" spans="1:8" s="2" customFormat="1" ht="14.25" customHeight="1">
      <c r="A14" s="60" t="s">
        <v>88</v>
      </c>
      <c r="B14" s="71">
        <v>168</v>
      </c>
      <c r="C14" s="57">
        <v>222</v>
      </c>
      <c r="D14" s="163">
        <v>212</v>
      </c>
      <c r="E14" s="234">
        <v>213</v>
      </c>
      <c r="F14" s="61" t="s">
        <v>106</v>
      </c>
    </row>
    <row r="15" spans="1:8" s="2" customFormat="1" ht="14.25" customHeight="1">
      <c r="A15" s="60" t="s">
        <v>89</v>
      </c>
      <c r="B15" s="71">
        <v>244</v>
      </c>
      <c r="C15" s="57">
        <v>301</v>
      </c>
      <c r="D15" s="163">
        <v>267</v>
      </c>
      <c r="E15" s="234">
        <v>241</v>
      </c>
      <c r="F15" s="61" t="s">
        <v>16</v>
      </c>
    </row>
    <row r="16" spans="1:8" s="2" customFormat="1" ht="14.25" customHeight="1">
      <c r="A16" s="60" t="s">
        <v>90</v>
      </c>
      <c r="B16" s="71">
        <v>612</v>
      </c>
      <c r="C16" s="57">
        <v>440</v>
      </c>
      <c r="D16" s="163">
        <v>521</v>
      </c>
      <c r="E16" s="234">
        <v>491</v>
      </c>
      <c r="F16" s="61" t="s">
        <v>17</v>
      </c>
    </row>
    <row r="17" spans="1:6" s="2" customFormat="1" ht="14.25" customHeight="1">
      <c r="A17" s="60" t="s">
        <v>91</v>
      </c>
      <c r="B17" s="71">
        <v>80</v>
      </c>
      <c r="C17" s="57">
        <v>63</v>
      </c>
      <c r="D17" s="163">
        <v>46</v>
      </c>
      <c r="E17" s="234">
        <v>37</v>
      </c>
      <c r="F17" s="61" t="s">
        <v>625</v>
      </c>
    </row>
    <row r="18" spans="1:6" s="2" customFormat="1" ht="14.25" customHeight="1">
      <c r="A18" s="60" t="s">
        <v>92</v>
      </c>
      <c r="B18" s="71">
        <v>649</v>
      </c>
      <c r="C18" s="57">
        <v>574</v>
      </c>
      <c r="D18" s="163">
        <v>565</v>
      </c>
      <c r="E18" s="234">
        <v>501</v>
      </c>
      <c r="F18" s="61" t="s">
        <v>18</v>
      </c>
    </row>
    <row r="19" spans="1:6" s="2" customFormat="1" ht="14.25" customHeight="1">
      <c r="A19" s="60" t="s">
        <v>93</v>
      </c>
      <c r="B19" s="71">
        <v>456</v>
      </c>
      <c r="C19" s="57">
        <v>450</v>
      </c>
      <c r="D19" s="163">
        <v>470</v>
      </c>
      <c r="E19" s="234">
        <v>405</v>
      </c>
      <c r="F19" s="61" t="s">
        <v>19</v>
      </c>
    </row>
    <row r="20" spans="1:6" s="5" customFormat="1" ht="34.9" customHeight="1">
      <c r="A20" s="289" t="s">
        <v>256</v>
      </c>
      <c r="B20" s="290"/>
      <c r="C20" s="290"/>
      <c r="D20" s="290"/>
      <c r="E20" s="290"/>
      <c r="F20" s="290"/>
    </row>
    <row r="21" spans="1:6" s="5" customFormat="1" ht="27" customHeight="1">
      <c r="A21" s="291" t="s">
        <v>271</v>
      </c>
      <c r="B21" s="292"/>
      <c r="C21" s="292"/>
      <c r="D21" s="292"/>
      <c r="E21" s="292"/>
      <c r="F21" s="292"/>
    </row>
    <row r="24" spans="1:6" ht="14.25" customHeight="1">
      <c r="B24" s="133"/>
      <c r="C24" s="133"/>
      <c r="D24" s="133"/>
      <c r="E24" s="133"/>
      <c r="F24" s="134"/>
    </row>
    <row r="25" spans="1:6" ht="14.25" customHeight="1">
      <c r="B25" s="134"/>
      <c r="C25" s="134"/>
      <c r="D25" s="134"/>
      <c r="E25" s="134"/>
      <c r="F25" s="134"/>
    </row>
    <row r="26" spans="1:6" ht="14.25" customHeight="1">
      <c r="B26" s="135"/>
      <c r="C26" s="135"/>
      <c r="D26" s="136"/>
      <c r="E26" s="136"/>
      <c r="F26" s="134"/>
    </row>
    <row r="27" spans="1:6" ht="14.25" customHeight="1">
      <c r="B27" s="137"/>
      <c r="C27" s="137"/>
      <c r="D27" s="137"/>
      <c r="E27" s="137"/>
      <c r="F27" s="134"/>
    </row>
  </sheetData>
  <mergeCells count="4">
    <mergeCell ref="A1:F1"/>
    <mergeCell ref="A2:F2"/>
    <mergeCell ref="A20:F20"/>
    <mergeCell ref="A21:F21"/>
  </mergeCells>
  <hyperlinks>
    <hyperlink ref="H1:H2" location="'Spis    List '!A26" display="Powrót do spisu tablic" xr:uid="{00000000-0004-0000-0A00-000000000000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5"/>
  <sheetViews>
    <sheetView showGridLines="0" workbookViewId="0">
      <selection activeCell="G2" sqref="G2"/>
    </sheetView>
  </sheetViews>
  <sheetFormatPr defaultRowHeight="15"/>
  <cols>
    <col min="1" max="1" width="35.7109375" customWidth="1"/>
    <col min="2" max="5" width="9.7109375" customWidth="1"/>
    <col min="6" max="6" width="35.7109375" customWidth="1"/>
  </cols>
  <sheetData>
    <row r="1" spans="1:7" s="10" customFormat="1" ht="21" customHeight="1">
      <c r="A1" s="275" t="s">
        <v>979</v>
      </c>
      <c r="B1" s="275"/>
      <c r="C1" s="276"/>
      <c r="D1" s="276"/>
      <c r="E1" s="276"/>
      <c r="F1" s="276"/>
      <c r="G1" s="94" t="s">
        <v>305</v>
      </c>
    </row>
    <row r="2" spans="1:7" s="12" customFormat="1" ht="14.25" customHeight="1">
      <c r="A2" s="265" t="s">
        <v>189</v>
      </c>
      <c r="B2" s="265"/>
      <c r="C2" s="266"/>
      <c r="D2" s="266"/>
      <c r="E2" s="266"/>
      <c r="F2" s="266"/>
      <c r="G2" s="95" t="s">
        <v>306</v>
      </c>
    </row>
    <row r="3" spans="1:7" s="1" customFormat="1" ht="20.100000000000001" customHeight="1">
      <c r="A3" s="52" t="s">
        <v>0</v>
      </c>
      <c r="B3" s="53">
        <v>2015</v>
      </c>
      <c r="C3" s="190">
        <v>2020</v>
      </c>
      <c r="D3" s="190">
        <v>2022</v>
      </c>
      <c r="E3" s="76">
        <v>2023</v>
      </c>
      <c r="F3" s="54" t="s">
        <v>1</v>
      </c>
    </row>
    <row r="4" spans="1:7" s="2" customFormat="1" ht="14.25" customHeight="1">
      <c r="A4" s="60" t="s">
        <v>190</v>
      </c>
      <c r="B4" s="77">
        <v>7</v>
      </c>
      <c r="C4" s="193">
        <v>6</v>
      </c>
      <c r="D4" s="193">
        <v>6</v>
      </c>
      <c r="E4" s="197">
        <v>6</v>
      </c>
      <c r="F4" s="61" t="s">
        <v>191</v>
      </c>
    </row>
    <row r="5" spans="1:7" s="2" customFormat="1" ht="14.25" customHeight="1">
      <c r="A5" s="60" t="s">
        <v>192</v>
      </c>
      <c r="B5" s="77">
        <v>1110</v>
      </c>
      <c r="C5" s="193">
        <v>1125</v>
      </c>
      <c r="D5" s="193">
        <v>1105</v>
      </c>
      <c r="E5" s="197">
        <v>1167</v>
      </c>
      <c r="F5" s="61" t="s">
        <v>195</v>
      </c>
    </row>
    <row r="6" spans="1:7" s="2" customFormat="1" ht="16.149999999999999" customHeight="1">
      <c r="A6" s="60" t="s">
        <v>193</v>
      </c>
      <c r="B6" s="78">
        <v>22</v>
      </c>
      <c r="C6" s="78">
        <v>8.9469999999999992</v>
      </c>
      <c r="D6" s="78">
        <v>18.091000000000001</v>
      </c>
      <c r="E6" s="78">
        <v>19.792000000000002</v>
      </c>
      <c r="F6" s="61" t="s">
        <v>196</v>
      </c>
    </row>
    <row r="7" spans="1:7" s="2" customFormat="1" ht="14.25" customHeight="1">
      <c r="A7" s="60" t="s">
        <v>194</v>
      </c>
      <c r="B7" s="77">
        <v>2</v>
      </c>
      <c r="C7" s="193">
        <v>2</v>
      </c>
      <c r="D7" s="193">
        <v>2</v>
      </c>
      <c r="E7" s="197">
        <v>2</v>
      </c>
      <c r="F7" s="61" t="s">
        <v>197</v>
      </c>
    </row>
    <row r="8" spans="1:7" s="2" customFormat="1" ht="14.25" customHeight="1">
      <c r="A8" s="60" t="s">
        <v>192</v>
      </c>
      <c r="B8" s="77">
        <v>224</v>
      </c>
      <c r="C8" s="193">
        <v>268</v>
      </c>
      <c r="D8" s="193">
        <v>239</v>
      </c>
      <c r="E8" s="197">
        <v>239</v>
      </c>
      <c r="F8" s="61" t="s">
        <v>195</v>
      </c>
    </row>
    <row r="9" spans="1:7" s="2" customFormat="1" ht="16.149999999999999" customHeight="1">
      <c r="A9" s="60" t="s">
        <v>193</v>
      </c>
      <c r="B9" s="77">
        <v>5.8</v>
      </c>
      <c r="C9" s="78">
        <v>1.9419999999999999</v>
      </c>
      <c r="D9" s="78">
        <v>3.573</v>
      </c>
      <c r="E9" s="78">
        <v>3.448</v>
      </c>
      <c r="F9" s="61" t="s">
        <v>196</v>
      </c>
    </row>
    <row r="10" spans="1:7" s="5" customFormat="1" ht="40.15" customHeight="1">
      <c r="A10" s="289" t="s">
        <v>938</v>
      </c>
      <c r="B10" s="289"/>
      <c r="C10" s="290"/>
      <c r="D10" s="290"/>
      <c r="E10" s="290"/>
      <c r="F10" s="290"/>
    </row>
    <row r="11" spans="1:7" s="5" customFormat="1" ht="34.9" customHeight="1">
      <c r="A11" s="291" t="s">
        <v>939</v>
      </c>
      <c r="B11" s="291"/>
      <c r="C11" s="292"/>
      <c r="D11" s="292"/>
      <c r="E11" s="292"/>
      <c r="F11" s="292"/>
    </row>
    <row r="12" spans="1:7" ht="14.25" customHeight="1"/>
    <row r="13" spans="1:7" ht="14.25" customHeight="1"/>
    <row r="14" spans="1:7" ht="14.25" customHeight="1">
      <c r="E14" s="178"/>
    </row>
    <row r="15" spans="1:7" ht="14.25" customHeight="1">
      <c r="A15" s="141"/>
    </row>
    <row r="16" spans="1:7" ht="14.25" customHeight="1">
      <c r="A16" s="141"/>
    </row>
    <row r="17" spans="4:5" ht="14.25" customHeight="1"/>
    <row r="18" spans="4:5" ht="14.25" customHeight="1">
      <c r="D18" s="42"/>
    </row>
    <row r="19" spans="4:5" ht="14.25" customHeight="1">
      <c r="D19" s="42"/>
      <c r="E19" s="42"/>
    </row>
    <row r="20" spans="4:5" ht="14.25" customHeight="1">
      <c r="D20" s="42"/>
      <c r="E20" s="42"/>
    </row>
    <row r="21" spans="4:5" ht="14.25" customHeight="1">
      <c r="E21" s="42"/>
    </row>
    <row r="22" spans="4:5" ht="14.25" customHeight="1"/>
    <row r="23" spans="4:5" ht="14.25" customHeight="1"/>
    <row r="24" spans="4:5" ht="14.25" customHeight="1"/>
    <row r="25" spans="4:5" ht="14.25" customHeight="1"/>
    <row r="26" spans="4:5" ht="14.25" customHeight="1"/>
    <row r="27" spans="4:5" ht="14.25" customHeight="1"/>
    <row r="28" spans="4:5" ht="14.25" customHeight="1"/>
    <row r="29" spans="4:5" ht="14.25" customHeight="1"/>
    <row r="30" spans="4:5" ht="14.25" customHeight="1"/>
    <row r="31" spans="4:5" ht="14.25" customHeight="1"/>
    <row r="32" spans="4:5" ht="14.25" customHeight="1"/>
    <row r="33" ht="14.25" customHeight="1"/>
    <row r="34" ht="14.25" customHeight="1"/>
    <row r="35" ht="14.25" customHeight="1"/>
  </sheetData>
  <mergeCells count="4">
    <mergeCell ref="A1:F1"/>
    <mergeCell ref="A2:F2"/>
    <mergeCell ref="A10:F10"/>
    <mergeCell ref="A11:F11"/>
  </mergeCells>
  <hyperlinks>
    <hyperlink ref="G1:G2" location="'Spis    List '!A26" display="Powrót do spisu tablic" xr:uid="{00000000-0004-0000-0B00-000000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9"/>
  <sheetViews>
    <sheetView showGridLines="0" zoomScaleNormal="100" workbookViewId="0">
      <selection activeCell="G2" sqref="G2"/>
    </sheetView>
  </sheetViews>
  <sheetFormatPr defaultColWidth="8.85546875" defaultRowHeight="14.25" customHeight="1"/>
  <cols>
    <col min="1" max="1" width="40.7109375" style="9" customWidth="1"/>
    <col min="2" max="4" width="10.7109375" style="9" customWidth="1"/>
    <col min="5" max="5" width="11.42578125" style="37" customWidth="1"/>
    <col min="6" max="6" width="40.7109375" style="9" customWidth="1"/>
    <col min="7" max="16384" width="8.85546875" style="9"/>
  </cols>
  <sheetData>
    <row r="1" spans="1:7" s="10" customFormat="1" ht="21" customHeight="1">
      <c r="A1" s="275" t="s">
        <v>978</v>
      </c>
      <c r="B1" s="276"/>
      <c r="C1" s="276"/>
      <c r="D1" s="276"/>
      <c r="E1" s="276"/>
      <c r="F1" s="276"/>
      <c r="G1" s="94" t="s">
        <v>305</v>
      </c>
    </row>
    <row r="2" spans="1:7" s="12" customFormat="1" ht="14.25" customHeight="1">
      <c r="A2" s="293" t="s">
        <v>198</v>
      </c>
      <c r="B2" s="294"/>
      <c r="C2" s="294"/>
      <c r="D2" s="294"/>
      <c r="E2" s="294"/>
      <c r="F2" s="294"/>
      <c r="G2" s="95" t="s">
        <v>306</v>
      </c>
    </row>
    <row r="3" spans="1:7" s="12" customFormat="1" ht="14.25" customHeight="1">
      <c r="A3" s="295" t="s">
        <v>199</v>
      </c>
      <c r="B3" s="296"/>
      <c r="C3" s="296"/>
      <c r="D3" s="296"/>
      <c r="E3" s="296"/>
      <c r="F3" s="296"/>
    </row>
    <row r="4" spans="1:7" s="12" customFormat="1" ht="14.25" customHeight="1">
      <c r="A4" s="297" t="s">
        <v>272</v>
      </c>
      <c r="B4" s="298"/>
      <c r="C4" s="298"/>
      <c r="D4" s="298"/>
      <c r="E4" s="298"/>
      <c r="F4" s="298"/>
    </row>
    <row r="5" spans="1:7" s="1" customFormat="1" ht="20.100000000000001" customHeight="1">
      <c r="A5" s="52" t="s">
        <v>0</v>
      </c>
      <c r="B5" s="53">
        <v>2015</v>
      </c>
      <c r="C5" s="190">
        <v>2020</v>
      </c>
      <c r="D5" s="190">
        <v>2022</v>
      </c>
      <c r="E5" s="203">
        <v>2023</v>
      </c>
      <c r="F5" s="54" t="s">
        <v>1</v>
      </c>
    </row>
    <row r="6" spans="1:7" s="8" customFormat="1" ht="29.25" customHeight="1">
      <c r="A6" s="60" t="s">
        <v>266</v>
      </c>
      <c r="B6" s="71"/>
      <c r="C6" s="71"/>
      <c r="D6" s="80"/>
      <c r="E6" s="204"/>
      <c r="F6" s="61" t="s">
        <v>267</v>
      </c>
    </row>
    <row r="7" spans="1:7" s="8" customFormat="1" ht="14.25" customHeight="1">
      <c r="A7" s="60" t="s">
        <v>151</v>
      </c>
      <c r="B7" s="71">
        <v>88</v>
      </c>
      <c r="C7" s="71">
        <v>93</v>
      </c>
      <c r="D7" s="71">
        <v>93</v>
      </c>
      <c r="E7" s="59">
        <v>93</v>
      </c>
      <c r="F7" s="61" t="s">
        <v>152</v>
      </c>
    </row>
    <row r="8" spans="1:7" s="2" customFormat="1" ht="14.25" customHeight="1">
      <c r="A8" s="60" t="s">
        <v>94</v>
      </c>
      <c r="B8" s="71">
        <v>48</v>
      </c>
      <c r="C8" s="71">
        <v>65</v>
      </c>
      <c r="D8" s="71">
        <v>65</v>
      </c>
      <c r="E8" s="59">
        <v>65</v>
      </c>
      <c r="F8" s="61" t="s">
        <v>21</v>
      </c>
    </row>
    <row r="9" spans="1:7" s="2" customFormat="1" ht="14.25" customHeight="1">
      <c r="A9" s="60" t="s">
        <v>95</v>
      </c>
      <c r="B9" s="71">
        <v>40</v>
      </c>
      <c r="C9" s="71">
        <v>28</v>
      </c>
      <c r="D9" s="71">
        <v>28</v>
      </c>
      <c r="E9" s="59">
        <v>28</v>
      </c>
      <c r="F9" s="61" t="s">
        <v>153</v>
      </c>
    </row>
    <row r="10" spans="1:7" s="2" customFormat="1" ht="14.25" customHeight="1">
      <c r="A10" s="60" t="s">
        <v>201</v>
      </c>
      <c r="B10" s="71">
        <v>1</v>
      </c>
      <c r="C10" s="71">
        <v>1</v>
      </c>
      <c r="D10" s="71">
        <v>1</v>
      </c>
      <c r="E10" s="59">
        <v>1</v>
      </c>
      <c r="F10" s="61" t="s">
        <v>200</v>
      </c>
    </row>
    <row r="11" spans="1:7" s="2" customFormat="1" ht="14.25" customHeight="1">
      <c r="A11" s="60" t="s">
        <v>96</v>
      </c>
      <c r="B11" s="71">
        <v>15</v>
      </c>
      <c r="C11" s="71">
        <v>17</v>
      </c>
      <c r="D11" s="71">
        <v>16</v>
      </c>
      <c r="E11" s="59">
        <v>16</v>
      </c>
      <c r="F11" s="61" t="s">
        <v>22</v>
      </c>
    </row>
    <row r="12" spans="1:7" s="2" customFormat="1" ht="14.25" customHeight="1">
      <c r="A12" s="60" t="s">
        <v>202</v>
      </c>
      <c r="B12" s="71"/>
      <c r="C12" s="71"/>
      <c r="D12" s="71"/>
      <c r="E12" s="59"/>
      <c r="F12" s="61" t="s">
        <v>626</v>
      </c>
    </row>
    <row r="13" spans="1:7" s="2" customFormat="1" ht="14.25" customHeight="1">
      <c r="A13" s="60" t="s">
        <v>97</v>
      </c>
      <c r="B13" s="79">
        <v>185.4</v>
      </c>
      <c r="C13" s="79">
        <v>155.87899999999999</v>
      </c>
      <c r="D13" s="79">
        <v>166.202</v>
      </c>
      <c r="E13" s="81">
        <v>151.41499999999999</v>
      </c>
      <c r="F13" s="61" t="s">
        <v>23</v>
      </c>
    </row>
    <row r="14" spans="1:7" s="2" customFormat="1" ht="14.25" customHeight="1">
      <c r="A14" s="60" t="s">
        <v>98</v>
      </c>
      <c r="B14" s="79">
        <v>86.5</v>
      </c>
      <c r="C14" s="81">
        <v>75.5</v>
      </c>
      <c r="D14" s="81">
        <v>81.900000000000006</v>
      </c>
      <c r="E14" s="81">
        <v>75</v>
      </c>
      <c r="F14" s="61" t="s">
        <v>24</v>
      </c>
    </row>
    <row r="15" spans="1:7" s="8" customFormat="1" ht="27" customHeight="1">
      <c r="A15" s="60" t="s">
        <v>203</v>
      </c>
      <c r="B15" s="79"/>
      <c r="C15" s="81"/>
      <c r="D15" s="81"/>
      <c r="E15" s="81"/>
      <c r="F15" s="61" t="s">
        <v>627</v>
      </c>
    </row>
    <row r="16" spans="1:7" s="2" customFormat="1" ht="14.25" customHeight="1">
      <c r="A16" s="60" t="s">
        <v>97</v>
      </c>
      <c r="B16" s="79">
        <v>188.6</v>
      </c>
      <c r="C16" s="81">
        <v>156.392</v>
      </c>
      <c r="D16" s="81">
        <v>166.76</v>
      </c>
      <c r="E16" s="81">
        <v>151.63300000000001</v>
      </c>
      <c r="F16" s="61" t="s">
        <v>23</v>
      </c>
    </row>
    <row r="17" spans="1:6" s="2" customFormat="1" ht="14.25" customHeight="1">
      <c r="A17" s="60" t="s">
        <v>98</v>
      </c>
      <c r="B17" s="79">
        <v>88</v>
      </c>
      <c r="C17" s="81">
        <v>75.7</v>
      </c>
      <c r="D17" s="81">
        <v>82.1</v>
      </c>
      <c r="E17" s="81">
        <v>75.099999999999994</v>
      </c>
      <c r="F17" s="61" t="s">
        <v>24</v>
      </c>
    </row>
    <row r="18" spans="1:6" s="3" customFormat="1" ht="14.25" customHeight="1">
      <c r="B18" s="25"/>
      <c r="C18" s="25"/>
      <c r="D18" s="25"/>
      <c r="E18" s="205"/>
    </row>
    <row r="19" spans="1:6" s="3" customFormat="1" ht="14.25" customHeight="1">
      <c r="B19" s="25"/>
      <c r="C19" s="25"/>
      <c r="D19" s="25"/>
      <c r="E19" s="205"/>
    </row>
    <row r="20" spans="1:6" s="3" customFormat="1" ht="14.25" customHeight="1">
      <c r="B20" s="25"/>
      <c r="C20" s="25"/>
    </row>
    <row r="21" spans="1:6" s="3" customFormat="1" ht="14.25" customHeight="1">
      <c r="B21" s="25"/>
      <c r="C21" s="25"/>
    </row>
    <row r="22" spans="1:6" ht="14.25" customHeight="1">
      <c r="B22" s="26"/>
      <c r="C22" s="26"/>
      <c r="E22" s="9"/>
    </row>
    <row r="23" spans="1:6" ht="14.25" customHeight="1">
      <c r="D23" s="129"/>
      <c r="E23" s="9"/>
    </row>
    <row r="24" spans="1:6" ht="14.25" customHeight="1">
      <c r="E24" s="9"/>
    </row>
    <row r="25" spans="1:6" ht="14.25" customHeight="1">
      <c r="E25" s="9"/>
    </row>
    <row r="26" spans="1:6" ht="14.25" customHeight="1">
      <c r="E26" s="39"/>
    </row>
    <row r="27" spans="1:6" ht="14.25" customHeight="1">
      <c r="E27" s="206"/>
    </row>
    <row r="28" spans="1:6" ht="14.25" customHeight="1">
      <c r="D28" s="27"/>
      <c r="E28" s="206"/>
    </row>
    <row r="29" spans="1:6" ht="14.25" customHeight="1">
      <c r="C29" s="27"/>
      <c r="D29" s="27"/>
      <c r="E29" s="206"/>
    </row>
  </sheetData>
  <mergeCells count="4">
    <mergeCell ref="A1:F1"/>
    <mergeCell ref="A2:F2"/>
    <mergeCell ref="A3:F3"/>
    <mergeCell ref="A4:F4"/>
  </mergeCells>
  <hyperlinks>
    <hyperlink ref="G1:G2" location="'Spis    List '!A26" display="Powrót do spisu tablic" xr:uid="{00000000-0004-0000-0C00-000000000000}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1"/>
  <sheetViews>
    <sheetView showGridLines="0" zoomScaleNormal="100" workbookViewId="0">
      <selection activeCell="G2" sqref="G2"/>
    </sheetView>
  </sheetViews>
  <sheetFormatPr defaultRowHeight="14.25" customHeight="1"/>
  <cols>
    <col min="1" max="1" width="37.7109375" customWidth="1"/>
    <col min="2" max="4" width="10.7109375" customWidth="1"/>
    <col min="5" max="5" width="10.7109375" style="39" customWidth="1"/>
    <col min="6" max="6" width="37.7109375" customWidth="1"/>
  </cols>
  <sheetData>
    <row r="1" spans="1:7" s="4" customFormat="1" ht="21" customHeight="1">
      <c r="A1" s="275" t="s">
        <v>977</v>
      </c>
      <c r="B1" s="276"/>
      <c r="C1" s="276"/>
      <c r="D1" s="276"/>
      <c r="E1" s="276"/>
      <c r="F1" s="276"/>
      <c r="G1" s="94" t="s">
        <v>305</v>
      </c>
    </row>
    <row r="2" spans="1:7" s="7" customFormat="1" ht="14.25" customHeight="1">
      <c r="A2" s="265" t="s">
        <v>249</v>
      </c>
      <c r="B2" s="266"/>
      <c r="C2" s="266"/>
      <c r="D2" s="266"/>
      <c r="E2" s="266"/>
      <c r="F2" s="266"/>
      <c r="G2" s="95" t="s">
        <v>306</v>
      </c>
    </row>
    <row r="3" spans="1:7" s="1" customFormat="1" ht="20.100000000000001" customHeight="1">
      <c r="A3" s="52" t="s">
        <v>0</v>
      </c>
      <c r="B3" s="53">
        <v>2015</v>
      </c>
      <c r="C3" s="190">
        <v>2020</v>
      </c>
      <c r="D3" s="190">
        <v>2022</v>
      </c>
      <c r="E3" s="203">
        <v>2023</v>
      </c>
      <c r="F3" s="54" t="s">
        <v>1</v>
      </c>
    </row>
    <row r="4" spans="1:7" s="2" customFormat="1" ht="14.25" customHeight="1">
      <c r="A4" s="60" t="s">
        <v>204</v>
      </c>
      <c r="B4" s="71">
        <v>1</v>
      </c>
      <c r="C4" s="71">
        <v>1</v>
      </c>
      <c r="D4" s="71">
        <v>1</v>
      </c>
      <c r="E4" s="59">
        <v>1</v>
      </c>
      <c r="F4" s="61" t="s">
        <v>205</v>
      </c>
    </row>
    <row r="5" spans="1:7" s="2" customFormat="1" ht="14.25" customHeight="1">
      <c r="A5" s="60" t="s">
        <v>206</v>
      </c>
      <c r="B5" s="71">
        <v>10</v>
      </c>
      <c r="C5" s="71">
        <v>9</v>
      </c>
      <c r="D5" s="71">
        <v>9</v>
      </c>
      <c r="E5" s="59">
        <v>9</v>
      </c>
      <c r="F5" s="61" t="s">
        <v>207</v>
      </c>
    </row>
    <row r="6" spans="1:7" s="2" customFormat="1" ht="14.25" customHeight="1">
      <c r="A6" s="60" t="s">
        <v>107</v>
      </c>
      <c r="B6" s="71">
        <v>25.5</v>
      </c>
      <c r="C6" s="79">
        <v>28.3</v>
      </c>
      <c r="D6" s="79">
        <v>30.1</v>
      </c>
      <c r="E6" s="81">
        <v>31.448</v>
      </c>
      <c r="F6" s="61" t="s">
        <v>154</v>
      </c>
    </row>
    <row r="7" spans="1:7" s="2" customFormat="1" ht="14.25" customHeight="1">
      <c r="A7" s="60" t="s">
        <v>108</v>
      </c>
      <c r="B7" s="71">
        <v>25.4</v>
      </c>
      <c r="C7" s="79">
        <v>28.3</v>
      </c>
      <c r="D7" s="79">
        <v>30.1</v>
      </c>
      <c r="E7" s="81">
        <f>31.447</f>
        <v>31.446999999999999</v>
      </c>
      <c r="F7" s="61" t="s">
        <v>252</v>
      </c>
    </row>
    <row r="8" spans="1:7" s="8" customFormat="1" ht="25.15" customHeight="1">
      <c r="A8" s="60" t="s">
        <v>208</v>
      </c>
      <c r="B8" s="71">
        <v>49.7</v>
      </c>
      <c r="C8" s="79">
        <v>54.1</v>
      </c>
      <c r="D8" s="79">
        <v>61.9</v>
      </c>
      <c r="E8" s="81">
        <f>64.981</f>
        <v>64.980999999999995</v>
      </c>
      <c r="F8" s="61" t="s">
        <v>210</v>
      </c>
    </row>
    <row r="9" spans="1:7" s="6" customFormat="1" ht="24.75" customHeight="1">
      <c r="A9" s="60" t="s">
        <v>250</v>
      </c>
      <c r="B9" s="71">
        <v>63.6</v>
      </c>
      <c r="C9" s="79">
        <v>70.8</v>
      </c>
      <c r="D9" s="79">
        <v>79.400000000000006</v>
      </c>
      <c r="E9" s="81">
        <f>87.287</f>
        <v>87.287000000000006</v>
      </c>
      <c r="F9" s="61" t="s">
        <v>209</v>
      </c>
    </row>
    <row r="10" spans="1:7" s="11" customFormat="1" ht="64.5" customHeight="1">
      <c r="A10" s="299" t="s">
        <v>251</v>
      </c>
      <c r="B10" s="286"/>
      <c r="C10" s="286"/>
      <c r="D10" s="286"/>
      <c r="E10" s="286"/>
      <c r="F10" s="286"/>
    </row>
    <row r="11" spans="1:7" s="11" customFormat="1" ht="39" customHeight="1">
      <c r="A11" s="291" t="s">
        <v>628</v>
      </c>
      <c r="B11" s="292"/>
      <c r="C11" s="292"/>
      <c r="D11" s="292"/>
      <c r="E11" s="292"/>
      <c r="F11" s="292"/>
    </row>
  </sheetData>
  <mergeCells count="4">
    <mergeCell ref="A1:F1"/>
    <mergeCell ref="A2:F2"/>
    <mergeCell ref="A10:F10"/>
    <mergeCell ref="A11:F11"/>
  </mergeCells>
  <hyperlinks>
    <hyperlink ref="G1:G2" location="'Spis    List '!A26" display="Powrót do spisu tablic" xr:uid="{00000000-0004-0000-0D00-000000000000}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8"/>
  <sheetViews>
    <sheetView showGridLines="0" zoomScaleNormal="100" workbookViewId="0">
      <selection activeCell="G2" sqref="G2"/>
    </sheetView>
  </sheetViews>
  <sheetFormatPr defaultRowHeight="14.25" customHeight="1"/>
  <cols>
    <col min="1" max="1" width="30.7109375" customWidth="1"/>
    <col min="2" max="4" width="10.7109375" customWidth="1"/>
    <col min="5" max="5" width="10.7109375" style="39" customWidth="1"/>
    <col min="6" max="6" width="32.7109375" customWidth="1"/>
  </cols>
  <sheetData>
    <row r="1" spans="1:7" s="10" customFormat="1" ht="21" customHeight="1">
      <c r="A1" s="275" t="s">
        <v>976</v>
      </c>
      <c r="B1" s="276"/>
      <c r="C1" s="276"/>
      <c r="D1" s="276"/>
      <c r="E1" s="276"/>
      <c r="F1" s="276"/>
      <c r="G1" s="94" t="s">
        <v>305</v>
      </c>
    </row>
    <row r="2" spans="1:7" s="12" customFormat="1" ht="14.25" customHeight="1">
      <c r="A2" s="263" t="s">
        <v>147</v>
      </c>
      <c r="B2" s="264"/>
      <c r="C2" s="264"/>
      <c r="D2" s="264"/>
      <c r="E2" s="264"/>
      <c r="F2" s="264"/>
      <c r="G2" s="95" t="s">
        <v>306</v>
      </c>
    </row>
    <row r="3" spans="1:7" s="10" customFormat="1" ht="14.25" customHeight="1">
      <c r="A3" s="265" t="s">
        <v>211</v>
      </c>
      <c r="B3" s="266"/>
      <c r="C3" s="266"/>
      <c r="D3" s="266"/>
      <c r="E3" s="266"/>
      <c r="F3" s="266"/>
    </row>
    <row r="4" spans="1:7" s="12" customFormat="1" ht="14.25" customHeight="1">
      <c r="A4" s="267" t="s">
        <v>268</v>
      </c>
      <c r="B4" s="268"/>
      <c r="C4" s="268"/>
      <c r="D4" s="268"/>
      <c r="E4" s="268"/>
      <c r="F4" s="268"/>
    </row>
    <row r="5" spans="1:7" s="2" customFormat="1" ht="20.100000000000001" customHeight="1">
      <c r="A5" s="52" t="s">
        <v>0</v>
      </c>
      <c r="B5" s="53">
        <v>2015</v>
      </c>
      <c r="C5" s="190">
        <v>2020</v>
      </c>
      <c r="D5" s="190">
        <v>2022</v>
      </c>
      <c r="E5" s="203">
        <v>2023</v>
      </c>
      <c r="F5" s="54" t="s">
        <v>1</v>
      </c>
    </row>
    <row r="6" spans="1:7" s="2" customFormat="1" ht="14.25" customHeight="1">
      <c r="A6" s="60" t="s">
        <v>99</v>
      </c>
      <c r="B6" s="71">
        <v>819</v>
      </c>
      <c r="C6" s="59">
        <v>739</v>
      </c>
      <c r="D6" s="59">
        <v>724</v>
      </c>
      <c r="E6" s="59">
        <v>716</v>
      </c>
      <c r="F6" s="61" t="s">
        <v>25</v>
      </c>
    </row>
    <row r="7" spans="1:7" s="2" customFormat="1" ht="14.25" customHeight="1">
      <c r="A7" s="63" t="s">
        <v>100</v>
      </c>
      <c r="B7" s="71">
        <v>815</v>
      </c>
      <c r="C7" s="59">
        <v>739</v>
      </c>
      <c r="D7" s="59">
        <v>724</v>
      </c>
      <c r="E7" s="59">
        <v>716</v>
      </c>
      <c r="F7" s="64" t="s">
        <v>30</v>
      </c>
    </row>
    <row r="8" spans="1:7" s="2" customFormat="1" ht="14.25" customHeight="1">
      <c r="A8" s="63" t="s">
        <v>101</v>
      </c>
      <c r="B8" s="71">
        <v>244</v>
      </c>
      <c r="C8" s="59">
        <v>216</v>
      </c>
      <c r="D8" s="59">
        <v>205</v>
      </c>
      <c r="E8" s="59">
        <v>200</v>
      </c>
      <c r="F8" s="64" t="s">
        <v>31</v>
      </c>
    </row>
    <row r="9" spans="1:7" s="2" customFormat="1" ht="14.25" customHeight="1">
      <c r="A9" s="60" t="s">
        <v>102</v>
      </c>
      <c r="B9" s="71">
        <v>56</v>
      </c>
      <c r="C9" s="59">
        <v>53</v>
      </c>
      <c r="D9" s="59">
        <v>53</v>
      </c>
      <c r="E9" s="59">
        <v>53</v>
      </c>
      <c r="F9" s="61" t="s">
        <v>26</v>
      </c>
    </row>
    <row r="10" spans="1:7" s="2" customFormat="1" ht="14.25" customHeight="1">
      <c r="A10" s="63" t="s">
        <v>101</v>
      </c>
      <c r="B10" s="71">
        <v>56</v>
      </c>
      <c r="C10" s="59">
        <v>53</v>
      </c>
      <c r="D10" s="59">
        <v>53</v>
      </c>
      <c r="E10" s="59">
        <v>53</v>
      </c>
      <c r="F10" s="64" t="s">
        <v>31</v>
      </c>
    </row>
    <row r="11" spans="1:7" s="2" customFormat="1" ht="14.25" customHeight="1">
      <c r="A11" s="60" t="s">
        <v>27</v>
      </c>
      <c r="B11" s="71"/>
      <c r="C11" s="59"/>
      <c r="D11" s="59"/>
      <c r="E11" s="59"/>
      <c r="F11" s="61" t="s">
        <v>28</v>
      </c>
    </row>
    <row r="12" spans="1:7" s="2" customFormat="1" ht="14.25" customHeight="1">
      <c r="A12" s="63" t="s">
        <v>103</v>
      </c>
      <c r="B12" s="71">
        <v>2445</v>
      </c>
      <c r="C12" s="82">
        <v>2597</v>
      </c>
      <c r="D12" s="82">
        <v>2606</v>
      </c>
      <c r="E12" s="83">
        <v>2615</v>
      </c>
      <c r="F12" s="64" t="s">
        <v>32</v>
      </c>
    </row>
    <row r="13" spans="1:7" s="23" customFormat="1" ht="14.25" customHeight="1">
      <c r="A13" s="74" t="s">
        <v>104</v>
      </c>
      <c r="B13" s="59">
        <v>3839</v>
      </c>
      <c r="C13" s="83">
        <v>4116</v>
      </c>
      <c r="D13" s="83">
        <v>4223</v>
      </c>
      <c r="E13" s="83">
        <v>4285</v>
      </c>
      <c r="F13" s="75" t="s">
        <v>29</v>
      </c>
    </row>
    <row r="14" spans="1:7" s="2" customFormat="1" ht="14.25" customHeight="1">
      <c r="A14" s="63" t="s">
        <v>105</v>
      </c>
      <c r="B14" s="71">
        <v>2613</v>
      </c>
      <c r="C14" s="83">
        <v>2783.3667117726659</v>
      </c>
      <c r="D14" s="83">
        <v>2796</v>
      </c>
      <c r="E14" s="83">
        <v>2809</v>
      </c>
      <c r="F14" s="64" t="s">
        <v>33</v>
      </c>
    </row>
    <row r="15" spans="1:7" s="2" customFormat="1" ht="14.25" customHeight="1">
      <c r="A15" s="63" t="s">
        <v>104</v>
      </c>
      <c r="B15" s="71">
        <v>4720</v>
      </c>
      <c r="C15" s="59">
        <v>5126</v>
      </c>
      <c r="D15" s="59">
        <v>5315</v>
      </c>
      <c r="E15" s="59">
        <v>5421</v>
      </c>
      <c r="F15" s="64" t="s">
        <v>29</v>
      </c>
    </row>
    <row r="16" spans="1:7" s="8" customFormat="1" ht="27" customHeight="1">
      <c r="A16" s="60" t="s">
        <v>145</v>
      </c>
      <c r="B16" s="71">
        <v>1715</v>
      </c>
      <c r="C16" s="59">
        <v>1620</v>
      </c>
      <c r="D16" s="59">
        <v>1617</v>
      </c>
      <c r="E16" s="59">
        <v>1591</v>
      </c>
      <c r="F16" s="61" t="s">
        <v>146</v>
      </c>
    </row>
    <row r="18" spans="2:6" ht="14.25" customHeight="1">
      <c r="B18" s="22"/>
      <c r="C18" s="22"/>
      <c r="D18" s="22"/>
      <c r="E18" s="207"/>
    </row>
    <row r="19" spans="2:6" ht="14.25" customHeight="1">
      <c r="C19" s="129"/>
      <c r="D19" s="42"/>
      <c r="F19" s="129"/>
    </row>
    <row r="20" spans="2:6" ht="14.25" customHeight="1">
      <c r="C20" s="129"/>
      <c r="D20" s="42"/>
    </row>
    <row r="21" spans="2:6" ht="14.25" customHeight="1">
      <c r="C21" s="141"/>
      <c r="D21" s="141"/>
    </row>
    <row r="22" spans="2:6" ht="14.25" customHeight="1">
      <c r="D22" s="141"/>
    </row>
    <row r="23" spans="2:6" s="42" customFormat="1" ht="14.25" customHeight="1">
      <c r="C23" s="128"/>
      <c r="D23" s="128"/>
      <c r="E23" s="208"/>
    </row>
    <row r="24" spans="2:6" s="42" customFormat="1" ht="14.25" customHeight="1">
      <c r="D24" s="128"/>
      <c r="E24" s="208"/>
    </row>
    <row r="25" spans="2:6" s="42" customFormat="1" ht="14.25" customHeight="1">
      <c r="E25" s="39"/>
    </row>
    <row r="26" spans="2:6" s="42" customFormat="1" ht="14.25" customHeight="1">
      <c r="E26" s="39"/>
    </row>
    <row r="27" spans="2:6" ht="14.25" customHeight="1">
      <c r="D27" s="128"/>
      <c r="E27" s="208"/>
    </row>
    <row r="28" spans="2:6" ht="14.25" customHeight="1">
      <c r="D28" s="128"/>
      <c r="E28" s="208"/>
    </row>
  </sheetData>
  <mergeCells count="4">
    <mergeCell ref="A1:F1"/>
    <mergeCell ref="A2:F2"/>
    <mergeCell ref="A3:F3"/>
    <mergeCell ref="A4:F4"/>
  </mergeCells>
  <hyperlinks>
    <hyperlink ref="G1:G2" location="'Spis    List '!A26" display="Powrót do spisu tablic" xr:uid="{00000000-0004-0000-0E00-000000000000}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28"/>
  <sheetViews>
    <sheetView showGridLines="0" zoomScaleNormal="100" workbookViewId="0">
      <selection activeCell="G1" sqref="G1"/>
    </sheetView>
  </sheetViews>
  <sheetFormatPr defaultColWidth="8.85546875" defaultRowHeight="14.25" customHeight="1"/>
  <cols>
    <col min="1" max="1" width="40.7109375" style="10" customWidth="1"/>
    <col min="2" max="5" width="10.7109375" style="9" customWidth="1"/>
    <col min="6" max="6" width="40.7109375" style="9" customWidth="1"/>
    <col min="7" max="16384" width="8.85546875" style="9"/>
  </cols>
  <sheetData>
    <row r="1" spans="1:7" s="10" customFormat="1" ht="21" customHeight="1">
      <c r="A1" s="275" t="s">
        <v>975</v>
      </c>
      <c r="B1" s="276"/>
      <c r="C1" s="276"/>
      <c r="D1" s="276"/>
      <c r="E1" s="276"/>
      <c r="F1" s="276"/>
      <c r="G1" s="94" t="s">
        <v>305</v>
      </c>
    </row>
    <row r="2" spans="1:7" s="12" customFormat="1" ht="14.25" customHeight="1">
      <c r="A2" s="265" t="s">
        <v>221</v>
      </c>
      <c r="B2" s="266"/>
      <c r="C2" s="266"/>
      <c r="D2" s="266"/>
      <c r="E2" s="266"/>
      <c r="F2" s="266"/>
      <c r="G2" s="95" t="s">
        <v>306</v>
      </c>
    </row>
    <row r="3" spans="1:7" ht="20.100000000000001" customHeight="1">
      <c r="A3" s="84" t="s">
        <v>0</v>
      </c>
      <c r="B3" s="53">
        <v>2015</v>
      </c>
      <c r="C3" s="53">
        <v>2020</v>
      </c>
      <c r="D3" s="53">
        <v>2022</v>
      </c>
      <c r="E3" s="53">
        <v>2023</v>
      </c>
      <c r="F3" s="54" t="s">
        <v>1</v>
      </c>
    </row>
    <row r="4" spans="1:7" s="10" customFormat="1" ht="14.25" customHeight="1">
      <c r="A4" s="85" t="s">
        <v>109</v>
      </c>
      <c r="B4" s="81">
        <v>22.67614958979965</v>
      </c>
      <c r="C4" s="81">
        <v>12.978258511413118</v>
      </c>
      <c r="D4" s="81">
        <v>14</v>
      </c>
      <c r="E4" s="81">
        <v>15.7</v>
      </c>
      <c r="F4" s="61" t="s">
        <v>34</v>
      </c>
    </row>
    <row r="5" spans="1:7" s="10" customFormat="1" ht="14.25" customHeight="1">
      <c r="A5" s="85" t="s">
        <v>110</v>
      </c>
      <c r="B5" s="81" t="s">
        <v>276</v>
      </c>
      <c r="C5" s="81">
        <v>0</v>
      </c>
      <c r="D5" s="81">
        <v>0</v>
      </c>
      <c r="E5" s="81">
        <v>0.1</v>
      </c>
      <c r="F5" s="61" t="s">
        <v>35</v>
      </c>
    </row>
    <row r="6" spans="1:7" s="10" customFormat="1" ht="14.25" customHeight="1">
      <c r="A6" s="85" t="s">
        <v>111</v>
      </c>
      <c r="B6" s="81">
        <v>4.665874401193344</v>
      </c>
      <c r="C6" s="81">
        <v>0.6</v>
      </c>
      <c r="D6" s="81">
        <v>0.3</v>
      </c>
      <c r="E6" s="81">
        <v>0.6</v>
      </c>
      <c r="F6" s="61" t="s">
        <v>36</v>
      </c>
    </row>
    <row r="7" spans="1:7" s="19" customFormat="1" ht="14.25" customHeight="1">
      <c r="A7" s="175" t="s">
        <v>112</v>
      </c>
      <c r="B7" s="81" t="s">
        <v>276</v>
      </c>
      <c r="C7" s="81" t="s">
        <v>276</v>
      </c>
      <c r="D7" s="81" t="s">
        <v>276</v>
      </c>
      <c r="E7" s="81">
        <v>0</v>
      </c>
      <c r="F7" s="61" t="s">
        <v>37</v>
      </c>
    </row>
    <row r="8" spans="1:7" s="10" customFormat="1" ht="14.25" customHeight="1">
      <c r="A8" s="85" t="s">
        <v>38</v>
      </c>
      <c r="B8" s="81"/>
      <c r="C8" s="81"/>
      <c r="D8" s="81"/>
      <c r="E8" s="81"/>
      <c r="F8" s="61" t="s">
        <v>39</v>
      </c>
    </row>
    <row r="9" spans="1:7" s="10" customFormat="1" ht="14.25" customHeight="1">
      <c r="A9" s="85" t="s">
        <v>113</v>
      </c>
      <c r="B9" s="81">
        <v>9.3317488023866885E-2</v>
      </c>
      <c r="C9" s="81">
        <v>0.1</v>
      </c>
      <c r="D9" s="81">
        <v>0.5</v>
      </c>
      <c r="E9" s="81">
        <v>9.8497470338718016E-2</v>
      </c>
      <c r="F9" s="61" t="s">
        <v>40</v>
      </c>
    </row>
    <row r="10" spans="1:7" s="10" customFormat="1" ht="14.25" customHeight="1">
      <c r="A10" s="85" t="s">
        <v>114</v>
      </c>
      <c r="B10" s="81">
        <v>3.2194533368234071</v>
      </c>
      <c r="C10" s="81">
        <v>0.9</v>
      </c>
      <c r="D10" s="81">
        <v>2.4</v>
      </c>
      <c r="E10" s="81">
        <v>2.3146905529598736</v>
      </c>
      <c r="F10" s="61" t="s">
        <v>41</v>
      </c>
    </row>
    <row r="11" spans="1:7" s="10" customFormat="1" ht="14.25" customHeight="1">
      <c r="A11" s="85" t="s">
        <v>115</v>
      </c>
      <c r="B11" s="81">
        <v>9.9383124745418225</v>
      </c>
      <c r="C11" s="81">
        <v>2</v>
      </c>
      <c r="D11" s="81">
        <v>6.6</v>
      </c>
      <c r="E11" s="81">
        <v>9.4</v>
      </c>
      <c r="F11" s="61" t="s">
        <v>42</v>
      </c>
    </row>
    <row r="12" spans="1:7" s="10" customFormat="1" ht="14.25" customHeight="1">
      <c r="A12" s="85" t="s">
        <v>116</v>
      </c>
      <c r="B12" s="81">
        <v>3.5460645449069412</v>
      </c>
      <c r="C12" s="81">
        <v>0</v>
      </c>
      <c r="D12" s="81">
        <v>0.1</v>
      </c>
      <c r="E12" s="81" t="s">
        <v>276</v>
      </c>
      <c r="F12" s="61" t="s">
        <v>43</v>
      </c>
    </row>
    <row r="13" spans="1:7" s="10" customFormat="1" ht="14.25" customHeight="1">
      <c r="A13" s="85" t="s">
        <v>212</v>
      </c>
      <c r="B13" s="81">
        <v>0.13997623203580031</v>
      </c>
      <c r="C13" s="81">
        <v>0.1</v>
      </c>
      <c r="D13" s="81" t="s">
        <v>276</v>
      </c>
      <c r="E13" s="81">
        <v>0</v>
      </c>
      <c r="F13" s="86" t="s">
        <v>213</v>
      </c>
    </row>
    <row r="14" spans="1:7" s="10" customFormat="1" ht="14.25" customHeight="1">
      <c r="A14" s="85" t="s">
        <v>117</v>
      </c>
      <c r="B14" s="81">
        <v>24.962428046384392</v>
      </c>
      <c r="C14" s="81">
        <v>16.7</v>
      </c>
      <c r="D14" s="81">
        <v>20.2</v>
      </c>
      <c r="E14" s="81">
        <v>35.200000000000003</v>
      </c>
      <c r="F14" s="61" t="s">
        <v>629</v>
      </c>
    </row>
    <row r="15" spans="1:7" s="10" customFormat="1" ht="14.25" customHeight="1">
      <c r="A15" s="85" t="s">
        <v>118</v>
      </c>
      <c r="B15" s="81">
        <v>0.32661120808353405</v>
      </c>
      <c r="C15" s="81">
        <v>0.1</v>
      </c>
      <c r="D15" s="81">
        <v>0.6</v>
      </c>
      <c r="E15" s="81">
        <v>0.7</v>
      </c>
      <c r="F15" s="61" t="s">
        <v>630</v>
      </c>
    </row>
    <row r="16" spans="1:7" s="10" customFormat="1" ht="27" customHeight="1">
      <c r="A16" s="85" t="s">
        <v>214</v>
      </c>
      <c r="B16" s="81">
        <v>524.72484886064171</v>
      </c>
      <c r="C16" s="81">
        <v>248.4</v>
      </c>
      <c r="D16" s="81">
        <v>532.1</v>
      </c>
      <c r="E16" s="81">
        <v>360.9</v>
      </c>
      <c r="F16" s="61" t="s">
        <v>215</v>
      </c>
    </row>
    <row r="17" spans="1:6" s="12" customFormat="1" ht="27" customHeight="1">
      <c r="A17" s="85" t="s">
        <v>119</v>
      </c>
      <c r="B17" s="81">
        <v>35.320669217033611</v>
      </c>
      <c r="C17" s="81">
        <v>16.5</v>
      </c>
      <c r="D17" s="81">
        <v>28.7</v>
      </c>
      <c r="E17" s="81">
        <v>81.8</v>
      </c>
      <c r="F17" s="61" t="s">
        <v>631</v>
      </c>
    </row>
    <row r="18" spans="1:6" s="10" customFormat="1" ht="24">
      <c r="A18" s="60" t="s">
        <v>216</v>
      </c>
      <c r="B18" s="81">
        <v>1.4930798083818702</v>
      </c>
      <c r="C18" s="81">
        <v>0.7</v>
      </c>
      <c r="D18" s="81">
        <v>0.9</v>
      </c>
      <c r="E18" s="81">
        <v>0.8</v>
      </c>
      <c r="F18" s="61" t="s">
        <v>217</v>
      </c>
    </row>
    <row r="19" spans="1:6" s="12" customFormat="1" ht="27" customHeight="1">
      <c r="A19" s="85" t="s">
        <v>120</v>
      </c>
      <c r="B19" s="81">
        <v>0.74653990419093508</v>
      </c>
      <c r="C19" s="81">
        <v>0.6</v>
      </c>
      <c r="D19" s="81">
        <v>0.8</v>
      </c>
      <c r="E19" s="81">
        <v>1.3</v>
      </c>
      <c r="F19" s="61" t="s">
        <v>44</v>
      </c>
    </row>
    <row r="20" spans="1:6" s="10" customFormat="1" ht="14.25" customHeight="1">
      <c r="A20" s="85" t="s">
        <v>121</v>
      </c>
      <c r="B20" s="81">
        <v>0.41992869610740097</v>
      </c>
      <c r="C20" s="81">
        <v>0.3</v>
      </c>
      <c r="D20" s="81">
        <v>1.7</v>
      </c>
      <c r="E20" s="81">
        <v>2.5</v>
      </c>
      <c r="F20" s="61" t="s">
        <v>45</v>
      </c>
    </row>
    <row r="21" spans="1:6" s="10" customFormat="1" ht="14.25" customHeight="1">
      <c r="A21" s="85" t="s">
        <v>218</v>
      </c>
      <c r="B21" s="81">
        <v>6.2522716975990811</v>
      </c>
      <c r="C21" s="81">
        <v>0.9</v>
      </c>
      <c r="D21" s="81">
        <v>3.3</v>
      </c>
      <c r="E21" s="81">
        <v>3</v>
      </c>
      <c r="F21" s="61" t="s">
        <v>46</v>
      </c>
    </row>
    <row r="22" spans="1:6" s="10" customFormat="1" ht="14.25" customHeight="1">
      <c r="A22" s="85" t="s">
        <v>219</v>
      </c>
      <c r="B22" s="81">
        <v>3676.0558057241883</v>
      </c>
      <c r="C22" s="81">
        <v>6011.5</v>
      </c>
      <c r="D22" s="81">
        <v>7967.1</v>
      </c>
      <c r="E22" s="81">
        <v>7647.1</v>
      </c>
      <c r="F22" s="61" t="s">
        <v>220</v>
      </c>
    </row>
    <row r="23" spans="1:6" s="12" customFormat="1" ht="14.25" customHeight="1">
      <c r="A23" s="85" t="s">
        <v>940</v>
      </c>
      <c r="B23" s="81" t="s">
        <v>276</v>
      </c>
      <c r="C23" s="81">
        <v>38</v>
      </c>
      <c r="D23" s="81">
        <v>76.8</v>
      </c>
      <c r="E23" s="81">
        <v>77.900000000000006</v>
      </c>
      <c r="F23" s="61" t="s">
        <v>941</v>
      </c>
    </row>
    <row r="24" spans="1:6" s="10" customFormat="1" ht="6.75" customHeight="1">
      <c r="A24" s="15"/>
      <c r="B24" s="33"/>
      <c r="C24" s="33"/>
      <c r="D24" s="33"/>
      <c r="E24" s="33"/>
      <c r="F24" s="13"/>
    </row>
    <row r="25" spans="1:6" s="10" customFormat="1" ht="54" customHeight="1">
      <c r="A25" s="302" t="s">
        <v>995</v>
      </c>
      <c r="B25" s="303"/>
      <c r="C25" s="303"/>
      <c r="D25" s="303"/>
      <c r="E25" s="303"/>
      <c r="F25" s="303"/>
    </row>
    <row r="26" spans="1:6" s="10" customFormat="1" ht="56.25" customHeight="1">
      <c r="A26" s="300" t="s">
        <v>994</v>
      </c>
      <c r="B26" s="301"/>
      <c r="C26" s="301"/>
      <c r="D26" s="301"/>
      <c r="E26" s="301"/>
      <c r="F26" s="301"/>
    </row>
    <row r="27" spans="1:6" s="10" customFormat="1" ht="40.15" customHeight="1">
      <c r="B27" s="9"/>
      <c r="C27" s="9"/>
      <c r="D27" s="129"/>
      <c r="F27" s="9"/>
    </row>
    <row r="28" spans="1:6" s="10" customFormat="1" ht="40.15" customHeight="1">
      <c r="B28" s="9"/>
      <c r="C28" s="9"/>
      <c r="D28" s="9"/>
      <c r="E28" s="9"/>
      <c r="F28" s="9"/>
    </row>
  </sheetData>
  <mergeCells count="4">
    <mergeCell ref="A26:F26"/>
    <mergeCell ref="A1:F1"/>
    <mergeCell ref="A2:F2"/>
    <mergeCell ref="A25:F25"/>
  </mergeCells>
  <hyperlinks>
    <hyperlink ref="G1:G2" location="'Spis    List '!A26" display="Powrót do spisu tablic" xr:uid="{00000000-0004-0000-1000-000000000000}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24"/>
  <sheetViews>
    <sheetView showGridLines="0" zoomScaleNormal="100" workbookViewId="0">
      <selection activeCell="G2" sqref="G2"/>
    </sheetView>
  </sheetViews>
  <sheetFormatPr defaultRowHeight="14.25" customHeight="1"/>
  <cols>
    <col min="1" max="1" width="43.7109375" customWidth="1"/>
    <col min="2" max="5" width="13" customWidth="1"/>
    <col min="6" max="6" width="43.7109375" customWidth="1"/>
  </cols>
  <sheetData>
    <row r="1" spans="1:7" s="10" customFormat="1" ht="21" customHeight="1">
      <c r="A1" s="307" t="s">
        <v>974</v>
      </c>
      <c r="B1" s="308"/>
      <c r="C1" s="308"/>
      <c r="D1" s="308"/>
      <c r="E1" s="308"/>
      <c r="F1" s="308"/>
      <c r="G1" s="94" t="s">
        <v>305</v>
      </c>
    </row>
    <row r="2" spans="1:7" s="12" customFormat="1" ht="14.25" customHeight="1">
      <c r="A2" s="309" t="s">
        <v>224</v>
      </c>
      <c r="B2" s="310"/>
      <c r="C2" s="310"/>
      <c r="D2" s="310"/>
      <c r="E2" s="310"/>
      <c r="F2" s="310"/>
      <c r="G2" s="95" t="s">
        <v>306</v>
      </c>
    </row>
    <row r="3" spans="1:7" s="12" customFormat="1" ht="14.25" customHeight="1">
      <c r="A3" s="311" t="s">
        <v>928</v>
      </c>
      <c r="B3" s="312"/>
      <c r="C3" s="312"/>
      <c r="D3" s="312"/>
      <c r="E3" s="312"/>
      <c r="F3" s="312"/>
    </row>
    <row r="4" spans="1:7" s="12" customFormat="1" ht="14.25" customHeight="1">
      <c r="A4" s="313" t="s">
        <v>273</v>
      </c>
      <c r="B4" s="314"/>
      <c r="C4" s="314"/>
      <c r="D4" s="314"/>
      <c r="E4" s="314"/>
      <c r="F4" s="314"/>
    </row>
    <row r="5" spans="1:7" s="1" customFormat="1" ht="20.100000000000001" customHeight="1">
      <c r="A5" s="221" t="s">
        <v>0</v>
      </c>
      <c r="B5" s="222">
        <v>2015</v>
      </c>
      <c r="C5" s="222">
        <v>2020</v>
      </c>
      <c r="D5" s="222">
        <v>2022</v>
      </c>
      <c r="E5" s="247" t="s">
        <v>942</v>
      </c>
      <c r="F5" s="223" t="s">
        <v>1</v>
      </c>
    </row>
    <row r="6" spans="1:7" s="2" customFormat="1" ht="14.25" customHeight="1">
      <c r="A6" s="224" t="s">
        <v>122</v>
      </c>
      <c r="B6" s="59">
        <v>52</v>
      </c>
      <c r="C6" s="212">
        <v>163</v>
      </c>
      <c r="D6" s="212">
        <v>198</v>
      </c>
      <c r="E6" s="212">
        <v>200</v>
      </c>
      <c r="F6" s="58" t="s">
        <v>47</v>
      </c>
    </row>
    <row r="7" spans="1:7" s="2" customFormat="1" ht="14.25" customHeight="1">
      <c r="A7" s="224" t="s">
        <v>123</v>
      </c>
      <c r="B7" s="59">
        <v>22</v>
      </c>
      <c r="C7" s="212">
        <v>41</v>
      </c>
      <c r="D7" s="212">
        <v>43</v>
      </c>
      <c r="E7" s="236" t="s">
        <v>660</v>
      </c>
      <c r="F7" s="58" t="s">
        <v>48</v>
      </c>
    </row>
    <row r="8" spans="1:7" s="2" customFormat="1" ht="14.25" customHeight="1">
      <c r="A8" s="224" t="s">
        <v>222</v>
      </c>
      <c r="B8" s="59">
        <v>7</v>
      </c>
      <c r="C8" s="212">
        <v>1</v>
      </c>
      <c r="D8" s="59" t="s">
        <v>276</v>
      </c>
      <c r="E8" s="59" t="s">
        <v>276</v>
      </c>
      <c r="F8" s="58" t="s">
        <v>223</v>
      </c>
    </row>
    <row r="9" spans="1:7" s="2" customFormat="1" ht="14.25" customHeight="1">
      <c r="A9" s="224" t="s">
        <v>124</v>
      </c>
      <c r="B9" s="59">
        <v>15</v>
      </c>
      <c r="C9" s="212">
        <v>18</v>
      </c>
      <c r="D9" s="212">
        <v>21</v>
      </c>
      <c r="E9" s="236">
        <v>20</v>
      </c>
      <c r="F9" s="58" t="s">
        <v>49</v>
      </c>
    </row>
    <row r="10" spans="1:7" s="2" customFormat="1" ht="14.25" customHeight="1">
      <c r="A10" s="224" t="s">
        <v>123</v>
      </c>
      <c r="B10" s="59" t="s">
        <v>276</v>
      </c>
      <c r="C10" s="212">
        <v>4</v>
      </c>
      <c r="D10" s="212">
        <v>4</v>
      </c>
      <c r="E10" s="236" t="s">
        <v>660</v>
      </c>
      <c r="F10" s="58" t="s">
        <v>50</v>
      </c>
    </row>
    <row r="11" spans="1:7" s="2" customFormat="1" ht="14.25" customHeight="1">
      <c r="A11" s="224" t="s">
        <v>51</v>
      </c>
      <c r="B11" s="237">
        <v>2819</v>
      </c>
      <c r="C11" s="212">
        <v>6923</v>
      </c>
      <c r="D11" s="212">
        <f>D12+D13</f>
        <v>8601</v>
      </c>
      <c r="E11" s="236">
        <v>8766</v>
      </c>
      <c r="F11" s="58" t="s">
        <v>52</v>
      </c>
    </row>
    <row r="12" spans="1:7" s="2" customFormat="1" ht="14.25" customHeight="1">
      <c r="A12" s="224" t="s">
        <v>125</v>
      </c>
      <c r="B12" s="59">
        <v>2413</v>
      </c>
      <c r="C12" s="212">
        <v>6562</v>
      </c>
      <c r="D12" s="212">
        <v>8159</v>
      </c>
      <c r="E12" s="212">
        <v>8373</v>
      </c>
      <c r="F12" s="58" t="s">
        <v>53</v>
      </c>
    </row>
    <row r="13" spans="1:7" s="2" customFormat="1" ht="14.25" customHeight="1">
      <c r="A13" s="224" t="s">
        <v>126</v>
      </c>
      <c r="B13" s="59">
        <v>228</v>
      </c>
      <c r="C13" s="212">
        <v>330</v>
      </c>
      <c r="D13" s="212">
        <v>442</v>
      </c>
      <c r="E13" s="212">
        <v>393</v>
      </c>
      <c r="F13" s="58" t="s">
        <v>54</v>
      </c>
    </row>
    <row r="14" spans="1:7" s="2" customFormat="1" ht="14.25" customHeight="1">
      <c r="A14" s="239" t="s">
        <v>929</v>
      </c>
      <c r="B14" s="237">
        <v>2631</v>
      </c>
      <c r="C14" s="212">
        <v>5648</v>
      </c>
      <c r="D14" s="212">
        <v>7350</v>
      </c>
      <c r="E14" s="236">
        <v>7172</v>
      </c>
      <c r="F14" s="58" t="s">
        <v>930</v>
      </c>
    </row>
    <row r="15" spans="1:7" s="2" customFormat="1" ht="14.25" customHeight="1">
      <c r="A15" s="239" t="s">
        <v>125</v>
      </c>
      <c r="B15" s="59">
        <v>2274</v>
      </c>
      <c r="C15" s="212">
        <v>5368</v>
      </c>
      <c r="D15" s="212">
        <v>7000</v>
      </c>
      <c r="E15" s="212">
        <v>6939</v>
      </c>
      <c r="F15" s="58" t="s">
        <v>53</v>
      </c>
    </row>
    <row r="16" spans="1:7" s="2" customFormat="1" ht="14.25" customHeight="1">
      <c r="A16" s="239" t="s">
        <v>126</v>
      </c>
      <c r="B16" s="59">
        <v>184</v>
      </c>
      <c r="C16" s="212">
        <v>253</v>
      </c>
      <c r="D16" s="212">
        <v>350</v>
      </c>
      <c r="E16" s="212">
        <v>233</v>
      </c>
      <c r="F16" s="58" t="s">
        <v>54</v>
      </c>
    </row>
    <row r="17" spans="1:6" s="2" customFormat="1" ht="28.5" customHeight="1">
      <c r="A17" s="239" t="s">
        <v>931</v>
      </c>
      <c r="B17" s="81"/>
      <c r="C17" s="212"/>
      <c r="D17" s="212"/>
      <c r="E17" s="212"/>
      <c r="F17" s="58" t="s">
        <v>932</v>
      </c>
    </row>
    <row r="18" spans="1:6" s="2" customFormat="1" ht="14.25" customHeight="1">
      <c r="A18" s="224" t="s">
        <v>127</v>
      </c>
      <c r="B18" s="81">
        <v>45.3</v>
      </c>
      <c r="C18" s="212">
        <v>98.4</v>
      </c>
      <c r="D18" s="215">
        <v>148.59291606016498</v>
      </c>
      <c r="E18" s="215">
        <v>159.81460436303675</v>
      </c>
      <c r="F18" s="58" t="s">
        <v>55</v>
      </c>
    </row>
    <row r="19" spans="1:6" s="2" customFormat="1" ht="14.25" customHeight="1">
      <c r="A19" s="224" t="s">
        <v>128</v>
      </c>
      <c r="B19" s="81">
        <v>93.3</v>
      </c>
      <c r="C19" s="212">
        <v>81.599999999999994</v>
      </c>
      <c r="D19" s="215">
        <v>85.455179630275552</v>
      </c>
      <c r="E19" s="215">
        <v>81.816107688797629</v>
      </c>
      <c r="F19" s="58" t="s">
        <v>56</v>
      </c>
    </row>
    <row r="20" spans="1:6" s="2" customFormat="1" ht="28.5" customHeight="1">
      <c r="A20" s="315" t="s">
        <v>926</v>
      </c>
      <c r="B20" s="315"/>
      <c r="C20" s="315"/>
      <c r="D20" s="315"/>
      <c r="E20" s="315"/>
      <c r="F20" s="315"/>
    </row>
    <row r="21" spans="1:6" ht="15">
      <c r="A21" s="306" t="s">
        <v>933</v>
      </c>
      <c r="B21" s="306"/>
      <c r="C21" s="306"/>
      <c r="D21" s="306"/>
      <c r="E21" s="306"/>
      <c r="F21" s="306"/>
    </row>
    <row r="22" spans="1:6" ht="27" customHeight="1">
      <c r="A22" s="304" t="s">
        <v>927</v>
      </c>
      <c r="B22" s="304"/>
      <c r="C22" s="304"/>
      <c r="D22" s="304"/>
      <c r="E22" s="304"/>
      <c r="F22" s="304"/>
    </row>
    <row r="23" spans="1:6" ht="15">
      <c r="A23" s="305" t="s">
        <v>925</v>
      </c>
      <c r="B23" s="305"/>
      <c r="C23" s="305"/>
      <c r="D23" s="305"/>
      <c r="E23" s="305"/>
      <c r="F23" s="305"/>
    </row>
    <row r="24" spans="1:6" ht="14.25" customHeight="1">
      <c r="D24" s="128"/>
    </row>
  </sheetData>
  <mergeCells count="8">
    <mergeCell ref="A22:F22"/>
    <mergeCell ref="A23:F23"/>
    <mergeCell ref="A21:F21"/>
    <mergeCell ref="A1:F1"/>
    <mergeCell ref="A2:F2"/>
    <mergeCell ref="A3:F3"/>
    <mergeCell ref="A4:F4"/>
    <mergeCell ref="A20:F20"/>
  </mergeCells>
  <hyperlinks>
    <hyperlink ref="G1:G2" location="'Spis    List '!A26" display="Powrót do spisu tablic" xr:uid="{00000000-0004-0000-1100-000000000000}"/>
  </hyperlink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6"/>
  <sheetViews>
    <sheetView showGridLines="0" zoomScaleNormal="100" workbookViewId="0">
      <selection activeCell="G2" sqref="G2"/>
    </sheetView>
  </sheetViews>
  <sheetFormatPr defaultColWidth="8.85546875" defaultRowHeight="14.25" customHeight="1"/>
  <cols>
    <col min="1" max="1" width="25.7109375" style="9" customWidth="1"/>
    <col min="2" max="5" width="10.7109375" style="9" customWidth="1"/>
    <col min="6" max="6" width="25.7109375" style="9" customWidth="1"/>
    <col min="7" max="16384" width="8.85546875" style="9"/>
  </cols>
  <sheetData>
    <row r="1" spans="1:7" s="10" customFormat="1" ht="21" customHeight="1">
      <c r="A1" s="275" t="s">
        <v>973</v>
      </c>
      <c r="B1" s="316"/>
      <c r="C1" s="316"/>
      <c r="D1" s="316"/>
      <c r="E1" s="316"/>
      <c r="F1" s="316"/>
      <c r="G1" s="94" t="s">
        <v>305</v>
      </c>
    </row>
    <row r="2" spans="1:7" s="12" customFormat="1" ht="14.25" customHeight="1">
      <c r="A2" s="263" t="s">
        <v>224</v>
      </c>
      <c r="B2" s="317"/>
      <c r="C2" s="317"/>
      <c r="D2" s="317"/>
      <c r="E2" s="317"/>
      <c r="F2" s="317"/>
      <c r="G2" s="95" t="s">
        <v>306</v>
      </c>
    </row>
    <row r="3" spans="1:7" s="18" customFormat="1" ht="14.25" customHeight="1">
      <c r="A3" s="318" t="s">
        <v>663</v>
      </c>
      <c r="B3" s="319"/>
      <c r="C3" s="319"/>
      <c r="D3" s="319"/>
      <c r="E3" s="319"/>
      <c r="F3" s="319"/>
    </row>
    <row r="4" spans="1:7" ht="14.25" customHeight="1">
      <c r="A4" s="320" t="s">
        <v>274</v>
      </c>
      <c r="B4" s="321"/>
      <c r="C4" s="321"/>
      <c r="D4" s="321"/>
      <c r="E4" s="321"/>
      <c r="F4" s="321"/>
    </row>
    <row r="5" spans="1:7" s="1" customFormat="1" ht="20.100000000000001" customHeight="1">
      <c r="A5" s="52" t="s">
        <v>0</v>
      </c>
      <c r="B5" s="53">
        <v>2015</v>
      </c>
      <c r="C5" s="53">
        <v>2020</v>
      </c>
      <c r="D5" s="53">
        <v>2022</v>
      </c>
      <c r="E5" s="53">
        <v>2023</v>
      </c>
      <c r="F5" s="54" t="s">
        <v>1</v>
      </c>
    </row>
    <row r="6" spans="1:7" s="2" customFormat="1" ht="14.25" customHeight="1">
      <c r="A6" s="67" t="s">
        <v>131</v>
      </c>
      <c r="B6" s="68">
        <v>1768</v>
      </c>
      <c r="C6" s="68">
        <v>1674</v>
      </c>
      <c r="D6" s="68">
        <v>1683</v>
      </c>
      <c r="E6" s="68">
        <v>1750</v>
      </c>
      <c r="F6" s="70" t="s">
        <v>58</v>
      </c>
    </row>
    <row r="7" spans="1:7" s="2" customFormat="1" ht="14.25" customHeight="1">
      <c r="A7" s="60" t="s">
        <v>132</v>
      </c>
      <c r="B7" s="71">
        <v>1188</v>
      </c>
      <c r="C7" s="71">
        <v>1110</v>
      </c>
      <c r="D7" s="71">
        <v>1108</v>
      </c>
      <c r="E7" s="71">
        <v>1162</v>
      </c>
      <c r="F7" s="61" t="s">
        <v>71</v>
      </c>
    </row>
    <row r="8" spans="1:7" s="2" customFormat="1" ht="14.25" customHeight="1">
      <c r="A8" s="60" t="s">
        <v>664</v>
      </c>
      <c r="B8" s="71">
        <v>1573</v>
      </c>
      <c r="C8" s="71">
        <v>1472</v>
      </c>
      <c r="D8" s="71">
        <v>1475</v>
      </c>
      <c r="E8" s="71">
        <v>1567</v>
      </c>
      <c r="F8" s="61" t="s">
        <v>667</v>
      </c>
    </row>
    <row r="9" spans="1:7" s="2" customFormat="1" ht="14.25" customHeight="1">
      <c r="A9" s="60" t="s">
        <v>133</v>
      </c>
      <c r="B9" s="71">
        <v>499</v>
      </c>
      <c r="C9" s="71">
        <v>471</v>
      </c>
      <c r="D9" s="71">
        <v>487</v>
      </c>
      <c r="E9" s="71">
        <v>489</v>
      </c>
      <c r="F9" s="61" t="s">
        <v>72</v>
      </c>
    </row>
    <row r="10" spans="1:7" s="2" customFormat="1" ht="14.25" customHeight="1">
      <c r="A10" s="60" t="s">
        <v>665</v>
      </c>
      <c r="B10" s="71">
        <v>656</v>
      </c>
      <c r="C10" s="71">
        <v>649</v>
      </c>
      <c r="D10" s="71">
        <v>673</v>
      </c>
      <c r="E10" s="71">
        <v>679</v>
      </c>
      <c r="F10" s="61" t="s">
        <v>667</v>
      </c>
    </row>
    <row r="11" spans="1:7" s="2" customFormat="1" ht="14.25" customHeight="1">
      <c r="A11" s="60" t="s">
        <v>666</v>
      </c>
      <c r="B11" s="71">
        <v>81</v>
      </c>
      <c r="C11" s="71">
        <v>93</v>
      </c>
      <c r="D11" s="71">
        <v>88</v>
      </c>
      <c r="E11" s="71">
        <v>99</v>
      </c>
      <c r="F11" s="61" t="s">
        <v>668</v>
      </c>
    </row>
    <row r="12" spans="1:7" s="2" customFormat="1" ht="14.25" customHeight="1">
      <c r="A12" s="60" t="s">
        <v>665</v>
      </c>
      <c r="B12" s="71">
        <v>250</v>
      </c>
      <c r="C12" s="71">
        <v>311</v>
      </c>
      <c r="D12" s="71">
        <v>310</v>
      </c>
      <c r="E12" s="71">
        <v>342</v>
      </c>
      <c r="F12" s="61" t="s">
        <v>667</v>
      </c>
    </row>
    <row r="13" spans="1:7" s="2" customFormat="1" ht="14.25" customHeight="1">
      <c r="A13" s="67" t="s">
        <v>134</v>
      </c>
      <c r="B13" s="68">
        <v>11</v>
      </c>
      <c r="C13" s="68">
        <v>21</v>
      </c>
      <c r="D13" s="68">
        <v>23</v>
      </c>
      <c r="E13" s="68">
        <v>26</v>
      </c>
      <c r="F13" s="70" t="s">
        <v>59</v>
      </c>
    </row>
    <row r="14" spans="1:7" s="2" customFormat="1" ht="14.25" customHeight="1">
      <c r="A14" s="60" t="s">
        <v>664</v>
      </c>
      <c r="B14" s="71">
        <v>76</v>
      </c>
      <c r="C14" s="71">
        <v>165</v>
      </c>
      <c r="D14" s="71">
        <v>176</v>
      </c>
      <c r="E14" s="71">
        <v>194</v>
      </c>
      <c r="F14" s="61" t="s">
        <v>667</v>
      </c>
    </row>
    <row r="15" spans="1:7" s="3" customFormat="1" ht="19.5" customHeight="1">
      <c r="A15" s="289" t="s">
        <v>669</v>
      </c>
      <c r="B15" s="289"/>
      <c r="C15" s="289"/>
      <c r="D15" s="289"/>
      <c r="E15" s="289"/>
      <c r="F15" s="289"/>
    </row>
    <row r="16" spans="1:7" s="5" customFormat="1" ht="13.5" customHeight="1">
      <c r="A16" s="304" t="s">
        <v>670</v>
      </c>
      <c r="B16" s="304"/>
      <c r="C16" s="304"/>
      <c r="D16" s="304"/>
      <c r="E16" s="304"/>
      <c r="F16" s="304"/>
    </row>
  </sheetData>
  <mergeCells count="6">
    <mergeCell ref="A16:F16"/>
    <mergeCell ref="A1:F1"/>
    <mergeCell ref="A2:F2"/>
    <mergeCell ref="A3:F3"/>
    <mergeCell ref="A4:F4"/>
    <mergeCell ref="A15:F15"/>
  </mergeCells>
  <hyperlinks>
    <hyperlink ref="G1:G2" location="'Spis    List '!A26" display="Powrót do spisu tablic" xr:uid="{00000000-0004-0000-1300-000000000000}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15"/>
  <sheetViews>
    <sheetView showGridLines="0" zoomScaleNormal="100" workbookViewId="0">
      <selection activeCell="G2" sqref="G2"/>
    </sheetView>
  </sheetViews>
  <sheetFormatPr defaultRowHeight="14.25" customHeight="1"/>
  <cols>
    <col min="1" max="1" width="40.7109375" style="39" customWidth="1"/>
    <col min="2" max="9" width="10.7109375" style="39" customWidth="1"/>
    <col min="10" max="10" width="40.7109375" style="39" customWidth="1"/>
    <col min="11" max="16384" width="9.140625" style="39"/>
  </cols>
  <sheetData>
    <row r="1" spans="1:11" s="19" customFormat="1" ht="14.25" customHeight="1">
      <c r="A1" s="23" t="s">
        <v>972</v>
      </c>
      <c r="B1" s="23"/>
      <c r="C1" s="23"/>
      <c r="D1" s="23"/>
      <c r="E1" s="23"/>
      <c r="F1" s="23"/>
      <c r="G1" s="94" t="s">
        <v>305</v>
      </c>
      <c r="H1" s="51"/>
      <c r="I1" s="51"/>
      <c r="J1" s="51"/>
      <c r="K1" s="45"/>
    </row>
    <row r="2" spans="1:11" s="19" customFormat="1" ht="14.25" customHeight="1">
      <c r="A2" s="35" t="s">
        <v>147</v>
      </c>
      <c r="B2" s="36"/>
      <c r="C2" s="36"/>
      <c r="D2" s="36"/>
      <c r="E2" s="36"/>
      <c r="F2" s="36"/>
      <c r="G2" s="95" t="s">
        <v>306</v>
      </c>
      <c r="H2" s="36"/>
      <c r="I2" s="36"/>
      <c r="J2" s="36"/>
      <c r="K2" s="46"/>
    </row>
    <row r="3" spans="1:11" s="34" customFormat="1" ht="14.25" customHeight="1">
      <c r="A3" s="35" t="s">
        <v>231</v>
      </c>
      <c r="B3" s="36"/>
      <c r="C3" s="36"/>
      <c r="D3" s="36"/>
      <c r="E3" s="36"/>
      <c r="F3" s="36"/>
      <c r="G3" s="36"/>
      <c r="H3" s="36"/>
      <c r="I3" s="36"/>
      <c r="J3" s="36"/>
    </row>
    <row r="4" spans="1:11" s="37" customFormat="1" ht="14.25" customHeight="1">
      <c r="A4" s="323" t="s">
        <v>275</v>
      </c>
      <c r="B4" s="324"/>
      <c r="C4" s="324"/>
      <c r="D4" s="324"/>
      <c r="E4" s="324"/>
      <c r="F4" s="324"/>
      <c r="G4" s="324"/>
      <c r="H4" s="324"/>
      <c r="I4" s="324"/>
      <c r="J4" s="324"/>
    </row>
    <row r="5" spans="1:11" s="37" customFormat="1" ht="27" customHeight="1">
      <c r="A5" s="269" t="s">
        <v>226</v>
      </c>
      <c r="B5" s="151">
        <v>2015</v>
      </c>
      <c r="C5" s="53">
        <v>2020</v>
      </c>
      <c r="D5" s="53">
        <v>2022</v>
      </c>
      <c r="E5" s="53">
        <v>2023</v>
      </c>
      <c r="F5" s="192">
        <v>2015</v>
      </c>
      <c r="G5" s="53">
        <v>2020</v>
      </c>
      <c r="H5" s="53">
        <v>2022</v>
      </c>
      <c r="I5" s="53">
        <v>2023</v>
      </c>
      <c r="J5" s="325" t="s">
        <v>1</v>
      </c>
    </row>
    <row r="6" spans="1:11" s="19" customFormat="1" ht="27" customHeight="1">
      <c r="A6" s="269"/>
      <c r="B6" s="270" t="s">
        <v>225</v>
      </c>
      <c r="C6" s="270"/>
      <c r="D6" s="270"/>
      <c r="E6" s="270"/>
      <c r="F6" s="270" t="s">
        <v>129</v>
      </c>
      <c r="G6" s="270"/>
      <c r="H6" s="270"/>
      <c r="I6" s="270"/>
      <c r="J6" s="325"/>
    </row>
    <row r="7" spans="1:11" s="19" customFormat="1" ht="20.25" customHeight="1">
      <c r="A7" s="55" t="s">
        <v>60</v>
      </c>
      <c r="B7" s="59">
        <v>58</v>
      </c>
      <c r="C7" s="59">
        <v>81</v>
      </c>
      <c r="D7" s="59">
        <v>94</v>
      </c>
      <c r="E7" s="59">
        <v>93</v>
      </c>
      <c r="F7" s="59">
        <v>1048</v>
      </c>
      <c r="G7" s="59">
        <v>936</v>
      </c>
      <c r="H7" s="59">
        <v>986</v>
      </c>
      <c r="I7" s="59">
        <v>1022</v>
      </c>
      <c r="J7" s="58" t="s">
        <v>63</v>
      </c>
    </row>
    <row r="8" spans="1:11" s="19" customFormat="1" ht="20.25" customHeight="1">
      <c r="A8" s="55" t="s">
        <v>227</v>
      </c>
      <c r="B8" s="59">
        <v>2</v>
      </c>
      <c r="C8" s="59">
        <v>1</v>
      </c>
      <c r="D8" s="59">
        <v>4</v>
      </c>
      <c r="E8" s="59">
        <v>4</v>
      </c>
      <c r="F8" s="59">
        <v>37</v>
      </c>
      <c r="G8" s="59">
        <v>5</v>
      </c>
      <c r="H8" s="59">
        <v>41</v>
      </c>
      <c r="I8" s="59">
        <v>42</v>
      </c>
      <c r="J8" s="58" t="s">
        <v>61</v>
      </c>
    </row>
    <row r="9" spans="1:11" s="19" customFormat="1" ht="20.25" customHeight="1">
      <c r="A9" s="55" t="s">
        <v>228</v>
      </c>
      <c r="B9" s="59">
        <v>11</v>
      </c>
      <c r="C9" s="59">
        <v>36</v>
      </c>
      <c r="D9" s="59">
        <v>34</v>
      </c>
      <c r="E9" s="59">
        <v>33</v>
      </c>
      <c r="F9" s="59">
        <v>146</v>
      </c>
      <c r="G9" s="59">
        <v>196</v>
      </c>
      <c r="H9" s="59">
        <v>188</v>
      </c>
      <c r="I9" s="59">
        <v>193</v>
      </c>
      <c r="J9" s="58" t="s">
        <v>62</v>
      </c>
    </row>
    <row r="10" spans="1:11" s="38" customFormat="1" ht="20.25" customHeight="1">
      <c r="A10" s="55" t="s">
        <v>229</v>
      </c>
      <c r="B10" s="59">
        <v>26</v>
      </c>
      <c r="C10" s="59">
        <v>22</v>
      </c>
      <c r="D10" s="59">
        <v>25</v>
      </c>
      <c r="E10" s="59">
        <v>26</v>
      </c>
      <c r="F10" s="59">
        <v>541</v>
      </c>
      <c r="G10" s="59">
        <v>345</v>
      </c>
      <c r="H10" s="59">
        <v>342</v>
      </c>
      <c r="I10" s="59">
        <v>356</v>
      </c>
      <c r="J10" s="58" t="s">
        <v>156</v>
      </c>
    </row>
    <row r="11" spans="1:11" ht="20.25" customHeight="1">
      <c r="A11" s="55" t="s">
        <v>253</v>
      </c>
      <c r="B11" s="59">
        <v>19</v>
      </c>
      <c r="C11" s="59">
        <v>22</v>
      </c>
      <c r="D11" s="59">
        <v>31</v>
      </c>
      <c r="E11" s="59">
        <v>28</v>
      </c>
      <c r="F11" s="59">
        <v>324</v>
      </c>
      <c r="G11" s="59">
        <v>390</v>
      </c>
      <c r="H11" s="59">
        <v>415</v>
      </c>
      <c r="I11" s="59">
        <v>418</v>
      </c>
      <c r="J11" s="58" t="s">
        <v>230</v>
      </c>
    </row>
    <row r="12" spans="1:11" ht="14.25" customHeight="1">
      <c r="A12" s="322" t="s">
        <v>661</v>
      </c>
      <c r="B12" s="322"/>
      <c r="C12" s="322"/>
      <c r="D12" s="322"/>
      <c r="E12" s="322"/>
      <c r="F12" s="322"/>
      <c r="G12" s="322"/>
      <c r="H12" s="322"/>
      <c r="I12" s="322"/>
      <c r="J12" s="322"/>
    </row>
    <row r="13" spans="1:11" ht="15.75" customHeight="1">
      <c r="A13" s="40" t="s">
        <v>662</v>
      </c>
      <c r="B13" s="40"/>
      <c r="C13" s="40"/>
      <c r="D13" s="40"/>
      <c r="E13" s="40"/>
      <c r="F13" s="40"/>
      <c r="G13" s="40"/>
      <c r="H13" s="40"/>
      <c r="I13" s="40"/>
      <c r="J13" s="40"/>
    </row>
    <row r="14" spans="1:11" ht="16.899999999999999" customHeight="1"/>
    <row r="15" spans="1:11" s="40" customFormat="1" ht="16.899999999999999" customHeight="1">
      <c r="A15" s="39"/>
      <c r="B15" s="39"/>
      <c r="C15" s="39"/>
      <c r="D15" s="39"/>
      <c r="E15" s="39"/>
      <c r="F15" s="39"/>
      <c r="G15" s="39"/>
      <c r="H15" s="39"/>
      <c r="I15" s="39"/>
      <c r="J15" s="39"/>
    </row>
  </sheetData>
  <mergeCells count="6">
    <mergeCell ref="A12:J12"/>
    <mergeCell ref="A4:J4"/>
    <mergeCell ref="A5:A6"/>
    <mergeCell ref="J5:J6"/>
    <mergeCell ref="B6:E6"/>
    <mergeCell ref="F6:I6"/>
  </mergeCells>
  <hyperlinks>
    <hyperlink ref="G1:G2" location="'Spis    List '!A26" display="Powrót do spisu tablic" xr:uid="{00000000-0004-0000-14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46"/>
  <sheetViews>
    <sheetView showGridLines="0" workbookViewId="0">
      <selection activeCell="L2" sqref="L2"/>
    </sheetView>
  </sheetViews>
  <sheetFormatPr defaultRowHeight="15" customHeight="1"/>
  <cols>
    <col min="1" max="1" width="9.140625" style="1"/>
    <col min="2" max="2" width="24.28515625" style="1" customWidth="1"/>
    <col min="3" max="3" width="15.5703125" style="176" customWidth="1"/>
    <col min="4" max="4" width="15.5703125" style="38" customWidth="1"/>
    <col min="5" max="16384" width="9.140625" style="1"/>
  </cols>
  <sheetData>
    <row r="1" spans="1:22" ht="15" customHeight="1">
      <c r="B1" s="90" t="s">
        <v>992</v>
      </c>
      <c r="L1" s="94" t="s">
        <v>321</v>
      </c>
    </row>
    <row r="2" spans="1:22" ht="15" customHeight="1">
      <c r="B2" s="96" t="s">
        <v>993</v>
      </c>
      <c r="L2" s="95" t="s">
        <v>322</v>
      </c>
    </row>
    <row r="4" spans="1:22" ht="84" customHeight="1">
      <c r="B4" s="98"/>
      <c r="C4" s="195" t="s">
        <v>621</v>
      </c>
      <c r="D4" s="195" t="s">
        <v>622</v>
      </c>
      <c r="F4" s="90" t="s">
        <v>326</v>
      </c>
      <c r="N4" s="42"/>
      <c r="O4" s="42"/>
      <c r="P4" s="42"/>
      <c r="Q4" s="42"/>
      <c r="R4" s="42"/>
      <c r="S4" s="42"/>
      <c r="T4" s="42"/>
      <c r="U4" s="42"/>
      <c r="V4" s="42"/>
    </row>
    <row r="5" spans="1:22" ht="15" customHeight="1">
      <c r="A5" s="1" t="s">
        <v>685</v>
      </c>
      <c r="B5" s="99" t="s">
        <v>325</v>
      </c>
      <c r="C5" s="198">
        <v>1295.777706185567</v>
      </c>
      <c r="D5" s="198">
        <v>8.8646381938411363</v>
      </c>
      <c r="F5" s="96" t="s">
        <v>327</v>
      </c>
      <c r="N5" s="42"/>
      <c r="O5" s="42"/>
      <c r="P5" s="42"/>
      <c r="Q5" s="42"/>
      <c r="R5" s="42"/>
      <c r="S5" s="42"/>
      <c r="T5" s="42"/>
      <c r="U5" s="42"/>
      <c r="V5" s="42"/>
    </row>
    <row r="6" spans="1:22" ht="15" customHeight="1">
      <c r="A6" s="1" t="s">
        <v>686</v>
      </c>
      <c r="B6" s="57" t="s">
        <v>328</v>
      </c>
      <c r="C6" s="177">
        <v>1807.7413793103449</v>
      </c>
      <c r="D6" s="177">
        <v>4.8710026997224229</v>
      </c>
      <c r="N6" s="42"/>
      <c r="O6" s="42"/>
      <c r="P6" s="42"/>
      <c r="Q6" s="42"/>
      <c r="R6" s="42"/>
      <c r="S6" s="42"/>
      <c r="T6" s="42"/>
      <c r="U6" s="42"/>
      <c r="V6" s="42"/>
    </row>
    <row r="7" spans="1:22" ht="15" customHeight="1">
      <c r="A7" s="1" t="s">
        <v>687</v>
      </c>
      <c r="B7" s="57" t="s">
        <v>409</v>
      </c>
      <c r="C7" s="177">
        <v>809.9473684210526</v>
      </c>
      <c r="D7" s="177">
        <v>11.781891944104579</v>
      </c>
      <c r="F7" s="101">
        <v>2015</v>
      </c>
      <c r="G7" s="101">
        <v>2016</v>
      </c>
      <c r="H7" s="101">
        <v>2017</v>
      </c>
      <c r="I7" s="101">
        <v>2018</v>
      </c>
      <c r="J7" s="101">
        <v>2019</v>
      </c>
      <c r="K7" s="101">
        <v>2020</v>
      </c>
      <c r="L7" s="179">
        <v>2021</v>
      </c>
      <c r="M7" s="179">
        <v>2022</v>
      </c>
      <c r="N7" s="190">
        <v>2023</v>
      </c>
    </row>
    <row r="8" spans="1:22" ht="15" customHeight="1">
      <c r="A8" s="1" t="s">
        <v>688</v>
      </c>
      <c r="B8" s="57" t="s">
        <v>410</v>
      </c>
      <c r="C8" s="177">
        <v>853.5</v>
      </c>
      <c r="D8" s="177">
        <v>9.7478108581436071</v>
      </c>
      <c r="F8" s="130">
        <v>1186</v>
      </c>
      <c r="G8" s="130">
        <v>1227</v>
      </c>
      <c r="H8" s="130">
        <v>1288</v>
      </c>
      <c r="I8" s="130">
        <v>1261</v>
      </c>
      <c r="J8" s="130">
        <v>1229</v>
      </c>
      <c r="K8" s="130">
        <v>1203</v>
      </c>
      <c r="L8" s="130">
        <v>1243</v>
      </c>
      <c r="M8" s="130">
        <v>1247</v>
      </c>
      <c r="N8" s="199">
        <v>1296</v>
      </c>
    </row>
    <row r="9" spans="1:22" ht="15" customHeight="1">
      <c r="A9" s="1" t="s">
        <v>689</v>
      </c>
      <c r="B9" s="57" t="s">
        <v>411</v>
      </c>
      <c r="C9" s="177">
        <v>7715.5</v>
      </c>
      <c r="D9" s="177">
        <v>0</v>
      </c>
    </row>
    <row r="10" spans="1:22" ht="15" customHeight="1">
      <c r="A10" s="1" t="s">
        <v>690</v>
      </c>
      <c r="B10" s="57" t="s">
        <v>412</v>
      </c>
      <c r="C10" s="177">
        <v>1690.6666666666667</v>
      </c>
      <c r="D10" s="177">
        <v>1.9050157977883095</v>
      </c>
    </row>
    <row r="11" spans="1:22" ht="15" customHeight="1">
      <c r="A11" s="1" t="s">
        <v>691</v>
      </c>
      <c r="B11" s="57" t="s">
        <v>413</v>
      </c>
      <c r="C11" s="177">
        <v>2432</v>
      </c>
      <c r="D11" s="177">
        <v>2.7119333197804432</v>
      </c>
    </row>
    <row r="12" spans="1:22" ht="15" customHeight="1">
      <c r="A12" s="1" t="s">
        <v>692</v>
      </c>
      <c r="B12" s="57" t="s">
        <v>414</v>
      </c>
      <c r="C12" s="177">
        <v>1621.5</v>
      </c>
      <c r="D12" s="177">
        <v>6.8609658566594893</v>
      </c>
    </row>
    <row r="13" spans="1:22" ht="15" customHeight="1">
      <c r="A13" s="1" t="s">
        <v>693</v>
      </c>
      <c r="B13" s="57" t="s">
        <v>415</v>
      </c>
      <c r="C13" s="177">
        <v>1878.5</v>
      </c>
      <c r="D13" s="177">
        <v>5.2585842577918651</v>
      </c>
    </row>
    <row r="14" spans="1:22" ht="15" customHeight="1">
      <c r="A14" s="1" t="s">
        <v>694</v>
      </c>
      <c r="B14" s="57" t="s">
        <v>416</v>
      </c>
      <c r="C14" s="177">
        <v>2046.5</v>
      </c>
      <c r="D14" s="177">
        <v>5.5781631656082071</v>
      </c>
    </row>
    <row r="15" spans="1:22" ht="15" customHeight="1">
      <c r="A15" s="1" t="s">
        <v>695</v>
      </c>
      <c r="B15" s="57" t="s">
        <v>417</v>
      </c>
      <c r="C15" s="177">
        <v>4559</v>
      </c>
      <c r="D15" s="177">
        <v>2.4909841407777535</v>
      </c>
    </row>
    <row r="16" spans="1:22" ht="15" customHeight="1">
      <c r="A16" s="1" t="s">
        <v>696</v>
      </c>
      <c r="B16" s="57" t="s">
        <v>418</v>
      </c>
      <c r="C16" s="177">
        <v>5124</v>
      </c>
      <c r="D16" s="177">
        <v>2.1806262230919766</v>
      </c>
    </row>
    <row r="17" spans="1:4" ht="15" customHeight="1">
      <c r="A17" s="1" t="s">
        <v>697</v>
      </c>
      <c r="B17" s="57" t="s">
        <v>419</v>
      </c>
      <c r="C17" s="177">
        <v>3350</v>
      </c>
      <c r="D17" s="177">
        <v>5.666666666666667</v>
      </c>
    </row>
    <row r="18" spans="1:4" ht="15" customHeight="1">
      <c r="A18" s="1" t="s">
        <v>698</v>
      </c>
      <c r="B18" s="57" t="s">
        <v>420</v>
      </c>
      <c r="C18" s="177">
        <v>2713</v>
      </c>
      <c r="D18" s="177">
        <v>1.5060728744939271</v>
      </c>
    </row>
    <row r="19" spans="1:4" ht="15" customHeight="1">
      <c r="A19" s="1" t="s">
        <v>699</v>
      </c>
      <c r="B19" s="57" t="s">
        <v>421</v>
      </c>
      <c r="C19" s="177">
        <v>1028</v>
      </c>
      <c r="D19" s="177">
        <v>2.6514203177660085</v>
      </c>
    </row>
    <row r="20" spans="1:4" ht="15" customHeight="1">
      <c r="A20" s="1" t="s">
        <v>700</v>
      </c>
      <c r="B20" s="57" t="s">
        <v>422</v>
      </c>
      <c r="C20" s="177">
        <v>2246</v>
      </c>
      <c r="D20" s="177">
        <v>3.1609195402298851</v>
      </c>
    </row>
    <row r="21" spans="1:4" ht="15" customHeight="1">
      <c r="A21" s="1" t="s">
        <v>701</v>
      </c>
      <c r="B21" s="57" t="s">
        <v>423</v>
      </c>
      <c r="C21" s="177">
        <v>1062</v>
      </c>
      <c r="D21" s="177">
        <v>5.5073732718894011</v>
      </c>
    </row>
    <row r="22" spans="1:4" ht="15" customHeight="1">
      <c r="A22" s="1" t="s">
        <v>702</v>
      </c>
      <c r="B22" s="57" t="s">
        <v>424</v>
      </c>
      <c r="C22" s="177">
        <v>2988</v>
      </c>
      <c r="D22" s="177">
        <v>2.4758358159549818</v>
      </c>
    </row>
    <row r="23" spans="1:4" ht="15" customHeight="1">
      <c r="A23" s="1" t="s">
        <v>703</v>
      </c>
      <c r="B23" s="57" t="s">
        <v>425</v>
      </c>
      <c r="C23" s="177">
        <v>2743</v>
      </c>
      <c r="D23" s="177">
        <v>4.7650233897085279</v>
      </c>
    </row>
    <row r="24" spans="1:4" ht="15" customHeight="1">
      <c r="A24" s="1" t="s">
        <v>704</v>
      </c>
      <c r="B24" s="57" t="s">
        <v>426</v>
      </c>
      <c r="C24" s="177">
        <v>1493</v>
      </c>
      <c r="D24" s="177">
        <v>8.1739324837916385</v>
      </c>
    </row>
    <row r="25" spans="1:4" ht="15" customHeight="1">
      <c r="A25" s="1" t="s">
        <v>705</v>
      </c>
      <c r="B25" s="57" t="s">
        <v>427</v>
      </c>
      <c r="C25" s="177">
        <v>1345</v>
      </c>
      <c r="D25" s="177">
        <v>6.4859905777336966</v>
      </c>
    </row>
    <row r="26" spans="1:4" ht="15" customHeight="1">
      <c r="A26" s="1" t="s">
        <v>706</v>
      </c>
      <c r="B26" s="57" t="s">
        <v>329</v>
      </c>
      <c r="C26" s="177">
        <v>1550.9354838709678</v>
      </c>
      <c r="D26" s="177">
        <v>6.3949008322636747</v>
      </c>
    </row>
    <row r="27" spans="1:4" ht="15" customHeight="1">
      <c r="A27" s="1" t="s">
        <v>707</v>
      </c>
      <c r="B27" s="57" t="s">
        <v>428</v>
      </c>
      <c r="C27" s="177">
        <v>884.60714285714289</v>
      </c>
      <c r="D27" s="177">
        <v>13.276953313011392</v>
      </c>
    </row>
    <row r="28" spans="1:4" ht="15" customHeight="1">
      <c r="A28" s="1" t="s">
        <v>708</v>
      </c>
      <c r="B28" s="57" t="s">
        <v>429</v>
      </c>
      <c r="C28" s="177">
        <v>1584</v>
      </c>
      <c r="D28" s="177">
        <v>4.0227344490053678</v>
      </c>
    </row>
    <row r="29" spans="1:4" ht="15" customHeight="1">
      <c r="A29" s="1" t="s">
        <v>709</v>
      </c>
      <c r="B29" s="57" t="s">
        <v>430</v>
      </c>
      <c r="C29" s="177">
        <v>6760</v>
      </c>
      <c r="D29" s="177">
        <v>1.4753783684016242</v>
      </c>
    </row>
    <row r="30" spans="1:4" ht="15" customHeight="1">
      <c r="A30" s="1" t="s">
        <v>710</v>
      </c>
      <c r="B30" s="57" t="s">
        <v>431</v>
      </c>
      <c r="C30" s="177">
        <v>1231</v>
      </c>
      <c r="D30" s="177">
        <v>3.9099756690997567</v>
      </c>
    </row>
    <row r="31" spans="1:4" ht="15" customHeight="1">
      <c r="A31" s="1" t="s">
        <v>711</v>
      </c>
      <c r="B31" s="57" t="s">
        <v>432</v>
      </c>
      <c r="C31" s="177">
        <v>1126.4000000000001</v>
      </c>
      <c r="D31" s="177">
        <v>8.3292509762158318</v>
      </c>
    </row>
    <row r="32" spans="1:4" ht="15" customHeight="1">
      <c r="A32" s="1" t="s">
        <v>712</v>
      </c>
      <c r="B32" s="57" t="s">
        <v>433</v>
      </c>
      <c r="C32" s="177">
        <v>3877</v>
      </c>
      <c r="D32" s="177">
        <v>2.9653579676674364</v>
      </c>
    </row>
    <row r="33" spans="1:4" ht="15" customHeight="1">
      <c r="A33" s="1" t="s">
        <v>713</v>
      </c>
      <c r="B33" s="57" t="s">
        <v>434</v>
      </c>
      <c r="C33" s="177">
        <v>2117.6666666666665</v>
      </c>
      <c r="D33" s="177">
        <v>5.1623315575054844</v>
      </c>
    </row>
    <row r="34" spans="1:4" ht="15" customHeight="1">
      <c r="A34" s="1" t="s">
        <v>714</v>
      </c>
      <c r="B34" s="57" t="s">
        <v>435</v>
      </c>
      <c r="C34" s="177">
        <v>2234.3333333333335</v>
      </c>
      <c r="D34" s="177">
        <v>4.9266000298373864</v>
      </c>
    </row>
    <row r="35" spans="1:4" ht="15" customHeight="1">
      <c r="A35" s="1" t="s">
        <v>715</v>
      </c>
      <c r="B35" s="57" t="s">
        <v>436</v>
      </c>
      <c r="C35" s="177">
        <v>1971.5</v>
      </c>
      <c r="D35" s="177">
        <v>4.0377643504531724</v>
      </c>
    </row>
    <row r="36" spans="1:4" ht="15" customHeight="1">
      <c r="A36" s="1" t="s">
        <v>716</v>
      </c>
      <c r="B36" s="57" t="s">
        <v>437</v>
      </c>
      <c r="C36" s="177">
        <v>2006</v>
      </c>
      <c r="D36" s="177">
        <v>3.4429780876494025</v>
      </c>
    </row>
    <row r="37" spans="1:4" ht="15" customHeight="1">
      <c r="A37" s="1" t="s">
        <v>717</v>
      </c>
      <c r="B37" s="57" t="s">
        <v>438</v>
      </c>
      <c r="C37" s="177">
        <v>1665.6666666666667</v>
      </c>
      <c r="D37" s="177">
        <v>4.9490382708705134</v>
      </c>
    </row>
    <row r="38" spans="1:4" ht="15" customHeight="1">
      <c r="A38" s="1" t="s">
        <v>718</v>
      </c>
      <c r="B38" s="57" t="s">
        <v>439</v>
      </c>
      <c r="C38" s="177">
        <v>1548.75</v>
      </c>
      <c r="D38" s="177">
        <v>3.4469551282051283</v>
      </c>
    </row>
    <row r="39" spans="1:4" ht="15" customHeight="1">
      <c r="A39" s="1" t="s">
        <v>719</v>
      </c>
      <c r="B39" s="57" t="s">
        <v>440</v>
      </c>
      <c r="C39" s="177">
        <v>1906</v>
      </c>
      <c r="D39" s="177">
        <v>4.6613493723849375</v>
      </c>
    </row>
    <row r="40" spans="1:4" ht="15" customHeight="1">
      <c r="A40" s="1" t="s">
        <v>720</v>
      </c>
      <c r="B40" s="57" t="s">
        <v>441</v>
      </c>
      <c r="C40" s="177">
        <v>2742</v>
      </c>
      <c r="D40" s="177">
        <v>3.7758558558558559</v>
      </c>
    </row>
    <row r="41" spans="1:4" ht="15" customHeight="1">
      <c r="A41" s="1" t="s">
        <v>721</v>
      </c>
      <c r="B41" s="57" t="s">
        <v>330</v>
      </c>
      <c r="C41" s="177">
        <v>2105.8571428571427</v>
      </c>
      <c r="D41" s="177">
        <v>3.5961779998649468</v>
      </c>
    </row>
    <row r="42" spans="1:4" ht="15" customHeight="1">
      <c r="A42" s="1" t="s">
        <v>722</v>
      </c>
      <c r="B42" s="57" t="s">
        <v>442</v>
      </c>
      <c r="C42" s="177">
        <v>2001.5</v>
      </c>
      <c r="D42" s="177">
        <v>6.6200199203187253</v>
      </c>
    </row>
    <row r="43" spans="1:4" ht="15" customHeight="1">
      <c r="A43" s="1" t="s">
        <v>723</v>
      </c>
      <c r="B43" s="57" t="s">
        <v>443</v>
      </c>
      <c r="C43" s="177">
        <v>1411.5</v>
      </c>
      <c r="D43" s="177">
        <v>4.8406105786297475</v>
      </c>
    </row>
    <row r="44" spans="1:4" ht="15" customHeight="1">
      <c r="A44" s="1" t="s">
        <v>724</v>
      </c>
      <c r="B44" s="57" t="s">
        <v>444</v>
      </c>
      <c r="C44" s="177" t="s">
        <v>276</v>
      </c>
      <c r="D44" s="177">
        <v>0</v>
      </c>
    </row>
    <row r="45" spans="1:4" ht="15" customHeight="1">
      <c r="A45" s="1" t="s">
        <v>725</v>
      </c>
      <c r="B45" s="57" t="s">
        <v>445</v>
      </c>
      <c r="C45" s="177">
        <v>1938</v>
      </c>
      <c r="D45" s="177">
        <v>3.1604833219877468</v>
      </c>
    </row>
    <row r="46" spans="1:4" ht="15" customHeight="1">
      <c r="A46" s="1" t="s">
        <v>726</v>
      </c>
      <c r="B46" s="57" t="s">
        <v>446</v>
      </c>
      <c r="C46" s="177">
        <v>1044</v>
      </c>
      <c r="D46" s="177">
        <v>6.1646051379638438</v>
      </c>
    </row>
    <row r="47" spans="1:4" ht="15" customHeight="1">
      <c r="A47" s="1" t="s">
        <v>727</v>
      </c>
      <c r="B47" s="57" t="s">
        <v>447</v>
      </c>
      <c r="C47" s="177">
        <v>1357</v>
      </c>
      <c r="D47" s="177">
        <v>3.9916441386089949</v>
      </c>
    </row>
    <row r="48" spans="1:4" ht="15" customHeight="1">
      <c r="A48" s="1" t="s">
        <v>728</v>
      </c>
      <c r="B48" s="57" t="s">
        <v>448</v>
      </c>
      <c r="C48" s="177">
        <v>1641</v>
      </c>
      <c r="D48" s="177">
        <v>4.3974706413730802</v>
      </c>
    </row>
    <row r="49" spans="1:4" ht="15" customHeight="1">
      <c r="A49" s="1" t="s">
        <v>729</v>
      </c>
      <c r="B49" s="57" t="s">
        <v>449</v>
      </c>
      <c r="C49" s="177">
        <v>3936</v>
      </c>
      <c r="D49" s="177">
        <v>1.8617988883274381</v>
      </c>
    </row>
    <row r="50" spans="1:4" ht="15" customHeight="1">
      <c r="A50" s="1" t="s">
        <v>730</v>
      </c>
      <c r="B50" s="57" t="s">
        <v>450</v>
      </c>
      <c r="C50" s="177">
        <v>2045</v>
      </c>
      <c r="D50" s="177">
        <v>3.3184019370460049</v>
      </c>
    </row>
    <row r="51" spans="1:4" ht="15" customHeight="1">
      <c r="A51" s="1" t="s">
        <v>731</v>
      </c>
      <c r="B51" s="57" t="s">
        <v>451</v>
      </c>
      <c r="C51" s="177">
        <v>2557.5</v>
      </c>
      <c r="D51" s="177">
        <v>6.8532163742690058</v>
      </c>
    </row>
    <row r="52" spans="1:4" ht="15" customHeight="1">
      <c r="A52" s="1" t="s">
        <v>732</v>
      </c>
      <c r="B52" s="57" t="s">
        <v>452</v>
      </c>
      <c r="C52" s="177">
        <v>1271.5999999999999</v>
      </c>
      <c r="D52" s="177">
        <v>5.9036182158452899</v>
      </c>
    </row>
    <row r="53" spans="1:4" ht="15" customHeight="1">
      <c r="A53" s="1" t="s">
        <v>733</v>
      </c>
      <c r="B53" s="57" t="s">
        <v>453</v>
      </c>
      <c r="C53" s="177">
        <v>1568</v>
      </c>
      <c r="D53" s="177">
        <v>4.2093564775613883</v>
      </c>
    </row>
    <row r="54" spans="1:4" ht="15" customHeight="1">
      <c r="A54" s="1" t="s">
        <v>734</v>
      </c>
      <c r="B54" s="57" t="s">
        <v>454</v>
      </c>
      <c r="C54" s="177">
        <v>1704.5</v>
      </c>
      <c r="D54" s="177">
        <v>5.2606538237011096</v>
      </c>
    </row>
    <row r="55" spans="1:4" ht="15" customHeight="1">
      <c r="A55" s="1" t="s">
        <v>735</v>
      </c>
      <c r="B55" s="57" t="s">
        <v>455</v>
      </c>
      <c r="C55" s="177">
        <v>2759</v>
      </c>
      <c r="D55" s="177">
        <v>3.9022988505747125</v>
      </c>
    </row>
    <row r="56" spans="1:4" ht="15" customHeight="1">
      <c r="A56" s="1" t="s">
        <v>736</v>
      </c>
      <c r="B56" s="57" t="s">
        <v>456</v>
      </c>
      <c r="C56" s="177">
        <v>1193.5999999999999</v>
      </c>
      <c r="D56" s="177">
        <v>3.4748873685966961</v>
      </c>
    </row>
    <row r="57" spans="1:4" ht="15" customHeight="1">
      <c r="A57" s="1" t="s">
        <v>737</v>
      </c>
      <c r="B57" s="57" t="s">
        <v>331</v>
      </c>
      <c r="C57" s="177">
        <v>1351.9761904761904</v>
      </c>
      <c r="D57" s="177">
        <v>7.4124529951902058</v>
      </c>
    </row>
    <row r="58" spans="1:4" ht="15" customHeight="1">
      <c r="A58" s="1" t="s">
        <v>738</v>
      </c>
      <c r="B58" s="57" t="s">
        <v>457</v>
      </c>
      <c r="C58" s="177">
        <v>758.80952380952385</v>
      </c>
      <c r="D58" s="177">
        <v>12.775286497259591</v>
      </c>
    </row>
    <row r="59" spans="1:4" ht="15" customHeight="1">
      <c r="A59" s="1" t="s">
        <v>739</v>
      </c>
      <c r="B59" s="57" t="s">
        <v>458</v>
      </c>
      <c r="C59" s="177">
        <v>2315</v>
      </c>
      <c r="D59" s="177">
        <v>3.2317624273724985</v>
      </c>
    </row>
    <row r="60" spans="1:4" ht="15" customHeight="1">
      <c r="A60" s="1" t="s">
        <v>740</v>
      </c>
      <c r="B60" s="57" t="s">
        <v>459</v>
      </c>
      <c r="C60" s="177">
        <v>2383</v>
      </c>
      <c r="D60" s="177">
        <v>5.6701439599415817</v>
      </c>
    </row>
    <row r="61" spans="1:4" ht="15" customHeight="1">
      <c r="A61" s="1" t="s">
        <v>741</v>
      </c>
      <c r="B61" s="57" t="s">
        <v>460</v>
      </c>
      <c r="C61" s="177">
        <v>4577</v>
      </c>
      <c r="D61" s="177">
        <v>6.6326197978919916</v>
      </c>
    </row>
    <row r="62" spans="1:4" ht="15" customHeight="1">
      <c r="A62" s="1" t="s">
        <v>742</v>
      </c>
      <c r="B62" s="57" t="s">
        <v>461</v>
      </c>
      <c r="C62" s="177">
        <v>1235.2</v>
      </c>
      <c r="D62" s="177">
        <v>5.9587562429515062</v>
      </c>
    </row>
    <row r="63" spans="1:4" ht="15" customHeight="1">
      <c r="A63" s="1" t="s">
        <v>743</v>
      </c>
      <c r="B63" s="57" t="s">
        <v>462</v>
      </c>
      <c r="C63" s="177">
        <v>1859.5</v>
      </c>
      <c r="D63" s="177">
        <v>3.4669156883671293</v>
      </c>
    </row>
    <row r="64" spans="1:4" ht="15" customHeight="1">
      <c r="A64" s="1" t="s">
        <v>744</v>
      </c>
      <c r="B64" s="57" t="s">
        <v>463</v>
      </c>
      <c r="C64" s="177">
        <v>1348</v>
      </c>
      <c r="D64" s="177">
        <v>3.0264123257520175</v>
      </c>
    </row>
    <row r="65" spans="1:4" ht="15" customHeight="1">
      <c r="A65" s="1" t="s">
        <v>745</v>
      </c>
      <c r="B65" s="57" t="s">
        <v>464</v>
      </c>
      <c r="C65" s="177">
        <v>1671.8</v>
      </c>
      <c r="D65" s="177">
        <v>6.297082542694497</v>
      </c>
    </row>
    <row r="66" spans="1:4" ht="15" customHeight="1">
      <c r="A66" s="1" t="s">
        <v>746</v>
      </c>
      <c r="B66" s="57" t="s">
        <v>332</v>
      </c>
      <c r="C66" s="177">
        <v>1380.516129032258</v>
      </c>
      <c r="D66" s="177">
        <v>6.8451840997371667</v>
      </c>
    </row>
    <row r="67" spans="1:4" ht="15" customHeight="1">
      <c r="A67" s="1" t="s">
        <v>747</v>
      </c>
      <c r="B67" s="57" t="s">
        <v>465</v>
      </c>
      <c r="C67" s="177">
        <v>1529</v>
      </c>
      <c r="D67" s="177">
        <v>3.8046390068605032</v>
      </c>
    </row>
    <row r="68" spans="1:4" ht="15" customHeight="1">
      <c r="A68" s="1" t="s">
        <v>748</v>
      </c>
      <c r="B68" s="57" t="s">
        <v>466</v>
      </c>
      <c r="C68" s="177">
        <v>2684</v>
      </c>
      <c r="D68" s="177">
        <v>1.8120580573129885</v>
      </c>
    </row>
    <row r="69" spans="1:4" ht="15" customHeight="1">
      <c r="A69" s="1" t="s">
        <v>749</v>
      </c>
      <c r="B69" s="57" t="s">
        <v>467</v>
      </c>
      <c r="C69" s="177">
        <v>1962.6666666666667</v>
      </c>
      <c r="D69" s="177">
        <v>2.3267577137076376</v>
      </c>
    </row>
    <row r="70" spans="1:4" ht="15" customHeight="1">
      <c r="A70" s="1" t="s">
        <v>750</v>
      </c>
      <c r="B70" s="57" t="s">
        <v>468</v>
      </c>
      <c r="C70" s="177">
        <v>1811.6666666666667</v>
      </c>
      <c r="D70" s="177">
        <v>4.2886806321205437</v>
      </c>
    </row>
    <row r="71" spans="1:4" ht="15" customHeight="1">
      <c r="A71" s="1" t="s">
        <v>751</v>
      </c>
      <c r="B71" s="57" t="s">
        <v>469</v>
      </c>
      <c r="C71" s="177">
        <v>971.73333333333335</v>
      </c>
      <c r="D71" s="177">
        <v>13.455720310161883</v>
      </c>
    </row>
    <row r="72" spans="1:4" ht="15" customHeight="1">
      <c r="A72" s="1" t="s">
        <v>752</v>
      </c>
      <c r="B72" s="57" t="s">
        <v>470</v>
      </c>
      <c r="C72" s="177">
        <v>2232.6666666666665</v>
      </c>
      <c r="D72" s="177">
        <v>2.6864381520119225</v>
      </c>
    </row>
    <row r="73" spans="1:4" ht="15" customHeight="1">
      <c r="A73" s="1" t="s">
        <v>753</v>
      </c>
      <c r="B73" s="57" t="s">
        <v>471</v>
      </c>
      <c r="C73" s="177">
        <v>1114.25</v>
      </c>
      <c r="D73" s="177">
        <v>5.5580717488789242</v>
      </c>
    </row>
    <row r="74" spans="1:4" ht="15" customHeight="1">
      <c r="A74" s="1" t="s">
        <v>754</v>
      </c>
      <c r="B74" s="57" t="s">
        <v>333</v>
      </c>
      <c r="C74" s="177">
        <v>1440.0243902439024</v>
      </c>
      <c r="D74" s="177">
        <v>7.045322770942188</v>
      </c>
    </row>
    <row r="75" spans="1:4" ht="15" customHeight="1">
      <c r="A75" s="1" t="s">
        <v>755</v>
      </c>
      <c r="B75" s="57" t="s">
        <v>472</v>
      </c>
      <c r="C75" s="177">
        <v>914</v>
      </c>
      <c r="D75" s="177">
        <v>13.213142955444694</v>
      </c>
    </row>
    <row r="76" spans="1:4" ht="15" customHeight="1">
      <c r="A76" s="1" t="s">
        <v>756</v>
      </c>
      <c r="B76" s="57" t="s">
        <v>473</v>
      </c>
      <c r="C76" s="177">
        <v>1479</v>
      </c>
      <c r="D76" s="177">
        <v>6.6079136690647484</v>
      </c>
    </row>
    <row r="77" spans="1:4" ht="15" customHeight="1">
      <c r="A77" s="1" t="s">
        <v>757</v>
      </c>
      <c r="B77" s="57" t="s">
        <v>474</v>
      </c>
      <c r="C77" s="177">
        <v>1065.6666666666667</v>
      </c>
      <c r="D77" s="177">
        <v>7.3843064565956134</v>
      </c>
    </row>
    <row r="78" spans="1:4" ht="15" customHeight="1">
      <c r="A78" s="1" t="s">
        <v>758</v>
      </c>
      <c r="B78" s="57" t="s">
        <v>659</v>
      </c>
      <c r="C78" s="177">
        <v>1534.8</v>
      </c>
      <c r="D78" s="177">
        <v>4.9690868944018707</v>
      </c>
    </row>
    <row r="79" spans="1:4" ht="15" customHeight="1">
      <c r="A79" s="1" t="s">
        <v>759</v>
      </c>
      <c r="B79" s="57" t="s">
        <v>475</v>
      </c>
      <c r="C79" s="177">
        <v>2701</v>
      </c>
      <c r="D79" s="177">
        <v>3.700479527849502</v>
      </c>
    </row>
    <row r="80" spans="1:4" ht="15" customHeight="1">
      <c r="A80" s="1" t="s">
        <v>760</v>
      </c>
      <c r="B80" s="57" t="s">
        <v>476</v>
      </c>
      <c r="C80" s="177">
        <v>3433</v>
      </c>
      <c r="D80" s="177">
        <v>0</v>
      </c>
    </row>
    <row r="81" spans="1:4" ht="15" customHeight="1">
      <c r="A81" s="1" t="s">
        <v>761</v>
      </c>
      <c r="B81" s="57" t="s">
        <v>477</v>
      </c>
      <c r="C81" s="177">
        <v>3585</v>
      </c>
      <c r="D81" s="177">
        <v>3.5688839409963817</v>
      </c>
    </row>
    <row r="82" spans="1:4" ht="15" customHeight="1">
      <c r="A82" s="1" t="s">
        <v>762</v>
      </c>
      <c r="B82" s="57" t="s">
        <v>478</v>
      </c>
      <c r="C82" s="177">
        <v>2697</v>
      </c>
      <c r="D82" s="177">
        <v>6.4208011760382213</v>
      </c>
    </row>
    <row r="83" spans="1:4" ht="15" customHeight="1">
      <c r="A83" s="1" t="s">
        <v>763</v>
      </c>
      <c r="B83" s="57" t="s">
        <v>479</v>
      </c>
      <c r="C83" s="177">
        <v>1875</v>
      </c>
      <c r="D83" s="177">
        <v>3.9481658692185007</v>
      </c>
    </row>
    <row r="84" spans="1:4" ht="15" customHeight="1">
      <c r="A84" s="1" t="s">
        <v>764</v>
      </c>
      <c r="B84" s="57" t="s">
        <v>480</v>
      </c>
      <c r="C84" s="177">
        <v>1599.6666666666667</v>
      </c>
      <c r="D84" s="177">
        <v>4.2871879513100888</v>
      </c>
    </row>
    <row r="85" spans="1:4" ht="15" customHeight="1">
      <c r="A85" s="1" t="s">
        <v>765</v>
      </c>
      <c r="B85" s="57" t="s">
        <v>334</v>
      </c>
      <c r="C85" s="177">
        <v>1372.5384615384614</v>
      </c>
      <c r="D85" s="177">
        <v>8.4256991837280886</v>
      </c>
    </row>
    <row r="86" spans="1:4" ht="15" customHeight="1">
      <c r="A86" s="1" t="s">
        <v>766</v>
      </c>
      <c r="B86" s="57" t="s">
        <v>481</v>
      </c>
      <c r="C86" s="177">
        <v>869.33333333333337</v>
      </c>
      <c r="D86" s="177">
        <v>14.748222222222223</v>
      </c>
    </row>
    <row r="87" spans="1:4" ht="15" customHeight="1">
      <c r="A87" s="1" t="s">
        <v>767</v>
      </c>
      <c r="B87" s="57" t="s">
        <v>482</v>
      </c>
      <c r="C87" s="177">
        <v>1992.25</v>
      </c>
      <c r="D87" s="177">
        <v>6.6804239401496259</v>
      </c>
    </row>
    <row r="88" spans="1:4" ht="15" customHeight="1">
      <c r="A88" s="1" t="s">
        <v>768</v>
      </c>
      <c r="B88" s="57" t="s">
        <v>483</v>
      </c>
      <c r="C88" s="177">
        <v>2614.5</v>
      </c>
      <c r="D88" s="177">
        <v>3.5356801224411707</v>
      </c>
    </row>
    <row r="89" spans="1:4" ht="15" customHeight="1">
      <c r="A89" s="1" t="s">
        <v>769</v>
      </c>
      <c r="B89" s="57" t="s">
        <v>484</v>
      </c>
      <c r="C89" s="177">
        <v>1699.75</v>
      </c>
      <c r="D89" s="177">
        <v>7.3456140350877197</v>
      </c>
    </row>
    <row r="90" spans="1:4" ht="15" customHeight="1">
      <c r="A90" s="1" t="s">
        <v>770</v>
      </c>
      <c r="B90" s="57" t="s">
        <v>485</v>
      </c>
      <c r="C90" s="177">
        <v>3504</v>
      </c>
      <c r="D90" s="177">
        <v>3.756799088708529</v>
      </c>
    </row>
    <row r="91" spans="1:4" ht="15" customHeight="1">
      <c r="A91" s="1" t="s">
        <v>771</v>
      </c>
      <c r="B91" s="57" t="s">
        <v>486</v>
      </c>
      <c r="C91" s="177">
        <v>2708</v>
      </c>
      <c r="D91" s="177">
        <v>3.6443137975381226</v>
      </c>
    </row>
    <row r="92" spans="1:4" ht="15" customHeight="1">
      <c r="A92" s="1" t="s">
        <v>772</v>
      </c>
      <c r="B92" s="57" t="s">
        <v>487</v>
      </c>
      <c r="C92" s="177">
        <v>1478.75</v>
      </c>
      <c r="D92" s="177">
        <v>3.5953098827470686</v>
      </c>
    </row>
    <row r="93" spans="1:4" ht="15" customHeight="1">
      <c r="A93" s="1" t="s">
        <v>773</v>
      </c>
      <c r="B93" s="57" t="s">
        <v>488</v>
      </c>
      <c r="C93" s="177">
        <v>2724</v>
      </c>
      <c r="D93" s="177">
        <v>4.4313485756204916</v>
      </c>
    </row>
    <row r="94" spans="1:4" ht="15" customHeight="1">
      <c r="A94" s="1" t="s">
        <v>774</v>
      </c>
      <c r="B94" s="57" t="s">
        <v>489</v>
      </c>
      <c r="C94" s="177">
        <v>2657.5</v>
      </c>
      <c r="D94" s="177">
        <v>3.1236629761681365</v>
      </c>
    </row>
    <row r="95" spans="1:4" ht="15" customHeight="1">
      <c r="A95" s="1" t="s">
        <v>775</v>
      </c>
      <c r="B95" s="57" t="s">
        <v>490</v>
      </c>
      <c r="C95" s="177">
        <v>1016</v>
      </c>
      <c r="D95" s="177">
        <v>7.8336859235150529</v>
      </c>
    </row>
    <row r="96" spans="1:4" ht="15" customHeight="1">
      <c r="A96" s="1" t="s">
        <v>776</v>
      </c>
      <c r="B96" s="57" t="s">
        <v>335</v>
      </c>
      <c r="C96" s="177">
        <v>1423.3050847457628</v>
      </c>
      <c r="D96" s="177">
        <v>7.371904355251921</v>
      </c>
    </row>
    <row r="97" spans="1:4" ht="15" customHeight="1">
      <c r="A97" s="1" t="s">
        <v>777</v>
      </c>
      <c r="B97" s="57" t="s">
        <v>491</v>
      </c>
      <c r="C97" s="177">
        <v>897</v>
      </c>
      <c r="D97" s="177">
        <v>17.092559987926958</v>
      </c>
    </row>
    <row r="98" spans="1:4" ht="15" customHeight="1">
      <c r="A98" s="1" t="s">
        <v>778</v>
      </c>
      <c r="B98" s="57" t="s">
        <v>492</v>
      </c>
      <c r="C98" s="177">
        <v>1276</v>
      </c>
      <c r="D98" s="177">
        <v>3.4249934776937123</v>
      </c>
    </row>
    <row r="99" spans="1:4" ht="15" customHeight="1">
      <c r="A99" s="1" t="s">
        <v>779</v>
      </c>
      <c r="B99" s="57" t="s">
        <v>493</v>
      </c>
      <c r="C99" s="177">
        <v>1880.6666666666667</v>
      </c>
      <c r="D99" s="177">
        <v>3.3675799086757991</v>
      </c>
    </row>
    <row r="100" spans="1:4" ht="15" customHeight="1">
      <c r="A100" s="1" t="s">
        <v>780</v>
      </c>
      <c r="B100" s="57" t="s">
        <v>494</v>
      </c>
      <c r="C100" s="177">
        <v>2462</v>
      </c>
      <c r="D100" s="177">
        <v>9.6741935483870964</v>
      </c>
    </row>
    <row r="101" spans="1:4" ht="15" customHeight="1">
      <c r="A101" s="1" t="s">
        <v>781</v>
      </c>
      <c r="B101" s="57" t="s">
        <v>495</v>
      </c>
      <c r="C101" s="177">
        <v>1081</v>
      </c>
      <c r="D101" s="177">
        <v>8.2259008315368032</v>
      </c>
    </row>
    <row r="102" spans="1:4" ht="15" customHeight="1">
      <c r="A102" s="1" t="s">
        <v>782</v>
      </c>
      <c r="B102" s="57" t="s">
        <v>496</v>
      </c>
      <c r="C102" s="177">
        <v>1893</v>
      </c>
      <c r="D102" s="177">
        <v>3.8368843870066365</v>
      </c>
    </row>
    <row r="103" spans="1:4" ht="15" customHeight="1">
      <c r="A103" s="1" t="s">
        <v>783</v>
      </c>
      <c r="B103" s="57" t="s">
        <v>497</v>
      </c>
      <c r="C103" s="177">
        <v>4045.6666666666665</v>
      </c>
      <c r="D103" s="177">
        <v>2.9310316345915588</v>
      </c>
    </row>
    <row r="104" spans="1:4" ht="15" customHeight="1">
      <c r="A104" s="1" t="s">
        <v>784</v>
      </c>
      <c r="B104" s="57" t="s">
        <v>498</v>
      </c>
      <c r="C104" s="177">
        <v>1813</v>
      </c>
      <c r="D104" s="177">
        <v>4.6316752011704461</v>
      </c>
    </row>
    <row r="105" spans="1:4" ht="15" customHeight="1">
      <c r="A105" s="1" t="s">
        <v>785</v>
      </c>
      <c r="B105" s="57" t="s">
        <v>499</v>
      </c>
      <c r="C105" s="177">
        <v>3093</v>
      </c>
      <c r="D105" s="177">
        <v>3.6934129803035196</v>
      </c>
    </row>
    <row r="106" spans="1:4" ht="15" customHeight="1">
      <c r="A106" s="1" t="s">
        <v>786</v>
      </c>
      <c r="B106" s="57" t="s">
        <v>500</v>
      </c>
      <c r="C106" s="177">
        <v>823.66666666666663</v>
      </c>
      <c r="D106" s="177">
        <v>5.4649052037111741</v>
      </c>
    </row>
    <row r="107" spans="1:4" ht="15" customHeight="1">
      <c r="A107" s="1" t="s">
        <v>787</v>
      </c>
      <c r="B107" s="57" t="s">
        <v>501</v>
      </c>
      <c r="C107" s="177">
        <v>1229</v>
      </c>
      <c r="D107" s="177">
        <v>4.0446912242686892</v>
      </c>
    </row>
    <row r="108" spans="1:4" ht="15" customHeight="1">
      <c r="A108" s="1" t="s">
        <v>788</v>
      </c>
      <c r="B108" s="57" t="s">
        <v>502</v>
      </c>
      <c r="C108" s="177">
        <v>2394.5</v>
      </c>
      <c r="D108" s="177">
        <v>2.5277198832847021</v>
      </c>
    </row>
    <row r="109" spans="1:4" ht="15" customHeight="1">
      <c r="A109" s="1" t="s">
        <v>789</v>
      </c>
      <c r="B109" s="57" t="s">
        <v>503</v>
      </c>
      <c r="C109" s="177">
        <v>1482</v>
      </c>
      <c r="D109" s="177">
        <v>4.0910003345600536</v>
      </c>
    </row>
    <row r="110" spans="1:4" ht="15" customHeight="1">
      <c r="A110" s="1" t="s">
        <v>790</v>
      </c>
      <c r="B110" s="57" t="s">
        <v>336</v>
      </c>
      <c r="C110" s="177">
        <v>2081.8860759493673</v>
      </c>
      <c r="D110" s="177">
        <v>4.7709176849934964</v>
      </c>
    </row>
    <row r="111" spans="1:4" ht="15" customHeight="1">
      <c r="A111" s="1" t="s">
        <v>791</v>
      </c>
      <c r="B111" s="57" t="s">
        <v>504</v>
      </c>
      <c r="C111" s="177">
        <v>1587.375</v>
      </c>
      <c r="D111" s="177">
        <v>10.670071501532176</v>
      </c>
    </row>
    <row r="112" spans="1:4" ht="15" customHeight="1">
      <c r="A112" s="1" t="s">
        <v>792</v>
      </c>
      <c r="B112" s="57" t="s">
        <v>505</v>
      </c>
      <c r="C112" s="177">
        <v>1244.6666666666667</v>
      </c>
      <c r="D112" s="177">
        <v>4.0965425531914894</v>
      </c>
    </row>
    <row r="113" spans="1:4" ht="15" customHeight="1">
      <c r="A113" s="1" t="s">
        <v>793</v>
      </c>
      <c r="B113" s="57" t="s">
        <v>506</v>
      </c>
      <c r="C113" s="177">
        <v>1551.8571428571429</v>
      </c>
      <c r="D113" s="177">
        <v>12.409714599341383</v>
      </c>
    </row>
    <row r="114" spans="1:4" ht="15" customHeight="1">
      <c r="A114" s="1" t="s">
        <v>794</v>
      </c>
      <c r="B114" s="57" t="s">
        <v>507</v>
      </c>
      <c r="C114" s="177">
        <v>2241</v>
      </c>
      <c r="D114" s="177">
        <v>5.7772089917649678</v>
      </c>
    </row>
    <row r="115" spans="1:4" ht="15" customHeight="1">
      <c r="A115" s="1" t="s">
        <v>795</v>
      </c>
      <c r="B115" s="57" t="s">
        <v>508</v>
      </c>
      <c r="C115" s="177">
        <v>2479.8333333333335</v>
      </c>
      <c r="D115" s="177">
        <v>2.2560617444163649</v>
      </c>
    </row>
    <row r="116" spans="1:4" ht="15" customHeight="1">
      <c r="A116" s="1" t="s">
        <v>796</v>
      </c>
      <c r="B116" s="57" t="s">
        <v>509</v>
      </c>
      <c r="C116" s="177">
        <v>2080.75</v>
      </c>
      <c r="D116" s="177">
        <v>2.5936259771497294</v>
      </c>
    </row>
    <row r="117" spans="1:4" ht="15" customHeight="1">
      <c r="A117" s="1" t="s">
        <v>797</v>
      </c>
      <c r="B117" s="57" t="s">
        <v>510</v>
      </c>
      <c r="C117" s="177">
        <v>3879</v>
      </c>
      <c r="D117" s="177">
        <v>3.8808084746864235</v>
      </c>
    </row>
    <row r="118" spans="1:4" ht="15" customHeight="1">
      <c r="A118" s="1" t="s">
        <v>798</v>
      </c>
      <c r="B118" s="57" t="s">
        <v>511</v>
      </c>
      <c r="C118" s="177">
        <v>2661.3333333333335</v>
      </c>
      <c r="D118" s="177">
        <v>1.8979746356236986</v>
      </c>
    </row>
    <row r="119" spans="1:4" ht="15" customHeight="1">
      <c r="A119" s="1" t="s">
        <v>799</v>
      </c>
      <c r="B119" s="57" t="s">
        <v>512</v>
      </c>
      <c r="C119" s="177">
        <v>2036.5</v>
      </c>
      <c r="D119" s="177">
        <v>3.945932781295665</v>
      </c>
    </row>
    <row r="120" spans="1:4" ht="15" customHeight="1">
      <c r="A120" s="1" t="s">
        <v>800</v>
      </c>
      <c r="B120" s="57" t="s">
        <v>513</v>
      </c>
      <c r="C120" s="177">
        <v>2408</v>
      </c>
      <c r="D120" s="177">
        <v>2.5511955344497208</v>
      </c>
    </row>
    <row r="121" spans="1:4" ht="15" customHeight="1">
      <c r="A121" s="1" t="s">
        <v>801</v>
      </c>
      <c r="B121" s="57" t="s">
        <v>514</v>
      </c>
      <c r="C121" s="177">
        <v>2203.9</v>
      </c>
      <c r="D121" s="177">
        <v>3.9448063864929344</v>
      </c>
    </row>
    <row r="122" spans="1:4" ht="15" customHeight="1">
      <c r="A122" s="1" t="s">
        <v>802</v>
      </c>
      <c r="B122" s="57" t="s">
        <v>515</v>
      </c>
      <c r="C122" s="177">
        <v>2041</v>
      </c>
      <c r="D122" s="177">
        <v>2.7308117401449099</v>
      </c>
    </row>
    <row r="123" spans="1:4" ht="15" customHeight="1">
      <c r="A123" s="1" t="s">
        <v>803</v>
      </c>
      <c r="B123" s="57" t="s">
        <v>516</v>
      </c>
      <c r="C123" s="177">
        <v>1505.25</v>
      </c>
      <c r="D123" s="177">
        <v>4.4514085680946822</v>
      </c>
    </row>
    <row r="124" spans="1:4" ht="15" customHeight="1">
      <c r="A124" s="1" t="s">
        <v>804</v>
      </c>
      <c r="B124" s="57" t="s">
        <v>517</v>
      </c>
      <c r="C124" s="177">
        <v>2892</v>
      </c>
      <c r="D124" s="177">
        <v>4.0453879941434847</v>
      </c>
    </row>
    <row r="125" spans="1:4" ht="15" customHeight="1">
      <c r="A125" s="1" t="s">
        <v>805</v>
      </c>
      <c r="B125" s="57" t="s">
        <v>518</v>
      </c>
      <c r="C125" s="177">
        <v>1020.25</v>
      </c>
      <c r="D125" s="177">
        <v>9.8594093238955338</v>
      </c>
    </row>
    <row r="126" spans="1:4" ht="15" customHeight="1">
      <c r="A126" s="1" t="s">
        <v>806</v>
      </c>
      <c r="B126" s="57" t="s">
        <v>519</v>
      </c>
      <c r="C126" s="177">
        <v>881.66666666666663</v>
      </c>
      <c r="D126" s="177">
        <v>6.7166979362101316</v>
      </c>
    </row>
    <row r="127" spans="1:4" ht="15" customHeight="1">
      <c r="A127" s="1" t="s">
        <v>807</v>
      </c>
      <c r="B127" s="57" t="s">
        <v>337</v>
      </c>
      <c r="C127" s="177">
        <v>1741.28125</v>
      </c>
      <c r="D127" s="177">
        <v>9.6682903243136771</v>
      </c>
    </row>
    <row r="128" spans="1:4" ht="15" customHeight="1">
      <c r="A128" s="1" t="s">
        <v>808</v>
      </c>
      <c r="B128" s="57" t="s">
        <v>520</v>
      </c>
      <c r="C128" s="177">
        <v>1923.5</v>
      </c>
      <c r="D128" s="177">
        <v>4.4092684196823742</v>
      </c>
    </row>
    <row r="129" spans="1:4" ht="15" customHeight="1">
      <c r="A129" s="1" t="s">
        <v>809</v>
      </c>
      <c r="B129" s="57" t="s">
        <v>521</v>
      </c>
      <c r="C129" s="177">
        <v>2804</v>
      </c>
      <c r="D129" s="177">
        <v>3.0757278085372386</v>
      </c>
    </row>
    <row r="130" spans="1:4" ht="15" customHeight="1">
      <c r="A130" s="1" t="s">
        <v>810</v>
      </c>
      <c r="B130" s="57" t="s">
        <v>522</v>
      </c>
      <c r="C130" s="177">
        <v>1242.6666666666667</v>
      </c>
      <c r="D130" s="177">
        <v>17.730907957429753</v>
      </c>
    </row>
    <row r="131" spans="1:4" ht="15" customHeight="1">
      <c r="A131" s="1" t="s">
        <v>811</v>
      </c>
      <c r="B131" s="57" t="s">
        <v>523</v>
      </c>
      <c r="C131" s="177">
        <v>2859</v>
      </c>
      <c r="D131" s="177">
        <v>5.2278907611853578</v>
      </c>
    </row>
    <row r="132" spans="1:4" ht="15" customHeight="1">
      <c r="A132" s="1" t="s">
        <v>812</v>
      </c>
      <c r="B132" s="57" t="s">
        <v>524</v>
      </c>
      <c r="C132" s="177">
        <v>2765</v>
      </c>
      <c r="D132" s="177">
        <v>3.7835740072202166</v>
      </c>
    </row>
    <row r="133" spans="1:4" ht="15" customHeight="1">
      <c r="A133" s="1" t="s">
        <v>813</v>
      </c>
      <c r="B133" s="57" t="s">
        <v>525</v>
      </c>
      <c r="C133" s="177">
        <v>1981.3333333333333</v>
      </c>
      <c r="D133" s="177">
        <v>4.1396441758979527</v>
      </c>
    </row>
    <row r="134" spans="1:4" ht="15" customHeight="1">
      <c r="A134" s="1" t="s">
        <v>814</v>
      </c>
      <c r="B134" s="57" t="s">
        <v>338</v>
      </c>
      <c r="C134" s="177">
        <v>2019.18</v>
      </c>
      <c r="D134" s="177">
        <v>5.3516266387409726</v>
      </c>
    </row>
    <row r="135" spans="1:4" ht="15" customHeight="1">
      <c r="A135" s="1" t="s">
        <v>815</v>
      </c>
      <c r="B135" s="57" t="s">
        <v>526</v>
      </c>
      <c r="C135" s="177">
        <v>1180.8260869565217</v>
      </c>
      <c r="D135" s="177">
        <v>12.523422334541992</v>
      </c>
    </row>
    <row r="136" spans="1:4" ht="15" customHeight="1">
      <c r="A136" s="1" t="s">
        <v>816</v>
      </c>
      <c r="B136" s="57" t="s">
        <v>527</v>
      </c>
      <c r="C136" s="177">
        <v>787.33333333333337</v>
      </c>
      <c r="D136" s="177">
        <v>15.08133164770333</v>
      </c>
    </row>
    <row r="137" spans="1:4" ht="15" customHeight="1">
      <c r="A137" s="1" t="s">
        <v>817</v>
      </c>
      <c r="B137" s="57" t="s">
        <v>528</v>
      </c>
      <c r="C137" s="177">
        <v>1023.2</v>
      </c>
      <c r="D137" s="177">
        <v>4.6741703861828059</v>
      </c>
    </row>
    <row r="138" spans="1:4" ht="15" customHeight="1">
      <c r="A138" s="1" t="s">
        <v>818</v>
      </c>
      <c r="B138" s="57" t="s">
        <v>529</v>
      </c>
      <c r="C138" s="177">
        <v>1953.2</v>
      </c>
      <c r="D138" s="177">
        <v>3.8482617586912067</v>
      </c>
    </row>
    <row r="139" spans="1:4" ht="15" customHeight="1">
      <c r="A139" s="1" t="s">
        <v>819</v>
      </c>
      <c r="B139" s="57" t="s">
        <v>530</v>
      </c>
      <c r="C139" s="177">
        <v>9275</v>
      </c>
      <c r="D139" s="177">
        <v>0.97531064289573199</v>
      </c>
    </row>
    <row r="140" spans="1:4" ht="15" customHeight="1">
      <c r="A140" s="1" t="s">
        <v>820</v>
      </c>
      <c r="B140" s="57" t="s">
        <v>531</v>
      </c>
      <c r="C140" s="177">
        <v>1838.5</v>
      </c>
      <c r="D140" s="177">
        <v>2.3422402159244267</v>
      </c>
    </row>
    <row r="141" spans="1:4" ht="15" customHeight="1">
      <c r="A141" s="1" t="s">
        <v>821</v>
      </c>
      <c r="B141" s="57" t="s">
        <v>532</v>
      </c>
      <c r="C141" s="177">
        <v>4599.5</v>
      </c>
      <c r="D141" s="177">
        <v>2.669598262757872</v>
      </c>
    </row>
    <row r="142" spans="1:4" ht="15" customHeight="1">
      <c r="A142" s="1" t="s">
        <v>822</v>
      </c>
      <c r="B142" s="57" t="s">
        <v>533</v>
      </c>
      <c r="C142" s="177">
        <v>7202</v>
      </c>
      <c r="D142" s="177">
        <v>1.2146625937239655</v>
      </c>
    </row>
    <row r="143" spans="1:4" ht="15" customHeight="1">
      <c r="A143" s="1" t="s">
        <v>823</v>
      </c>
      <c r="B143" s="57" t="s">
        <v>534</v>
      </c>
      <c r="C143" s="177">
        <v>3540.5</v>
      </c>
      <c r="D143" s="177">
        <v>2.8817990161630358</v>
      </c>
    </row>
    <row r="144" spans="1:4" ht="15" customHeight="1">
      <c r="A144" s="1" t="s">
        <v>824</v>
      </c>
      <c r="B144" s="57" t="s">
        <v>535</v>
      </c>
      <c r="C144" s="177">
        <v>2161</v>
      </c>
      <c r="D144" s="177">
        <v>2.094365763546798</v>
      </c>
    </row>
    <row r="145" spans="1:4" ht="15" customHeight="1">
      <c r="A145" s="1" t="s">
        <v>825</v>
      </c>
      <c r="B145" s="57" t="s">
        <v>536</v>
      </c>
      <c r="C145" s="177">
        <v>2182</v>
      </c>
      <c r="D145" s="177">
        <v>1.8484224965706446</v>
      </c>
    </row>
    <row r="146" spans="1:4" ht="15" customHeight="1">
      <c r="A146" s="1" t="s">
        <v>826</v>
      </c>
      <c r="B146" s="57" t="s">
        <v>339</v>
      </c>
      <c r="C146" s="177">
        <v>1357.3170731707316</v>
      </c>
      <c r="D146" s="177">
        <v>6.8647575437780599</v>
      </c>
    </row>
    <row r="147" spans="1:4" ht="15" customHeight="1">
      <c r="A147" s="1" t="s">
        <v>827</v>
      </c>
      <c r="B147" s="57" t="s">
        <v>537</v>
      </c>
      <c r="C147" s="177">
        <v>3143</v>
      </c>
      <c r="D147" s="177">
        <v>4.0125476493011432</v>
      </c>
    </row>
    <row r="148" spans="1:4" ht="15" customHeight="1">
      <c r="A148" s="1" t="s">
        <v>828</v>
      </c>
      <c r="B148" s="57" t="s">
        <v>538</v>
      </c>
      <c r="C148" s="177">
        <v>1505.25</v>
      </c>
      <c r="D148" s="177">
        <v>4.3433107325946754</v>
      </c>
    </row>
    <row r="149" spans="1:4" ht="15" customHeight="1">
      <c r="A149" s="1" t="s">
        <v>829</v>
      </c>
      <c r="B149" s="57" t="s">
        <v>539</v>
      </c>
      <c r="C149" s="177">
        <v>2660</v>
      </c>
      <c r="D149" s="177">
        <v>6.582801351858806</v>
      </c>
    </row>
    <row r="150" spans="1:4" ht="15" customHeight="1">
      <c r="A150" s="1" t="s">
        <v>830</v>
      </c>
      <c r="B150" s="57" t="s">
        <v>540</v>
      </c>
      <c r="C150" s="177">
        <v>2273.5</v>
      </c>
      <c r="D150" s="177">
        <v>3.0168416447944009</v>
      </c>
    </row>
    <row r="151" spans="1:4" ht="15" customHeight="1">
      <c r="A151" s="1" t="s">
        <v>831</v>
      </c>
      <c r="B151" s="57" t="s">
        <v>541</v>
      </c>
      <c r="C151" s="177">
        <v>899.38888888888891</v>
      </c>
      <c r="D151" s="177">
        <v>10.989318600368325</v>
      </c>
    </row>
    <row r="152" spans="1:4" ht="15" customHeight="1">
      <c r="A152" s="1" t="s">
        <v>832</v>
      </c>
      <c r="B152" s="57" t="s">
        <v>542</v>
      </c>
      <c r="C152" s="177">
        <v>1193.909090909091</v>
      </c>
      <c r="D152" s="177">
        <v>6.6912320483749053</v>
      </c>
    </row>
    <row r="153" spans="1:4" ht="15" customHeight="1">
      <c r="A153" s="1" t="s">
        <v>833</v>
      </c>
      <c r="B153" s="57" t="s">
        <v>543</v>
      </c>
      <c r="C153" s="177">
        <v>2077</v>
      </c>
      <c r="D153" s="177">
        <v>3.8270622286541243</v>
      </c>
    </row>
    <row r="154" spans="1:4" ht="15" customHeight="1">
      <c r="A154" s="1" t="s">
        <v>834</v>
      </c>
      <c r="B154" s="57" t="s">
        <v>340</v>
      </c>
      <c r="C154" s="177">
        <v>1193.4444444444443</v>
      </c>
      <c r="D154" s="177">
        <v>7.7673493307013759</v>
      </c>
    </row>
    <row r="155" spans="1:4" ht="15" customHeight="1">
      <c r="A155" s="1" t="s">
        <v>835</v>
      </c>
      <c r="B155" s="57" t="s">
        <v>544</v>
      </c>
      <c r="C155" s="177">
        <v>1792</v>
      </c>
      <c r="D155" s="177">
        <v>4.6372467388287539</v>
      </c>
    </row>
    <row r="156" spans="1:4" ht="15" customHeight="1">
      <c r="A156" s="1" t="s">
        <v>836</v>
      </c>
      <c r="B156" s="57" t="s">
        <v>545</v>
      </c>
      <c r="C156" s="177">
        <v>1761.5</v>
      </c>
      <c r="D156" s="177">
        <v>0.93502824858757061</v>
      </c>
    </row>
    <row r="157" spans="1:4" ht="15" customHeight="1">
      <c r="A157" s="1" t="s">
        <v>837</v>
      </c>
      <c r="B157" s="57" t="s">
        <v>546</v>
      </c>
      <c r="C157" s="177">
        <v>3369</v>
      </c>
      <c r="D157" s="177">
        <v>0.64930862018240654</v>
      </c>
    </row>
    <row r="158" spans="1:4" ht="15" customHeight="1">
      <c r="A158" s="1" t="s">
        <v>838</v>
      </c>
      <c r="B158" s="57" t="s">
        <v>547</v>
      </c>
      <c r="C158" s="177">
        <v>856.375</v>
      </c>
      <c r="D158" s="177">
        <v>14.01430334712844</v>
      </c>
    </row>
    <row r="159" spans="1:4" ht="15" customHeight="1">
      <c r="A159" s="1" t="s">
        <v>839</v>
      </c>
      <c r="B159" s="57" t="s">
        <v>548</v>
      </c>
      <c r="C159" s="177">
        <v>748.5</v>
      </c>
      <c r="D159" s="177">
        <v>5.692563081009296</v>
      </c>
    </row>
    <row r="160" spans="1:4" ht="15" customHeight="1">
      <c r="A160" s="1" t="s">
        <v>840</v>
      </c>
      <c r="B160" s="57" t="s">
        <v>549</v>
      </c>
      <c r="C160" s="177">
        <v>2140.5</v>
      </c>
      <c r="D160" s="177">
        <v>5.1097193226629551</v>
      </c>
    </row>
    <row r="161" spans="1:4" ht="15" customHeight="1">
      <c r="A161" s="1" t="s">
        <v>841</v>
      </c>
      <c r="B161" s="57" t="s">
        <v>550</v>
      </c>
      <c r="C161" s="177">
        <v>1133.5</v>
      </c>
      <c r="D161" s="177">
        <v>2.6148471615720523</v>
      </c>
    </row>
    <row r="162" spans="1:4" ht="15" customHeight="1">
      <c r="A162" s="1" t="s">
        <v>842</v>
      </c>
      <c r="B162" s="57" t="s">
        <v>341</v>
      </c>
      <c r="C162" s="177">
        <v>1176.0439560439561</v>
      </c>
      <c r="D162" s="177">
        <v>8.9970146477563357</v>
      </c>
    </row>
    <row r="163" spans="1:4" ht="15" customHeight="1">
      <c r="A163" s="1" t="s">
        <v>843</v>
      </c>
      <c r="B163" s="57" t="s">
        <v>551</v>
      </c>
      <c r="C163" s="177">
        <v>827.54716981132071</v>
      </c>
      <c r="D163" s="177">
        <v>15.727173937651401</v>
      </c>
    </row>
    <row r="164" spans="1:4" ht="15" customHeight="1">
      <c r="A164" s="1" t="s">
        <v>844</v>
      </c>
      <c r="B164" s="57" t="s">
        <v>552</v>
      </c>
      <c r="C164" s="177">
        <v>1778.5</v>
      </c>
      <c r="D164" s="177">
        <v>6.9592974630610538</v>
      </c>
    </row>
    <row r="165" spans="1:4" ht="15" customHeight="1">
      <c r="A165" s="1" t="s">
        <v>845</v>
      </c>
      <c r="B165" s="57" t="s">
        <v>553</v>
      </c>
      <c r="C165" s="177">
        <v>1780</v>
      </c>
      <c r="D165" s="177">
        <v>2.8553406223717408</v>
      </c>
    </row>
    <row r="166" spans="1:4" ht="15" customHeight="1">
      <c r="A166" s="1" t="s">
        <v>846</v>
      </c>
      <c r="B166" s="57" t="s">
        <v>554</v>
      </c>
      <c r="C166" s="177">
        <v>1572.25</v>
      </c>
      <c r="D166" s="177">
        <v>4.4880725190839694</v>
      </c>
    </row>
    <row r="167" spans="1:4" ht="15" customHeight="1">
      <c r="A167" s="1" t="s">
        <v>847</v>
      </c>
      <c r="B167" s="57" t="s">
        <v>555</v>
      </c>
      <c r="C167" s="177">
        <v>2792</v>
      </c>
      <c r="D167" s="177">
        <v>2.8120533587422583</v>
      </c>
    </row>
    <row r="168" spans="1:4" ht="15" customHeight="1">
      <c r="A168" s="1" t="s">
        <v>848</v>
      </c>
      <c r="B168" s="57" t="s">
        <v>556</v>
      </c>
      <c r="C168" s="177">
        <v>1475.2</v>
      </c>
      <c r="D168" s="177">
        <v>3.2039295392953928</v>
      </c>
    </row>
    <row r="169" spans="1:4" ht="15" customHeight="1">
      <c r="A169" s="1" t="s">
        <v>849</v>
      </c>
      <c r="B169" s="57" t="s">
        <v>557</v>
      </c>
      <c r="C169" s="177">
        <v>2880</v>
      </c>
      <c r="D169" s="177">
        <v>5.1768166089965399</v>
      </c>
    </row>
    <row r="170" spans="1:4" ht="15" customHeight="1">
      <c r="A170" s="1" t="s">
        <v>850</v>
      </c>
      <c r="B170" s="57" t="s">
        <v>558</v>
      </c>
      <c r="C170" s="177">
        <v>661.84615384615381</v>
      </c>
      <c r="D170" s="177">
        <v>10.086890951276102</v>
      </c>
    </row>
    <row r="171" spans="1:4" ht="15" customHeight="1">
      <c r="A171" s="1" t="s">
        <v>851</v>
      </c>
      <c r="B171" s="57" t="s">
        <v>559</v>
      </c>
      <c r="C171" s="177">
        <v>3055.5</v>
      </c>
      <c r="D171" s="177">
        <v>2.5629041499549809</v>
      </c>
    </row>
    <row r="172" spans="1:4" ht="15" customHeight="1">
      <c r="A172" s="1" t="s">
        <v>852</v>
      </c>
      <c r="B172" s="57" t="s">
        <v>560</v>
      </c>
      <c r="C172" s="177">
        <v>2102.5</v>
      </c>
      <c r="D172" s="177">
        <v>6.7242664182580345</v>
      </c>
    </row>
    <row r="173" spans="1:4" ht="15" customHeight="1">
      <c r="A173" s="1" t="s">
        <v>853</v>
      </c>
      <c r="B173" s="57" t="s">
        <v>561</v>
      </c>
      <c r="C173" s="177">
        <v>3045.5</v>
      </c>
      <c r="D173" s="177">
        <v>0</v>
      </c>
    </row>
    <row r="174" spans="1:4" ht="15" customHeight="1">
      <c r="A174" s="1" t="s">
        <v>854</v>
      </c>
      <c r="B174" s="57" t="s">
        <v>342</v>
      </c>
      <c r="C174" s="177">
        <v>1410.7948717948718</v>
      </c>
      <c r="D174" s="177">
        <v>6.0410405880010138</v>
      </c>
    </row>
    <row r="175" spans="1:4" ht="15" customHeight="1">
      <c r="A175" s="1" t="s">
        <v>855</v>
      </c>
      <c r="B175" s="57" t="s">
        <v>562</v>
      </c>
      <c r="C175" s="177">
        <v>794.05555555555554</v>
      </c>
      <c r="D175" s="177">
        <v>13.860873198245248</v>
      </c>
    </row>
    <row r="176" spans="1:4" ht="15" customHeight="1">
      <c r="A176" s="1" t="s">
        <v>856</v>
      </c>
      <c r="B176" s="57" t="s">
        <v>563</v>
      </c>
      <c r="C176" s="177">
        <v>1911.3333333333333</v>
      </c>
      <c r="D176" s="177">
        <v>4.8164502164502165</v>
      </c>
    </row>
    <row r="177" spans="1:4" ht="15" customHeight="1">
      <c r="A177" s="1" t="s">
        <v>857</v>
      </c>
      <c r="B177" s="57" t="s">
        <v>564</v>
      </c>
      <c r="C177" s="177">
        <v>2016.5</v>
      </c>
      <c r="D177" s="177">
        <v>4.4429878802869158</v>
      </c>
    </row>
    <row r="178" spans="1:4" ht="15" customHeight="1">
      <c r="A178" s="1" t="s">
        <v>858</v>
      </c>
      <c r="B178" s="57" t="s">
        <v>565</v>
      </c>
      <c r="C178" s="177">
        <v>1257.8333333333333</v>
      </c>
      <c r="D178" s="177">
        <v>3.2273689782953943</v>
      </c>
    </row>
    <row r="179" spans="1:4" ht="15" customHeight="1">
      <c r="A179" s="1" t="s">
        <v>859</v>
      </c>
      <c r="B179" s="57" t="s">
        <v>566</v>
      </c>
      <c r="C179" s="177">
        <v>1904.5</v>
      </c>
      <c r="D179" s="177">
        <v>3.693792383933229</v>
      </c>
    </row>
    <row r="180" spans="1:4" ht="15" customHeight="1">
      <c r="A180" s="1" t="s">
        <v>860</v>
      </c>
      <c r="B180" s="57" t="s">
        <v>567</v>
      </c>
      <c r="C180" s="177">
        <v>7899</v>
      </c>
      <c r="D180" s="177">
        <v>1.0973697521497219</v>
      </c>
    </row>
    <row r="181" spans="1:4" ht="15" customHeight="1">
      <c r="A181" s="1" t="s">
        <v>861</v>
      </c>
      <c r="B181" s="57" t="s">
        <v>568</v>
      </c>
      <c r="C181" s="177">
        <v>1841</v>
      </c>
      <c r="D181" s="177">
        <v>4.5712479682138341</v>
      </c>
    </row>
    <row r="182" spans="1:4" ht="15" customHeight="1">
      <c r="A182" s="1" t="s">
        <v>862</v>
      </c>
      <c r="B182" s="57" t="s">
        <v>569</v>
      </c>
      <c r="C182" s="177">
        <v>1545.75</v>
      </c>
      <c r="D182" s="177">
        <v>2.6227506426735219</v>
      </c>
    </row>
    <row r="183" spans="1:4" ht="15" customHeight="1">
      <c r="A183" s="1" t="s">
        <v>863</v>
      </c>
      <c r="B183" s="57" t="s">
        <v>343</v>
      </c>
      <c r="C183" s="177">
        <v>1841.3214285714287</v>
      </c>
      <c r="D183" s="177">
        <v>11.08639162918203</v>
      </c>
    </row>
    <row r="184" spans="1:4" ht="15" customHeight="1">
      <c r="A184" s="1" t="s">
        <v>864</v>
      </c>
      <c r="B184" s="57" t="s">
        <v>570</v>
      </c>
      <c r="C184" s="177">
        <v>2355.3333333333335</v>
      </c>
      <c r="D184" s="177">
        <v>11.695857072518816</v>
      </c>
    </row>
    <row r="185" spans="1:4" ht="15" customHeight="1">
      <c r="A185" s="1" t="s">
        <v>865</v>
      </c>
      <c r="B185" s="57" t="s">
        <v>571</v>
      </c>
      <c r="C185" s="177">
        <v>2271.6666666666665</v>
      </c>
      <c r="D185" s="177">
        <v>3.3030037911927677</v>
      </c>
    </row>
    <row r="186" spans="1:4" ht="15" customHeight="1">
      <c r="A186" s="1" t="s">
        <v>866</v>
      </c>
      <c r="B186" s="57" t="s">
        <v>572</v>
      </c>
      <c r="C186" s="177">
        <v>3891</v>
      </c>
      <c r="D186" s="177">
        <v>2.5669654289372601</v>
      </c>
    </row>
    <row r="187" spans="1:4" ht="15" customHeight="1">
      <c r="A187" s="1" t="s">
        <v>867</v>
      </c>
      <c r="B187" s="57" t="s">
        <v>573</v>
      </c>
      <c r="C187" s="177">
        <v>1367.0714285714287</v>
      </c>
      <c r="D187" s="177">
        <v>17.93081204806742</v>
      </c>
    </row>
    <row r="188" spans="1:4" ht="15" customHeight="1">
      <c r="A188" s="1" t="s">
        <v>868</v>
      </c>
      <c r="B188" s="57" t="s">
        <v>574</v>
      </c>
      <c r="C188" s="177">
        <v>1585.6666666666667</v>
      </c>
      <c r="D188" s="177">
        <v>3.3408757594804106</v>
      </c>
    </row>
    <row r="189" spans="1:4" ht="15" customHeight="1">
      <c r="A189" s="1" t="s">
        <v>869</v>
      </c>
      <c r="B189" s="57" t="s">
        <v>575</v>
      </c>
      <c r="C189" s="177">
        <v>2823</v>
      </c>
      <c r="D189" s="177">
        <v>5.199433227063408</v>
      </c>
    </row>
    <row r="190" spans="1:4" ht="15" customHeight="1">
      <c r="A190" s="1" t="s">
        <v>870</v>
      </c>
      <c r="B190" s="57" t="s">
        <v>344</v>
      </c>
      <c r="C190" s="177">
        <v>1215.3333333333333</v>
      </c>
      <c r="D190" s="177">
        <v>9.6904247349008763</v>
      </c>
    </row>
    <row r="191" spans="1:4" ht="15" customHeight="1">
      <c r="A191" s="1" t="s">
        <v>871</v>
      </c>
      <c r="B191" s="57" t="s">
        <v>576</v>
      </c>
      <c r="C191" s="177">
        <v>965.26315789473688</v>
      </c>
      <c r="D191" s="177">
        <v>13.781666032712058</v>
      </c>
    </row>
    <row r="192" spans="1:4" ht="15" customHeight="1">
      <c r="A192" s="1" t="s">
        <v>872</v>
      </c>
      <c r="B192" s="57" t="s">
        <v>577</v>
      </c>
      <c r="C192" s="177">
        <v>3595</v>
      </c>
      <c r="D192" s="177">
        <v>1.4432845558765961</v>
      </c>
    </row>
    <row r="193" spans="1:4" ht="15" customHeight="1">
      <c r="A193" s="1" t="s">
        <v>873</v>
      </c>
      <c r="B193" s="57" t="s">
        <v>578</v>
      </c>
      <c r="C193" s="177">
        <v>1133.4444444444443</v>
      </c>
      <c r="D193" s="177">
        <v>7.4341796875000004</v>
      </c>
    </row>
    <row r="194" spans="1:4" ht="15" customHeight="1">
      <c r="A194" s="1" t="s">
        <v>874</v>
      </c>
      <c r="B194" s="57" t="s">
        <v>579</v>
      </c>
      <c r="C194" s="177">
        <v>1589.5</v>
      </c>
      <c r="D194" s="177">
        <v>6.5915537346359914</v>
      </c>
    </row>
    <row r="195" spans="1:4" ht="15" customHeight="1">
      <c r="A195" s="1" t="s">
        <v>875</v>
      </c>
      <c r="B195" s="57" t="s">
        <v>580</v>
      </c>
      <c r="C195" s="177">
        <v>1685.8</v>
      </c>
      <c r="D195" s="177">
        <v>6.2433806146572106</v>
      </c>
    </row>
    <row r="196" spans="1:4" ht="15" customHeight="1">
      <c r="A196" s="1" t="s">
        <v>876</v>
      </c>
      <c r="B196" s="57" t="s">
        <v>345</v>
      </c>
      <c r="C196" s="177">
        <v>1222.4761904761904</v>
      </c>
      <c r="D196" s="177">
        <v>6.8420373119876059</v>
      </c>
    </row>
    <row r="197" spans="1:4" ht="15" customHeight="1">
      <c r="A197" s="1" t="s">
        <v>877</v>
      </c>
      <c r="B197" s="57" t="s">
        <v>581</v>
      </c>
      <c r="C197" s="177">
        <v>557.75</v>
      </c>
      <c r="D197" s="177">
        <v>17.878483835005575</v>
      </c>
    </row>
    <row r="198" spans="1:4" ht="15" customHeight="1">
      <c r="A198" s="1" t="s">
        <v>878</v>
      </c>
      <c r="B198" s="57" t="s">
        <v>582</v>
      </c>
      <c r="C198" s="177">
        <v>1545.5</v>
      </c>
      <c r="D198" s="177">
        <v>3.4343369634849457</v>
      </c>
    </row>
    <row r="199" spans="1:4" ht="15" customHeight="1">
      <c r="A199" s="1" t="s">
        <v>879</v>
      </c>
      <c r="B199" s="57" t="s">
        <v>583</v>
      </c>
      <c r="C199" s="177">
        <v>3144</v>
      </c>
      <c r="D199" s="177">
        <v>1.9659560929048681</v>
      </c>
    </row>
    <row r="200" spans="1:4" ht="15" customHeight="1">
      <c r="A200" s="1" t="s">
        <v>880</v>
      </c>
      <c r="B200" s="57" t="s">
        <v>584</v>
      </c>
      <c r="C200" s="177">
        <v>1487</v>
      </c>
      <c r="D200" s="177">
        <v>3.2559068219633942</v>
      </c>
    </row>
    <row r="201" spans="1:4" ht="15" customHeight="1">
      <c r="A201" s="1" t="s">
        <v>881</v>
      </c>
      <c r="B201" s="57" t="s">
        <v>585</v>
      </c>
      <c r="C201" s="177">
        <v>1850.6666666666667</v>
      </c>
      <c r="D201" s="177">
        <v>2.9798250312444208</v>
      </c>
    </row>
    <row r="202" spans="1:4" ht="15" customHeight="1">
      <c r="A202" s="1" t="s">
        <v>882</v>
      </c>
      <c r="B202" s="57" t="s">
        <v>586</v>
      </c>
      <c r="C202" s="177">
        <v>1366.25</v>
      </c>
      <c r="D202" s="177">
        <v>6.3253623188405799</v>
      </c>
    </row>
    <row r="203" spans="1:4" ht="15" customHeight="1">
      <c r="A203" s="1" t="s">
        <v>883</v>
      </c>
      <c r="B203" s="57" t="s">
        <v>587</v>
      </c>
      <c r="C203" s="177">
        <v>1150.75</v>
      </c>
      <c r="D203" s="177">
        <v>4.1834485738980121</v>
      </c>
    </row>
    <row r="204" spans="1:4" ht="15" customHeight="1">
      <c r="A204" s="1" t="s">
        <v>884</v>
      </c>
      <c r="B204" s="57" t="s">
        <v>588</v>
      </c>
      <c r="C204" s="177">
        <v>1732.25</v>
      </c>
      <c r="D204" s="177">
        <v>5.1106974079908349</v>
      </c>
    </row>
    <row r="205" spans="1:4" ht="15" customHeight="1">
      <c r="A205" s="1" t="s">
        <v>885</v>
      </c>
      <c r="B205" s="57" t="s">
        <v>589</v>
      </c>
      <c r="C205" s="177">
        <v>1882</v>
      </c>
      <c r="D205" s="177">
        <v>5.0930787589498809</v>
      </c>
    </row>
    <row r="206" spans="1:4" ht="15" customHeight="1">
      <c r="A206" s="1" t="s">
        <v>886</v>
      </c>
      <c r="B206" s="57" t="s">
        <v>590</v>
      </c>
      <c r="C206" s="177">
        <v>1166.6666666666667</v>
      </c>
      <c r="D206" s="177">
        <v>3.805091937765205</v>
      </c>
    </row>
    <row r="207" spans="1:4" ht="15" customHeight="1">
      <c r="A207" s="1" t="s">
        <v>887</v>
      </c>
      <c r="B207" s="57" t="s">
        <v>591</v>
      </c>
      <c r="C207" s="177">
        <v>5554</v>
      </c>
      <c r="D207" s="177">
        <v>0.42052531816950989</v>
      </c>
    </row>
    <row r="208" spans="1:4" ht="15" customHeight="1">
      <c r="A208" s="1" t="s">
        <v>888</v>
      </c>
      <c r="B208" s="57" t="s">
        <v>592</v>
      </c>
      <c r="C208" s="177">
        <v>1696.3333333333333</v>
      </c>
      <c r="D208" s="177">
        <v>3.6342655974965772</v>
      </c>
    </row>
    <row r="209" spans="1:4" ht="15" customHeight="1">
      <c r="A209" s="1" t="s">
        <v>889</v>
      </c>
      <c r="B209" s="57" t="s">
        <v>593</v>
      </c>
      <c r="C209" s="177">
        <v>3949</v>
      </c>
      <c r="D209" s="177">
        <v>4.9743462017434616</v>
      </c>
    </row>
    <row r="210" spans="1:4" ht="15" customHeight="1">
      <c r="A210" s="1" t="s">
        <v>890</v>
      </c>
      <c r="B210" s="57" t="s">
        <v>346</v>
      </c>
      <c r="C210" s="177">
        <v>1769.95</v>
      </c>
      <c r="D210" s="177">
        <v>7.9347405057961655</v>
      </c>
    </row>
    <row r="211" spans="1:4" ht="15" customHeight="1">
      <c r="A211" s="1" t="s">
        <v>891</v>
      </c>
      <c r="B211" s="57" t="s">
        <v>594</v>
      </c>
      <c r="C211" s="177">
        <v>1212.3</v>
      </c>
      <c r="D211" s="177">
        <v>13.559865782797283</v>
      </c>
    </row>
    <row r="212" spans="1:4" ht="15" customHeight="1">
      <c r="A212" s="1" t="s">
        <v>892</v>
      </c>
      <c r="B212" s="57" t="s">
        <v>595</v>
      </c>
      <c r="C212" s="177" t="s">
        <v>276</v>
      </c>
      <c r="D212" s="177" t="s">
        <v>276</v>
      </c>
    </row>
    <row r="213" spans="1:4" ht="15" customHeight="1">
      <c r="A213" s="1" t="s">
        <v>893</v>
      </c>
      <c r="B213" s="57" t="s">
        <v>596</v>
      </c>
      <c r="C213" s="177">
        <v>1692</v>
      </c>
      <c r="D213" s="177">
        <v>6.3385780885780889</v>
      </c>
    </row>
    <row r="214" spans="1:4" ht="15" customHeight="1">
      <c r="A214" s="1" t="s">
        <v>894</v>
      </c>
      <c r="B214" s="57" t="s">
        <v>597</v>
      </c>
      <c r="C214" s="177">
        <v>904</v>
      </c>
      <c r="D214" s="177">
        <v>6.2229580573951431</v>
      </c>
    </row>
    <row r="215" spans="1:4" ht="15" customHeight="1">
      <c r="A215" s="1" t="s">
        <v>895</v>
      </c>
      <c r="B215" s="57" t="s">
        <v>598</v>
      </c>
      <c r="C215" s="177">
        <v>1018.25</v>
      </c>
      <c r="D215" s="177">
        <v>14.540009818360334</v>
      </c>
    </row>
    <row r="216" spans="1:4" ht="15" customHeight="1">
      <c r="A216" s="1" t="s">
        <v>896</v>
      </c>
      <c r="B216" s="57" t="s">
        <v>599</v>
      </c>
      <c r="C216" s="177" t="s">
        <v>276</v>
      </c>
      <c r="D216" s="177" t="s">
        <v>276</v>
      </c>
    </row>
    <row r="217" spans="1:4" ht="15" customHeight="1">
      <c r="A217" s="1" t="s">
        <v>897</v>
      </c>
      <c r="B217" s="57" t="s">
        <v>600</v>
      </c>
      <c r="C217" s="177">
        <v>3594</v>
      </c>
      <c r="D217" s="177">
        <v>4.1561111111111115</v>
      </c>
    </row>
    <row r="218" spans="1:4" ht="15" customHeight="1">
      <c r="A218" s="1" t="s">
        <v>898</v>
      </c>
      <c r="B218" s="57" t="s">
        <v>601</v>
      </c>
      <c r="C218" s="177">
        <v>2217</v>
      </c>
      <c r="D218" s="177">
        <v>4.3099647266313932</v>
      </c>
    </row>
    <row r="219" spans="1:4" ht="15" customHeight="1">
      <c r="A219" s="1" t="s">
        <v>899</v>
      </c>
      <c r="B219" s="57" t="s">
        <v>347</v>
      </c>
      <c r="C219" s="177">
        <v>1574.265625</v>
      </c>
      <c r="D219" s="177">
        <v>4.3105401257487994</v>
      </c>
    </row>
    <row r="220" spans="1:4" ht="15" customHeight="1">
      <c r="A220" s="1" t="s">
        <v>900</v>
      </c>
      <c r="B220" s="57" t="s">
        <v>528</v>
      </c>
      <c r="C220" s="177">
        <v>1103.5</v>
      </c>
      <c r="D220" s="177">
        <v>4.7337837837837835</v>
      </c>
    </row>
    <row r="221" spans="1:4" ht="15" customHeight="1">
      <c r="A221" s="1" t="s">
        <v>901</v>
      </c>
      <c r="B221" s="57" t="s">
        <v>602</v>
      </c>
      <c r="C221" s="177">
        <v>1775</v>
      </c>
      <c r="D221" s="177">
        <v>5.7137265865250209</v>
      </c>
    </row>
    <row r="222" spans="1:4" ht="15" customHeight="1">
      <c r="A222" s="1" t="s">
        <v>902</v>
      </c>
      <c r="B222" s="57" t="s">
        <v>603</v>
      </c>
      <c r="C222" s="177">
        <v>2211</v>
      </c>
      <c r="D222" s="177">
        <v>3.0504032258064515</v>
      </c>
    </row>
    <row r="223" spans="1:4" ht="15" customHeight="1">
      <c r="A223" s="1" t="s">
        <v>903</v>
      </c>
      <c r="B223" s="57" t="s">
        <v>604</v>
      </c>
      <c r="C223" s="177">
        <v>1337.4</v>
      </c>
      <c r="D223" s="177">
        <v>6.5962196755469567</v>
      </c>
    </row>
    <row r="224" spans="1:4" ht="15" customHeight="1">
      <c r="A224" s="1" t="s">
        <v>904</v>
      </c>
      <c r="B224" s="57" t="s">
        <v>605</v>
      </c>
      <c r="C224" s="177">
        <v>1960.3333333333333</v>
      </c>
      <c r="D224" s="177">
        <v>2.4996620479891853</v>
      </c>
    </row>
    <row r="225" spans="1:4" ht="15" customHeight="1">
      <c r="A225" s="1" t="s">
        <v>905</v>
      </c>
      <c r="B225" s="57" t="s">
        <v>606</v>
      </c>
      <c r="C225" s="177">
        <v>2505</v>
      </c>
      <c r="D225" s="177">
        <v>4.4297880768469007</v>
      </c>
    </row>
    <row r="226" spans="1:4" ht="15" customHeight="1">
      <c r="A226" s="1" t="s">
        <v>906</v>
      </c>
      <c r="B226" s="57" t="s">
        <v>607</v>
      </c>
      <c r="C226" s="177">
        <v>1688.3333333333333</v>
      </c>
      <c r="D226" s="177">
        <v>2.5910962933908608</v>
      </c>
    </row>
    <row r="227" spans="1:4" ht="15" customHeight="1">
      <c r="A227" s="1" t="s">
        <v>907</v>
      </c>
      <c r="B227" s="57" t="s">
        <v>608</v>
      </c>
      <c r="C227" s="177">
        <v>1688.3333333333333</v>
      </c>
      <c r="D227" s="177">
        <v>2.0072920772566021</v>
      </c>
    </row>
    <row r="228" spans="1:4" ht="15" customHeight="1">
      <c r="A228" s="1" t="s">
        <v>908</v>
      </c>
      <c r="B228" s="57" t="s">
        <v>609</v>
      </c>
      <c r="C228" s="177">
        <v>3264.5</v>
      </c>
      <c r="D228" s="177">
        <v>3.150236894390952</v>
      </c>
    </row>
    <row r="229" spans="1:4" ht="15" customHeight="1">
      <c r="A229" s="1" t="s">
        <v>909</v>
      </c>
      <c r="B229" s="57" t="s">
        <v>610</v>
      </c>
      <c r="C229" s="177">
        <v>1571.6666666666667</v>
      </c>
      <c r="D229" s="177">
        <v>5.1541887592788971</v>
      </c>
    </row>
    <row r="230" spans="1:4" ht="15" customHeight="1">
      <c r="A230" s="1" t="s">
        <v>910</v>
      </c>
      <c r="B230" s="57" t="s">
        <v>611</v>
      </c>
      <c r="C230" s="177">
        <v>1601</v>
      </c>
      <c r="D230" s="177">
        <v>2.315527950310559</v>
      </c>
    </row>
    <row r="231" spans="1:4" ht="15" customHeight="1">
      <c r="A231" s="1" t="s">
        <v>911</v>
      </c>
      <c r="B231" s="57" t="s">
        <v>612</v>
      </c>
      <c r="C231" s="177">
        <v>1009.75</v>
      </c>
      <c r="D231" s="177">
        <v>4.4177777777777774</v>
      </c>
    </row>
    <row r="232" spans="1:4" ht="15" customHeight="1">
      <c r="A232" s="1" t="s">
        <v>912</v>
      </c>
      <c r="B232" s="57" t="s">
        <v>613</v>
      </c>
      <c r="C232" s="177">
        <v>809.84615384615381</v>
      </c>
      <c r="D232" s="177">
        <v>9.5652420574886534</v>
      </c>
    </row>
    <row r="233" spans="1:4" ht="15" customHeight="1">
      <c r="A233" s="1" t="s">
        <v>913</v>
      </c>
      <c r="B233" s="57" t="s">
        <v>614</v>
      </c>
      <c r="C233" s="177">
        <v>1996.0833333333333</v>
      </c>
      <c r="D233" s="177">
        <v>2.6349592813365796</v>
      </c>
    </row>
    <row r="234" spans="1:4" ht="15" customHeight="1">
      <c r="A234" s="1" t="s">
        <v>914</v>
      </c>
      <c r="B234" s="57" t="s">
        <v>615</v>
      </c>
      <c r="C234" s="177">
        <v>2030.6666666666667</v>
      </c>
      <c r="D234" s="177">
        <v>6.1238764504003926</v>
      </c>
    </row>
    <row r="235" spans="1:4" ht="15" customHeight="1">
      <c r="A235" s="1" t="s">
        <v>915</v>
      </c>
      <c r="B235" s="57" t="s">
        <v>655</v>
      </c>
      <c r="C235" s="177">
        <v>1027.4150943396226</v>
      </c>
      <c r="D235" s="177">
        <v>11.697440501273336</v>
      </c>
    </row>
    <row r="236" spans="1:4" ht="15" customHeight="1">
      <c r="A236" s="1" t="s">
        <v>916</v>
      </c>
      <c r="B236" s="57" t="s">
        <v>616</v>
      </c>
      <c r="C236" s="177">
        <v>1027.4150943396226</v>
      </c>
      <c r="D236" s="177">
        <v>11.697440501273336</v>
      </c>
    </row>
    <row r="237" spans="1:4" ht="15" customHeight="1">
      <c r="A237" s="1" t="s">
        <v>917</v>
      </c>
      <c r="B237" s="57" t="s">
        <v>656</v>
      </c>
      <c r="C237" s="177">
        <v>1167.6326530612246</v>
      </c>
      <c r="D237" s="177">
        <v>12.561292899819369</v>
      </c>
    </row>
    <row r="238" spans="1:4" ht="15" customHeight="1">
      <c r="A238" s="1" t="s">
        <v>918</v>
      </c>
      <c r="B238" s="57" t="s">
        <v>617</v>
      </c>
      <c r="C238" s="177">
        <v>1167.6326530612246</v>
      </c>
      <c r="D238" s="177">
        <v>12.561292899819369</v>
      </c>
    </row>
    <row r="239" spans="1:4" ht="15" customHeight="1">
      <c r="A239" s="1" t="s">
        <v>919</v>
      </c>
      <c r="B239" s="57" t="s">
        <v>657</v>
      </c>
      <c r="C239" s="177">
        <v>885.92741935483866</v>
      </c>
      <c r="D239" s="177">
        <v>15.690561572657643</v>
      </c>
    </row>
    <row r="240" spans="1:4" ht="15" customHeight="1">
      <c r="A240" s="1" t="s">
        <v>920</v>
      </c>
      <c r="B240" s="57" t="s">
        <v>618</v>
      </c>
      <c r="C240" s="177">
        <v>885.92741935483866</v>
      </c>
      <c r="D240" s="177">
        <v>15.690561572657643</v>
      </c>
    </row>
    <row r="241" spans="1:4" ht="15" customHeight="1">
      <c r="A241" s="1" t="s">
        <v>921</v>
      </c>
      <c r="B241" s="57" t="s">
        <v>658</v>
      </c>
      <c r="C241" s="177">
        <v>619.47872340425533</v>
      </c>
      <c r="D241" s="177">
        <v>19.365749339694982</v>
      </c>
    </row>
    <row r="242" spans="1:4" ht="15" customHeight="1">
      <c r="A242" s="1" t="s">
        <v>922</v>
      </c>
      <c r="B242" s="57" t="s">
        <v>619</v>
      </c>
      <c r="C242" s="177">
        <v>619.47872340425533</v>
      </c>
      <c r="D242" s="177">
        <v>19.365749339694982</v>
      </c>
    </row>
    <row r="243" spans="1:4" ht="15" customHeight="1">
      <c r="B243" s="2"/>
      <c r="D243" s="177"/>
    </row>
    <row r="244" spans="1:4" ht="15" customHeight="1">
      <c r="B244" s="2"/>
    </row>
    <row r="245" spans="1:4" ht="15" customHeight="1">
      <c r="B245" s="2"/>
    </row>
    <row r="246" spans="1:4" ht="15" customHeight="1">
      <c r="B246" s="2"/>
    </row>
  </sheetData>
  <hyperlinks>
    <hyperlink ref="L1:L2" location="'Spis    List '!A4" display="Powrót do spisu map" xr:uid="{00000000-0004-0000-0100-000000000000}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26"/>
  <sheetViews>
    <sheetView showGridLines="0" zoomScaleNormal="100" workbookViewId="0">
      <selection activeCell="G2" sqref="G2"/>
    </sheetView>
  </sheetViews>
  <sheetFormatPr defaultRowHeight="14.25" customHeight="1"/>
  <cols>
    <col min="1" max="1" width="33.7109375" customWidth="1"/>
    <col min="2" max="4" width="10.7109375" customWidth="1"/>
    <col min="5" max="5" width="10.7109375" style="39" customWidth="1"/>
    <col min="6" max="6" width="33.7109375" customWidth="1"/>
  </cols>
  <sheetData>
    <row r="1" spans="1:7" s="4" customFormat="1" ht="21" customHeight="1">
      <c r="A1" s="285" t="s">
        <v>971</v>
      </c>
      <c r="B1" s="286"/>
      <c r="C1" s="286"/>
      <c r="D1" s="286"/>
      <c r="E1" s="286"/>
      <c r="F1" s="286"/>
      <c r="G1" s="94" t="s">
        <v>305</v>
      </c>
    </row>
    <row r="2" spans="1:7" s="4" customFormat="1" ht="14.25" customHeight="1">
      <c r="A2" s="20" t="s">
        <v>155</v>
      </c>
      <c r="B2" s="16"/>
      <c r="C2" s="16"/>
      <c r="D2" s="16"/>
      <c r="E2" s="196"/>
      <c r="F2" s="16"/>
      <c r="G2" s="95" t="s">
        <v>306</v>
      </c>
    </row>
    <row r="3" spans="1:7" s="4" customFormat="1" ht="14.25" customHeight="1">
      <c r="A3" s="287" t="s">
        <v>632</v>
      </c>
      <c r="B3" s="288"/>
      <c r="C3" s="288"/>
      <c r="D3" s="288"/>
      <c r="E3" s="288"/>
      <c r="F3" s="288"/>
    </row>
    <row r="4" spans="1:7" s="4" customFormat="1" ht="14.25" customHeight="1">
      <c r="A4" s="21" t="s">
        <v>268</v>
      </c>
      <c r="B4" s="17"/>
      <c r="C4" s="17"/>
      <c r="D4" s="47"/>
      <c r="E4" s="209"/>
      <c r="F4" s="17"/>
    </row>
    <row r="5" spans="1:7" s="1" customFormat="1" ht="20.100000000000001" customHeight="1">
      <c r="A5" s="52" t="s">
        <v>0</v>
      </c>
      <c r="B5" s="53">
        <v>2015</v>
      </c>
      <c r="C5" s="53">
        <v>2020</v>
      </c>
      <c r="D5" s="53">
        <v>2022</v>
      </c>
      <c r="E5" s="195">
        <v>2023</v>
      </c>
      <c r="F5" s="54" t="s">
        <v>1</v>
      </c>
    </row>
    <row r="6" spans="1:7" s="8" customFormat="1" ht="14.25" customHeight="1">
      <c r="A6" s="226" t="s">
        <v>242</v>
      </c>
      <c r="B6" s="57">
        <v>73</v>
      </c>
      <c r="C6" s="57">
        <v>85</v>
      </c>
      <c r="D6" s="57">
        <v>91</v>
      </c>
      <c r="E6" s="212">
        <v>89</v>
      </c>
      <c r="F6" s="61" t="s">
        <v>243</v>
      </c>
    </row>
    <row r="7" spans="1:7" s="2" customFormat="1" ht="15" customHeight="1">
      <c r="A7" s="226" t="s">
        <v>233</v>
      </c>
      <c r="B7" s="57"/>
      <c r="C7" s="57"/>
      <c r="D7" s="57"/>
      <c r="E7" s="212"/>
      <c r="F7" s="61" t="s">
        <v>234</v>
      </c>
    </row>
    <row r="8" spans="1:7" s="2" customFormat="1" ht="14.25" customHeight="1">
      <c r="A8" s="226" t="s">
        <v>135</v>
      </c>
      <c r="B8" s="57">
        <v>5595</v>
      </c>
      <c r="C8" s="57">
        <v>5858</v>
      </c>
      <c r="D8" s="57">
        <v>6092</v>
      </c>
      <c r="E8" s="212">
        <v>5867</v>
      </c>
      <c r="F8" s="61" t="s">
        <v>64</v>
      </c>
    </row>
    <row r="9" spans="1:7" s="2" customFormat="1" ht="14.25" customHeight="1">
      <c r="A9" s="226" t="s">
        <v>136</v>
      </c>
      <c r="B9" s="57">
        <v>26.1</v>
      </c>
      <c r="C9" s="57">
        <v>28.5</v>
      </c>
      <c r="D9" s="57">
        <v>30.1</v>
      </c>
      <c r="E9" s="212">
        <v>29.2</v>
      </c>
      <c r="F9" s="61" t="s">
        <v>157</v>
      </c>
    </row>
    <row r="10" spans="1:7" s="2" customFormat="1" ht="14.25" customHeight="1">
      <c r="A10" s="225" t="s">
        <v>232</v>
      </c>
      <c r="B10" s="57"/>
      <c r="C10" s="57"/>
      <c r="D10" s="57"/>
      <c r="E10" s="212"/>
      <c r="F10" s="61" t="s">
        <v>235</v>
      </c>
    </row>
    <row r="11" spans="1:7" s="2" customFormat="1" ht="14.25" customHeight="1">
      <c r="A11" s="225" t="s">
        <v>135</v>
      </c>
      <c r="B11" s="57">
        <v>5191</v>
      </c>
      <c r="C11" s="57">
        <v>4958</v>
      </c>
      <c r="D11" s="57">
        <v>5319</v>
      </c>
      <c r="E11" s="212">
        <v>5355</v>
      </c>
      <c r="F11" s="61" t="s">
        <v>64</v>
      </c>
    </row>
    <row r="12" spans="1:7" s="2" customFormat="1" ht="14.25" customHeight="1">
      <c r="A12" s="226" t="s">
        <v>136</v>
      </c>
      <c r="B12" s="57">
        <v>24.3</v>
      </c>
      <c r="C12" s="57">
        <v>24.1</v>
      </c>
      <c r="D12" s="57">
        <v>26.3</v>
      </c>
      <c r="E12" s="212">
        <v>26.6</v>
      </c>
      <c r="F12" s="64" t="s">
        <v>157</v>
      </c>
    </row>
    <row r="13" spans="1:7" s="2" customFormat="1" ht="14.25" customHeight="1">
      <c r="A13" s="226" t="s">
        <v>137</v>
      </c>
      <c r="B13" s="57">
        <v>240</v>
      </c>
      <c r="C13" s="57">
        <v>399</v>
      </c>
      <c r="D13" s="57">
        <v>201</v>
      </c>
      <c r="E13" s="212">
        <v>268</v>
      </c>
      <c r="F13" s="61" t="s">
        <v>65</v>
      </c>
    </row>
    <row r="14" spans="1:7" s="2" customFormat="1" ht="14.25" customHeight="1">
      <c r="A14" s="240"/>
      <c r="B14" s="241"/>
      <c r="C14" s="241"/>
      <c r="D14" s="241"/>
      <c r="E14" s="242"/>
      <c r="F14" s="243"/>
    </row>
    <row r="15" spans="1:7" s="41" customFormat="1" ht="15">
      <c r="A15" s="326" t="s">
        <v>244</v>
      </c>
      <c r="B15" s="327"/>
      <c r="C15" s="327"/>
      <c r="D15" s="327"/>
      <c r="E15" s="327"/>
      <c r="F15" s="327"/>
    </row>
    <row r="16" spans="1:7" s="41" customFormat="1" ht="15" customHeight="1">
      <c r="A16" s="328" t="s">
        <v>245</v>
      </c>
      <c r="B16" s="329"/>
      <c r="C16" s="329"/>
      <c r="D16" s="329"/>
      <c r="E16" s="329"/>
      <c r="F16" s="329"/>
    </row>
    <row r="17" spans="2:6" ht="14.25" customHeight="1">
      <c r="D17" s="22"/>
      <c r="E17" s="207"/>
      <c r="F17" s="129"/>
    </row>
    <row r="18" spans="2:6" ht="14.25" customHeight="1">
      <c r="D18" s="127"/>
      <c r="E18" s="210"/>
    </row>
    <row r="19" spans="2:6" ht="14.25" customHeight="1">
      <c r="B19" s="250"/>
      <c r="C19" s="250"/>
      <c r="D19" s="250"/>
      <c r="E19" s="250"/>
    </row>
    <row r="20" spans="2:6" ht="14.25" customHeight="1">
      <c r="B20" s="127"/>
      <c r="C20" s="127"/>
      <c r="D20" s="127"/>
      <c r="E20" s="127"/>
    </row>
    <row r="21" spans="2:6" ht="14.25" customHeight="1">
      <c r="D21" s="22"/>
      <c r="E21" s="207"/>
    </row>
    <row r="22" spans="2:6" ht="14.25" customHeight="1">
      <c r="B22" s="127"/>
      <c r="C22" s="127"/>
      <c r="D22" s="127"/>
      <c r="E22" s="127"/>
    </row>
    <row r="23" spans="2:6" ht="14.25" customHeight="1">
      <c r="D23" s="127"/>
      <c r="E23" s="210"/>
    </row>
    <row r="25" spans="2:6" ht="14.25" customHeight="1">
      <c r="D25" s="127"/>
      <c r="E25" s="210"/>
    </row>
    <row r="26" spans="2:6" ht="14.25" customHeight="1">
      <c r="D26" s="127"/>
      <c r="E26" s="210"/>
    </row>
  </sheetData>
  <mergeCells count="4">
    <mergeCell ref="A15:F15"/>
    <mergeCell ref="A16:F16"/>
    <mergeCell ref="A1:F1"/>
    <mergeCell ref="A3:F3"/>
  </mergeCells>
  <hyperlinks>
    <hyperlink ref="G1:G2" location="'Spis    List '!A26" display="Powrót do spisu tablic" xr:uid="{00000000-0004-0000-1500-000000000000}"/>
  </hyperlink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23"/>
  <sheetViews>
    <sheetView showGridLines="0" zoomScaleNormal="100" workbookViewId="0">
      <selection activeCell="G2" sqref="G2"/>
    </sheetView>
  </sheetViews>
  <sheetFormatPr defaultColWidth="8.85546875" defaultRowHeight="14.25" customHeight="1"/>
  <cols>
    <col min="1" max="1" width="30.7109375" style="9" customWidth="1"/>
    <col min="2" max="2" width="6.7109375" style="9" customWidth="1"/>
    <col min="3" max="4" width="16.5703125" style="9" customWidth="1"/>
    <col min="5" max="5" width="30.7109375" style="9" customWidth="1"/>
    <col min="6" max="6" width="8.85546875" style="9"/>
    <col min="7" max="7" width="8.85546875" style="9" customWidth="1"/>
    <col min="8" max="16384" width="8.85546875" style="9"/>
  </cols>
  <sheetData>
    <row r="1" spans="1:7" s="10" customFormat="1" ht="21" customHeight="1">
      <c r="A1" s="275" t="s">
        <v>970</v>
      </c>
      <c r="B1" s="276"/>
      <c r="C1" s="276"/>
      <c r="D1" s="276"/>
      <c r="E1" s="276"/>
      <c r="F1" s="45"/>
      <c r="G1" s="94" t="s">
        <v>305</v>
      </c>
    </row>
    <row r="2" spans="1:7" s="12" customFormat="1" ht="14.25" customHeight="1">
      <c r="A2" s="265" t="s">
        <v>254</v>
      </c>
      <c r="B2" s="266"/>
      <c r="C2" s="266"/>
      <c r="D2" s="266"/>
      <c r="E2" s="266"/>
      <c r="F2" s="46"/>
      <c r="G2" s="95" t="s">
        <v>306</v>
      </c>
    </row>
    <row r="3" spans="1:7" ht="75" customHeight="1">
      <c r="A3" s="339" t="s">
        <v>0</v>
      </c>
      <c r="B3" s="340"/>
      <c r="C3" s="169" t="s">
        <v>236</v>
      </c>
      <c r="D3" s="169" t="s">
        <v>307</v>
      </c>
      <c r="E3" s="170" t="s">
        <v>1</v>
      </c>
    </row>
    <row r="4" spans="1:7" s="10" customFormat="1" ht="14.25" customHeight="1">
      <c r="A4" s="171" t="s">
        <v>130</v>
      </c>
      <c r="B4" s="172">
        <v>2015</v>
      </c>
      <c r="C4" s="71">
        <v>136524</v>
      </c>
      <c r="D4" s="79">
        <v>184151.7</v>
      </c>
      <c r="E4" s="70" t="s">
        <v>57</v>
      </c>
    </row>
    <row r="5" spans="1:7" s="10" customFormat="1" ht="14.25" customHeight="1">
      <c r="A5" s="171"/>
      <c r="B5" s="172">
        <v>2020</v>
      </c>
      <c r="C5" s="71">
        <v>79831</v>
      </c>
      <c r="D5" s="79">
        <v>171791.4</v>
      </c>
      <c r="E5" s="70"/>
    </row>
    <row r="6" spans="1:7" s="10" customFormat="1" ht="14.25" customHeight="1">
      <c r="A6" s="171"/>
      <c r="B6" s="172">
        <v>2022</v>
      </c>
      <c r="C6" s="82">
        <v>64594</v>
      </c>
      <c r="D6" s="79">
        <v>171525.92300000001</v>
      </c>
      <c r="E6" s="70"/>
      <c r="G6" s="121"/>
    </row>
    <row r="7" spans="1:7" s="10" customFormat="1" ht="14.25" customHeight="1">
      <c r="A7" s="171"/>
      <c r="B7" s="173">
        <v>2023</v>
      </c>
      <c r="C7" s="213">
        <v>62967</v>
      </c>
      <c r="D7" s="73">
        <v>172287.514</v>
      </c>
      <c r="E7" s="70"/>
      <c r="G7" s="122"/>
    </row>
    <row r="8" spans="1:7" s="10" customFormat="1" ht="14.25" customHeight="1">
      <c r="A8" s="335" t="s">
        <v>138</v>
      </c>
      <c r="B8" s="336"/>
      <c r="C8" s="213">
        <v>38388</v>
      </c>
      <c r="D8" s="73">
        <v>104570.876</v>
      </c>
      <c r="E8" s="70" t="s">
        <v>634</v>
      </c>
      <c r="G8" s="122"/>
    </row>
    <row r="9" spans="1:7" s="10" customFormat="1" ht="14.25" customHeight="1">
      <c r="A9" s="337" t="s">
        <v>66</v>
      </c>
      <c r="B9" s="338"/>
      <c r="C9" s="82"/>
      <c r="D9" s="79"/>
      <c r="E9" s="64" t="s">
        <v>67</v>
      </c>
      <c r="G9" s="121"/>
    </row>
    <row r="10" spans="1:7" s="10" customFormat="1" ht="14.25" customHeight="1">
      <c r="A10" s="333" t="s">
        <v>139</v>
      </c>
      <c r="B10" s="334"/>
      <c r="C10" s="82">
        <v>8509</v>
      </c>
      <c r="D10" s="79">
        <v>51766.9</v>
      </c>
      <c r="E10" s="61" t="s">
        <v>239</v>
      </c>
      <c r="G10" s="123"/>
    </row>
    <row r="11" spans="1:7" s="10" customFormat="1" ht="14.25" customHeight="1">
      <c r="A11" s="337" t="s">
        <v>237</v>
      </c>
      <c r="B11" s="338"/>
      <c r="C11" s="82">
        <v>11579</v>
      </c>
      <c r="D11" s="79">
        <v>26913.3</v>
      </c>
      <c r="E11" s="61" t="s">
        <v>238</v>
      </c>
      <c r="G11" s="123"/>
    </row>
    <row r="12" spans="1:7" s="10" customFormat="1" ht="14.25" customHeight="1">
      <c r="A12" s="174" t="s">
        <v>240</v>
      </c>
      <c r="B12" s="63"/>
      <c r="C12" s="82">
        <v>18055</v>
      </c>
      <c r="D12" s="79">
        <v>24368.7</v>
      </c>
      <c r="E12" s="61" t="s">
        <v>241</v>
      </c>
      <c r="G12" s="123"/>
    </row>
    <row r="13" spans="1:7" s="12" customFormat="1" ht="27" customHeight="1">
      <c r="A13" s="333" t="s">
        <v>158</v>
      </c>
      <c r="B13" s="334"/>
      <c r="C13" s="82">
        <v>29</v>
      </c>
      <c r="D13" s="79">
        <v>105.6</v>
      </c>
      <c r="E13" s="61" t="s">
        <v>635</v>
      </c>
      <c r="G13" s="124"/>
    </row>
    <row r="14" spans="1:7" s="10" customFormat="1" ht="14.25" customHeight="1">
      <c r="A14" s="335" t="s">
        <v>140</v>
      </c>
      <c r="B14" s="336"/>
      <c r="C14" s="213">
        <v>24579</v>
      </c>
      <c r="D14" s="73">
        <v>67716.638000000006</v>
      </c>
      <c r="E14" s="70" t="s">
        <v>636</v>
      </c>
      <c r="G14" s="122"/>
    </row>
    <row r="15" spans="1:7" s="10" customFormat="1" ht="14.25" customHeight="1">
      <c r="A15" s="333" t="s">
        <v>66</v>
      </c>
      <c r="B15" s="334"/>
      <c r="C15" s="82"/>
      <c r="D15" s="79"/>
      <c r="E15" s="61" t="s">
        <v>67</v>
      </c>
      <c r="G15" s="121"/>
    </row>
    <row r="16" spans="1:7" s="10" customFormat="1" ht="14.25" customHeight="1">
      <c r="A16" s="333" t="s">
        <v>141</v>
      </c>
      <c r="B16" s="334"/>
      <c r="C16" s="82">
        <v>873</v>
      </c>
      <c r="D16" s="79">
        <v>4477.3</v>
      </c>
      <c r="E16" s="61" t="s">
        <v>68</v>
      </c>
      <c r="G16" s="125"/>
    </row>
    <row r="17" spans="1:7" s="10" customFormat="1" ht="14.25" customHeight="1">
      <c r="A17" s="333" t="s">
        <v>142</v>
      </c>
      <c r="B17" s="334"/>
      <c r="C17" s="82">
        <v>17788</v>
      </c>
      <c r="D17" s="79">
        <v>15327</v>
      </c>
      <c r="E17" s="61" t="s">
        <v>255</v>
      </c>
      <c r="G17" s="125"/>
    </row>
    <row r="18" spans="1:7" s="10" customFormat="1" ht="14.25" customHeight="1">
      <c r="A18" s="333" t="s">
        <v>143</v>
      </c>
      <c r="B18" s="334"/>
      <c r="C18" s="82">
        <v>1</v>
      </c>
      <c r="D18" s="79">
        <v>0.7</v>
      </c>
      <c r="E18" s="61" t="s">
        <v>69</v>
      </c>
      <c r="G18" s="120"/>
    </row>
    <row r="19" spans="1:7" s="10" customFormat="1" ht="14.25" customHeight="1">
      <c r="A19" s="333" t="s">
        <v>144</v>
      </c>
      <c r="B19" s="334"/>
      <c r="C19" s="82">
        <v>221</v>
      </c>
      <c r="D19" s="79">
        <v>784.6</v>
      </c>
      <c r="E19" s="61" t="s">
        <v>70</v>
      </c>
      <c r="G19" s="125"/>
    </row>
    <row r="20" spans="1:7" s="12" customFormat="1" ht="27" customHeight="1">
      <c r="A20" s="331" t="s">
        <v>159</v>
      </c>
      <c r="B20" s="332"/>
      <c r="C20" s="82">
        <v>35</v>
      </c>
      <c r="D20" s="79">
        <v>29.3</v>
      </c>
      <c r="E20" s="58" t="s">
        <v>637</v>
      </c>
      <c r="G20" s="125"/>
    </row>
    <row r="21" spans="1:7" s="12" customFormat="1" ht="51" customHeight="1">
      <c r="A21" s="331" t="s">
        <v>160</v>
      </c>
      <c r="B21" s="332"/>
      <c r="C21" s="82">
        <v>5643</v>
      </c>
      <c r="D21" s="79">
        <v>47089.2</v>
      </c>
      <c r="E21" s="58" t="s">
        <v>671</v>
      </c>
      <c r="G21" s="126"/>
    </row>
    <row r="22" spans="1:7" s="10" customFormat="1" ht="42.75" customHeight="1">
      <c r="A22" s="299" t="s">
        <v>277</v>
      </c>
      <c r="B22" s="330"/>
      <c r="C22" s="330"/>
      <c r="D22" s="330"/>
      <c r="E22" s="330"/>
      <c r="F22" s="19"/>
    </row>
    <row r="23" spans="1:7" s="10" customFormat="1" ht="32.25" customHeight="1">
      <c r="A23" s="291" t="s">
        <v>638</v>
      </c>
      <c r="B23" s="291"/>
      <c r="C23" s="291"/>
      <c r="D23" s="291"/>
      <c r="E23" s="291"/>
      <c r="F23" s="19"/>
    </row>
  </sheetData>
  <mergeCells count="18">
    <mergeCell ref="A11:B11"/>
    <mergeCell ref="A3:B3"/>
    <mergeCell ref="A23:E23"/>
    <mergeCell ref="A22:E22"/>
    <mergeCell ref="A20:B20"/>
    <mergeCell ref="A21:B21"/>
    <mergeCell ref="A1:E1"/>
    <mergeCell ref="A2:E2"/>
    <mergeCell ref="A17:B17"/>
    <mergeCell ref="A18:B18"/>
    <mergeCell ref="A19:B19"/>
    <mergeCell ref="A13:B13"/>
    <mergeCell ref="A14:B14"/>
    <mergeCell ref="A15:B15"/>
    <mergeCell ref="A16:B16"/>
    <mergeCell ref="A8:B8"/>
    <mergeCell ref="A9:B9"/>
    <mergeCell ref="A10:B10"/>
  </mergeCells>
  <hyperlinks>
    <hyperlink ref="G1:G2" location="'Spis    List '!A26" display="Powrót do spisu tablic" xr:uid="{00000000-0004-0000-16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9"/>
  <sheetViews>
    <sheetView showGridLines="0" workbookViewId="0">
      <selection activeCell="L2" sqref="L2"/>
    </sheetView>
  </sheetViews>
  <sheetFormatPr defaultRowHeight="15" customHeight="1"/>
  <cols>
    <col min="1" max="1" width="9.140625" style="1"/>
    <col min="2" max="2" width="26.28515625" style="1" customWidth="1"/>
    <col min="3" max="4" width="12.7109375" style="1" customWidth="1"/>
    <col min="5" max="5" width="9.140625" style="1"/>
    <col min="6" max="6" width="29.7109375" style="1" customWidth="1"/>
    <col min="7" max="8" width="15.85546875" style="1" customWidth="1"/>
    <col min="9" max="16384" width="9.140625" style="1"/>
  </cols>
  <sheetData>
    <row r="1" spans="1:12" ht="15" customHeight="1">
      <c r="B1" s="97" t="s">
        <v>991</v>
      </c>
      <c r="L1" s="94" t="s">
        <v>321</v>
      </c>
    </row>
    <row r="2" spans="1:12" ht="15" customHeight="1">
      <c r="B2" s="96" t="s">
        <v>990</v>
      </c>
      <c r="L2" s="95" t="s">
        <v>322</v>
      </c>
    </row>
    <row r="4" spans="1:12" ht="89.25" customHeight="1">
      <c r="B4" s="102"/>
      <c r="C4" s="187" t="s">
        <v>623</v>
      </c>
      <c r="D4" s="187" t="s">
        <v>647</v>
      </c>
      <c r="F4" s="103" t="s">
        <v>681</v>
      </c>
    </row>
    <row r="5" spans="1:12" ht="15" customHeight="1">
      <c r="A5" s="1" t="s">
        <v>685</v>
      </c>
      <c r="B5" s="99" t="s">
        <v>325</v>
      </c>
      <c r="C5" s="228">
        <v>38.910080172169025</v>
      </c>
      <c r="D5" s="228">
        <v>68.407153089907894</v>
      </c>
      <c r="F5" s="96" t="s">
        <v>682</v>
      </c>
    </row>
    <row r="6" spans="1:12" ht="15" customHeight="1">
      <c r="A6" s="1" t="s">
        <v>686</v>
      </c>
      <c r="B6" s="100" t="s">
        <v>328</v>
      </c>
      <c r="C6" s="230">
        <v>6.580892521626339</v>
      </c>
      <c r="D6" s="230">
        <v>20.505679596371927</v>
      </c>
    </row>
    <row r="7" spans="1:12" ht="15" customHeight="1">
      <c r="A7" s="1" t="s">
        <v>706</v>
      </c>
      <c r="B7" s="100" t="s">
        <v>329</v>
      </c>
      <c r="C7" s="230">
        <v>10.60754175419622</v>
      </c>
      <c r="D7" s="230">
        <v>19.967137419663469</v>
      </c>
      <c r="F7" s="108"/>
      <c r="G7" s="106" t="s">
        <v>648</v>
      </c>
      <c r="H7" s="106" t="s">
        <v>650</v>
      </c>
    </row>
    <row r="8" spans="1:12" ht="15" customHeight="1">
      <c r="A8" s="1" t="s">
        <v>721</v>
      </c>
      <c r="B8" s="100" t="s">
        <v>330</v>
      </c>
      <c r="C8" s="230">
        <v>4.3416321823485511</v>
      </c>
      <c r="D8" s="230">
        <v>15.331388643918324</v>
      </c>
      <c r="F8" s="109"/>
      <c r="G8" s="107" t="s">
        <v>649</v>
      </c>
      <c r="H8" s="107" t="s">
        <v>651</v>
      </c>
    </row>
    <row r="9" spans="1:12" ht="15" customHeight="1">
      <c r="A9" s="1" t="s">
        <v>737</v>
      </c>
      <c r="B9" s="100" t="s">
        <v>331</v>
      </c>
      <c r="C9" s="230">
        <v>11.799306130355918</v>
      </c>
      <c r="D9" s="230">
        <v>43.146716446823874</v>
      </c>
      <c r="F9" s="105" t="s">
        <v>355</v>
      </c>
      <c r="G9" s="246">
        <v>2005</v>
      </c>
      <c r="H9" s="246">
        <v>2946</v>
      </c>
    </row>
    <row r="10" spans="1:12" ht="15" customHeight="1">
      <c r="A10" s="1" t="s">
        <v>746</v>
      </c>
      <c r="B10" s="100" t="s">
        <v>332</v>
      </c>
      <c r="C10" s="230">
        <v>23.834003177867093</v>
      </c>
      <c r="D10" s="230">
        <v>74.072343209645766</v>
      </c>
      <c r="F10" s="105" t="s">
        <v>352</v>
      </c>
      <c r="G10" s="246">
        <v>1530</v>
      </c>
      <c r="H10" s="246">
        <v>2368</v>
      </c>
    </row>
    <row r="11" spans="1:12" ht="15" customHeight="1">
      <c r="A11" s="1" t="s">
        <v>754</v>
      </c>
      <c r="B11" s="100" t="s">
        <v>333</v>
      </c>
      <c r="C11" s="230">
        <v>16.768008671939839</v>
      </c>
      <c r="D11" s="230">
        <v>54.368997815077655</v>
      </c>
      <c r="F11" s="105" t="s">
        <v>353</v>
      </c>
      <c r="G11" s="246">
        <v>1457</v>
      </c>
      <c r="H11" s="246">
        <v>5350</v>
      </c>
    </row>
    <row r="12" spans="1:12" ht="15" customHeight="1">
      <c r="A12" s="1" t="s">
        <v>765</v>
      </c>
      <c r="B12" s="100" t="s">
        <v>334</v>
      </c>
      <c r="C12" s="230">
        <v>18.270470212408227</v>
      </c>
      <c r="D12" s="230">
        <v>43.490444431990134</v>
      </c>
      <c r="F12" s="105" t="s">
        <v>354</v>
      </c>
      <c r="G12" s="246">
        <v>1895</v>
      </c>
      <c r="H12" s="246">
        <v>5246</v>
      </c>
    </row>
    <row r="13" spans="1:12" ht="15" customHeight="1">
      <c r="A13" s="1" t="s">
        <v>776</v>
      </c>
      <c r="B13" s="100" t="s">
        <v>335</v>
      </c>
      <c r="C13" s="230">
        <v>15.480797856504912</v>
      </c>
      <c r="D13" s="230">
        <v>38.94016076213159</v>
      </c>
      <c r="F13" s="105" t="s">
        <v>356</v>
      </c>
      <c r="G13" s="246">
        <v>2487</v>
      </c>
      <c r="H13" s="246">
        <v>4047</v>
      </c>
    </row>
    <row r="14" spans="1:12" ht="15" customHeight="1">
      <c r="A14" s="1" t="s">
        <v>790</v>
      </c>
      <c r="B14" s="100" t="s">
        <v>336</v>
      </c>
      <c r="C14" s="230">
        <v>17.38929524712864</v>
      </c>
      <c r="D14" s="230">
        <v>18.848536806328244</v>
      </c>
    </row>
    <row r="15" spans="1:12" ht="15" customHeight="1">
      <c r="A15" s="1" t="s">
        <v>807</v>
      </c>
      <c r="B15" s="100" t="s">
        <v>337</v>
      </c>
      <c r="C15" s="230">
        <v>16.151899642863551</v>
      </c>
      <c r="D15" s="230">
        <v>35.713644765887189</v>
      </c>
    </row>
    <row r="16" spans="1:12" ht="15" customHeight="1">
      <c r="A16" s="1" t="s">
        <v>814</v>
      </c>
      <c r="B16" s="100" t="s">
        <v>338</v>
      </c>
      <c r="C16" s="230">
        <v>14.758466308105271</v>
      </c>
      <c r="D16" s="230">
        <v>47.445002426727676</v>
      </c>
    </row>
    <row r="17" spans="1:4" ht="15" customHeight="1">
      <c r="A17" s="1" t="s">
        <v>826</v>
      </c>
      <c r="B17" s="100" t="s">
        <v>339</v>
      </c>
      <c r="C17" s="230">
        <v>13.656783468104223</v>
      </c>
      <c r="D17" s="230">
        <v>35.220125786163521</v>
      </c>
    </row>
    <row r="18" spans="1:4" ht="15" customHeight="1">
      <c r="A18" s="1" t="s">
        <v>834</v>
      </c>
      <c r="B18" s="100" t="s">
        <v>340</v>
      </c>
      <c r="C18" s="230">
        <v>19.861589547838502</v>
      </c>
      <c r="D18" s="230">
        <v>71.067250100859638</v>
      </c>
    </row>
    <row r="19" spans="1:4" ht="15" customHeight="1">
      <c r="A19" s="1" t="s">
        <v>842</v>
      </c>
      <c r="B19" s="100" t="s">
        <v>341</v>
      </c>
      <c r="C19" s="230">
        <v>28.125584002990095</v>
      </c>
      <c r="D19" s="230">
        <v>57.839656139039434</v>
      </c>
    </row>
    <row r="20" spans="1:4" ht="15" customHeight="1">
      <c r="A20" s="1" t="s">
        <v>854</v>
      </c>
      <c r="B20" s="100" t="s">
        <v>342</v>
      </c>
      <c r="C20" s="230">
        <v>20.537612911433815</v>
      </c>
      <c r="D20" s="230">
        <v>58.886606931898733</v>
      </c>
    </row>
    <row r="21" spans="1:4" ht="15" customHeight="1">
      <c r="A21" s="1" t="s">
        <v>863</v>
      </c>
      <c r="B21" s="100" t="s">
        <v>343</v>
      </c>
      <c r="C21" s="230">
        <v>11.055724731850185</v>
      </c>
      <c r="D21" s="230">
        <v>37.046375855848865</v>
      </c>
    </row>
    <row r="22" spans="1:4" ht="15" customHeight="1">
      <c r="A22" s="1" t="s">
        <v>870</v>
      </c>
      <c r="B22" s="100" t="s">
        <v>344</v>
      </c>
      <c r="C22" s="230">
        <v>22.807979905880995</v>
      </c>
      <c r="D22" s="230">
        <v>33.057135433207264</v>
      </c>
    </row>
    <row r="23" spans="1:4" ht="15" customHeight="1">
      <c r="A23" s="1" t="s">
        <v>876</v>
      </c>
      <c r="B23" s="100" t="s">
        <v>345</v>
      </c>
      <c r="C23" s="230">
        <v>16.360236833904644</v>
      </c>
      <c r="D23" s="230">
        <v>51.937259790173471</v>
      </c>
    </row>
    <row r="24" spans="1:4" ht="15" customHeight="1">
      <c r="A24" s="1" t="s">
        <v>890</v>
      </c>
      <c r="B24" s="100" t="s">
        <v>346</v>
      </c>
      <c r="C24" s="230">
        <v>17.51461905703551</v>
      </c>
      <c r="D24" s="230">
        <v>54.238820305658351</v>
      </c>
    </row>
    <row r="25" spans="1:4" ht="15" customHeight="1">
      <c r="A25" s="1" t="s">
        <v>899</v>
      </c>
      <c r="B25" s="100" t="s">
        <v>347</v>
      </c>
      <c r="C25" s="230">
        <v>7.642452333925541</v>
      </c>
      <c r="D25" s="230">
        <v>29.180272547715703</v>
      </c>
    </row>
    <row r="26" spans="1:4" ht="15" customHeight="1">
      <c r="A26" s="1" t="s">
        <v>915</v>
      </c>
      <c r="B26" s="100" t="s">
        <v>348</v>
      </c>
      <c r="C26" s="230">
        <v>59.500853947440916</v>
      </c>
      <c r="D26" s="230">
        <v>149.11942409050008</v>
      </c>
    </row>
    <row r="27" spans="1:4" ht="15" customHeight="1">
      <c r="A27" s="1" t="s">
        <v>917</v>
      </c>
      <c r="B27" s="100" t="s">
        <v>349</v>
      </c>
      <c r="C27" s="230">
        <v>36.879085538504562</v>
      </c>
      <c r="D27" s="230">
        <v>121.29898276645577</v>
      </c>
    </row>
    <row r="28" spans="1:4" ht="15" customHeight="1">
      <c r="A28" s="1" t="s">
        <v>919</v>
      </c>
      <c r="B28" s="100" t="s">
        <v>350</v>
      </c>
      <c r="C28" s="230">
        <v>136.11882329737685</v>
      </c>
      <c r="D28" s="230">
        <v>163.67029265850439</v>
      </c>
    </row>
    <row r="29" spans="1:4" ht="15" customHeight="1">
      <c r="A29" s="1" t="s">
        <v>921</v>
      </c>
      <c r="B29" s="100" t="s">
        <v>351</v>
      </c>
      <c r="C29" s="230">
        <v>82.60205045422542</v>
      </c>
      <c r="D29" s="230">
        <v>184.95303189023028</v>
      </c>
    </row>
  </sheetData>
  <hyperlinks>
    <hyperlink ref="L1:L2" location="'Spis    List '!A4" display="Powrót do spisu map" xr:uid="{00000000-0004-0000-02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9"/>
  <sheetViews>
    <sheetView showGridLines="0" workbookViewId="0">
      <selection activeCell="L1" sqref="L1"/>
    </sheetView>
  </sheetViews>
  <sheetFormatPr defaultRowHeight="12"/>
  <cols>
    <col min="1" max="1" width="9.140625" style="1"/>
    <col min="2" max="2" width="36.5703125" style="1" customWidth="1"/>
    <col min="3" max="4" width="19.28515625" style="1" customWidth="1"/>
    <col min="5" max="5" width="14.5703125" style="1" customWidth="1"/>
    <col min="6" max="6" width="11.42578125" style="1" customWidth="1"/>
    <col min="7" max="16384" width="9.140625" style="1"/>
  </cols>
  <sheetData>
    <row r="1" spans="1:15">
      <c r="B1" s="97" t="s">
        <v>989</v>
      </c>
      <c r="L1" s="94" t="s">
        <v>321</v>
      </c>
    </row>
    <row r="2" spans="1:15">
      <c r="B2" s="96" t="s">
        <v>988</v>
      </c>
      <c r="L2" s="95" t="s">
        <v>322</v>
      </c>
    </row>
    <row r="4" spans="1:15" ht="121.5" customHeight="1">
      <c r="B4" s="102"/>
      <c r="C4" s="104" t="s">
        <v>357</v>
      </c>
      <c r="D4" s="104" t="s">
        <v>358</v>
      </c>
      <c r="F4" s="103" t="s">
        <v>359</v>
      </c>
    </row>
    <row r="5" spans="1:15" ht="12" customHeight="1">
      <c r="A5" s="1" t="s">
        <v>685</v>
      </c>
      <c r="B5" s="99" t="s">
        <v>325</v>
      </c>
      <c r="C5" s="216">
        <v>159.81460436303675</v>
      </c>
      <c r="D5" s="216">
        <v>195.33391269469885</v>
      </c>
      <c r="F5" s="96" t="s">
        <v>360</v>
      </c>
    </row>
    <row r="6" spans="1:15" ht="12" customHeight="1">
      <c r="A6" s="1" t="s">
        <v>686</v>
      </c>
      <c r="B6" s="100" t="s">
        <v>328</v>
      </c>
      <c r="C6" s="199">
        <v>44.040404040404042</v>
      </c>
      <c r="D6" s="199">
        <v>53.333333333333336</v>
      </c>
    </row>
    <row r="7" spans="1:15" ht="12" customHeight="1">
      <c r="A7" s="1" t="s">
        <v>706</v>
      </c>
      <c r="B7" s="100" t="s">
        <v>329</v>
      </c>
      <c r="C7" s="199">
        <v>79.487179487179489</v>
      </c>
      <c r="D7" s="199">
        <v>94.358974358974365</v>
      </c>
      <c r="F7" s="101">
        <v>2015</v>
      </c>
      <c r="G7" s="101">
        <v>2016</v>
      </c>
      <c r="H7" s="101">
        <v>2017</v>
      </c>
      <c r="I7" s="101">
        <v>2018</v>
      </c>
      <c r="J7" s="101">
        <v>2019</v>
      </c>
      <c r="K7" s="101">
        <v>2020</v>
      </c>
      <c r="L7" s="179">
        <v>2021</v>
      </c>
      <c r="M7" s="179">
        <v>2022</v>
      </c>
      <c r="N7" s="190">
        <v>2023</v>
      </c>
      <c r="O7" s="180"/>
    </row>
    <row r="8" spans="1:15" ht="12" customHeight="1">
      <c r="A8" s="1" t="s">
        <v>721</v>
      </c>
      <c r="B8" s="100" t="s">
        <v>330</v>
      </c>
      <c r="C8" s="199">
        <v>10.519395134779751</v>
      </c>
      <c r="D8" s="199">
        <v>12.491781722550954</v>
      </c>
      <c r="F8" s="152">
        <v>10.7981220657277</v>
      </c>
      <c r="G8" s="152">
        <v>13.145539906103288</v>
      </c>
      <c r="H8" s="152">
        <v>13.145539906103288</v>
      </c>
      <c r="I8" s="152">
        <v>16.901408450704224</v>
      </c>
      <c r="J8" s="152">
        <v>20.187793427230048</v>
      </c>
      <c r="K8" s="152">
        <v>25.352112676056336</v>
      </c>
      <c r="L8" s="152">
        <v>28.169014084507044</v>
      </c>
      <c r="M8" s="152">
        <v>29.6</v>
      </c>
      <c r="N8" s="152">
        <v>29.6</v>
      </c>
      <c r="O8" s="181"/>
    </row>
    <row r="9" spans="1:15" ht="12" customHeight="1">
      <c r="A9" s="1" t="s">
        <v>737</v>
      </c>
      <c r="B9" s="100" t="s">
        <v>331</v>
      </c>
      <c r="C9" s="199">
        <v>37.422037422037427</v>
      </c>
      <c r="D9" s="199">
        <v>46.777546777546782</v>
      </c>
    </row>
    <row r="10" spans="1:15" ht="12" customHeight="1">
      <c r="A10" s="1" t="s">
        <v>746</v>
      </c>
      <c r="B10" s="100" t="s">
        <v>332</v>
      </c>
      <c r="C10" s="199">
        <v>20.43010752688172</v>
      </c>
      <c r="D10" s="199">
        <v>37.634408602150536</v>
      </c>
    </row>
    <row r="11" spans="1:15" ht="12" customHeight="1">
      <c r="A11" s="1" t="s">
        <v>754</v>
      </c>
      <c r="B11" s="100" t="s">
        <v>333</v>
      </c>
      <c r="C11" s="199">
        <v>69.96268656716417</v>
      </c>
      <c r="D11" s="199">
        <v>69.96268656716417</v>
      </c>
    </row>
    <row r="12" spans="1:15" ht="12" customHeight="1">
      <c r="A12" s="1" t="s">
        <v>765</v>
      </c>
      <c r="B12" s="100" t="s">
        <v>334</v>
      </c>
      <c r="C12" s="199">
        <v>102.78113663845222</v>
      </c>
      <c r="D12" s="199">
        <v>169.89117291414752</v>
      </c>
    </row>
    <row r="13" spans="1:15" ht="12" customHeight="1">
      <c r="A13" s="1" t="s">
        <v>776</v>
      </c>
      <c r="B13" s="100" t="s">
        <v>335</v>
      </c>
      <c r="C13" s="199">
        <v>56.460369163952222</v>
      </c>
      <c r="D13" s="199">
        <v>84.690553745928341</v>
      </c>
    </row>
    <row r="14" spans="1:15" ht="12" customHeight="1">
      <c r="A14" s="1" t="s">
        <v>790</v>
      </c>
      <c r="B14" s="100" t="s">
        <v>336</v>
      </c>
      <c r="C14" s="199">
        <v>81.794871794871796</v>
      </c>
      <c r="D14" s="199">
        <v>108.2051282051282</v>
      </c>
    </row>
    <row r="15" spans="1:15" ht="12" customHeight="1">
      <c r="A15" s="1" t="s">
        <v>807</v>
      </c>
      <c r="B15" s="100" t="s">
        <v>337</v>
      </c>
      <c r="C15" s="199">
        <v>152.55530129672007</v>
      </c>
      <c r="D15" s="199">
        <v>183.82913806254766</v>
      </c>
      <c r="H15" s="253"/>
      <c r="I15" s="253"/>
      <c r="J15" s="217"/>
      <c r="K15" s="253"/>
      <c r="L15" s="253"/>
    </row>
    <row r="16" spans="1:15" ht="12" customHeight="1">
      <c r="A16" s="1" t="s">
        <v>814</v>
      </c>
      <c r="B16" s="100" t="s">
        <v>338</v>
      </c>
      <c r="C16" s="199">
        <v>148.62068965517241</v>
      </c>
      <c r="D16" s="199">
        <v>178.27586206896549</v>
      </c>
      <c r="H16" s="218"/>
      <c r="I16" s="218"/>
      <c r="J16" s="217"/>
      <c r="K16" s="218"/>
      <c r="L16" s="218"/>
    </row>
    <row r="17" spans="1:12" ht="12" customHeight="1">
      <c r="A17" s="1" t="s">
        <v>826</v>
      </c>
      <c r="B17" s="100" t="s">
        <v>339</v>
      </c>
      <c r="C17" s="199">
        <v>126.46566164154105</v>
      </c>
      <c r="D17" s="199">
        <v>127.30318257956449</v>
      </c>
      <c r="H17" s="217"/>
      <c r="I17" s="214"/>
      <c r="J17" s="217"/>
      <c r="K17" s="214"/>
      <c r="L17" s="217"/>
    </row>
    <row r="18" spans="1:12" ht="12" customHeight="1">
      <c r="A18" s="1" t="s">
        <v>834</v>
      </c>
      <c r="B18" s="100" t="s">
        <v>340</v>
      </c>
      <c r="C18" s="199">
        <v>61.011904761904759</v>
      </c>
      <c r="D18" s="199">
        <v>78.86904761904762</v>
      </c>
      <c r="H18" s="217"/>
      <c r="I18" s="214"/>
      <c r="J18" s="217"/>
      <c r="K18" s="214"/>
      <c r="L18" s="217"/>
    </row>
    <row r="19" spans="1:12" ht="12" customHeight="1">
      <c r="A19" s="1" t="s">
        <v>842</v>
      </c>
      <c r="B19" s="100" t="s">
        <v>341</v>
      </c>
      <c r="C19" s="199">
        <v>181.65467625899282</v>
      </c>
      <c r="D19" s="199">
        <v>281.92446043165472</v>
      </c>
      <c r="H19" s="217"/>
      <c r="I19" s="214"/>
      <c r="J19" s="217"/>
      <c r="K19" s="214"/>
      <c r="L19" s="217"/>
    </row>
    <row r="20" spans="1:12" ht="12" customHeight="1">
      <c r="A20" s="1" t="s">
        <v>854</v>
      </c>
      <c r="B20" s="100" t="s">
        <v>342</v>
      </c>
      <c r="C20" s="199">
        <v>85.411942554799694</v>
      </c>
      <c r="D20" s="199">
        <v>97.505668934240376</v>
      </c>
      <c r="H20" s="217"/>
      <c r="I20" s="214"/>
      <c r="J20" s="217"/>
      <c r="K20" s="217"/>
      <c r="L20" s="217"/>
    </row>
    <row r="21" spans="1:12" ht="12" customHeight="1">
      <c r="A21" s="1" t="s">
        <v>863</v>
      </c>
      <c r="B21" s="100" t="s">
        <v>343</v>
      </c>
      <c r="C21" s="199">
        <v>151.0903426791277</v>
      </c>
      <c r="D21" s="199">
        <v>204.82866043613706</v>
      </c>
      <c r="H21" s="217"/>
      <c r="I21" s="217"/>
      <c r="J21" s="217"/>
      <c r="K21" s="217"/>
      <c r="L21" s="217"/>
    </row>
    <row r="22" spans="1:12" ht="12" customHeight="1">
      <c r="A22" s="1" t="s">
        <v>870</v>
      </c>
      <c r="B22" s="100" t="s">
        <v>344</v>
      </c>
      <c r="C22" s="199">
        <v>221.91592005513439</v>
      </c>
      <c r="D22" s="199">
        <v>277.05031013094418</v>
      </c>
      <c r="H22" s="217"/>
      <c r="I22" s="217"/>
      <c r="J22" s="217"/>
      <c r="K22" s="217"/>
      <c r="L22" s="217"/>
    </row>
    <row r="23" spans="1:12" ht="12" customHeight="1">
      <c r="A23" s="1" t="s">
        <v>876</v>
      </c>
      <c r="B23" s="100" t="s">
        <v>345</v>
      </c>
      <c r="C23" s="199">
        <v>25.369978858350951</v>
      </c>
      <c r="D23" s="199">
        <v>25.369978858350951</v>
      </c>
      <c r="H23" s="219"/>
      <c r="I23" s="220"/>
      <c r="J23" s="217"/>
      <c r="K23" s="219"/>
      <c r="L23" s="220"/>
    </row>
    <row r="24" spans="1:12" ht="12" customHeight="1">
      <c r="A24" s="1" t="s">
        <v>890</v>
      </c>
      <c r="B24" s="100" t="s">
        <v>346</v>
      </c>
      <c r="C24" s="199">
        <v>73.913043478260875</v>
      </c>
      <c r="D24" s="199">
        <v>88.405797101449281</v>
      </c>
      <c r="H24" s="219"/>
      <c r="I24" s="217"/>
      <c r="J24" s="217"/>
      <c r="K24" s="219"/>
      <c r="L24" s="217"/>
    </row>
    <row r="25" spans="1:12" ht="12" customHeight="1">
      <c r="A25" s="1" t="s">
        <v>899</v>
      </c>
      <c r="B25" s="100" t="s">
        <v>347</v>
      </c>
      <c r="C25" s="199">
        <v>11.088709677419356</v>
      </c>
      <c r="D25" s="199">
        <v>16.129032258064516</v>
      </c>
      <c r="H25" s="136"/>
    </row>
    <row r="26" spans="1:12" ht="12" customHeight="1">
      <c r="A26" s="1" t="s">
        <v>915</v>
      </c>
      <c r="B26" s="100" t="s">
        <v>655</v>
      </c>
      <c r="C26" s="199">
        <v>268.80877742946706</v>
      </c>
      <c r="D26" s="199">
        <v>338.55799373040753</v>
      </c>
    </row>
    <row r="27" spans="1:12" ht="12" customHeight="1">
      <c r="A27" s="1" t="s">
        <v>917</v>
      </c>
      <c r="B27" s="100" t="s">
        <v>656</v>
      </c>
      <c r="C27" s="199">
        <v>347.18100890207717</v>
      </c>
      <c r="D27" s="199">
        <v>418.39762611275967</v>
      </c>
    </row>
    <row r="28" spans="1:12" ht="12" customHeight="1">
      <c r="A28" s="1" t="s">
        <v>919</v>
      </c>
      <c r="B28" s="100" t="s">
        <v>657</v>
      </c>
      <c r="C28" s="199">
        <v>361.44994246260069</v>
      </c>
      <c r="D28" s="199">
        <v>413.34867663981589</v>
      </c>
    </row>
    <row r="29" spans="1:12" ht="12" customHeight="1">
      <c r="A29" s="1" t="s">
        <v>921</v>
      </c>
      <c r="B29" s="100" t="s">
        <v>658</v>
      </c>
      <c r="C29" s="199">
        <v>323.1173380035026</v>
      </c>
      <c r="D29" s="199">
        <v>400.1751313485114</v>
      </c>
    </row>
  </sheetData>
  <mergeCells count="2">
    <mergeCell ref="H15:I15"/>
    <mergeCell ref="K15:L15"/>
  </mergeCells>
  <hyperlinks>
    <hyperlink ref="L1:L2" location="'Spis    List '!A4" display="Powrót do spisu map" xr:uid="{00000000-0004-0000-0300-000000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52"/>
  <sheetViews>
    <sheetView showGridLines="0" workbookViewId="0">
      <selection activeCell="K1" sqref="K1"/>
    </sheetView>
  </sheetViews>
  <sheetFormatPr defaultRowHeight="15" customHeight="1"/>
  <cols>
    <col min="1" max="1" width="9.140625" style="1"/>
    <col min="2" max="2" width="26.7109375" style="1" customWidth="1"/>
    <col min="3" max="3" width="17.140625" style="1" customWidth="1"/>
    <col min="4" max="4" width="9.140625" style="1"/>
    <col min="5" max="5" width="29.85546875" style="1" customWidth="1"/>
    <col min="6" max="10" width="14" style="1" customWidth="1"/>
    <col min="11" max="16384" width="9.140625" style="1"/>
  </cols>
  <sheetData>
    <row r="1" spans="1:11" ht="15" customHeight="1">
      <c r="B1" s="97" t="s">
        <v>986</v>
      </c>
      <c r="K1" s="94" t="s">
        <v>321</v>
      </c>
    </row>
    <row r="2" spans="1:11" ht="15" customHeight="1">
      <c r="B2" s="96" t="s">
        <v>987</v>
      </c>
      <c r="K2" s="95" t="s">
        <v>322</v>
      </c>
    </row>
    <row r="4" spans="1:11" ht="113.25" customHeight="1">
      <c r="B4" s="102"/>
      <c r="C4" s="104" t="s">
        <v>361</v>
      </c>
      <c r="E4" s="103" t="s">
        <v>683</v>
      </c>
    </row>
    <row r="5" spans="1:11" ht="15" customHeight="1">
      <c r="A5" s="38" t="s">
        <v>685</v>
      </c>
      <c r="B5" s="227" t="s">
        <v>325</v>
      </c>
      <c r="C5" s="228">
        <v>3.8</v>
      </c>
      <c r="E5" s="96" t="s">
        <v>684</v>
      </c>
    </row>
    <row r="6" spans="1:11" ht="15" customHeight="1">
      <c r="A6" s="38" t="s">
        <v>686</v>
      </c>
      <c r="B6" s="229" t="s">
        <v>328</v>
      </c>
      <c r="C6" s="230">
        <v>4.9000000000000004</v>
      </c>
      <c r="E6" s="96"/>
    </row>
    <row r="7" spans="1:11" ht="15" customHeight="1">
      <c r="A7" s="38" t="s">
        <v>687</v>
      </c>
      <c r="B7" s="229" t="s">
        <v>409</v>
      </c>
      <c r="C7" s="230">
        <v>5.4</v>
      </c>
      <c r="E7" s="110"/>
      <c r="F7" s="254" t="s">
        <v>377</v>
      </c>
      <c r="G7" s="254"/>
      <c r="H7" s="254"/>
      <c r="I7" s="254"/>
      <c r="J7" s="254"/>
    </row>
    <row r="8" spans="1:11" ht="15" customHeight="1">
      <c r="A8" s="38" t="s">
        <v>688</v>
      </c>
      <c r="B8" s="229" t="s">
        <v>410</v>
      </c>
      <c r="C8" s="230">
        <v>4.3</v>
      </c>
      <c r="E8" s="111"/>
      <c r="F8" s="112" t="s">
        <v>362</v>
      </c>
      <c r="G8" s="112" t="s">
        <v>364</v>
      </c>
      <c r="H8" s="112" t="s">
        <v>366</v>
      </c>
      <c r="I8" s="112" t="s">
        <v>368</v>
      </c>
      <c r="J8" s="112" t="s">
        <v>370</v>
      </c>
    </row>
    <row r="9" spans="1:11" ht="15" customHeight="1">
      <c r="A9" s="38" t="s">
        <v>689</v>
      </c>
      <c r="B9" s="229" t="s">
        <v>411</v>
      </c>
      <c r="C9" s="230">
        <v>2.5</v>
      </c>
      <c r="E9" s="108"/>
      <c r="F9" s="113" t="s">
        <v>363</v>
      </c>
      <c r="G9" s="113" t="s">
        <v>365</v>
      </c>
      <c r="H9" s="113" t="s">
        <v>367</v>
      </c>
      <c r="I9" s="113" t="s">
        <v>369</v>
      </c>
      <c r="J9" s="113" t="s">
        <v>371</v>
      </c>
    </row>
    <row r="10" spans="1:11" ht="15" customHeight="1">
      <c r="A10" s="38" t="s">
        <v>690</v>
      </c>
      <c r="B10" s="229" t="s">
        <v>412</v>
      </c>
      <c r="C10" s="230">
        <v>2.9</v>
      </c>
      <c r="E10" s="109"/>
      <c r="F10" s="255" t="s">
        <v>376</v>
      </c>
      <c r="G10" s="255"/>
      <c r="H10" s="255"/>
      <c r="I10" s="255"/>
      <c r="J10" s="255"/>
    </row>
    <row r="11" spans="1:11" ht="15" customHeight="1">
      <c r="A11" s="38" t="s">
        <v>691</v>
      </c>
      <c r="B11" s="229" t="s">
        <v>413</v>
      </c>
      <c r="C11" s="230">
        <v>2</v>
      </c>
      <c r="E11" s="153" t="s">
        <v>372</v>
      </c>
      <c r="F11" s="231"/>
      <c r="G11" s="231"/>
      <c r="H11" s="231"/>
      <c r="I11" s="231"/>
      <c r="J11" s="231"/>
    </row>
    <row r="12" spans="1:11" ht="15" customHeight="1">
      <c r="A12" s="38" t="s">
        <v>692</v>
      </c>
      <c r="B12" s="229" t="s">
        <v>414</v>
      </c>
      <c r="C12" s="230">
        <v>6.8</v>
      </c>
      <c r="E12" s="154" t="s">
        <v>373</v>
      </c>
      <c r="F12" s="232">
        <v>3.9</v>
      </c>
      <c r="G12" s="232">
        <v>2.2999999999999998</v>
      </c>
      <c r="H12" s="233">
        <v>1.8</v>
      </c>
      <c r="I12" s="233">
        <v>2.9</v>
      </c>
      <c r="J12" s="233">
        <v>0.5</v>
      </c>
    </row>
    <row r="13" spans="1:11" ht="15" customHeight="1">
      <c r="A13" s="38" t="s">
        <v>693</v>
      </c>
      <c r="B13" s="229" t="s">
        <v>415</v>
      </c>
      <c r="C13" s="230">
        <v>4</v>
      </c>
      <c r="E13" s="153" t="s">
        <v>374</v>
      </c>
      <c r="F13" s="231"/>
      <c r="G13" s="231"/>
      <c r="H13" s="231"/>
      <c r="I13" s="231"/>
      <c r="J13" s="231"/>
    </row>
    <row r="14" spans="1:11" ht="15" customHeight="1">
      <c r="A14" s="38" t="s">
        <v>694</v>
      </c>
      <c r="B14" s="229" t="s">
        <v>416</v>
      </c>
      <c r="C14" s="230">
        <v>3.8</v>
      </c>
      <c r="E14" s="154" t="s">
        <v>375</v>
      </c>
      <c r="F14" s="232">
        <v>3.1</v>
      </c>
      <c r="G14" s="232">
        <v>1.2</v>
      </c>
      <c r="H14" s="233">
        <v>1.3</v>
      </c>
      <c r="I14" s="233">
        <v>1.1000000000000001</v>
      </c>
      <c r="J14" s="233">
        <v>1.6</v>
      </c>
    </row>
    <row r="15" spans="1:11" ht="15" customHeight="1">
      <c r="A15" s="38" t="s">
        <v>695</v>
      </c>
      <c r="B15" s="229" t="s">
        <v>417</v>
      </c>
      <c r="C15" s="230">
        <v>2.8</v>
      </c>
    </row>
    <row r="16" spans="1:11" ht="15" customHeight="1">
      <c r="A16" s="38" t="s">
        <v>696</v>
      </c>
      <c r="B16" s="229" t="s">
        <v>418</v>
      </c>
      <c r="C16" s="230">
        <v>6.7</v>
      </c>
    </row>
    <row r="17" spans="1:8" ht="15" customHeight="1">
      <c r="A17" s="38" t="s">
        <v>697</v>
      </c>
      <c r="B17" s="229" t="s">
        <v>419</v>
      </c>
      <c r="C17" s="230">
        <v>4.2</v>
      </c>
    </row>
    <row r="18" spans="1:8" ht="15" customHeight="1">
      <c r="A18" s="38" t="s">
        <v>698</v>
      </c>
      <c r="B18" s="229" t="s">
        <v>420</v>
      </c>
      <c r="C18" s="230">
        <v>6.3</v>
      </c>
    </row>
    <row r="19" spans="1:8" ht="15" customHeight="1">
      <c r="A19" s="38" t="s">
        <v>699</v>
      </c>
      <c r="B19" s="229" t="s">
        <v>421</v>
      </c>
      <c r="C19" s="230">
        <v>7.4</v>
      </c>
      <c r="H19" s="38"/>
    </row>
    <row r="20" spans="1:8" ht="15" customHeight="1">
      <c r="A20" s="38" t="s">
        <v>700</v>
      </c>
      <c r="B20" s="229" t="s">
        <v>422</v>
      </c>
      <c r="C20" s="230">
        <v>13.2</v>
      </c>
    </row>
    <row r="21" spans="1:8" ht="15" customHeight="1">
      <c r="A21" s="38" t="s">
        <v>701</v>
      </c>
      <c r="B21" s="229" t="s">
        <v>423</v>
      </c>
      <c r="C21" s="230">
        <v>10.1</v>
      </c>
    </row>
    <row r="22" spans="1:8" ht="15" customHeight="1">
      <c r="A22" s="38" t="s">
        <v>702</v>
      </c>
      <c r="B22" s="229" t="s">
        <v>424</v>
      </c>
      <c r="C22" s="230">
        <v>4.7</v>
      </c>
    </row>
    <row r="23" spans="1:8" ht="15" customHeight="1">
      <c r="A23" s="38" t="s">
        <v>703</v>
      </c>
      <c r="B23" s="229" t="s">
        <v>425</v>
      </c>
      <c r="C23" s="230">
        <v>12.4</v>
      </c>
    </row>
    <row r="24" spans="1:8" ht="15" customHeight="1">
      <c r="A24" s="38" t="s">
        <v>704</v>
      </c>
      <c r="B24" s="229" t="s">
        <v>426</v>
      </c>
      <c r="C24" s="230">
        <v>3.8</v>
      </c>
    </row>
    <row r="25" spans="1:8" ht="15" customHeight="1">
      <c r="A25" s="38" t="s">
        <v>705</v>
      </c>
      <c r="B25" s="229" t="s">
        <v>427</v>
      </c>
      <c r="C25" s="230">
        <v>5.4</v>
      </c>
    </row>
    <row r="26" spans="1:8" ht="15" customHeight="1">
      <c r="A26" s="38" t="s">
        <v>706</v>
      </c>
      <c r="B26" s="229" t="s">
        <v>329</v>
      </c>
      <c r="C26" s="230">
        <v>4.4000000000000004</v>
      </c>
    </row>
    <row r="27" spans="1:8" ht="15" customHeight="1">
      <c r="A27" s="38" t="s">
        <v>707</v>
      </c>
      <c r="B27" s="229" t="s">
        <v>428</v>
      </c>
      <c r="C27" s="230">
        <v>2.9</v>
      </c>
    </row>
    <row r="28" spans="1:8" ht="15" customHeight="1">
      <c r="A28" s="38" t="s">
        <v>708</v>
      </c>
      <c r="B28" s="229" t="s">
        <v>429</v>
      </c>
      <c r="C28" s="230">
        <v>7</v>
      </c>
    </row>
    <row r="29" spans="1:8" ht="15" customHeight="1">
      <c r="A29" s="38" t="s">
        <v>709</v>
      </c>
      <c r="B29" s="229" t="s">
        <v>430</v>
      </c>
      <c r="C29" s="230">
        <v>2</v>
      </c>
    </row>
    <row r="30" spans="1:8" ht="15" customHeight="1">
      <c r="A30" s="38" t="s">
        <v>710</v>
      </c>
      <c r="B30" s="229" t="s">
        <v>431</v>
      </c>
      <c r="C30" s="230">
        <v>5.9</v>
      </c>
    </row>
    <row r="31" spans="1:8" ht="15" customHeight="1">
      <c r="A31" s="38" t="s">
        <v>711</v>
      </c>
      <c r="B31" s="229" t="s">
        <v>432</v>
      </c>
      <c r="C31" s="230">
        <v>4.9000000000000004</v>
      </c>
    </row>
    <row r="32" spans="1:8" ht="15" customHeight="1">
      <c r="A32" s="38" t="s">
        <v>712</v>
      </c>
      <c r="B32" s="229" t="s">
        <v>433</v>
      </c>
      <c r="C32" s="230">
        <v>6.1</v>
      </c>
    </row>
    <row r="33" spans="1:3" ht="15" customHeight="1">
      <c r="A33" s="38" t="s">
        <v>713</v>
      </c>
      <c r="B33" s="229" t="s">
        <v>434</v>
      </c>
      <c r="C33" s="230">
        <v>5.0999999999999996</v>
      </c>
    </row>
    <row r="34" spans="1:3" ht="15" customHeight="1">
      <c r="A34" s="38" t="s">
        <v>714</v>
      </c>
      <c r="B34" s="229" t="s">
        <v>435</v>
      </c>
      <c r="C34" s="230">
        <v>6.4</v>
      </c>
    </row>
    <row r="35" spans="1:3" ht="15" customHeight="1">
      <c r="A35" s="38" t="s">
        <v>715</v>
      </c>
      <c r="B35" s="229" t="s">
        <v>436</v>
      </c>
      <c r="C35" s="230">
        <v>5.8</v>
      </c>
    </row>
    <row r="36" spans="1:3" ht="15" customHeight="1">
      <c r="A36" s="38" t="s">
        <v>716</v>
      </c>
      <c r="B36" s="229" t="s">
        <v>437</v>
      </c>
      <c r="C36" s="230">
        <v>9.6999999999999993</v>
      </c>
    </row>
    <row r="37" spans="1:3" ht="15" customHeight="1">
      <c r="A37" s="38" t="s">
        <v>717</v>
      </c>
      <c r="B37" s="229" t="s">
        <v>438</v>
      </c>
      <c r="C37" s="230">
        <v>5.3</v>
      </c>
    </row>
    <row r="38" spans="1:3" ht="15" customHeight="1">
      <c r="A38" s="38" t="s">
        <v>718</v>
      </c>
      <c r="B38" s="229" t="s">
        <v>439</v>
      </c>
      <c r="C38" s="230">
        <v>2.8</v>
      </c>
    </row>
    <row r="39" spans="1:3" ht="15" customHeight="1">
      <c r="A39" s="38" t="s">
        <v>719</v>
      </c>
      <c r="B39" s="229" t="s">
        <v>440</v>
      </c>
      <c r="C39" s="230">
        <v>5.3</v>
      </c>
    </row>
    <row r="40" spans="1:3" ht="15" customHeight="1">
      <c r="A40" s="38" t="s">
        <v>720</v>
      </c>
      <c r="B40" s="229" t="s">
        <v>441</v>
      </c>
      <c r="C40" s="230">
        <v>5.0999999999999996</v>
      </c>
    </row>
    <row r="41" spans="1:3" ht="15" customHeight="1">
      <c r="A41" s="38" t="s">
        <v>721</v>
      </c>
      <c r="B41" s="229" t="s">
        <v>330</v>
      </c>
      <c r="C41" s="230">
        <v>5.3</v>
      </c>
    </row>
    <row r="42" spans="1:3" ht="15" customHeight="1">
      <c r="A42" s="38" t="s">
        <v>722</v>
      </c>
      <c r="B42" s="229" t="s">
        <v>442</v>
      </c>
      <c r="C42" s="230">
        <v>10.4</v>
      </c>
    </row>
    <row r="43" spans="1:3" ht="15" customHeight="1">
      <c r="A43" s="38" t="s">
        <v>723</v>
      </c>
      <c r="B43" s="229" t="s">
        <v>443</v>
      </c>
      <c r="C43" s="230">
        <v>5</v>
      </c>
    </row>
    <row r="44" spans="1:3" ht="15" customHeight="1">
      <c r="A44" s="38" t="s">
        <v>724</v>
      </c>
      <c r="B44" s="229" t="s">
        <v>444</v>
      </c>
      <c r="C44" s="230">
        <v>2</v>
      </c>
    </row>
    <row r="45" spans="1:3" ht="15" customHeight="1">
      <c r="A45" s="38" t="s">
        <v>725</v>
      </c>
      <c r="B45" s="229" t="s">
        <v>445</v>
      </c>
      <c r="C45" s="230">
        <v>5.6</v>
      </c>
    </row>
    <row r="46" spans="1:3" ht="15" customHeight="1">
      <c r="A46" s="38" t="s">
        <v>726</v>
      </c>
      <c r="B46" s="229" t="s">
        <v>446</v>
      </c>
      <c r="C46" s="230">
        <v>8.1999999999999993</v>
      </c>
    </row>
    <row r="47" spans="1:3" ht="15" customHeight="1">
      <c r="A47" s="38" t="s">
        <v>727</v>
      </c>
      <c r="B47" s="229" t="s">
        <v>447</v>
      </c>
      <c r="C47" s="230">
        <v>4</v>
      </c>
    </row>
    <row r="48" spans="1:3" ht="15" customHeight="1">
      <c r="A48" s="38" t="s">
        <v>728</v>
      </c>
      <c r="B48" s="229" t="s">
        <v>448</v>
      </c>
      <c r="C48" s="230">
        <v>9.8000000000000007</v>
      </c>
    </row>
    <row r="49" spans="1:3" ht="15" customHeight="1">
      <c r="A49" s="38" t="s">
        <v>729</v>
      </c>
      <c r="B49" s="229" t="s">
        <v>449</v>
      </c>
      <c r="C49" s="230">
        <v>8.1</v>
      </c>
    </row>
    <row r="50" spans="1:3" ht="15" customHeight="1">
      <c r="A50" s="38" t="s">
        <v>730</v>
      </c>
      <c r="B50" s="229" t="s">
        <v>450</v>
      </c>
      <c r="C50" s="230">
        <v>7.3</v>
      </c>
    </row>
    <row r="51" spans="1:3" ht="15" customHeight="1">
      <c r="A51" s="38" t="s">
        <v>731</v>
      </c>
      <c r="B51" s="229" t="s">
        <v>451</v>
      </c>
      <c r="C51" s="230">
        <v>5</v>
      </c>
    </row>
    <row r="52" spans="1:3" ht="15" customHeight="1">
      <c r="A52" s="38" t="s">
        <v>732</v>
      </c>
      <c r="B52" s="229" t="s">
        <v>452</v>
      </c>
      <c r="C52" s="230">
        <v>5.5</v>
      </c>
    </row>
    <row r="53" spans="1:3" ht="15" customHeight="1">
      <c r="A53" s="38" t="s">
        <v>733</v>
      </c>
      <c r="B53" s="229" t="s">
        <v>453</v>
      </c>
      <c r="C53" s="230">
        <v>6</v>
      </c>
    </row>
    <row r="54" spans="1:3" ht="15" customHeight="1">
      <c r="A54" s="38" t="s">
        <v>734</v>
      </c>
      <c r="B54" s="229" t="s">
        <v>454</v>
      </c>
      <c r="C54" s="230">
        <v>3.6</v>
      </c>
    </row>
    <row r="55" spans="1:3" ht="15" customHeight="1">
      <c r="A55" s="38" t="s">
        <v>735</v>
      </c>
      <c r="B55" s="229" t="s">
        <v>455</v>
      </c>
      <c r="C55" s="230">
        <v>7.6</v>
      </c>
    </row>
    <row r="56" spans="1:3" ht="15" customHeight="1">
      <c r="A56" s="38" t="s">
        <v>736</v>
      </c>
      <c r="B56" s="229" t="s">
        <v>456</v>
      </c>
      <c r="C56" s="230">
        <v>4.2</v>
      </c>
    </row>
    <row r="57" spans="1:3" ht="15" customHeight="1">
      <c r="A57" s="38" t="s">
        <v>737</v>
      </c>
      <c r="B57" s="229" t="s">
        <v>331</v>
      </c>
      <c r="C57" s="230">
        <v>4.2</v>
      </c>
    </row>
    <row r="58" spans="1:3" ht="15" customHeight="1">
      <c r="A58" s="38" t="s">
        <v>738</v>
      </c>
      <c r="B58" s="229" t="s">
        <v>457</v>
      </c>
      <c r="C58" s="230">
        <v>3.5</v>
      </c>
    </row>
    <row r="59" spans="1:3" ht="15" customHeight="1">
      <c r="A59" s="38" t="s">
        <v>739</v>
      </c>
      <c r="B59" s="229" t="s">
        <v>458</v>
      </c>
      <c r="C59" s="230">
        <v>5.9</v>
      </c>
    </row>
    <row r="60" spans="1:3" ht="15" customHeight="1">
      <c r="A60" s="38" t="s">
        <v>740</v>
      </c>
      <c r="B60" s="229" t="s">
        <v>459</v>
      </c>
      <c r="C60" s="230">
        <v>5.4</v>
      </c>
    </row>
    <row r="61" spans="1:3" ht="15" customHeight="1">
      <c r="A61" s="38" t="s">
        <v>741</v>
      </c>
      <c r="B61" s="229" t="s">
        <v>460</v>
      </c>
      <c r="C61" s="230">
        <v>3.4</v>
      </c>
    </row>
    <row r="62" spans="1:3" ht="15" customHeight="1">
      <c r="A62" s="38" t="s">
        <v>742</v>
      </c>
      <c r="B62" s="229" t="s">
        <v>461</v>
      </c>
      <c r="C62" s="230">
        <v>3.4</v>
      </c>
    </row>
    <row r="63" spans="1:3" ht="15" customHeight="1">
      <c r="A63" s="38" t="s">
        <v>743</v>
      </c>
      <c r="B63" s="229" t="s">
        <v>462</v>
      </c>
      <c r="C63" s="230">
        <v>6.1</v>
      </c>
    </row>
    <row r="64" spans="1:3" ht="15" customHeight="1">
      <c r="A64" s="38" t="s">
        <v>744</v>
      </c>
      <c r="B64" s="229" t="s">
        <v>463</v>
      </c>
      <c r="C64" s="230">
        <v>5.5</v>
      </c>
    </row>
    <row r="65" spans="1:3" ht="15" customHeight="1">
      <c r="A65" s="38" t="s">
        <v>745</v>
      </c>
      <c r="B65" s="229" t="s">
        <v>464</v>
      </c>
      <c r="C65" s="230">
        <v>4.0999999999999996</v>
      </c>
    </row>
    <row r="66" spans="1:3" ht="15" customHeight="1">
      <c r="A66" s="38" t="s">
        <v>746</v>
      </c>
      <c r="B66" s="229" t="s">
        <v>332</v>
      </c>
      <c r="C66" s="230">
        <v>4.3</v>
      </c>
    </row>
    <row r="67" spans="1:3" ht="15" customHeight="1">
      <c r="A67" s="38" t="s">
        <v>747</v>
      </c>
      <c r="B67" s="229" t="s">
        <v>465</v>
      </c>
      <c r="C67" s="230">
        <v>2.7</v>
      </c>
    </row>
    <row r="68" spans="1:3" ht="15" customHeight="1">
      <c r="A68" s="38" t="s">
        <v>748</v>
      </c>
      <c r="B68" s="229" t="s">
        <v>466</v>
      </c>
      <c r="C68" s="230">
        <v>4.4000000000000004</v>
      </c>
    </row>
    <row r="69" spans="1:3" ht="15" customHeight="1">
      <c r="A69" s="38" t="s">
        <v>749</v>
      </c>
      <c r="B69" s="229" t="s">
        <v>467</v>
      </c>
      <c r="C69" s="230">
        <v>7.7</v>
      </c>
    </row>
    <row r="70" spans="1:3" ht="15" customHeight="1">
      <c r="A70" s="38" t="s">
        <v>750</v>
      </c>
      <c r="B70" s="229" t="s">
        <v>468</v>
      </c>
      <c r="C70" s="230">
        <v>4.5999999999999996</v>
      </c>
    </row>
    <row r="71" spans="1:3" ht="15" customHeight="1">
      <c r="A71" s="38" t="s">
        <v>751</v>
      </c>
      <c r="B71" s="229" t="s">
        <v>469</v>
      </c>
      <c r="C71" s="230">
        <v>3.7</v>
      </c>
    </row>
    <row r="72" spans="1:3" ht="15" customHeight="1">
      <c r="A72" s="38" t="s">
        <v>752</v>
      </c>
      <c r="B72" s="229" t="s">
        <v>470</v>
      </c>
      <c r="C72" s="230">
        <v>1.8</v>
      </c>
    </row>
    <row r="73" spans="1:3" ht="15" customHeight="1">
      <c r="A73" s="38" t="s">
        <v>753</v>
      </c>
      <c r="B73" s="229" t="s">
        <v>471</v>
      </c>
      <c r="C73" s="230">
        <v>6.3</v>
      </c>
    </row>
    <row r="74" spans="1:3" ht="15" customHeight="1">
      <c r="A74" s="38" t="s">
        <v>754</v>
      </c>
      <c r="B74" s="229" t="s">
        <v>333</v>
      </c>
      <c r="C74" s="230">
        <v>5.0999999999999996</v>
      </c>
    </row>
    <row r="75" spans="1:3" ht="15" customHeight="1">
      <c r="A75" s="38" t="s">
        <v>755</v>
      </c>
      <c r="B75" s="229" t="s">
        <v>472</v>
      </c>
      <c r="C75" s="230">
        <v>4.2</v>
      </c>
    </row>
    <row r="76" spans="1:3" ht="15" customHeight="1">
      <c r="A76" s="38" t="s">
        <v>756</v>
      </c>
      <c r="B76" s="229" t="s">
        <v>473</v>
      </c>
      <c r="C76" s="230">
        <v>6.7</v>
      </c>
    </row>
    <row r="77" spans="1:3" ht="15" customHeight="1">
      <c r="A77" s="38" t="s">
        <v>757</v>
      </c>
      <c r="B77" s="229" t="s">
        <v>474</v>
      </c>
      <c r="C77" s="230">
        <v>2</v>
      </c>
    </row>
    <row r="78" spans="1:3" ht="15" customHeight="1">
      <c r="A78" s="38" t="s">
        <v>758</v>
      </c>
      <c r="B78" s="229" t="s">
        <v>659</v>
      </c>
      <c r="C78" s="230">
        <v>8.8000000000000007</v>
      </c>
    </row>
    <row r="79" spans="1:3" ht="15" customHeight="1">
      <c r="A79" s="38" t="s">
        <v>759</v>
      </c>
      <c r="B79" s="229" t="s">
        <v>475</v>
      </c>
      <c r="C79" s="230">
        <v>3.1</v>
      </c>
    </row>
    <row r="80" spans="1:3" ht="15" customHeight="1">
      <c r="A80" s="38" t="s">
        <v>760</v>
      </c>
      <c r="B80" s="229" t="s">
        <v>476</v>
      </c>
      <c r="C80" s="230">
        <v>5.7</v>
      </c>
    </row>
    <row r="81" spans="1:3" ht="15" customHeight="1">
      <c r="A81" s="38" t="s">
        <v>761</v>
      </c>
      <c r="B81" s="229" t="s">
        <v>477</v>
      </c>
      <c r="C81" s="230">
        <v>6.8</v>
      </c>
    </row>
    <row r="82" spans="1:3" ht="15" customHeight="1">
      <c r="A82" s="38" t="s">
        <v>762</v>
      </c>
      <c r="B82" s="229" t="s">
        <v>478</v>
      </c>
      <c r="C82" s="230">
        <v>10.4</v>
      </c>
    </row>
    <row r="83" spans="1:3" ht="15" customHeight="1">
      <c r="A83" s="38" t="s">
        <v>763</v>
      </c>
      <c r="B83" s="229" t="s">
        <v>479</v>
      </c>
      <c r="C83" s="230">
        <v>3.3</v>
      </c>
    </row>
    <row r="84" spans="1:3" ht="15" customHeight="1">
      <c r="A84" s="38" t="s">
        <v>764</v>
      </c>
      <c r="B84" s="229" t="s">
        <v>480</v>
      </c>
      <c r="C84" s="230">
        <v>3.6</v>
      </c>
    </row>
    <row r="85" spans="1:3" ht="15" customHeight="1">
      <c r="A85" s="38" t="s">
        <v>765</v>
      </c>
      <c r="B85" s="229" t="s">
        <v>334</v>
      </c>
      <c r="C85" s="230">
        <v>5.3</v>
      </c>
    </row>
    <row r="86" spans="1:3" ht="15" customHeight="1">
      <c r="A86" s="38" t="s">
        <v>766</v>
      </c>
      <c r="B86" s="229" t="s">
        <v>481</v>
      </c>
      <c r="C86" s="230">
        <v>5.4</v>
      </c>
    </row>
    <row r="87" spans="1:3" ht="15" customHeight="1">
      <c r="A87" s="38" t="s">
        <v>767</v>
      </c>
      <c r="B87" s="229" t="s">
        <v>482</v>
      </c>
      <c r="C87" s="230">
        <v>7.3</v>
      </c>
    </row>
    <row r="88" spans="1:3" ht="15" customHeight="1">
      <c r="A88" s="38" t="s">
        <v>768</v>
      </c>
      <c r="B88" s="229" t="s">
        <v>483</v>
      </c>
      <c r="C88" s="230">
        <v>3.4</v>
      </c>
    </row>
    <row r="89" spans="1:3" ht="15" customHeight="1">
      <c r="A89" s="38" t="s">
        <v>769</v>
      </c>
      <c r="B89" s="229" t="s">
        <v>484</v>
      </c>
      <c r="C89" s="230">
        <v>10.4</v>
      </c>
    </row>
    <row r="90" spans="1:3" ht="15" customHeight="1">
      <c r="A90" s="38" t="s">
        <v>770</v>
      </c>
      <c r="B90" s="229" t="s">
        <v>485</v>
      </c>
      <c r="C90" s="230">
        <v>3.5</v>
      </c>
    </row>
    <row r="91" spans="1:3" ht="15" customHeight="1">
      <c r="A91" s="38" t="s">
        <v>771</v>
      </c>
      <c r="B91" s="229" t="s">
        <v>486</v>
      </c>
      <c r="C91" s="230">
        <v>4.5</v>
      </c>
    </row>
    <row r="92" spans="1:3" ht="15" customHeight="1">
      <c r="A92" s="38" t="s">
        <v>772</v>
      </c>
      <c r="B92" s="229" t="s">
        <v>487</v>
      </c>
      <c r="C92" s="230">
        <v>5.2</v>
      </c>
    </row>
    <row r="93" spans="1:3" ht="15" customHeight="1">
      <c r="A93" s="38" t="s">
        <v>773</v>
      </c>
      <c r="B93" s="229" t="s">
        <v>488</v>
      </c>
      <c r="C93" s="230">
        <v>3.9</v>
      </c>
    </row>
    <row r="94" spans="1:3" ht="15" customHeight="1">
      <c r="A94" s="38" t="s">
        <v>774</v>
      </c>
      <c r="B94" s="229" t="s">
        <v>489</v>
      </c>
      <c r="C94" s="230">
        <v>3.5</v>
      </c>
    </row>
    <row r="95" spans="1:3" ht="15" customHeight="1">
      <c r="A95" s="38" t="s">
        <v>775</v>
      </c>
      <c r="B95" s="229" t="s">
        <v>490</v>
      </c>
      <c r="C95" s="230">
        <v>5.0999999999999996</v>
      </c>
    </row>
    <row r="96" spans="1:3" ht="15" customHeight="1">
      <c r="A96" s="38" t="s">
        <v>776</v>
      </c>
      <c r="B96" s="229" t="s">
        <v>335</v>
      </c>
      <c r="C96" s="230">
        <v>5.2</v>
      </c>
    </row>
    <row r="97" spans="1:3" ht="15" customHeight="1">
      <c r="A97" s="38" t="s">
        <v>777</v>
      </c>
      <c r="B97" s="229" t="s">
        <v>491</v>
      </c>
      <c r="C97" s="230">
        <v>2.7</v>
      </c>
    </row>
    <row r="98" spans="1:3" ht="15" customHeight="1">
      <c r="A98" s="38" t="s">
        <v>778</v>
      </c>
      <c r="B98" s="229" t="s">
        <v>492</v>
      </c>
      <c r="C98" s="230">
        <v>1.9</v>
      </c>
    </row>
    <row r="99" spans="1:3" ht="15" customHeight="1">
      <c r="A99" s="38" t="s">
        <v>779</v>
      </c>
      <c r="B99" s="229" t="s">
        <v>493</v>
      </c>
      <c r="C99" s="230">
        <v>5.8</v>
      </c>
    </row>
    <row r="100" spans="1:3" ht="15" customHeight="1">
      <c r="A100" s="38" t="s">
        <v>780</v>
      </c>
      <c r="B100" s="229" t="s">
        <v>494</v>
      </c>
      <c r="C100" s="230">
        <v>12.7</v>
      </c>
    </row>
    <row r="101" spans="1:3" ht="15" customHeight="1">
      <c r="A101" s="38" t="s">
        <v>781</v>
      </c>
      <c r="B101" s="229" t="s">
        <v>495</v>
      </c>
      <c r="C101" s="230">
        <v>5.0999999999999996</v>
      </c>
    </row>
    <row r="102" spans="1:3" ht="15" customHeight="1">
      <c r="A102" s="38" t="s">
        <v>782</v>
      </c>
      <c r="B102" s="229" t="s">
        <v>496</v>
      </c>
      <c r="C102" s="230">
        <v>14.4</v>
      </c>
    </row>
    <row r="103" spans="1:3" ht="15" customHeight="1">
      <c r="A103" s="38" t="s">
        <v>783</v>
      </c>
      <c r="B103" s="229" t="s">
        <v>497</v>
      </c>
      <c r="C103" s="230">
        <v>3</v>
      </c>
    </row>
    <row r="104" spans="1:3" ht="15" customHeight="1">
      <c r="A104" s="38" t="s">
        <v>784</v>
      </c>
      <c r="B104" s="229" t="s">
        <v>498</v>
      </c>
      <c r="C104" s="230">
        <v>4.8</v>
      </c>
    </row>
    <row r="105" spans="1:3" ht="15" customHeight="1">
      <c r="A105" s="38" t="s">
        <v>785</v>
      </c>
      <c r="B105" s="229" t="s">
        <v>499</v>
      </c>
      <c r="C105" s="230">
        <v>3.8</v>
      </c>
    </row>
    <row r="106" spans="1:3" ht="15" customHeight="1">
      <c r="A106" s="38" t="s">
        <v>786</v>
      </c>
      <c r="B106" s="229" t="s">
        <v>500</v>
      </c>
      <c r="C106" s="230">
        <v>8</v>
      </c>
    </row>
    <row r="107" spans="1:3" ht="15" customHeight="1">
      <c r="A107" s="38" t="s">
        <v>787</v>
      </c>
      <c r="B107" s="229" t="s">
        <v>501</v>
      </c>
      <c r="C107" s="230">
        <v>9.1999999999999993</v>
      </c>
    </row>
    <row r="108" spans="1:3" ht="15" customHeight="1">
      <c r="A108" s="38" t="s">
        <v>788</v>
      </c>
      <c r="B108" s="229" t="s">
        <v>502</v>
      </c>
      <c r="C108" s="230">
        <v>2.4</v>
      </c>
    </row>
    <row r="109" spans="1:3" ht="15" customHeight="1">
      <c r="A109" s="38" t="s">
        <v>789</v>
      </c>
      <c r="B109" s="229" t="s">
        <v>503</v>
      </c>
      <c r="C109" s="230">
        <v>8.1999999999999993</v>
      </c>
    </row>
    <row r="110" spans="1:3" ht="15" customHeight="1">
      <c r="A110" s="38" t="s">
        <v>790</v>
      </c>
      <c r="B110" s="229" t="s">
        <v>336</v>
      </c>
      <c r="C110" s="230">
        <v>2.7</v>
      </c>
    </row>
    <row r="111" spans="1:3" ht="15" customHeight="1">
      <c r="A111" s="38" t="s">
        <v>791</v>
      </c>
      <c r="B111" s="229" t="s">
        <v>504</v>
      </c>
      <c r="C111" s="230">
        <v>3.5</v>
      </c>
    </row>
    <row r="112" spans="1:3" ht="15" customHeight="1">
      <c r="A112" s="38" t="s">
        <v>792</v>
      </c>
      <c r="B112" s="229" t="s">
        <v>505</v>
      </c>
      <c r="C112" s="230">
        <v>3.4</v>
      </c>
    </row>
    <row r="113" spans="1:3" ht="15" customHeight="1">
      <c r="A113" s="38" t="s">
        <v>793</v>
      </c>
      <c r="B113" s="229" t="s">
        <v>506</v>
      </c>
      <c r="C113" s="230">
        <v>3.3</v>
      </c>
    </row>
    <row r="114" spans="1:3" ht="15" customHeight="1">
      <c r="A114" s="38" t="s">
        <v>794</v>
      </c>
      <c r="B114" s="229" t="s">
        <v>507</v>
      </c>
      <c r="C114" s="230">
        <v>2.5</v>
      </c>
    </row>
    <row r="115" spans="1:3" ht="15" customHeight="1">
      <c r="A115" s="38" t="s">
        <v>795</v>
      </c>
      <c r="B115" s="229" t="s">
        <v>508</v>
      </c>
      <c r="C115" s="230">
        <v>2.6</v>
      </c>
    </row>
    <row r="116" spans="1:3" ht="15" customHeight="1">
      <c r="A116" s="38" t="s">
        <v>796</v>
      </c>
      <c r="B116" s="229" t="s">
        <v>509</v>
      </c>
      <c r="C116" s="230">
        <v>2.4</v>
      </c>
    </row>
    <row r="117" spans="1:3" ht="15" customHeight="1">
      <c r="A117" s="38" t="s">
        <v>797</v>
      </c>
      <c r="B117" s="229" t="s">
        <v>510</v>
      </c>
      <c r="C117" s="230">
        <v>1.4</v>
      </c>
    </row>
    <row r="118" spans="1:3" ht="15" customHeight="1">
      <c r="A118" s="38" t="s">
        <v>798</v>
      </c>
      <c r="B118" s="229" t="s">
        <v>511</v>
      </c>
      <c r="C118" s="230">
        <v>1.2</v>
      </c>
    </row>
    <row r="119" spans="1:3" ht="15" customHeight="1">
      <c r="A119" s="38" t="s">
        <v>799</v>
      </c>
      <c r="B119" s="229" t="s">
        <v>512</v>
      </c>
      <c r="C119" s="230">
        <v>3.1</v>
      </c>
    </row>
    <row r="120" spans="1:3" ht="15" customHeight="1">
      <c r="A120" s="38" t="s">
        <v>800</v>
      </c>
      <c r="B120" s="229" t="s">
        <v>513</v>
      </c>
      <c r="C120" s="230">
        <v>2.1</v>
      </c>
    </row>
    <row r="121" spans="1:3" ht="15" customHeight="1">
      <c r="A121" s="38" t="s">
        <v>801</v>
      </c>
      <c r="B121" s="229" t="s">
        <v>514</v>
      </c>
      <c r="C121" s="230">
        <v>2.2999999999999998</v>
      </c>
    </row>
    <row r="122" spans="1:3" ht="15" customHeight="1">
      <c r="A122" s="38" t="s">
        <v>802</v>
      </c>
      <c r="B122" s="229" t="s">
        <v>515</v>
      </c>
      <c r="C122" s="230">
        <v>2.9</v>
      </c>
    </row>
    <row r="123" spans="1:3" ht="15" customHeight="1">
      <c r="A123" s="38" t="s">
        <v>803</v>
      </c>
      <c r="B123" s="229" t="s">
        <v>516</v>
      </c>
      <c r="C123" s="230">
        <v>8.8000000000000007</v>
      </c>
    </row>
    <row r="124" spans="1:3" ht="15" customHeight="1">
      <c r="A124" s="38" t="s">
        <v>804</v>
      </c>
      <c r="B124" s="229" t="s">
        <v>517</v>
      </c>
      <c r="C124" s="230">
        <v>2.1</v>
      </c>
    </row>
    <row r="125" spans="1:3" ht="15" customHeight="1">
      <c r="A125" s="38" t="s">
        <v>805</v>
      </c>
      <c r="B125" s="229" t="s">
        <v>518</v>
      </c>
      <c r="C125" s="230">
        <v>2.9</v>
      </c>
    </row>
    <row r="126" spans="1:3" ht="15" customHeight="1">
      <c r="A126" s="38" t="s">
        <v>806</v>
      </c>
      <c r="B126" s="229" t="s">
        <v>519</v>
      </c>
      <c r="C126" s="230">
        <v>5.6</v>
      </c>
    </row>
    <row r="127" spans="1:3" ht="15" customHeight="1">
      <c r="A127" s="38" t="s">
        <v>807</v>
      </c>
      <c r="B127" s="229" t="s">
        <v>337</v>
      </c>
      <c r="C127" s="230">
        <v>2.9</v>
      </c>
    </row>
    <row r="128" spans="1:3" ht="15" customHeight="1">
      <c r="A128" s="38" t="s">
        <v>808</v>
      </c>
      <c r="B128" s="229" t="s">
        <v>520</v>
      </c>
      <c r="C128" s="230">
        <v>3.9</v>
      </c>
    </row>
    <row r="129" spans="1:3" ht="15" customHeight="1">
      <c r="A129" s="38" t="s">
        <v>809</v>
      </c>
      <c r="B129" s="229" t="s">
        <v>521</v>
      </c>
      <c r="C129" s="230">
        <v>5.5</v>
      </c>
    </row>
    <row r="130" spans="1:3" ht="15" customHeight="1">
      <c r="A130" s="38" t="s">
        <v>810</v>
      </c>
      <c r="B130" s="229" t="s">
        <v>522</v>
      </c>
      <c r="C130" s="230">
        <v>1.7</v>
      </c>
    </row>
    <row r="131" spans="1:3" ht="15" customHeight="1">
      <c r="A131" s="38" t="s">
        <v>811</v>
      </c>
      <c r="B131" s="229" t="s">
        <v>523</v>
      </c>
      <c r="C131" s="230">
        <v>3.7</v>
      </c>
    </row>
    <row r="132" spans="1:3" ht="15" customHeight="1">
      <c r="A132" s="38" t="s">
        <v>812</v>
      </c>
      <c r="B132" s="229" t="s">
        <v>524</v>
      </c>
      <c r="C132" s="230">
        <v>3.2</v>
      </c>
    </row>
    <row r="133" spans="1:3" ht="15" customHeight="1">
      <c r="A133" s="38" t="s">
        <v>813</v>
      </c>
      <c r="B133" s="229" t="s">
        <v>525</v>
      </c>
      <c r="C133" s="230">
        <v>2.8</v>
      </c>
    </row>
    <row r="134" spans="1:3" ht="15" customHeight="1">
      <c r="A134" s="38" t="s">
        <v>814</v>
      </c>
      <c r="B134" s="229" t="s">
        <v>338</v>
      </c>
      <c r="C134" s="230">
        <v>2.7</v>
      </c>
    </row>
    <row r="135" spans="1:3" ht="15" customHeight="1">
      <c r="A135" s="38" t="s">
        <v>815</v>
      </c>
      <c r="B135" s="229" t="s">
        <v>526</v>
      </c>
      <c r="C135" s="230">
        <v>1.3</v>
      </c>
    </row>
    <row r="136" spans="1:3" ht="15" customHeight="1">
      <c r="A136" s="38" t="s">
        <v>816</v>
      </c>
      <c r="B136" s="229" t="s">
        <v>527</v>
      </c>
      <c r="C136" s="230">
        <v>2.2999999999999998</v>
      </c>
    </row>
    <row r="137" spans="1:3" ht="15" customHeight="1">
      <c r="A137" s="38" t="s">
        <v>817</v>
      </c>
      <c r="B137" s="229" t="s">
        <v>528</v>
      </c>
      <c r="C137" s="230">
        <v>2.7</v>
      </c>
    </row>
    <row r="138" spans="1:3" ht="15" customHeight="1">
      <c r="A138" s="38" t="s">
        <v>818</v>
      </c>
      <c r="B138" s="229" t="s">
        <v>529</v>
      </c>
      <c r="C138" s="230">
        <v>2.5</v>
      </c>
    </row>
    <row r="139" spans="1:3" ht="15" customHeight="1">
      <c r="A139" s="38" t="s">
        <v>819</v>
      </c>
      <c r="B139" s="229" t="s">
        <v>530</v>
      </c>
      <c r="C139" s="230">
        <v>2.2000000000000002</v>
      </c>
    </row>
    <row r="140" spans="1:3" ht="15" customHeight="1">
      <c r="A140" s="38" t="s">
        <v>820</v>
      </c>
      <c r="B140" s="229" t="s">
        <v>531</v>
      </c>
      <c r="C140" s="230">
        <v>9</v>
      </c>
    </row>
    <row r="141" spans="1:3" ht="15" customHeight="1">
      <c r="A141" s="38" t="s">
        <v>821</v>
      </c>
      <c r="B141" s="229" t="s">
        <v>532</v>
      </c>
      <c r="C141" s="230">
        <v>3</v>
      </c>
    </row>
    <row r="142" spans="1:3" ht="15" customHeight="1">
      <c r="A142" s="38" t="s">
        <v>822</v>
      </c>
      <c r="B142" s="229" t="s">
        <v>533</v>
      </c>
      <c r="C142" s="230">
        <v>3.7</v>
      </c>
    </row>
    <row r="143" spans="1:3" ht="15" customHeight="1">
      <c r="A143" s="38" t="s">
        <v>823</v>
      </c>
      <c r="B143" s="229" t="s">
        <v>534</v>
      </c>
      <c r="C143" s="230">
        <v>2.7</v>
      </c>
    </row>
    <row r="144" spans="1:3" ht="15" customHeight="1">
      <c r="A144" s="38" t="s">
        <v>824</v>
      </c>
      <c r="B144" s="229" t="s">
        <v>535</v>
      </c>
      <c r="C144" s="230">
        <v>5.0999999999999996</v>
      </c>
    </row>
    <row r="145" spans="1:3" ht="15" customHeight="1">
      <c r="A145" s="38" t="s">
        <v>825</v>
      </c>
      <c r="B145" s="229" t="s">
        <v>536</v>
      </c>
      <c r="C145" s="230">
        <v>3.5</v>
      </c>
    </row>
    <row r="146" spans="1:3" ht="15" customHeight="1">
      <c r="A146" s="38" t="s">
        <v>826</v>
      </c>
      <c r="B146" s="229" t="s">
        <v>339</v>
      </c>
      <c r="C146" s="230">
        <v>3.1</v>
      </c>
    </row>
    <row r="147" spans="1:3" ht="15" customHeight="1">
      <c r="A147" s="38" t="s">
        <v>827</v>
      </c>
      <c r="B147" s="229" t="s">
        <v>537</v>
      </c>
      <c r="C147" s="230">
        <v>4.7</v>
      </c>
    </row>
    <row r="148" spans="1:3" ht="15" customHeight="1">
      <c r="A148" s="38" t="s">
        <v>828</v>
      </c>
      <c r="B148" s="229" t="s">
        <v>538</v>
      </c>
      <c r="C148" s="230">
        <v>3</v>
      </c>
    </row>
    <row r="149" spans="1:3" ht="15" customHeight="1">
      <c r="A149" s="38" t="s">
        <v>829</v>
      </c>
      <c r="B149" s="229" t="s">
        <v>539</v>
      </c>
      <c r="C149" s="230">
        <v>2.2999999999999998</v>
      </c>
    </row>
    <row r="150" spans="1:3" ht="15" customHeight="1">
      <c r="A150" s="38" t="s">
        <v>830</v>
      </c>
      <c r="B150" s="229" t="s">
        <v>540</v>
      </c>
      <c r="C150" s="230">
        <v>2</v>
      </c>
    </row>
    <row r="151" spans="1:3" ht="15" customHeight="1">
      <c r="A151" s="38" t="s">
        <v>831</v>
      </c>
      <c r="B151" s="229" t="s">
        <v>541</v>
      </c>
      <c r="C151" s="230">
        <v>3.7</v>
      </c>
    </row>
    <row r="152" spans="1:3" ht="15" customHeight="1">
      <c r="A152" s="38" t="s">
        <v>832</v>
      </c>
      <c r="B152" s="229" t="s">
        <v>542</v>
      </c>
      <c r="C152" s="230">
        <v>2.2000000000000002</v>
      </c>
    </row>
    <row r="153" spans="1:3" ht="15" customHeight="1">
      <c r="A153" s="38" t="s">
        <v>833</v>
      </c>
      <c r="B153" s="229" t="s">
        <v>543</v>
      </c>
      <c r="C153" s="230">
        <v>3.5</v>
      </c>
    </row>
    <row r="154" spans="1:3" ht="15" customHeight="1">
      <c r="A154" s="38" t="s">
        <v>834</v>
      </c>
      <c r="B154" s="229" t="s">
        <v>340</v>
      </c>
      <c r="C154" s="230">
        <v>7.4</v>
      </c>
    </row>
    <row r="155" spans="1:3" ht="15" customHeight="1">
      <c r="A155" s="38" t="s">
        <v>835</v>
      </c>
      <c r="B155" s="229" t="s">
        <v>544</v>
      </c>
      <c r="C155" s="230">
        <v>13</v>
      </c>
    </row>
    <row r="156" spans="1:3" ht="15" customHeight="1">
      <c r="A156" s="38" t="s">
        <v>836</v>
      </c>
      <c r="B156" s="229" t="s">
        <v>545</v>
      </c>
      <c r="C156" s="230">
        <v>5.7</v>
      </c>
    </row>
    <row r="157" spans="1:3" ht="15" customHeight="1">
      <c r="A157" s="38" t="s">
        <v>837</v>
      </c>
      <c r="B157" s="229" t="s">
        <v>546</v>
      </c>
      <c r="C157" s="230">
        <v>5.5</v>
      </c>
    </row>
    <row r="158" spans="1:3" ht="15" customHeight="1">
      <c r="A158" s="38" t="s">
        <v>838</v>
      </c>
      <c r="B158" s="229" t="s">
        <v>547</v>
      </c>
      <c r="C158" s="230">
        <v>5.8</v>
      </c>
    </row>
    <row r="159" spans="1:3" ht="15" customHeight="1">
      <c r="A159" s="38" t="s">
        <v>839</v>
      </c>
      <c r="B159" s="229" t="s">
        <v>548</v>
      </c>
      <c r="C159" s="230">
        <v>10.3</v>
      </c>
    </row>
    <row r="160" spans="1:3" ht="15" customHeight="1">
      <c r="A160" s="38" t="s">
        <v>840</v>
      </c>
      <c r="B160" s="229" t="s">
        <v>549</v>
      </c>
      <c r="C160" s="230">
        <v>6.3</v>
      </c>
    </row>
    <row r="161" spans="1:3" ht="15" customHeight="1">
      <c r="A161" s="38" t="s">
        <v>841</v>
      </c>
      <c r="B161" s="229" t="s">
        <v>550</v>
      </c>
      <c r="C161" s="230">
        <v>14</v>
      </c>
    </row>
    <row r="162" spans="1:3" ht="15" customHeight="1">
      <c r="A162" s="38" t="s">
        <v>842</v>
      </c>
      <c r="B162" s="229" t="s">
        <v>341</v>
      </c>
      <c r="C162" s="230">
        <v>3</v>
      </c>
    </row>
    <row r="163" spans="1:3" ht="15" customHeight="1">
      <c r="A163" s="38" t="s">
        <v>843</v>
      </c>
      <c r="B163" s="229" t="s">
        <v>551</v>
      </c>
      <c r="C163" s="230">
        <v>3.6</v>
      </c>
    </row>
    <row r="164" spans="1:3" ht="15" customHeight="1">
      <c r="A164" s="38" t="s">
        <v>844</v>
      </c>
      <c r="B164" s="229" t="s">
        <v>552</v>
      </c>
      <c r="C164" s="230">
        <v>2.8</v>
      </c>
    </row>
    <row r="165" spans="1:3" ht="15" customHeight="1">
      <c r="A165" s="38" t="s">
        <v>845</v>
      </c>
      <c r="B165" s="229" t="s">
        <v>553</v>
      </c>
      <c r="C165" s="230">
        <v>3</v>
      </c>
    </row>
    <row r="166" spans="1:3" ht="15" customHeight="1">
      <c r="A166" s="38" t="s">
        <v>846</v>
      </c>
      <c r="B166" s="229" t="s">
        <v>554</v>
      </c>
      <c r="C166" s="230">
        <v>1.7</v>
      </c>
    </row>
    <row r="167" spans="1:3" ht="15" customHeight="1">
      <c r="A167" s="38" t="s">
        <v>847</v>
      </c>
      <c r="B167" s="229" t="s">
        <v>555</v>
      </c>
      <c r="C167" s="230">
        <v>2.5</v>
      </c>
    </row>
    <row r="168" spans="1:3" ht="15" customHeight="1">
      <c r="A168" s="38" t="s">
        <v>848</v>
      </c>
      <c r="B168" s="229" t="s">
        <v>556</v>
      </c>
      <c r="C168" s="230">
        <v>3</v>
      </c>
    </row>
    <row r="169" spans="1:3" ht="15" customHeight="1">
      <c r="A169" s="38" t="s">
        <v>849</v>
      </c>
      <c r="B169" s="229" t="s">
        <v>557</v>
      </c>
      <c r="C169" s="230">
        <v>1.7</v>
      </c>
    </row>
    <row r="170" spans="1:3" ht="15" customHeight="1">
      <c r="A170" s="38" t="s">
        <v>850</v>
      </c>
      <c r="B170" s="229" t="s">
        <v>558</v>
      </c>
      <c r="C170" s="230">
        <v>1.2</v>
      </c>
    </row>
    <row r="171" spans="1:3" ht="15" customHeight="1">
      <c r="A171" s="38" t="s">
        <v>851</v>
      </c>
      <c r="B171" s="229" t="s">
        <v>559</v>
      </c>
      <c r="C171" s="230">
        <v>2.7</v>
      </c>
    </row>
    <row r="172" spans="1:3" ht="15" customHeight="1">
      <c r="A172" s="38" t="s">
        <v>852</v>
      </c>
      <c r="B172" s="229" t="s">
        <v>560</v>
      </c>
      <c r="C172" s="230">
        <v>4.3</v>
      </c>
    </row>
    <row r="173" spans="1:3" ht="15" customHeight="1">
      <c r="A173" s="38" t="s">
        <v>853</v>
      </c>
      <c r="B173" s="229" t="s">
        <v>561</v>
      </c>
      <c r="C173" s="230">
        <v>2.9</v>
      </c>
    </row>
    <row r="174" spans="1:3" ht="15" customHeight="1">
      <c r="A174" s="38" t="s">
        <v>854</v>
      </c>
      <c r="B174" s="229" t="s">
        <v>342</v>
      </c>
      <c r="C174" s="230">
        <v>5.5</v>
      </c>
    </row>
    <row r="175" spans="1:3" ht="15" customHeight="1">
      <c r="A175" s="38" t="s">
        <v>855</v>
      </c>
      <c r="B175" s="229" t="s">
        <v>562</v>
      </c>
      <c r="C175" s="230">
        <v>4.0999999999999996</v>
      </c>
    </row>
    <row r="176" spans="1:3" ht="15" customHeight="1">
      <c r="A176" s="38" t="s">
        <v>856</v>
      </c>
      <c r="B176" s="229" t="s">
        <v>563</v>
      </c>
      <c r="C176" s="230">
        <v>11.3</v>
      </c>
    </row>
    <row r="177" spans="1:3" ht="15" customHeight="1">
      <c r="A177" s="38" t="s">
        <v>857</v>
      </c>
      <c r="B177" s="229" t="s">
        <v>564</v>
      </c>
      <c r="C177" s="230">
        <v>5</v>
      </c>
    </row>
    <row r="178" spans="1:3" ht="15" customHeight="1">
      <c r="A178" s="38" t="s">
        <v>858</v>
      </c>
      <c r="B178" s="229" t="s">
        <v>565</v>
      </c>
      <c r="C178" s="230">
        <v>3.8</v>
      </c>
    </row>
    <row r="179" spans="1:3" ht="15" customHeight="1">
      <c r="A179" s="38" t="s">
        <v>859</v>
      </c>
      <c r="B179" s="229" t="s">
        <v>566</v>
      </c>
      <c r="C179" s="230">
        <v>6.2</v>
      </c>
    </row>
    <row r="180" spans="1:3" ht="15" customHeight="1">
      <c r="A180" s="38" t="s">
        <v>860</v>
      </c>
      <c r="B180" s="229" t="s">
        <v>567</v>
      </c>
      <c r="C180" s="230">
        <v>7.4</v>
      </c>
    </row>
    <row r="181" spans="1:3" ht="15" customHeight="1">
      <c r="A181" s="38" t="s">
        <v>861</v>
      </c>
      <c r="B181" s="229" t="s">
        <v>568</v>
      </c>
      <c r="C181" s="230">
        <v>2.7</v>
      </c>
    </row>
    <row r="182" spans="1:3" ht="15" customHeight="1">
      <c r="A182" s="38" t="s">
        <v>862</v>
      </c>
      <c r="B182" s="229" t="s">
        <v>569</v>
      </c>
      <c r="C182" s="230">
        <v>5</v>
      </c>
    </row>
    <row r="183" spans="1:3" ht="15" customHeight="1">
      <c r="A183" s="38" t="s">
        <v>863</v>
      </c>
      <c r="B183" s="229" t="s">
        <v>343</v>
      </c>
      <c r="C183" s="230">
        <v>3.7</v>
      </c>
    </row>
    <row r="184" spans="1:3" ht="15" customHeight="1">
      <c r="A184" s="38" t="s">
        <v>864</v>
      </c>
      <c r="B184" s="229" t="s">
        <v>570</v>
      </c>
      <c r="C184" s="230">
        <v>2.8</v>
      </c>
    </row>
    <row r="185" spans="1:3" ht="15" customHeight="1">
      <c r="A185" s="38" t="s">
        <v>865</v>
      </c>
      <c r="B185" s="229" t="s">
        <v>571</v>
      </c>
      <c r="C185" s="230">
        <v>3.3</v>
      </c>
    </row>
    <row r="186" spans="1:3" ht="15" customHeight="1">
      <c r="A186" s="38" t="s">
        <v>866</v>
      </c>
      <c r="B186" s="229" t="s">
        <v>572</v>
      </c>
      <c r="C186" s="230">
        <v>12.8</v>
      </c>
    </row>
    <row r="187" spans="1:3" ht="15" customHeight="1">
      <c r="A187" s="38" t="s">
        <v>867</v>
      </c>
      <c r="B187" s="229" t="s">
        <v>573</v>
      </c>
      <c r="C187" s="230">
        <v>2.8</v>
      </c>
    </row>
    <row r="188" spans="1:3" ht="15" customHeight="1">
      <c r="A188" s="38" t="s">
        <v>868</v>
      </c>
      <c r="B188" s="229" t="s">
        <v>574</v>
      </c>
      <c r="C188" s="230">
        <v>1.8</v>
      </c>
    </row>
    <row r="189" spans="1:3" ht="15" customHeight="1">
      <c r="A189" s="38" t="s">
        <v>869</v>
      </c>
      <c r="B189" s="229" t="s">
        <v>575</v>
      </c>
      <c r="C189" s="230">
        <v>7.2</v>
      </c>
    </row>
    <row r="190" spans="1:3" ht="15" customHeight="1">
      <c r="A190" s="38" t="s">
        <v>870</v>
      </c>
      <c r="B190" s="229" t="s">
        <v>344</v>
      </c>
      <c r="C190" s="230">
        <v>2.2999999999999998</v>
      </c>
    </row>
    <row r="191" spans="1:3" ht="15" customHeight="1">
      <c r="A191" s="38" t="s">
        <v>871</v>
      </c>
      <c r="B191" s="229" t="s">
        <v>576</v>
      </c>
      <c r="C191" s="230">
        <v>2.5</v>
      </c>
    </row>
    <row r="192" spans="1:3" ht="15" customHeight="1">
      <c r="A192" s="38" t="s">
        <v>872</v>
      </c>
      <c r="B192" s="229" t="s">
        <v>577</v>
      </c>
      <c r="C192" s="230">
        <v>2.5</v>
      </c>
    </row>
    <row r="193" spans="1:3" ht="15" customHeight="1">
      <c r="A193" s="38" t="s">
        <v>873</v>
      </c>
      <c r="B193" s="229" t="s">
        <v>578</v>
      </c>
      <c r="C193" s="230">
        <v>1.6</v>
      </c>
    </row>
    <row r="194" spans="1:3" ht="15" customHeight="1">
      <c r="A194" s="38" t="s">
        <v>874</v>
      </c>
      <c r="B194" s="229" t="s">
        <v>579</v>
      </c>
      <c r="C194" s="230">
        <v>2.6</v>
      </c>
    </row>
    <row r="195" spans="1:3" ht="15" customHeight="1">
      <c r="A195" s="38" t="s">
        <v>875</v>
      </c>
      <c r="B195" s="229" t="s">
        <v>580</v>
      </c>
      <c r="C195" s="230">
        <v>2</v>
      </c>
    </row>
    <row r="196" spans="1:3" ht="15" customHeight="1">
      <c r="A196" s="38" t="s">
        <v>876</v>
      </c>
      <c r="B196" s="229" t="s">
        <v>345</v>
      </c>
      <c r="C196" s="230">
        <v>4.5999999999999996</v>
      </c>
    </row>
    <row r="197" spans="1:3" ht="15" customHeight="1">
      <c r="A197" s="38" t="s">
        <v>877</v>
      </c>
      <c r="B197" s="229" t="s">
        <v>581</v>
      </c>
      <c r="C197" s="230">
        <v>3.2</v>
      </c>
    </row>
    <row r="198" spans="1:3" ht="15" customHeight="1">
      <c r="A198" s="38" t="s">
        <v>878</v>
      </c>
      <c r="B198" s="229" t="s">
        <v>582</v>
      </c>
      <c r="C198" s="230">
        <v>3.2</v>
      </c>
    </row>
    <row r="199" spans="1:3" ht="15" customHeight="1">
      <c r="A199" s="38" t="s">
        <v>879</v>
      </c>
      <c r="B199" s="229" t="s">
        <v>583</v>
      </c>
      <c r="C199" s="230">
        <v>5.2</v>
      </c>
    </row>
    <row r="200" spans="1:3" ht="15" customHeight="1">
      <c r="A200" s="38" t="s">
        <v>880</v>
      </c>
      <c r="B200" s="229" t="s">
        <v>584</v>
      </c>
      <c r="C200" s="230">
        <v>4.9000000000000004</v>
      </c>
    </row>
    <row r="201" spans="1:3" ht="15" customHeight="1">
      <c r="A201" s="38" t="s">
        <v>881</v>
      </c>
      <c r="B201" s="229" t="s">
        <v>585</v>
      </c>
      <c r="C201" s="230">
        <v>6.4</v>
      </c>
    </row>
    <row r="202" spans="1:3" ht="15" customHeight="1">
      <c r="A202" s="38" t="s">
        <v>882</v>
      </c>
      <c r="B202" s="229" t="s">
        <v>586</v>
      </c>
      <c r="C202" s="230">
        <v>5.6</v>
      </c>
    </row>
    <row r="203" spans="1:3" ht="15" customHeight="1">
      <c r="A203" s="38" t="s">
        <v>883</v>
      </c>
      <c r="B203" s="229" t="s">
        <v>587</v>
      </c>
      <c r="C203" s="230">
        <v>5.8</v>
      </c>
    </row>
    <row r="204" spans="1:3" ht="15" customHeight="1">
      <c r="A204" s="38" t="s">
        <v>884</v>
      </c>
      <c r="B204" s="229" t="s">
        <v>588</v>
      </c>
      <c r="C204" s="230">
        <v>4.9000000000000004</v>
      </c>
    </row>
    <row r="205" spans="1:3" ht="15" customHeight="1">
      <c r="A205" s="38" t="s">
        <v>885</v>
      </c>
      <c r="B205" s="229" t="s">
        <v>589</v>
      </c>
      <c r="C205" s="230">
        <v>6.7</v>
      </c>
    </row>
    <row r="206" spans="1:3" ht="15" customHeight="1">
      <c r="A206" s="38" t="s">
        <v>886</v>
      </c>
      <c r="B206" s="229" t="s">
        <v>590</v>
      </c>
      <c r="C206" s="230">
        <v>4</v>
      </c>
    </row>
    <row r="207" spans="1:3" ht="15" customHeight="1">
      <c r="A207" s="38" t="s">
        <v>887</v>
      </c>
      <c r="B207" s="229" t="s">
        <v>591</v>
      </c>
      <c r="C207" s="230">
        <v>4.2</v>
      </c>
    </row>
    <row r="208" spans="1:3" ht="15" customHeight="1">
      <c r="A208" s="38" t="s">
        <v>888</v>
      </c>
      <c r="B208" s="229" t="s">
        <v>592</v>
      </c>
      <c r="C208" s="230">
        <v>2.2000000000000002</v>
      </c>
    </row>
    <row r="209" spans="1:3" ht="15" customHeight="1">
      <c r="A209" s="38" t="s">
        <v>889</v>
      </c>
      <c r="B209" s="229" t="s">
        <v>593</v>
      </c>
      <c r="C209" s="230">
        <v>8.6999999999999993</v>
      </c>
    </row>
    <row r="210" spans="1:3" ht="15" customHeight="1">
      <c r="A210" s="38" t="s">
        <v>890</v>
      </c>
      <c r="B210" s="229" t="s">
        <v>346</v>
      </c>
      <c r="C210" s="230">
        <v>6.4</v>
      </c>
    </row>
    <row r="211" spans="1:3" ht="15" customHeight="1">
      <c r="A211" s="38" t="s">
        <v>891</v>
      </c>
      <c r="B211" s="229" t="s">
        <v>594</v>
      </c>
      <c r="C211" s="230">
        <v>5.5</v>
      </c>
    </row>
    <row r="212" spans="1:3" ht="15" customHeight="1">
      <c r="A212" s="38" t="s">
        <v>892</v>
      </c>
      <c r="B212" s="229" t="s">
        <v>595</v>
      </c>
      <c r="C212" s="230">
        <v>8.8000000000000007</v>
      </c>
    </row>
    <row r="213" spans="1:3" ht="15" customHeight="1">
      <c r="A213" s="38" t="s">
        <v>893</v>
      </c>
      <c r="B213" s="229" t="s">
        <v>596</v>
      </c>
      <c r="C213" s="230">
        <v>6.3</v>
      </c>
    </row>
    <row r="214" spans="1:3" ht="15" customHeight="1">
      <c r="A214" s="38" t="s">
        <v>894</v>
      </c>
      <c r="B214" s="229" t="s">
        <v>597</v>
      </c>
      <c r="C214" s="230">
        <v>11.9</v>
      </c>
    </row>
    <row r="215" spans="1:3" ht="15" customHeight="1">
      <c r="A215" s="38" t="s">
        <v>895</v>
      </c>
      <c r="B215" s="229" t="s">
        <v>598</v>
      </c>
      <c r="C215" s="230">
        <v>1.9</v>
      </c>
    </row>
    <row r="216" spans="1:3" ht="15" customHeight="1">
      <c r="A216" s="38" t="s">
        <v>896</v>
      </c>
      <c r="B216" s="229" t="s">
        <v>599</v>
      </c>
      <c r="C216" s="230">
        <v>5.3</v>
      </c>
    </row>
    <row r="217" spans="1:3" ht="15" customHeight="1">
      <c r="A217" s="38" t="s">
        <v>897</v>
      </c>
      <c r="B217" s="229" t="s">
        <v>600</v>
      </c>
      <c r="C217" s="230">
        <v>6.1</v>
      </c>
    </row>
    <row r="218" spans="1:3" ht="15" customHeight="1">
      <c r="A218" s="38" t="s">
        <v>898</v>
      </c>
      <c r="B218" s="229" t="s">
        <v>601</v>
      </c>
      <c r="C218" s="230">
        <v>16</v>
      </c>
    </row>
    <row r="219" spans="1:3" ht="15" customHeight="1">
      <c r="A219" s="38" t="s">
        <v>899</v>
      </c>
      <c r="B219" s="229" t="s">
        <v>347</v>
      </c>
      <c r="C219" s="230">
        <v>4.5</v>
      </c>
    </row>
    <row r="220" spans="1:3" ht="15" customHeight="1">
      <c r="A220" s="38" t="s">
        <v>900</v>
      </c>
      <c r="B220" s="229" t="s">
        <v>528</v>
      </c>
      <c r="C220" s="230">
        <v>2.5</v>
      </c>
    </row>
    <row r="221" spans="1:3" ht="15" customHeight="1">
      <c r="A221" s="38" t="s">
        <v>901</v>
      </c>
      <c r="B221" s="229" t="s">
        <v>602</v>
      </c>
      <c r="C221" s="230">
        <v>5.3</v>
      </c>
    </row>
    <row r="222" spans="1:3" ht="15" customHeight="1">
      <c r="A222" s="38" t="s">
        <v>902</v>
      </c>
      <c r="B222" s="229" t="s">
        <v>603</v>
      </c>
      <c r="C222" s="230">
        <v>4.3</v>
      </c>
    </row>
    <row r="223" spans="1:3" ht="15" customHeight="1">
      <c r="A223" s="38" t="s">
        <v>903</v>
      </c>
      <c r="B223" s="229" t="s">
        <v>604</v>
      </c>
      <c r="C223" s="230">
        <v>6</v>
      </c>
    </row>
    <row r="224" spans="1:3" ht="15" customHeight="1">
      <c r="A224" s="38" t="s">
        <v>904</v>
      </c>
      <c r="B224" s="229" t="s">
        <v>605</v>
      </c>
      <c r="C224" s="230">
        <v>2.9</v>
      </c>
    </row>
    <row r="225" spans="1:3" ht="15" customHeight="1">
      <c r="A225" s="38" t="s">
        <v>905</v>
      </c>
      <c r="B225" s="229" t="s">
        <v>606</v>
      </c>
      <c r="C225" s="230">
        <v>5.9</v>
      </c>
    </row>
    <row r="226" spans="1:3" ht="15" customHeight="1">
      <c r="A226" s="38" t="s">
        <v>906</v>
      </c>
      <c r="B226" s="229" t="s">
        <v>607</v>
      </c>
      <c r="C226" s="230">
        <v>9.1999999999999993</v>
      </c>
    </row>
    <row r="227" spans="1:3" ht="15" customHeight="1">
      <c r="A227" s="38" t="s">
        <v>907</v>
      </c>
      <c r="B227" s="229" t="s">
        <v>608</v>
      </c>
      <c r="C227" s="230">
        <v>2.4</v>
      </c>
    </row>
    <row r="228" spans="1:3" ht="15" customHeight="1">
      <c r="A228" s="38" t="s">
        <v>908</v>
      </c>
      <c r="B228" s="229" t="s">
        <v>609</v>
      </c>
      <c r="C228" s="230">
        <v>5.0999999999999996</v>
      </c>
    </row>
    <row r="229" spans="1:3" ht="15" customHeight="1">
      <c r="A229" s="38" t="s">
        <v>909</v>
      </c>
      <c r="B229" s="229" t="s">
        <v>610</v>
      </c>
      <c r="C229" s="230">
        <v>6.3</v>
      </c>
    </row>
    <row r="230" spans="1:3" ht="15" customHeight="1">
      <c r="A230" s="38" t="s">
        <v>910</v>
      </c>
      <c r="B230" s="229" t="s">
        <v>611</v>
      </c>
      <c r="C230" s="230">
        <v>5.3</v>
      </c>
    </row>
    <row r="231" spans="1:3" ht="15" customHeight="1">
      <c r="A231" s="38" t="s">
        <v>911</v>
      </c>
      <c r="B231" s="229" t="s">
        <v>612</v>
      </c>
      <c r="C231" s="230">
        <v>6.9</v>
      </c>
    </row>
    <row r="232" spans="1:3" ht="15" customHeight="1">
      <c r="A232" s="38" t="s">
        <v>912</v>
      </c>
      <c r="B232" s="229" t="s">
        <v>613</v>
      </c>
      <c r="C232" s="230">
        <v>4.8</v>
      </c>
    </row>
    <row r="233" spans="1:3" ht="15" customHeight="1">
      <c r="A233" s="38" t="s">
        <v>913</v>
      </c>
      <c r="B233" s="229" t="s">
        <v>614</v>
      </c>
      <c r="C233" s="230">
        <v>2.7</v>
      </c>
    </row>
    <row r="234" spans="1:3" ht="15" customHeight="1">
      <c r="A234" s="38" t="s">
        <v>914</v>
      </c>
      <c r="B234" s="229" t="s">
        <v>615</v>
      </c>
      <c r="C234" s="230">
        <v>4.7</v>
      </c>
    </row>
    <row r="235" spans="1:3" ht="15" customHeight="1">
      <c r="A235" s="38" t="s">
        <v>915</v>
      </c>
      <c r="B235" s="229" t="s">
        <v>655</v>
      </c>
      <c r="C235" s="230">
        <v>3.4</v>
      </c>
    </row>
    <row r="236" spans="1:3" ht="15" customHeight="1">
      <c r="A236" s="38" t="s">
        <v>916</v>
      </c>
      <c r="B236" s="229" t="s">
        <v>616</v>
      </c>
      <c r="C236" s="230">
        <v>3.4</v>
      </c>
    </row>
    <row r="237" spans="1:3" ht="15" customHeight="1">
      <c r="A237" s="38" t="s">
        <v>917</v>
      </c>
      <c r="B237" s="229" t="s">
        <v>656</v>
      </c>
      <c r="C237" s="230">
        <v>3.4</v>
      </c>
    </row>
    <row r="238" spans="1:3" ht="15" customHeight="1">
      <c r="A238" s="38" t="s">
        <v>918</v>
      </c>
      <c r="B238" s="229" t="s">
        <v>617</v>
      </c>
      <c r="C238" s="230">
        <v>3.4</v>
      </c>
    </row>
    <row r="239" spans="1:3" ht="15" customHeight="1">
      <c r="A239" s="38" t="s">
        <v>919</v>
      </c>
      <c r="B239" s="229" t="s">
        <v>657</v>
      </c>
      <c r="C239" s="230">
        <v>2.1</v>
      </c>
    </row>
    <row r="240" spans="1:3" ht="15" customHeight="1">
      <c r="A240" s="38" t="s">
        <v>920</v>
      </c>
      <c r="B240" s="229" t="s">
        <v>618</v>
      </c>
      <c r="C240" s="230">
        <v>2.1</v>
      </c>
    </row>
    <row r="241" spans="1:3" ht="15" customHeight="1">
      <c r="A241" s="38" t="s">
        <v>921</v>
      </c>
      <c r="B241" s="229" t="s">
        <v>658</v>
      </c>
      <c r="C241" s="230">
        <v>4</v>
      </c>
    </row>
    <row r="242" spans="1:3" ht="15" customHeight="1">
      <c r="A242" s="38" t="s">
        <v>922</v>
      </c>
      <c r="B242" s="229" t="s">
        <v>619</v>
      </c>
      <c r="C242" s="230">
        <v>4</v>
      </c>
    </row>
    <row r="243" spans="1:3" ht="15" customHeight="1">
      <c r="A243" s="38"/>
      <c r="B243" s="38"/>
      <c r="C243" s="38"/>
    </row>
    <row r="244" spans="1:3" ht="15" customHeight="1">
      <c r="A244" s="38"/>
      <c r="B244" s="38"/>
      <c r="C244" s="38"/>
    </row>
    <row r="245" spans="1:3" ht="15" customHeight="1">
      <c r="A245" s="38"/>
      <c r="B245" s="38"/>
      <c r="C245" s="38"/>
    </row>
    <row r="246" spans="1:3" ht="15" customHeight="1">
      <c r="A246" s="38"/>
      <c r="B246" s="38"/>
      <c r="C246" s="38"/>
    </row>
    <row r="247" spans="1:3" ht="15" customHeight="1">
      <c r="A247" s="38"/>
      <c r="B247" s="38"/>
      <c r="C247" s="38"/>
    </row>
    <row r="248" spans="1:3" ht="15" customHeight="1">
      <c r="A248" s="38"/>
      <c r="B248" s="38"/>
      <c r="C248" s="38"/>
    </row>
    <row r="249" spans="1:3" ht="15" customHeight="1">
      <c r="A249" s="38"/>
      <c r="B249" s="38"/>
      <c r="C249" s="38"/>
    </row>
    <row r="250" spans="1:3" ht="15" customHeight="1">
      <c r="A250" s="38"/>
      <c r="B250" s="38"/>
      <c r="C250" s="38"/>
    </row>
    <row r="251" spans="1:3" ht="15" customHeight="1">
      <c r="A251" s="38"/>
      <c r="B251" s="38"/>
      <c r="C251" s="38"/>
    </row>
    <row r="252" spans="1:3" ht="15" customHeight="1">
      <c r="A252" s="38"/>
      <c r="B252" s="38"/>
      <c r="C252" s="38"/>
    </row>
  </sheetData>
  <mergeCells count="2">
    <mergeCell ref="F7:J7"/>
    <mergeCell ref="F10:J10"/>
  </mergeCells>
  <hyperlinks>
    <hyperlink ref="K1:K2" location="'Spis    List '!A4" display="Powrót do spisu map" xr:uid="{00000000-0004-0000-0400-000000000000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9"/>
  <sheetViews>
    <sheetView showGridLines="0" workbookViewId="0">
      <selection activeCell="K2" sqref="K2"/>
    </sheetView>
  </sheetViews>
  <sheetFormatPr defaultRowHeight="12"/>
  <cols>
    <col min="1" max="1" width="13.28515625" style="1" customWidth="1"/>
    <col min="2" max="4" width="15.7109375" style="1" customWidth="1"/>
    <col min="5" max="16384" width="9.140625" style="1"/>
  </cols>
  <sheetData>
    <row r="1" spans="1:18">
      <c r="A1" s="97" t="s">
        <v>984</v>
      </c>
      <c r="K1" s="94" t="s">
        <v>323</v>
      </c>
    </row>
    <row r="2" spans="1:18">
      <c r="A2" s="96" t="s">
        <v>985</v>
      </c>
      <c r="K2" s="95" t="s">
        <v>324</v>
      </c>
    </row>
    <row r="3" spans="1:18">
      <c r="G3" s="157"/>
    </row>
    <row r="4" spans="1:18" ht="48">
      <c r="A4" s="98"/>
      <c r="B4" s="143" t="s">
        <v>644</v>
      </c>
      <c r="C4" s="87" t="s">
        <v>646</v>
      </c>
      <c r="D4" s="87" t="s">
        <v>652</v>
      </c>
      <c r="L4" s="256"/>
      <c r="M4" s="256"/>
      <c r="N4" s="256"/>
      <c r="O4" s="256"/>
      <c r="P4" s="141"/>
      <c r="Q4" s="141"/>
      <c r="R4" s="141"/>
    </row>
    <row r="5" spans="1:18" ht="36.75">
      <c r="A5" s="144" t="s">
        <v>645</v>
      </c>
      <c r="B5" s="200">
        <v>11.376849</v>
      </c>
      <c r="C5" s="200">
        <v>6.5102799999999998</v>
      </c>
      <c r="D5" s="201">
        <v>2.0539540000000001</v>
      </c>
      <c r="L5" s="141"/>
      <c r="M5" s="141"/>
      <c r="N5" s="141"/>
      <c r="O5" s="141"/>
      <c r="P5" s="141"/>
      <c r="Q5" s="141"/>
      <c r="R5" s="141"/>
    </row>
    <row r="6" spans="1:18" ht="15">
      <c r="A6" s="145"/>
      <c r="B6" s="146"/>
      <c r="C6" s="147"/>
      <c r="D6" s="148"/>
      <c r="L6" s="141"/>
      <c r="M6" s="141"/>
      <c r="N6" s="141"/>
      <c r="O6" s="141"/>
      <c r="P6" s="141"/>
      <c r="Q6" s="141"/>
      <c r="R6" s="141"/>
    </row>
    <row r="7" spans="1:18" ht="15">
      <c r="A7" s="148"/>
      <c r="B7" s="148"/>
      <c r="C7" s="148"/>
      <c r="D7" s="148"/>
      <c r="L7" s="141"/>
      <c r="M7" s="141"/>
      <c r="N7" s="141"/>
      <c r="O7" s="257"/>
      <c r="P7" s="257"/>
      <c r="Q7" s="257"/>
      <c r="R7" s="141"/>
    </row>
    <row r="8" spans="1:18" ht="15">
      <c r="A8" s="148"/>
      <c r="B8" s="148"/>
      <c r="C8" s="148"/>
      <c r="D8" s="148"/>
      <c r="L8" s="141"/>
      <c r="M8" s="141"/>
      <c r="N8" s="141"/>
      <c r="O8" s="142"/>
      <c r="P8" s="141"/>
      <c r="Q8" s="141"/>
      <c r="R8" s="141"/>
    </row>
    <row r="9" spans="1:18" ht="15">
      <c r="L9" s="141"/>
      <c r="M9" s="141"/>
      <c r="N9" s="141"/>
      <c r="O9" s="141"/>
      <c r="P9" s="141"/>
      <c r="Q9" s="141"/>
      <c r="R9" s="141"/>
    </row>
  </sheetData>
  <mergeCells count="2">
    <mergeCell ref="L4:O4"/>
    <mergeCell ref="O7:Q7"/>
  </mergeCells>
  <hyperlinks>
    <hyperlink ref="K1:K2" location="'Spis    List '!A16" display="Powrót do spisu wykresów" xr:uid="{00000000-0004-0000-0500-000000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1"/>
  <sheetViews>
    <sheetView showGridLines="0" workbookViewId="0">
      <selection activeCell="L1" sqref="L1"/>
    </sheetView>
  </sheetViews>
  <sheetFormatPr defaultRowHeight="12"/>
  <cols>
    <col min="1" max="1" width="29.85546875" style="1" customWidth="1"/>
    <col min="2" max="2" width="9.140625" style="1" customWidth="1"/>
    <col min="3" max="3" width="29.7109375" style="1" customWidth="1"/>
    <col min="4" max="4" width="32.5703125" style="1" customWidth="1"/>
    <col min="5" max="16384" width="9.140625" style="1"/>
  </cols>
  <sheetData>
    <row r="1" spans="1:12">
      <c r="A1" s="97" t="s">
        <v>1012</v>
      </c>
      <c r="L1" s="94" t="s">
        <v>323</v>
      </c>
    </row>
    <row r="2" spans="1:12">
      <c r="A2" s="96" t="s">
        <v>1013</v>
      </c>
      <c r="L2" s="95" t="s">
        <v>324</v>
      </c>
    </row>
    <row r="4" spans="1:12">
      <c r="A4" s="98"/>
      <c r="B4" s="186">
        <v>2023</v>
      </c>
      <c r="C4" s="114"/>
    </row>
    <row r="5" spans="1:12">
      <c r="A5" s="66" t="s">
        <v>378</v>
      </c>
      <c r="B5" s="201">
        <v>1.4768426595698658</v>
      </c>
      <c r="C5" s="149" t="s">
        <v>624</v>
      </c>
    </row>
    <row r="6" spans="1:12">
      <c r="A6" s="66" t="s">
        <v>379</v>
      </c>
      <c r="B6" s="201">
        <v>3.6796753134063995</v>
      </c>
      <c r="C6" s="149" t="s">
        <v>182</v>
      </c>
    </row>
    <row r="7" spans="1:12">
      <c r="A7" s="66" t="s">
        <v>380</v>
      </c>
      <c r="B7" s="201">
        <v>0.71604492585205615</v>
      </c>
      <c r="C7" s="149" t="s">
        <v>2</v>
      </c>
    </row>
    <row r="8" spans="1:12">
      <c r="A8" s="66" t="s">
        <v>381</v>
      </c>
      <c r="B8" s="201">
        <v>4.9725342073059462</v>
      </c>
      <c r="C8" s="149" t="s">
        <v>3</v>
      </c>
    </row>
    <row r="9" spans="1:12">
      <c r="A9" s="66" t="s">
        <v>382</v>
      </c>
      <c r="B9" s="201">
        <v>0.43758301024292323</v>
      </c>
      <c r="C9" s="149" t="s">
        <v>383</v>
      </c>
    </row>
    <row r="10" spans="1:12">
      <c r="A10" s="66" t="s">
        <v>176</v>
      </c>
      <c r="B10" s="201">
        <v>1.3525293043872171</v>
      </c>
      <c r="C10" s="149" t="s">
        <v>183</v>
      </c>
    </row>
    <row r="11" spans="1:12">
      <c r="A11" s="66" t="s">
        <v>384</v>
      </c>
      <c r="B11" s="201">
        <v>4.5498687996849405</v>
      </c>
      <c r="C11" s="149" t="s">
        <v>4</v>
      </c>
    </row>
    <row r="12" spans="1:12">
      <c r="A12" s="66" t="s">
        <v>385</v>
      </c>
      <c r="B12" s="201">
        <v>1.3624743728018291</v>
      </c>
      <c r="C12" s="149" t="s">
        <v>184</v>
      </c>
    </row>
    <row r="13" spans="1:12">
      <c r="A13" s="66" t="s">
        <v>386</v>
      </c>
      <c r="B13" s="201">
        <v>0.88511108890045831</v>
      </c>
      <c r="C13" s="149" t="s">
        <v>5</v>
      </c>
    </row>
    <row r="14" spans="1:12">
      <c r="A14" s="66" t="s">
        <v>387</v>
      </c>
      <c r="B14" s="201">
        <v>0.31326965506027454</v>
      </c>
      <c r="C14" s="149" t="s">
        <v>185</v>
      </c>
    </row>
    <row r="15" spans="1:12">
      <c r="A15" s="66" t="s">
        <v>388</v>
      </c>
      <c r="B15" s="201">
        <v>0.61659424170593724</v>
      </c>
      <c r="C15" s="149" t="s">
        <v>186</v>
      </c>
    </row>
    <row r="16" spans="1:12">
      <c r="A16" s="66" t="s">
        <v>389</v>
      </c>
      <c r="B16" s="201">
        <v>1.5265680016429253</v>
      </c>
      <c r="C16" s="149" t="s">
        <v>6</v>
      </c>
    </row>
    <row r="17" spans="1:3">
      <c r="A17" s="66" t="s">
        <v>390</v>
      </c>
      <c r="B17" s="201">
        <v>1.7204968357278572</v>
      </c>
      <c r="C17" s="149" t="s">
        <v>7</v>
      </c>
    </row>
    <row r="18" spans="1:3">
      <c r="A18" s="66" t="s">
        <v>391</v>
      </c>
      <c r="B18" s="201">
        <v>0.94478149938812961</v>
      </c>
      <c r="C18" s="149" t="s">
        <v>187</v>
      </c>
    </row>
    <row r="19" spans="1:3">
      <c r="A19" s="66" t="s">
        <v>392</v>
      </c>
      <c r="B19" s="201">
        <v>1.4470074543260301</v>
      </c>
      <c r="C19" s="149" t="s">
        <v>188</v>
      </c>
    </row>
    <row r="21" spans="1:3" ht="12.75" customHeight="1"/>
  </sheetData>
  <hyperlinks>
    <hyperlink ref="L1:L2" location="'Spis    List '!A16" display="Powrót do spisu wykresów" xr:uid="{00000000-0004-0000-06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5"/>
  <sheetViews>
    <sheetView showGridLines="0" workbookViewId="0">
      <selection activeCell="L2" sqref="L2"/>
    </sheetView>
  </sheetViews>
  <sheetFormatPr defaultRowHeight="12"/>
  <cols>
    <col min="1" max="1" width="26.7109375" style="1" customWidth="1"/>
    <col min="2" max="10" width="8.5703125" style="1" customWidth="1"/>
    <col min="11" max="11" width="33.28515625" style="1" customWidth="1"/>
    <col min="12" max="16384" width="9.140625" style="1"/>
  </cols>
  <sheetData>
    <row r="1" spans="1:12">
      <c r="A1" s="258" t="s">
        <v>982</v>
      </c>
      <c r="B1" s="258"/>
      <c r="C1" s="258"/>
      <c r="D1" s="258"/>
      <c r="E1" s="258"/>
      <c r="F1" s="258"/>
      <c r="G1" s="258"/>
      <c r="H1" s="258"/>
      <c r="I1" s="191"/>
      <c r="J1" s="150"/>
      <c r="L1" s="94" t="s">
        <v>323</v>
      </c>
    </row>
    <row r="2" spans="1:12">
      <c r="A2" s="118" t="s">
        <v>147</v>
      </c>
      <c r="B2" s="115"/>
      <c r="C2" s="115"/>
      <c r="D2" s="115"/>
      <c r="E2" s="115"/>
      <c r="F2" s="115"/>
      <c r="G2" s="115"/>
      <c r="H2" s="115"/>
      <c r="I2" s="191"/>
      <c r="J2" s="150"/>
      <c r="L2" s="95" t="s">
        <v>324</v>
      </c>
    </row>
    <row r="3" spans="1:12">
      <c r="A3" s="116" t="s">
        <v>983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2">
      <c r="A4" s="119" t="s">
        <v>275</v>
      </c>
      <c r="B4" s="117"/>
      <c r="C4" s="117"/>
      <c r="D4" s="117"/>
      <c r="E4" s="117"/>
      <c r="F4" s="117"/>
      <c r="G4" s="117"/>
      <c r="H4" s="117"/>
      <c r="I4" s="117"/>
      <c r="J4" s="117"/>
    </row>
    <row r="6" spans="1:12">
      <c r="A6" s="98"/>
      <c r="B6" s="76">
        <v>2015</v>
      </c>
      <c r="C6" s="76">
        <v>2016</v>
      </c>
      <c r="D6" s="76">
        <v>2017</v>
      </c>
      <c r="E6" s="76">
        <v>2018</v>
      </c>
      <c r="F6" s="76">
        <v>2019</v>
      </c>
      <c r="G6" s="76">
        <v>2020</v>
      </c>
      <c r="H6" s="76">
        <v>2021</v>
      </c>
      <c r="I6" s="190">
        <v>2022</v>
      </c>
      <c r="J6" s="194">
        <v>2023</v>
      </c>
      <c r="K6" s="114"/>
    </row>
    <row r="7" spans="1:12" ht="18" customHeight="1">
      <c r="A7" s="66" t="s">
        <v>398</v>
      </c>
      <c r="B7" s="66"/>
      <c r="C7" s="66"/>
      <c r="D7" s="66"/>
      <c r="E7" s="66"/>
      <c r="F7" s="66"/>
      <c r="G7" s="66"/>
      <c r="H7" s="66"/>
      <c r="I7" s="66"/>
      <c r="J7" s="66"/>
      <c r="K7" s="155" t="s">
        <v>399</v>
      </c>
    </row>
    <row r="8" spans="1:12">
      <c r="A8" s="100" t="s">
        <v>393</v>
      </c>
      <c r="B8" s="66">
        <v>2479</v>
      </c>
      <c r="C8" s="66">
        <v>2411</v>
      </c>
      <c r="D8" s="66">
        <v>2365</v>
      </c>
      <c r="E8" s="66">
        <v>2397</v>
      </c>
      <c r="F8" s="66">
        <v>2438</v>
      </c>
      <c r="G8" s="66">
        <v>2432</v>
      </c>
      <c r="H8" s="66">
        <v>2479</v>
      </c>
      <c r="I8" s="66">
        <v>2458</v>
      </c>
      <c r="J8" s="66">
        <v>2588</v>
      </c>
      <c r="K8" s="156" t="s">
        <v>402</v>
      </c>
    </row>
    <row r="9" spans="1:12">
      <c r="A9" s="100" t="s">
        <v>394</v>
      </c>
      <c r="B9" s="66">
        <v>76</v>
      </c>
      <c r="C9" s="66">
        <v>78</v>
      </c>
      <c r="D9" s="66">
        <v>109</v>
      </c>
      <c r="E9" s="66">
        <v>121</v>
      </c>
      <c r="F9" s="66">
        <v>147</v>
      </c>
      <c r="G9" s="66">
        <v>165</v>
      </c>
      <c r="H9" s="66">
        <v>180</v>
      </c>
      <c r="I9" s="66">
        <v>176</v>
      </c>
      <c r="J9" s="66">
        <v>194</v>
      </c>
      <c r="K9" s="156" t="s">
        <v>403</v>
      </c>
    </row>
    <row r="10" spans="1:12" ht="17.25" customHeight="1">
      <c r="A10" s="66" t="s">
        <v>400</v>
      </c>
      <c r="B10" s="66"/>
      <c r="C10" s="66"/>
      <c r="D10" s="66"/>
      <c r="E10" s="66"/>
      <c r="F10" s="66"/>
      <c r="G10" s="66"/>
      <c r="H10" s="66"/>
      <c r="I10" s="66"/>
      <c r="J10" s="66"/>
      <c r="K10" s="155" t="s">
        <v>401</v>
      </c>
    </row>
    <row r="11" spans="1:12">
      <c r="A11" s="100" t="s">
        <v>395</v>
      </c>
      <c r="B11" s="66">
        <v>541</v>
      </c>
      <c r="C11" s="66">
        <v>476</v>
      </c>
      <c r="D11" s="66">
        <v>454</v>
      </c>
      <c r="E11" s="66">
        <v>399</v>
      </c>
      <c r="F11" s="66">
        <v>344</v>
      </c>
      <c r="G11" s="66">
        <v>345</v>
      </c>
      <c r="H11" s="66">
        <v>332</v>
      </c>
      <c r="I11" s="66">
        <v>342</v>
      </c>
      <c r="J11" s="66">
        <v>356</v>
      </c>
      <c r="K11" s="156" t="s">
        <v>404</v>
      </c>
    </row>
    <row r="12" spans="1:12">
      <c r="A12" s="100" t="s">
        <v>396</v>
      </c>
      <c r="B12" s="66">
        <v>37</v>
      </c>
      <c r="C12" s="66">
        <v>28</v>
      </c>
      <c r="D12" s="66">
        <v>32</v>
      </c>
      <c r="E12" s="66">
        <v>14</v>
      </c>
      <c r="F12" s="66">
        <v>5</v>
      </c>
      <c r="G12" s="66">
        <v>5</v>
      </c>
      <c r="H12" s="66">
        <v>24</v>
      </c>
      <c r="I12" s="66">
        <v>41</v>
      </c>
      <c r="J12" s="66">
        <v>42</v>
      </c>
      <c r="K12" s="156" t="s">
        <v>405</v>
      </c>
    </row>
    <row r="13" spans="1:12">
      <c r="A13" s="100" t="s">
        <v>923</v>
      </c>
      <c r="B13" s="202" t="s">
        <v>276</v>
      </c>
      <c r="C13" s="202" t="s">
        <v>276</v>
      </c>
      <c r="D13" s="202" t="s">
        <v>276</v>
      </c>
      <c r="E13" s="202" t="s">
        <v>276</v>
      </c>
      <c r="F13" s="202" t="s">
        <v>276</v>
      </c>
      <c r="G13" s="202" t="s">
        <v>276</v>
      </c>
      <c r="H13" s="202" t="s">
        <v>276</v>
      </c>
      <c r="I13" s="202" t="s">
        <v>276</v>
      </c>
      <c r="J13" s="66">
        <v>13</v>
      </c>
      <c r="K13" s="156" t="s">
        <v>924</v>
      </c>
    </row>
    <row r="14" spans="1:12">
      <c r="A14" s="100" t="s">
        <v>397</v>
      </c>
      <c r="B14" s="66">
        <v>146</v>
      </c>
      <c r="C14" s="66">
        <v>201</v>
      </c>
      <c r="D14" s="66">
        <v>208</v>
      </c>
      <c r="E14" s="66">
        <v>210</v>
      </c>
      <c r="F14" s="66">
        <v>207</v>
      </c>
      <c r="G14" s="66">
        <v>196</v>
      </c>
      <c r="H14" s="66">
        <v>190</v>
      </c>
      <c r="I14" s="66">
        <v>188</v>
      </c>
      <c r="J14" s="66">
        <v>193</v>
      </c>
      <c r="K14" s="156" t="s">
        <v>406</v>
      </c>
    </row>
    <row r="15" spans="1:12">
      <c r="A15" s="100" t="s">
        <v>407</v>
      </c>
      <c r="B15" s="66">
        <v>324</v>
      </c>
      <c r="C15" s="66">
        <v>338</v>
      </c>
      <c r="D15" s="66">
        <v>339</v>
      </c>
      <c r="E15" s="66">
        <v>355</v>
      </c>
      <c r="F15" s="66">
        <v>403</v>
      </c>
      <c r="G15" s="66">
        <v>390</v>
      </c>
      <c r="H15" s="66">
        <v>404</v>
      </c>
      <c r="I15" s="66">
        <v>415</v>
      </c>
      <c r="J15" s="66">
        <v>418</v>
      </c>
      <c r="K15" s="156" t="s">
        <v>408</v>
      </c>
    </row>
  </sheetData>
  <mergeCells count="1">
    <mergeCell ref="A1:H1"/>
  </mergeCells>
  <hyperlinks>
    <hyperlink ref="L1:L2" location="'Spis    List '!A16" display="Powrót do spisu wykresów" xr:uid="{00000000-0004-0000-0700-000000000000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43"/>
  <sheetViews>
    <sheetView showGridLines="0" topLeftCell="A7" zoomScaleNormal="100" workbookViewId="0">
      <selection activeCell="B11" sqref="B11:E12"/>
    </sheetView>
  </sheetViews>
  <sheetFormatPr defaultColWidth="8.85546875" defaultRowHeight="14.25" customHeight="1"/>
  <cols>
    <col min="1" max="1" width="34.5703125" style="9" customWidth="1"/>
    <col min="2" max="5" width="12.28515625" style="9" customWidth="1"/>
    <col min="6" max="6" width="30.7109375" style="9" customWidth="1"/>
    <col min="7" max="8" width="9.5703125" style="9" bestFit="1" customWidth="1"/>
    <col min="9" max="16384" width="8.85546875" style="9"/>
  </cols>
  <sheetData>
    <row r="1" spans="1:11" s="10" customFormat="1" ht="13.5" customHeight="1">
      <c r="A1" s="261" t="s">
        <v>981</v>
      </c>
      <c r="B1" s="262"/>
      <c r="C1" s="262"/>
      <c r="D1" s="262"/>
      <c r="E1" s="262"/>
      <c r="F1" s="262"/>
      <c r="G1" s="94" t="s">
        <v>305</v>
      </c>
    </row>
    <row r="2" spans="1:11" ht="13.9" customHeight="1">
      <c r="A2" s="263" t="s">
        <v>155</v>
      </c>
      <c r="B2" s="264"/>
      <c r="C2" s="264"/>
      <c r="D2" s="264"/>
      <c r="E2" s="264"/>
      <c r="F2" s="264"/>
      <c r="G2" s="95" t="s">
        <v>306</v>
      </c>
    </row>
    <row r="3" spans="1:11" ht="13.9" customHeight="1">
      <c r="A3" s="265" t="s">
        <v>173</v>
      </c>
      <c r="B3" s="266"/>
      <c r="C3" s="266"/>
      <c r="D3" s="266"/>
      <c r="E3" s="266"/>
      <c r="F3" s="266"/>
    </row>
    <row r="4" spans="1:11" ht="13.9" customHeight="1">
      <c r="A4" s="267" t="s">
        <v>268</v>
      </c>
      <c r="B4" s="268"/>
      <c r="C4" s="268"/>
      <c r="D4" s="268"/>
      <c r="E4" s="268"/>
      <c r="F4" s="268"/>
    </row>
    <row r="5" spans="1:11" s="1" customFormat="1" ht="20.100000000000001" customHeight="1">
      <c r="A5" s="52" t="s">
        <v>0</v>
      </c>
      <c r="B5" s="53">
        <v>2015</v>
      </c>
      <c r="C5" s="53">
        <v>2020</v>
      </c>
      <c r="D5" s="158">
        <v>2022</v>
      </c>
      <c r="E5" s="158">
        <v>2023</v>
      </c>
      <c r="F5" s="54" t="s">
        <v>1</v>
      </c>
    </row>
    <row r="6" spans="1:11" s="1" customFormat="1" ht="28.9" customHeight="1">
      <c r="A6" s="269" t="s">
        <v>263</v>
      </c>
      <c r="B6" s="270"/>
      <c r="C6" s="270"/>
      <c r="D6" s="270"/>
      <c r="E6" s="271"/>
      <c r="F6" s="271"/>
    </row>
    <row r="7" spans="1:11" s="2" customFormat="1" ht="14.25" customHeight="1">
      <c r="A7" s="244" t="s">
        <v>639</v>
      </c>
      <c r="B7" s="56" t="s">
        <v>660</v>
      </c>
      <c r="C7" s="56">
        <v>7300</v>
      </c>
      <c r="D7" s="56">
        <v>7622</v>
      </c>
      <c r="E7" s="56">
        <v>7825</v>
      </c>
      <c r="F7" s="189" t="s">
        <v>672</v>
      </c>
      <c r="H7" s="140"/>
      <c r="I7" s="15"/>
    </row>
    <row r="8" spans="1:11" s="2" customFormat="1" ht="14.25" customHeight="1">
      <c r="A8" s="244" t="s">
        <v>641</v>
      </c>
      <c r="B8" s="56" t="s">
        <v>660</v>
      </c>
      <c r="C8" s="56">
        <v>1943</v>
      </c>
      <c r="D8" s="56">
        <v>2019</v>
      </c>
      <c r="E8" s="56">
        <v>2129</v>
      </c>
      <c r="F8" s="58" t="s">
        <v>642</v>
      </c>
      <c r="H8" s="140"/>
      <c r="I8" s="15"/>
    </row>
    <row r="9" spans="1:11" s="2" customFormat="1" ht="14.25" customHeight="1">
      <c r="A9" s="244" t="s">
        <v>640</v>
      </c>
      <c r="B9" s="56" t="s">
        <v>660</v>
      </c>
      <c r="C9" s="59">
        <v>15013</v>
      </c>
      <c r="D9" s="59">
        <v>15456</v>
      </c>
      <c r="E9" s="59">
        <f>13757+1732</f>
        <v>15489</v>
      </c>
      <c r="F9" s="58" t="s">
        <v>643</v>
      </c>
      <c r="H9" s="140"/>
      <c r="I9" s="15"/>
    </row>
    <row r="10" spans="1:11" s="2" customFormat="1" ht="14.25" customHeight="1">
      <c r="A10" s="244" t="s">
        <v>73</v>
      </c>
      <c r="B10" s="56">
        <v>1534</v>
      </c>
      <c r="C10" s="56">
        <v>1761</v>
      </c>
      <c r="D10" s="251" t="s">
        <v>1009</v>
      </c>
      <c r="E10" s="59" t="s">
        <v>1008</v>
      </c>
      <c r="F10" s="58" t="s">
        <v>150</v>
      </c>
      <c r="H10" s="140"/>
      <c r="I10" s="15"/>
    </row>
    <row r="11" spans="1:11" s="2" customFormat="1" ht="14.25" customHeight="1">
      <c r="A11" s="245" t="s">
        <v>161</v>
      </c>
      <c r="B11" s="56">
        <v>726</v>
      </c>
      <c r="C11" s="56">
        <v>687</v>
      </c>
      <c r="D11" s="248">
        <v>751</v>
      </c>
      <c r="E11" s="159">
        <v>719</v>
      </c>
      <c r="F11" s="61" t="s">
        <v>162</v>
      </c>
      <c r="H11" s="15"/>
      <c r="I11" s="15"/>
    </row>
    <row r="12" spans="1:11" s="2" customFormat="1" ht="14.25" customHeight="1">
      <c r="A12" s="245" t="s">
        <v>148</v>
      </c>
      <c r="B12" s="56">
        <v>1868</v>
      </c>
      <c r="C12" s="56">
        <v>1790</v>
      </c>
      <c r="D12" s="159">
        <v>1803</v>
      </c>
      <c r="E12" s="159">
        <v>1784</v>
      </c>
      <c r="F12" s="61" t="s">
        <v>149</v>
      </c>
      <c r="K12" s="29"/>
    </row>
    <row r="13" spans="1:11" s="1" customFormat="1" ht="28.9" customHeight="1">
      <c r="A13" s="269" t="s">
        <v>264</v>
      </c>
      <c r="B13" s="270"/>
      <c r="C13" s="270"/>
      <c r="D13" s="270"/>
      <c r="E13" s="271"/>
      <c r="F13" s="271"/>
    </row>
    <row r="14" spans="1:11" s="2" customFormat="1" ht="14.25" customHeight="1">
      <c r="A14" s="60" t="s">
        <v>163</v>
      </c>
      <c r="B14" s="62">
        <v>1186</v>
      </c>
      <c r="C14" s="56">
        <v>1203</v>
      </c>
      <c r="D14" s="159">
        <v>1247</v>
      </c>
      <c r="E14" s="159">
        <v>1296</v>
      </c>
      <c r="F14" s="61" t="s">
        <v>166</v>
      </c>
      <c r="J14" s="182"/>
      <c r="K14" s="15"/>
    </row>
    <row r="15" spans="1:11" s="2" customFormat="1" ht="14.25" customHeight="1">
      <c r="A15" s="63" t="s">
        <v>81</v>
      </c>
      <c r="B15" s="62">
        <v>820</v>
      </c>
      <c r="C15" s="56">
        <v>852</v>
      </c>
      <c r="D15" s="159">
        <v>910</v>
      </c>
      <c r="E15" s="159">
        <v>948</v>
      </c>
      <c r="F15" s="64" t="s">
        <v>8</v>
      </c>
      <c r="J15" s="183"/>
      <c r="K15" s="184"/>
    </row>
    <row r="16" spans="1:11" s="2" customFormat="1" ht="14.25" customHeight="1">
      <c r="A16" s="63" t="s">
        <v>82</v>
      </c>
      <c r="B16" s="62">
        <v>366</v>
      </c>
      <c r="C16" s="59">
        <v>351</v>
      </c>
      <c r="D16" s="160">
        <v>337</v>
      </c>
      <c r="E16" s="160">
        <v>348</v>
      </c>
      <c r="F16" s="64" t="s">
        <v>9</v>
      </c>
      <c r="J16" s="15"/>
      <c r="K16" s="15"/>
    </row>
    <row r="17" spans="1:12" s="2" customFormat="1" ht="14.25" customHeight="1">
      <c r="A17" s="60" t="s">
        <v>996</v>
      </c>
      <c r="B17" s="62">
        <v>414</v>
      </c>
      <c r="C17" s="56">
        <v>308</v>
      </c>
      <c r="D17" s="159">
        <v>267</v>
      </c>
      <c r="E17" s="159">
        <v>256</v>
      </c>
      <c r="F17" s="61" t="s">
        <v>997</v>
      </c>
    </row>
    <row r="18" spans="1:12" s="2" customFormat="1" ht="14.25" customHeight="1">
      <c r="A18" s="63" t="s">
        <v>81</v>
      </c>
      <c r="B18" s="62">
        <v>243</v>
      </c>
      <c r="C18" s="62">
        <v>174</v>
      </c>
      <c r="D18" s="161">
        <v>150</v>
      </c>
      <c r="E18" s="161">
        <v>143</v>
      </c>
      <c r="F18" s="64" t="s">
        <v>8</v>
      </c>
    </row>
    <row r="19" spans="1:12" s="2" customFormat="1" ht="14.25" customHeight="1">
      <c r="A19" s="63" t="s">
        <v>82</v>
      </c>
      <c r="B19" s="62">
        <v>171</v>
      </c>
      <c r="C19" s="62">
        <v>134</v>
      </c>
      <c r="D19" s="161">
        <v>117</v>
      </c>
      <c r="E19" s="161">
        <v>113</v>
      </c>
      <c r="F19" s="64" t="s">
        <v>9</v>
      </c>
    </row>
    <row r="20" spans="1:12" s="2" customFormat="1" ht="28.9" customHeight="1">
      <c r="A20" s="60" t="s">
        <v>998</v>
      </c>
      <c r="B20" s="62">
        <v>19122.900000000001</v>
      </c>
      <c r="C20" s="65">
        <v>16036.1</v>
      </c>
      <c r="D20" s="162">
        <v>19051.705999999998</v>
      </c>
      <c r="E20" s="162">
        <f>20237439/1000</f>
        <v>20237.438999999998</v>
      </c>
      <c r="F20" s="61" t="s">
        <v>999</v>
      </c>
      <c r="G20" s="29"/>
      <c r="H20" s="138"/>
      <c r="I20" s="23"/>
      <c r="J20" s="23"/>
      <c r="K20" s="23"/>
      <c r="L20" s="23"/>
    </row>
    <row r="21" spans="1:12" s="2" customFormat="1" ht="14.25" customHeight="1">
      <c r="A21" s="63" t="s">
        <v>1000</v>
      </c>
      <c r="B21" s="62">
        <v>16137.3</v>
      </c>
      <c r="C21" s="65">
        <v>14429.5</v>
      </c>
      <c r="D21" s="162">
        <v>17035.522000000001</v>
      </c>
      <c r="E21" s="162">
        <f>18183485/1000</f>
        <v>18183.485000000001</v>
      </c>
      <c r="F21" s="131" t="s">
        <v>1001</v>
      </c>
      <c r="G21" s="30"/>
      <c r="H21" s="30"/>
    </row>
    <row r="22" spans="1:12" s="2" customFormat="1" ht="14.25" customHeight="1">
      <c r="A22" s="63" t="s">
        <v>261</v>
      </c>
      <c r="B22" s="62"/>
      <c r="C22" s="62"/>
      <c r="D22" s="161"/>
      <c r="E22" s="161"/>
      <c r="F22" s="64" t="s">
        <v>262</v>
      </c>
    </row>
    <row r="23" spans="1:12" s="2" customFormat="1" ht="14.25" customHeight="1">
      <c r="A23" s="63" t="s">
        <v>164</v>
      </c>
      <c r="B23" s="65">
        <v>9727.1740000000009</v>
      </c>
      <c r="C23" s="65">
        <v>9339.7999999999993</v>
      </c>
      <c r="D23" s="162">
        <v>10712.441999999999</v>
      </c>
      <c r="E23" s="162">
        <f>11376849/1000</f>
        <v>11376.849</v>
      </c>
      <c r="F23" s="64" t="s">
        <v>168</v>
      </c>
      <c r="G23" s="30"/>
      <c r="H23" s="30"/>
      <c r="K23" s="29"/>
      <c r="L23" s="29"/>
    </row>
    <row r="24" spans="1:12" s="2" customFormat="1" ht="14.25" customHeight="1">
      <c r="A24" s="63" t="s">
        <v>165</v>
      </c>
      <c r="B24" s="65">
        <v>6038</v>
      </c>
      <c r="C24" s="65">
        <v>4828.2</v>
      </c>
      <c r="D24" s="162">
        <v>6038.3670000000002</v>
      </c>
      <c r="E24" s="162">
        <f>6510280/1000</f>
        <v>6510.28</v>
      </c>
      <c r="F24" s="64" t="s">
        <v>167</v>
      </c>
      <c r="G24" s="30"/>
      <c r="H24" s="30"/>
    </row>
    <row r="25" spans="1:12" s="2" customFormat="1" ht="14.25" customHeight="1">
      <c r="A25" s="63" t="s">
        <v>83</v>
      </c>
      <c r="B25" s="62">
        <v>2985.6</v>
      </c>
      <c r="C25" s="65">
        <v>1606.6</v>
      </c>
      <c r="D25" s="162">
        <v>2016.184</v>
      </c>
      <c r="E25" s="162">
        <f>2053954/1000</f>
        <v>2053.9540000000002</v>
      </c>
      <c r="F25" s="131" t="s">
        <v>620</v>
      </c>
      <c r="H25" s="211"/>
      <c r="I25" s="211"/>
    </row>
    <row r="26" spans="1:12" s="1" customFormat="1" ht="28.9" customHeight="1">
      <c r="A26" s="269" t="s">
        <v>265</v>
      </c>
      <c r="B26" s="272"/>
      <c r="C26" s="272"/>
      <c r="D26" s="272"/>
      <c r="E26" s="273"/>
      <c r="F26" s="273"/>
      <c r="G26" s="31"/>
      <c r="H26" s="211"/>
      <c r="I26" s="211"/>
    </row>
    <row r="27" spans="1:12" s="2" customFormat="1" ht="14.25" customHeight="1">
      <c r="A27" s="60" t="s">
        <v>169</v>
      </c>
      <c r="B27" s="62">
        <v>57</v>
      </c>
      <c r="C27" s="57">
        <v>45</v>
      </c>
      <c r="D27" s="163">
        <v>46</v>
      </c>
      <c r="E27" s="234">
        <v>45</v>
      </c>
      <c r="F27" s="61" t="s">
        <v>171</v>
      </c>
      <c r="H27" s="211"/>
      <c r="I27" s="211"/>
    </row>
    <row r="28" spans="1:12" s="2" customFormat="1" ht="14.25" customHeight="1">
      <c r="A28" s="60" t="s">
        <v>170</v>
      </c>
      <c r="B28" s="62">
        <v>11307</v>
      </c>
      <c r="C28" s="57">
        <v>10738</v>
      </c>
      <c r="D28" s="163">
        <v>10406</v>
      </c>
      <c r="E28" s="234">
        <v>9568</v>
      </c>
      <c r="F28" s="61" t="s">
        <v>172</v>
      </c>
      <c r="H28" s="211"/>
      <c r="I28" s="211"/>
    </row>
    <row r="29" spans="1:12" s="2" customFormat="1" ht="14.25" customHeight="1">
      <c r="A29" s="60" t="s">
        <v>1002</v>
      </c>
      <c r="B29" s="65">
        <v>463.43200000000002</v>
      </c>
      <c r="C29" s="132">
        <v>342.84</v>
      </c>
      <c r="D29" s="164">
        <v>393.81</v>
      </c>
      <c r="E29" s="235">
        <v>373.3</v>
      </c>
      <c r="F29" s="61" t="s">
        <v>1004</v>
      </c>
    </row>
    <row r="30" spans="1:12" s="2" customFormat="1" ht="14.25" customHeight="1">
      <c r="A30" s="60" t="s">
        <v>259</v>
      </c>
      <c r="B30" s="56">
        <v>2162</v>
      </c>
      <c r="C30" s="57">
        <v>1660</v>
      </c>
      <c r="D30" s="163">
        <v>1939</v>
      </c>
      <c r="E30" s="234">
        <v>1850</v>
      </c>
      <c r="F30" s="61" t="s">
        <v>260</v>
      </c>
    </row>
    <row r="31" spans="1:12" s="2" customFormat="1" ht="14.25" customHeight="1">
      <c r="A31" s="60" t="s">
        <v>1003</v>
      </c>
      <c r="B31" s="65">
        <v>41</v>
      </c>
      <c r="C31" s="57">
        <v>33.9</v>
      </c>
      <c r="D31" s="163">
        <v>39.1</v>
      </c>
      <c r="E31" s="234">
        <v>38.700000000000003</v>
      </c>
      <c r="F31" s="61" t="s">
        <v>1005</v>
      </c>
    </row>
    <row r="32" spans="1:12" s="14" customFormat="1" ht="97.5" customHeight="1">
      <c r="A32" s="260" t="s">
        <v>1006</v>
      </c>
      <c r="B32" s="260"/>
      <c r="C32" s="260"/>
      <c r="D32" s="260"/>
      <c r="E32" s="260"/>
      <c r="F32" s="260"/>
    </row>
    <row r="33" spans="1:6" s="11" customFormat="1" ht="90.75" customHeight="1">
      <c r="A33" s="259" t="s">
        <v>1007</v>
      </c>
      <c r="B33" s="260"/>
      <c r="C33" s="260"/>
      <c r="D33" s="260"/>
      <c r="E33" s="260"/>
      <c r="F33" s="260"/>
    </row>
    <row r="34" spans="1:6" s="3" customFormat="1" ht="14.25" customHeight="1">
      <c r="A34" s="32"/>
      <c r="B34" s="9"/>
      <c r="C34" s="9"/>
      <c r="D34" s="9"/>
      <c r="E34" s="9"/>
    </row>
    <row r="35" spans="1:6" s="3" customFormat="1" ht="14.25" customHeight="1">
      <c r="A35" s="32"/>
      <c r="B35" s="9"/>
      <c r="C35" s="9"/>
      <c r="D35" s="9"/>
      <c r="E35" s="9"/>
    </row>
    <row r="36" spans="1:6" s="3" customFormat="1" ht="14.25" customHeight="1">
      <c r="A36" s="28"/>
      <c r="B36" s="9"/>
      <c r="C36" s="24"/>
      <c r="D36" s="24"/>
      <c r="E36" s="24"/>
      <c r="F36" s="32"/>
    </row>
    <row r="37" spans="1:6" s="3" customFormat="1" ht="14.25" customHeight="1">
      <c r="A37" s="32"/>
      <c r="B37" s="24"/>
      <c r="C37" s="24"/>
      <c r="D37" s="24"/>
      <c r="E37" s="24"/>
    </row>
    <row r="38" spans="1:6" ht="14.25" customHeight="1">
      <c r="B38" s="27"/>
      <c r="C38" s="27"/>
      <c r="D38" s="27"/>
      <c r="E38" s="27"/>
    </row>
    <row r="39" spans="1:6" ht="14.25" customHeight="1">
      <c r="A39" s="49"/>
      <c r="B39" s="48"/>
      <c r="C39" s="48"/>
      <c r="D39" s="48"/>
      <c r="E39" s="48"/>
    </row>
    <row r="41" spans="1:6" ht="14.25" customHeight="1">
      <c r="B41" s="27"/>
      <c r="C41" s="27"/>
      <c r="D41" s="27"/>
      <c r="E41" s="27"/>
    </row>
    <row r="42" spans="1:6" ht="14.25" customHeight="1">
      <c r="A42" s="49"/>
      <c r="B42" s="27"/>
      <c r="C42" s="27"/>
      <c r="D42" s="27"/>
      <c r="E42" s="27"/>
    </row>
    <row r="43" spans="1:6" ht="14.25" customHeight="1">
      <c r="A43" s="50"/>
      <c r="B43" s="48"/>
      <c r="C43" s="48"/>
      <c r="D43" s="48"/>
      <c r="E43" s="48"/>
    </row>
  </sheetData>
  <mergeCells count="9">
    <mergeCell ref="A33:F33"/>
    <mergeCell ref="A32:F32"/>
    <mergeCell ref="A1:F1"/>
    <mergeCell ref="A2:F2"/>
    <mergeCell ref="A3:F3"/>
    <mergeCell ref="A4:F4"/>
    <mergeCell ref="A6:F6"/>
    <mergeCell ref="A13:F13"/>
    <mergeCell ref="A26:F26"/>
  </mergeCells>
  <hyperlinks>
    <hyperlink ref="G1:G2" location="'Spis    List '!A26" display="Powrót do spisu tablic" xr:uid="{00000000-0004-0000-0800-000000000000}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930D12-1C1E-4128-B207-4B6F098AFB5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8D2CD27-2EE7-4189-8CAA-B9C278078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D56D97-C10F-4F9D-B85B-3DB7528441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21</vt:i4>
      </vt:variant>
    </vt:vector>
  </HeadingPairs>
  <TitlesOfParts>
    <vt:vector size="21" baseType="lpstr">
      <vt:lpstr>Spis    List </vt:lpstr>
      <vt:lpstr>Mapa1(23)</vt:lpstr>
      <vt:lpstr>Mapa2(24)</vt:lpstr>
      <vt:lpstr>Mapa3(25)</vt:lpstr>
      <vt:lpstr>Mapa4(26)</vt:lpstr>
      <vt:lpstr>Wykres1(37)</vt:lpstr>
      <vt:lpstr>Wykres2(38)</vt:lpstr>
      <vt:lpstr>Wykres3(39)</vt:lpstr>
      <vt:lpstr>Tabl. 1 (73)</vt:lpstr>
      <vt:lpstr>Tabl. 2 (74)</vt:lpstr>
      <vt:lpstr>Tabl. 3 (75)</vt:lpstr>
      <vt:lpstr>Tabl. 4 (76)</vt:lpstr>
      <vt:lpstr>Tabl. 5 (77)</vt:lpstr>
      <vt:lpstr>Tabl. 6 (78)</vt:lpstr>
      <vt:lpstr>Tabl. 7 (79)</vt:lpstr>
      <vt:lpstr>Tabl. 8 (80)</vt:lpstr>
      <vt:lpstr>Tabl. 9 (81)</vt:lpstr>
      <vt:lpstr>Tabl. 10 (82)</vt:lpstr>
      <vt:lpstr>Tabl. 11 (83)</vt:lpstr>
      <vt:lpstr>Tabl. 12 (84)</vt:lpstr>
      <vt:lpstr>Tabl. 13 (85)</vt:lpstr>
    </vt:vector>
  </TitlesOfParts>
  <Company>Statystyka Publiczna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Kopacka Ewa</dc:creator>
  <cp:lastModifiedBy>Olszewska-Welman Aneta</cp:lastModifiedBy>
  <dcterms:created xsi:type="dcterms:W3CDTF">2014-01-09T12:58:52Z</dcterms:created>
  <dcterms:modified xsi:type="dcterms:W3CDTF">2024-12-30T12:22:39Z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