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CCEADB7B-72BD-4D41-B74B-B49D22113DD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_1" sheetId="4" r:id="rId1"/>
    <sheet name="Tablica_2" sheetId="6" r:id="rId2"/>
    <sheet name="Tablica_3" sheetId="7" r:id="rId3"/>
    <sheet name="Tablica_4" sheetId="8" r:id="rId4"/>
    <sheet name="Tablica_5" sheetId="9" r:id="rId5"/>
    <sheet name="Tablica_6" sheetId="12" r:id="rId6"/>
  </sheets>
  <definedNames>
    <definedName name="Tablica_1._Poradnie_zdrowia_psychicznego_i_leczenia_uzależnień_oraz_porady_udzielone_osobom_w_wieku_do_18_lat">Tablica_1!$A$1</definedName>
    <definedName name="Tablica_2._Leczeni_w_wieku_do_lat_18_w_poradniach_dla_osób_z_zaburzeniami_psychicznymi__uzależnionych_od_alkoholu_i_innych_substancji_według_rodzaju_zaburzeń">Tablica_2!$A$1</definedName>
    <definedName name="Tablica_3._Leczeni_w_wieku_do_lat_18_w_poradniach_dla_osób_z_zaburzeniami_psychicznymi__uzależnionych_od_alkoholu_i_innych_substancji_według_rozpoznania_zasadniczego_w_2022_r.">Tablica_3!$A$1</definedName>
    <definedName name="Tablica_4._Leczeni_w_wieku_do_lat_18_i_osobodni_leczenia_na_oddziałach_dziennych_typu_psychiatrycznego_dla_dzieci_według_rodzaju_oddziału">Tablica_4!$A$1</definedName>
    <definedName name="Tablica_5._Leczeni_w_wieku_do_lat_18_na_oddziałach_dziennych_typu_psychiatrycznego_dla_dzieci_wg_rodzaju_zaburzeń">Tablica_5!$A$1</definedName>
    <definedName name="Tablica_6._Opieka_stacjonarna_na_oddziałach_psychiatrycznych_dla_dzieci__o_kodzie_4701__w_2022_r.">Tablica_6!$A$1</definedName>
  </definedNames>
  <calcPr calcId="191029"/>
</workbook>
</file>

<file path=xl/calcChain.xml><?xml version="1.0" encoding="utf-8"?>
<calcChain xmlns="http://schemas.openxmlformats.org/spreadsheetml/2006/main">
  <c r="C8" i="12" l="1"/>
  <c r="B8" i="12"/>
  <c r="D3" i="12" l="1"/>
  <c r="D4" i="12"/>
  <c r="D5" i="12"/>
  <c r="D6" i="12"/>
  <c r="D7" i="12"/>
  <c r="D8" i="12" s="1"/>
  <c r="D9" i="12" l="1"/>
  <c r="D10" i="12" l="1"/>
</calcChain>
</file>

<file path=xl/sharedStrings.xml><?xml version="1.0" encoding="utf-8"?>
<sst xmlns="http://schemas.openxmlformats.org/spreadsheetml/2006/main" count="96" uniqueCount="83">
  <si>
    <t>Wyszczególnienie</t>
  </si>
  <si>
    <t>Źródło: dane Głównego Urzędu Statystycznego.</t>
  </si>
  <si>
    <t>OGÓŁEM</t>
  </si>
  <si>
    <t xml:space="preserve">Zaburzenia psychiczne spowodowane używaniem alkoholu </t>
  </si>
  <si>
    <t>Zaburzenia psychiczne spowodowane używaniem środków psychoaktywnych (w tym używanie tytoniu)</t>
  </si>
  <si>
    <t xml:space="preserve">Obserwacje </t>
  </si>
  <si>
    <t xml:space="preserve">Zaburzenia psychiczne i zaburzenia zachowania (bez uzależnień) </t>
  </si>
  <si>
    <t>Poradnie (2021)</t>
  </si>
  <si>
    <t>Poradnie (2022)</t>
  </si>
  <si>
    <t>Porady (2021)</t>
  </si>
  <si>
    <t>Porady (2022)</t>
  </si>
  <si>
    <t>Leczeni ogółem (2021)</t>
  </si>
  <si>
    <t>Leczeni ogółem (2022)</t>
  </si>
  <si>
    <t>Leczeni zarejestrowani po raz pierwszy (2021)</t>
  </si>
  <si>
    <t>Leczeni zarejestrowani po raz pierwszy (2022)</t>
  </si>
  <si>
    <t>Źródło: dane Instytutu Psychiatrii i Neurologii.</t>
  </si>
  <si>
    <t>Liczba leczonych</t>
  </si>
  <si>
    <t>Odsetek leczonych [%]</t>
  </si>
  <si>
    <t>Zaburzenia psychiczne spowodowane używaniem środków psychoaktywnych</t>
  </si>
  <si>
    <t>organiczne zaburzenia psychiczne włacznie z zespołami objawowymi</t>
  </si>
  <si>
    <t xml:space="preserve">schizofrenia </t>
  </si>
  <si>
    <t xml:space="preserve">inne zaburzenia psychotyczne (nieschizofreniczne) </t>
  </si>
  <si>
    <t>zaburzenia nastroju (afektywne)</t>
  </si>
  <si>
    <t>zaburzenia nerwicowe, odżywiania i zespoły behawioralne</t>
  </si>
  <si>
    <t xml:space="preserve">zaburzenia osobowości i zachowania dorosłych </t>
  </si>
  <si>
    <t xml:space="preserve">upośledzenie umysłowe </t>
  </si>
  <si>
    <t xml:space="preserve">zaburzenia rozwojowe </t>
  </si>
  <si>
    <t xml:space="preserve">inne zaburzenia </t>
  </si>
  <si>
    <t xml:space="preserve">ostre zatrucia i używanie szkodliwe </t>
  </si>
  <si>
    <t xml:space="preserve">zespół uzależnienia </t>
  </si>
  <si>
    <t>zespół abstynencyjny, zespół abstynencyjny z majaczeniem, zaburzenia psychotyczne (bez majaczenia) i inne zaburzenia</t>
  </si>
  <si>
    <t xml:space="preserve">zespół uzależnienia  i zespół abstynencyjny </t>
  </si>
  <si>
    <t>zaburzenia psychotyczne i inne zaburzenia</t>
  </si>
  <si>
    <t xml:space="preserve">używanie tytoniu </t>
  </si>
  <si>
    <t>Leczeni (2021)</t>
  </si>
  <si>
    <t>Leczeni (2022)</t>
  </si>
  <si>
    <t>Osobodni leczenia (2021)</t>
  </si>
  <si>
    <t>Osobodni leczenia (2022)</t>
  </si>
  <si>
    <t>Żródło: Ministerstwo Zdrowia/DAiS na podstawie danych Narodowego Funduszu Zdrowia.</t>
  </si>
  <si>
    <t>Całościowe zaburzenia rozwojowe</t>
  </si>
  <si>
    <t>Zaburzenia zachowania oraz mieszane zaburzenia zachowania i emocji</t>
  </si>
  <si>
    <t>Zaburzenia hiperkinetyczne</t>
  </si>
  <si>
    <t>Zaburzenia emocji młodzieży</t>
  </si>
  <si>
    <t>Zaburzenia nerwicowe związane ze stresem i postacią somatyczną</t>
  </si>
  <si>
    <t>Zaburzenia nastroju</t>
  </si>
  <si>
    <t>Niepełnosprawność intelektualna</t>
  </si>
  <si>
    <t>Schizofrenia i zaburzenia urojeniowe</t>
  </si>
  <si>
    <t>Zaburzenia odżywiania</t>
  </si>
  <si>
    <t>Zaburzenia psychiczne i zachowania spowodowane używaniem środków psychoaktywnych</t>
  </si>
  <si>
    <t>Tiki</t>
  </si>
  <si>
    <t>Pozostałe zaburzenia psychiczne u dzieci i młodzieży</t>
  </si>
  <si>
    <t>Liczba leczonych (2021)</t>
  </si>
  <si>
    <t>Liczba leczonych (2022)</t>
  </si>
  <si>
    <t>Odsetek leczonych (2021)</t>
  </si>
  <si>
    <t>Odsetek leczonych (2022)</t>
  </si>
  <si>
    <t>Objaśnienie: W przypadku, gdy pacjent korzystał z więcej niż jednej formy leczenia i/lub w ciągu roku zostały mu sprawozdawane świadczenia z więcej niż jednym rozpoznaniem głównym i/lub leczenie odbyło się na więcej niż jednym oddziale ze sprawozdaniem więcej niż jednego rozpoznania głównego - pacjent został policzony w każdej z grup.</t>
  </si>
  <si>
    <t>Objaśnienie: W przypadku, gdy pacjentom udzielono świadczeń w więcej niż jednej specjalności komórki organizacyjnej lub leczenie odbyło się na więcej niż jednym oddziale, wartości łączne są sumą liczby pacjentów w każdej ze specjalności komórki organizacyjnej z danej kategorii, a nie faktyczną sumą unikatowych pacjentów w danej formie leczenia.</t>
  </si>
  <si>
    <t>Rozpoznanie</t>
  </si>
  <si>
    <t>Psychiatryczne rehabilitacyjne</t>
  </si>
  <si>
    <t>Psychiatryczne ogólne</t>
  </si>
  <si>
    <t>Dla osób z autyzmem dziecięcym</t>
  </si>
  <si>
    <t>Terapii uzależnienia od substancji psychoaktywnych</t>
  </si>
  <si>
    <t>Oddziały dzienne</t>
  </si>
  <si>
    <t>Poradnie zdrowia psychicznego (1700-1711)</t>
  </si>
  <si>
    <t>Poradnie leczenia uzależnień (1740-1747)</t>
  </si>
  <si>
    <t>Szpitale razem</t>
  </si>
  <si>
    <t>Źródło: dane Ministerstwa Zdrowia oraz Instytutu Psychiatrii i Neurologii.</t>
  </si>
  <si>
    <t>Szpitale ogólne</t>
  </si>
  <si>
    <t>Szpitale psychiatryczne</t>
  </si>
  <si>
    <t>Leczeni na oddziałach psychiatrycznych dla dzieci</t>
  </si>
  <si>
    <t>Osobodni leczenia na oddziałach psychiatrycznych dla dzieci</t>
  </si>
  <si>
    <t>Średni czas pobytu leczonych na oddziałach psychiatrycznych dla dzieci (w dniach)</t>
  </si>
  <si>
    <t>Wykorzystanie łóżek w roku na oddziałach psychiatrycznych dla dzieci (w dniach)</t>
  </si>
  <si>
    <t>Wykorzystanie łóżek w roku na oddziałach psychiatrycznych dla dzieci (w %)</t>
  </si>
  <si>
    <t>Średnia liczba łóżek w roku na oddziałach psychiatrycznych dla dzieci</t>
  </si>
  <si>
    <t>Łóżka na oddziałach psychiatrycznych dla dzieci</t>
  </si>
  <si>
    <t>Szpitale stacjonarne z oddziałami psychiatrycznymi dla dzieci</t>
  </si>
  <si>
    <t>Tablica 1. Poradnie zdrowia psychicznego i leczenia uzależnień oraz porady udzielone osobom w wieku do 18 lat</t>
  </si>
  <si>
    <t>Tablica 2. Leczeni w wieku do lat 18 w poradniach dla osób z zaburzeniami psychicznymi, uzależnionych od alkoholu i innych substancji według rodzaju zaburzeń</t>
  </si>
  <si>
    <t>Tablica 3. Leczeni w wieku do lat 18 w poradniach dla osób z zaburzeniami psychicznymi, uzależnionych od alkoholu i innych substancji według rozpoznania zasadniczego w 2022 r.</t>
  </si>
  <si>
    <t>Tablica 4. Leczeni w wieku do lat 18 i osobodni leczenia na oddziałach dziennych typu psychiatrycznego dla dzieci według rodzaju oddziału</t>
  </si>
  <si>
    <t>Tablica 5. Leczeni w wieku do lat 18 na oddziałach dziennych typu psychiatrycznego dla dzieci wg rodzaju zaburzeń</t>
  </si>
  <si>
    <t>Tablica 6. Opieka stacjonarna na oddziałach psychiatrycznych dla dzieci (o kodzie 4701)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</si>
</sst>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10409]\ ##0\ ;;\-"/>
    <numFmt numFmtId="166" formatCode="[$-10409]\ ##0.0\ ;;\-"/>
    <numFmt numFmtId="167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0" xfId="0" applyFont="1" applyFill="1" applyAlignment="1">
      <alignment vertical="top"/>
    </xf>
    <xf numFmtId="0" fontId="1" fillId="0" borderId="2" xfId="0" applyFont="1" applyBorder="1"/>
    <xf numFmtId="0" fontId="1" fillId="0" borderId="8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3" fontId="1" fillId="0" borderId="6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3" fontId="2" fillId="0" borderId="3" xfId="0" applyNumberFormat="1" applyFont="1" applyBorder="1"/>
    <xf numFmtId="3" fontId="2" fillId="0" borderId="4" xfId="0" applyNumberFormat="1" applyFont="1" applyBorder="1"/>
    <xf numFmtId="3" fontId="1" fillId="0" borderId="1" xfId="0" applyNumberFormat="1" applyFont="1" applyBorder="1"/>
    <xf numFmtId="3" fontId="1" fillId="0" borderId="6" xfId="0" applyNumberFormat="1" applyFont="1" applyBorder="1"/>
    <xf numFmtId="0" fontId="1" fillId="0" borderId="5" xfId="0" applyFont="1" applyBorder="1" applyAlignment="1">
      <alignment horizontal="left" inden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/>
    <xf numFmtId="3" fontId="2" fillId="0" borderId="1" xfId="0" applyNumberFormat="1" applyFont="1" applyBorder="1"/>
    <xf numFmtId="0" fontId="1" fillId="0" borderId="1" xfId="0" applyFont="1" applyBorder="1" applyAlignment="1">
      <alignment horizontal="left" wrapText="1"/>
    </xf>
    <xf numFmtId="4" fontId="1" fillId="0" borderId="1" xfId="0" applyNumberFormat="1" applyFont="1" applyBorder="1"/>
    <xf numFmtId="4" fontId="1" fillId="0" borderId="3" xfId="0" applyNumberFormat="1" applyFont="1" applyBorder="1"/>
    <xf numFmtId="0" fontId="1" fillId="0" borderId="1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left"/>
    </xf>
    <xf numFmtId="0" fontId="1" fillId="0" borderId="5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/>
    </xf>
    <xf numFmtId="165" fontId="1" fillId="0" borderId="1" xfId="0" applyNumberFormat="1" applyFont="1" applyBorder="1"/>
    <xf numFmtId="165" fontId="2" fillId="0" borderId="3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166" fontId="1" fillId="0" borderId="1" xfId="0" applyNumberFormat="1" applyFont="1" applyBorder="1"/>
    <xf numFmtId="166" fontId="1" fillId="0" borderId="6" xfId="0" applyNumberFormat="1" applyFont="1" applyBorder="1"/>
    <xf numFmtId="3" fontId="1" fillId="0" borderId="3" xfId="0" applyNumberFormat="1" applyFont="1" applyBorder="1"/>
    <xf numFmtId="0" fontId="1" fillId="0" borderId="13" xfId="0" applyFont="1" applyBorder="1" applyAlignment="1">
      <alignment horizontal="left"/>
    </xf>
    <xf numFmtId="165" fontId="1" fillId="0" borderId="14" xfId="0" applyNumberFormat="1" applyFont="1" applyBorder="1"/>
    <xf numFmtId="165" fontId="1" fillId="0" borderId="12" xfId="0" applyNumberFormat="1" applyFont="1" applyBorder="1"/>
    <xf numFmtId="0" fontId="1" fillId="2" borderId="0" xfId="0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" fontId="1" fillId="0" borderId="1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6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164" fontId="1" fillId="0" borderId="1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7" fontId="2" fillId="0" borderId="0" xfId="0" applyNumberFormat="1" applyFont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57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#,##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[$-10409]\ ##0.0\ ;;\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[$-10409]\ ##0.0\ ;;\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[$-10409]\ ##0\ ;;\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[$-10409]\ ##0\ ;;\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E5" totalsRowShown="0" headerRowDxfId="56" dataDxfId="54" headerRowBorderDxfId="55" tableBorderDxfId="53" totalsRowBorderDxfId="52">
  <autoFilter ref="A2:E5" xr:uid="{00000000-0009-0000-0100-000002000000}"/>
  <tableColumns count="5">
    <tableColumn id="1" xr3:uid="{00000000-0010-0000-0000-000001000000}" name="Wyszczególnienie" dataDxfId="51"/>
    <tableColumn id="7" xr3:uid="{00000000-0010-0000-0000-000007000000}" name="Poradnie (2021)" dataDxfId="50"/>
    <tableColumn id="6" xr3:uid="{00000000-0010-0000-0000-000006000000}" name="Poradnie (2022)" dataDxfId="49"/>
    <tableColumn id="2" xr3:uid="{00000000-0010-0000-0000-000002000000}" name="Porady (2021)" dataDxfId="48"/>
    <tableColumn id="5" xr3:uid="{00000000-0010-0000-0000-000005000000}" name="Porady (2022)" dataDxfId="47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36" displayName="Tabela36" ref="A2:E7" totalsRowShown="0" headerRowDxfId="46" dataDxfId="44" headerRowBorderDxfId="45" tableBorderDxfId="43" totalsRowBorderDxfId="42">
  <autoFilter ref="A2:E7" xr:uid="{00000000-0009-0000-0100-000005000000}"/>
  <tableColumns count="5">
    <tableColumn id="1" xr3:uid="{00000000-0010-0000-0100-000001000000}" name="Wyszczególnienie" dataDxfId="41"/>
    <tableColumn id="10" xr3:uid="{00000000-0010-0000-0100-00000A000000}" name="Leczeni ogółem (2021)" dataDxfId="40"/>
    <tableColumn id="12" xr3:uid="{00000000-0010-0000-0100-00000C000000}" name="Leczeni ogółem (2022)" dataDxfId="39"/>
    <tableColumn id="3" xr3:uid="{00000000-0010-0000-0100-000003000000}" name="Leczeni zarejestrowani po raz pierwszy (2021)" dataDxfId="38"/>
    <tableColumn id="4" xr3:uid="{00000000-0010-0000-0100-000004000000}" name="Leczeni zarejestrowani po raz pierwszy (2022)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37" displayName="Tabela37" ref="A2:C23" totalsRowShown="0" headerRowDxfId="36" dataDxfId="34" headerRowBorderDxfId="35" tableBorderDxfId="33" totalsRowBorderDxfId="32">
  <autoFilter ref="A2:C23" xr:uid="{00000000-0009-0000-0100-000006000000}"/>
  <tableColumns count="3">
    <tableColumn id="1" xr3:uid="{00000000-0010-0000-0200-000001000000}" name="Rozpoznanie" dataDxfId="31"/>
    <tableColumn id="2" xr3:uid="{00000000-0010-0000-0200-000002000000}" name="Liczba leczonych" dataDxfId="30"/>
    <tableColumn id="11" xr3:uid="{00000000-0010-0000-0200-00000B000000}" name="Odsetek leczonych [%]" dataDxfId="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38" displayName="Tabela38" ref="A2:E7" totalsRowShown="0" headerRowDxfId="28" dataDxfId="26" headerRowBorderDxfId="27" tableBorderDxfId="25" totalsRowBorderDxfId="24">
  <autoFilter ref="A2:E7" xr:uid="{00000000-0009-0000-0100-000007000000}"/>
  <tableColumns count="5">
    <tableColumn id="1" xr3:uid="{00000000-0010-0000-0300-000001000000}" name="Oddziały dzienne" dataDxfId="23"/>
    <tableColumn id="10" xr3:uid="{00000000-0010-0000-0300-00000A000000}" name="Leczeni (2021)" dataDxfId="22"/>
    <tableColumn id="9" xr3:uid="{00000000-0010-0000-0300-000009000000}" name="Leczeni (2022)" dataDxfId="21"/>
    <tableColumn id="3" xr3:uid="{00000000-0010-0000-0300-000003000000}" name="Osobodni leczenia (2021)" dataDxfId="20"/>
    <tableColumn id="4" xr3:uid="{00000000-0010-0000-0300-000004000000}" name="Osobodni leczenia (2022)" dataDxfId="1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ela39" displayName="Tabela39" ref="A2:E15" totalsRowShown="0" headerRowDxfId="18" dataDxfId="16" headerRowBorderDxfId="17" tableBorderDxfId="15" totalsRowBorderDxfId="14">
  <autoFilter ref="A2:E15" xr:uid="{00000000-0009-0000-0100-000008000000}"/>
  <tableColumns count="5">
    <tableColumn id="1" xr3:uid="{00000000-0010-0000-0400-000001000000}" name="Wyszczególnienie" dataDxfId="13"/>
    <tableColumn id="10" xr3:uid="{00000000-0010-0000-0400-00000A000000}" name="Liczba leczonych (2021)" dataDxfId="12"/>
    <tableColumn id="9" xr3:uid="{00000000-0010-0000-0400-000009000000}" name="Liczba leczonych (2022)" dataDxfId="11"/>
    <tableColumn id="4" xr3:uid="{00000000-0010-0000-0400-000004000000}" name="Odsetek leczonych (2021)" dataDxfId="10"/>
    <tableColumn id="12" xr3:uid="{00000000-0010-0000-0400-00000C000000}" name="Odsetek leczonych (2022)" dataDxfId="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ela3912" displayName="Tabela3912" ref="A2:D10" totalsRowShown="0" headerRowDxfId="8" dataDxfId="6" headerRowBorderDxfId="7" tableBorderDxfId="5" totalsRowBorderDxfId="4">
  <autoFilter ref="A2:D10" xr:uid="{00000000-0009-0000-0100-00000B000000}"/>
  <tableColumns count="4">
    <tableColumn id="1" xr3:uid="{00000000-0010-0000-0500-000001000000}" name="Wyszczególnienie" dataDxfId="3"/>
    <tableColumn id="9" xr3:uid="{00000000-0010-0000-0500-000009000000}" name="Szpitale ogólne" dataDxfId="2"/>
    <tableColumn id="4" xr3:uid="{00000000-0010-0000-0500-000004000000}" name="Szpitale psychiatryczne" dataDxfId="1"/>
    <tableColumn id="2" xr3:uid="{00000000-0010-0000-0500-000002000000}" name="Szpitale razem" dataDxfId="0">
      <calculatedColumnFormula>Tabela3912[[#This Row],[Szpitale ogólne]]+Tabela3912[[#This Row],[Szpitale psychiatryczne]]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sqref="A1:XFD1"/>
    </sheetView>
  </sheetViews>
  <sheetFormatPr defaultRowHeight="15" x14ac:dyDescent="0.2"/>
  <cols>
    <col min="1" max="1" width="52.7109375" style="1" customWidth="1"/>
    <col min="2" max="5" width="15.7109375" style="1" customWidth="1"/>
    <col min="6" max="16384" width="9.140625" style="1"/>
  </cols>
  <sheetData>
    <row r="1" spans="1:5" s="5" customFormat="1" ht="36.75" customHeight="1" x14ac:dyDescent="0.25">
      <c r="A1" s="4" t="s">
        <v>77</v>
      </c>
    </row>
    <row r="2" spans="1:5" ht="30.75" thickBot="1" x14ac:dyDescent="0.25">
      <c r="A2" s="3" t="s">
        <v>0</v>
      </c>
      <c r="B2" s="17" t="s">
        <v>7</v>
      </c>
      <c r="C2" s="17" t="s">
        <v>8</v>
      </c>
      <c r="D2" s="17" t="s">
        <v>9</v>
      </c>
      <c r="E2" s="17" t="s">
        <v>10</v>
      </c>
    </row>
    <row r="3" spans="1:5" x14ac:dyDescent="0.2">
      <c r="A3" s="8" t="s">
        <v>2</v>
      </c>
      <c r="B3" s="14">
        <v>274</v>
      </c>
      <c r="C3" s="14">
        <v>288</v>
      </c>
      <c r="D3" s="14">
        <v>51269</v>
      </c>
      <c r="E3" s="14">
        <v>64411</v>
      </c>
    </row>
    <row r="4" spans="1:5" x14ac:dyDescent="0.2">
      <c r="A4" s="30" t="s">
        <v>63</v>
      </c>
      <c r="B4" s="16">
        <v>214</v>
      </c>
      <c r="C4" s="16">
        <v>232</v>
      </c>
      <c r="D4" s="16">
        <v>50764</v>
      </c>
      <c r="E4" s="15">
        <v>63888</v>
      </c>
    </row>
    <row r="5" spans="1:5" x14ac:dyDescent="0.2">
      <c r="A5" s="30" t="s">
        <v>64</v>
      </c>
      <c r="B5" s="16">
        <v>60</v>
      </c>
      <c r="C5" s="16">
        <v>56</v>
      </c>
      <c r="D5" s="16">
        <v>505</v>
      </c>
      <c r="E5" s="15">
        <v>523</v>
      </c>
    </row>
    <row r="6" spans="1:5" x14ac:dyDescent="0.2">
      <c r="A6" s="44" t="s">
        <v>1</v>
      </c>
      <c r="B6" s="44"/>
      <c r="C6" s="44"/>
      <c r="D6" s="44"/>
      <c r="E6" s="4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workbookViewId="0"/>
  </sheetViews>
  <sheetFormatPr defaultRowHeight="15" x14ac:dyDescent="0.2"/>
  <cols>
    <col min="1" max="1" width="68" style="1" customWidth="1"/>
    <col min="2" max="3" width="15.7109375" style="1" customWidth="1"/>
    <col min="4" max="5" width="17.42578125" style="1" customWidth="1"/>
    <col min="6" max="16384" width="9.140625" style="1"/>
  </cols>
  <sheetData>
    <row r="1" spans="1:10" ht="36.75" customHeight="1" x14ac:dyDescent="0.2">
      <c r="A1" s="4" t="s">
        <v>78</v>
      </c>
    </row>
    <row r="2" spans="1:10" s="2" customFormat="1" ht="60" x14ac:dyDescent="0.2">
      <c r="A2" s="23" t="s">
        <v>0</v>
      </c>
      <c r="B2" s="24" t="s">
        <v>11</v>
      </c>
      <c r="C2" s="24" t="s">
        <v>12</v>
      </c>
      <c r="D2" s="24" t="s">
        <v>13</v>
      </c>
      <c r="E2" s="24" t="s">
        <v>14</v>
      </c>
      <c r="F2" s="1"/>
      <c r="G2" s="1"/>
      <c r="H2" s="1"/>
      <c r="I2" s="1"/>
      <c r="J2" s="1"/>
    </row>
    <row r="3" spans="1:10" x14ac:dyDescent="0.2">
      <c r="A3" s="25" t="s">
        <v>2</v>
      </c>
      <c r="B3" s="26">
        <v>13282</v>
      </c>
      <c r="C3" s="26">
        <v>19118</v>
      </c>
      <c r="D3" s="26">
        <v>4349</v>
      </c>
      <c r="E3" s="26">
        <v>7804</v>
      </c>
    </row>
    <row r="4" spans="1:10" x14ac:dyDescent="0.2">
      <c r="A4" s="27" t="s">
        <v>6</v>
      </c>
      <c r="B4" s="20">
        <v>12321</v>
      </c>
      <c r="C4" s="20">
        <v>17913</v>
      </c>
      <c r="D4" s="20">
        <v>4183</v>
      </c>
      <c r="E4" s="20">
        <v>7574</v>
      </c>
    </row>
    <row r="5" spans="1:10" x14ac:dyDescent="0.2">
      <c r="A5" s="27" t="s">
        <v>3</v>
      </c>
      <c r="B5" s="20">
        <v>36</v>
      </c>
      <c r="C5" s="20">
        <v>25</v>
      </c>
      <c r="D5" s="20">
        <v>9</v>
      </c>
      <c r="E5" s="20">
        <v>18</v>
      </c>
    </row>
    <row r="6" spans="1:10" ht="30" x14ac:dyDescent="0.2">
      <c r="A6" s="27" t="s">
        <v>4</v>
      </c>
      <c r="B6" s="20">
        <v>142</v>
      </c>
      <c r="C6" s="20">
        <v>197</v>
      </c>
      <c r="D6" s="20">
        <v>77</v>
      </c>
      <c r="E6" s="20">
        <v>119</v>
      </c>
    </row>
    <row r="7" spans="1:10" x14ac:dyDescent="0.2">
      <c r="A7" s="27" t="s">
        <v>5</v>
      </c>
      <c r="B7" s="20">
        <v>783</v>
      </c>
      <c r="C7" s="20">
        <v>983</v>
      </c>
      <c r="D7" s="20">
        <v>80</v>
      </c>
      <c r="E7" s="20">
        <v>93</v>
      </c>
    </row>
    <row r="8" spans="1:10" x14ac:dyDescent="0.2">
      <c r="A8" s="44" t="s">
        <v>15</v>
      </c>
      <c r="B8" s="44"/>
      <c r="C8" s="44"/>
      <c r="D8" s="44"/>
      <c r="E8" s="4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workbookViewId="0"/>
  </sheetViews>
  <sheetFormatPr defaultRowHeight="15" x14ac:dyDescent="0.2"/>
  <cols>
    <col min="1" max="1" width="109.7109375" style="1" customWidth="1"/>
    <col min="2" max="3" width="25.7109375" style="1" customWidth="1"/>
    <col min="4" max="16384" width="9.140625" style="1"/>
  </cols>
  <sheetData>
    <row r="1" spans="1:10" ht="36.75" customHeight="1" x14ac:dyDescent="0.2">
      <c r="A1" s="4" t="s">
        <v>79</v>
      </c>
      <c r="H1" s="45"/>
      <c r="I1" s="45"/>
      <c r="J1" s="45"/>
    </row>
    <row r="2" spans="1:10" s="2" customFormat="1" ht="32.1" customHeight="1" thickBot="1" x14ac:dyDescent="0.25">
      <c r="A2" s="9" t="s">
        <v>57</v>
      </c>
      <c r="B2" s="10" t="s">
        <v>16</v>
      </c>
      <c r="C2" s="10" t="s">
        <v>17</v>
      </c>
      <c r="D2" s="1"/>
      <c r="E2" s="1"/>
      <c r="F2" s="1"/>
      <c r="G2" s="1"/>
      <c r="H2" s="46"/>
      <c r="I2" s="46"/>
      <c r="J2" s="46"/>
    </row>
    <row r="3" spans="1:10" x14ac:dyDescent="0.2">
      <c r="A3" s="12" t="s">
        <v>2</v>
      </c>
      <c r="B3" s="40">
        <v>19118</v>
      </c>
      <c r="C3" s="29">
        <v>100</v>
      </c>
      <c r="H3" s="45"/>
      <c r="I3" s="45"/>
      <c r="J3" s="45"/>
    </row>
    <row r="4" spans="1:10" x14ac:dyDescent="0.2">
      <c r="A4" s="31" t="s">
        <v>6</v>
      </c>
      <c r="B4" s="20">
        <v>17913</v>
      </c>
      <c r="C4" s="28">
        <v>93.69703943927189</v>
      </c>
      <c r="H4" s="45"/>
      <c r="I4" s="45"/>
      <c r="J4" s="45"/>
    </row>
    <row r="5" spans="1:10" x14ac:dyDescent="0.2">
      <c r="A5" s="22" t="s">
        <v>19</v>
      </c>
      <c r="B5" s="20">
        <v>30</v>
      </c>
      <c r="C5" s="28">
        <v>0.15692017993513965</v>
      </c>
      <c r="H5" s="45"/>
      <c r="I5" s="45"/>
      <c r="J5" s="45"/>
    </row>
    <row r="6" spans="1:10" x14ac:dyDescent="0.2">
      <c r="A6" s="22" t="s">
        <v>20</v>
      </c>
      <c r="B6" s="20">
        <v>508</v>
      </c>
      <c r="C6" s="28">
        <v>2.6571817135683649</v>
      </c>
      <c r="H6" s="45"/>
      <c r="I6" s="45"/>
      <c r="J6" s="45"/>
    </row>
    <row r="7" spans="1:10" x14ac:dyDescent="0.2">
      <c r="A7" s="22" t="s">
        <v>21</v>
      </c>
      <c r="B7" s="20">
        <v>79</v>
      </c>
      <c r="C7" s="28">
        <v>0.41322314049586778</v>
      </c>
      <c r="H7" s="45"/>
      <c r="I7" s="45"/>
      <c r="J7" s="45"/>
    </row>
    <row r="8" spans="1:10" x14ac:dyDescent="0.2">
      <c r="A8" s="22" t="s">
        <v>22</v>
      </c>
      <c r="B8" s="20">
        <v>2178</v>
      </c>
      <c r="C8" s="28">
        <v>11.39240506329114</v>
      </c>
      <c r="H8" s="45"/>
      <c r="I8" s="45"/>
      <c r="J8" s="45"/>
    </row>
    <row r="9" spans="1:10" x14ac:dyDescent="0.2">
      <c r="A9" s="22" t="s">
        <v>23</v>
      </c>
      <c r="B9" s="20">
        <v>4737</v>
      </c>
      <c r="C9" s="28">
        <v>24.777696411758551</v>
      </c>
      <c r="H9" s="45"/>
      <c r="I9" s="45"/>
      <c r="J9" s="45"/>
    </row>
    <row r="10" spans="1:10" x14ac:dyDescent="0.2">
      <c r="A10" s="22" t="s">
        <v>24</v>
      </c>
      <c r="B10" s="20">
        <v>388</v>
      </c>
      <c r="C10" s="28">
        <v>2.0295009938278064</v>
      </c>
      <c r="H10" s="45"/>
      <c r="I10" s="45"/>
      <c r="J10" s="45"/>
    </row>
    <row r="11" spans="1:10" x14ac:dyDescent="0.2">
      <c r="A11" s="22" t="s">
        <v>25</v>
      </c>
      <c r="B11" s="20">
        <v>742</v>
      </c>
      <c r="C11" s="28">
        <v>3.8811591170624542</v>
      </c>
      <c r="H11" s="45"/>
      <c r="I11" s="45"/>
      <c r="J11" s="45"/>
    </row>
    <row r="12" spans="1:10" x14ac:dyDescent="0.2">
      <c r="A12" s="22" t="s">
        <v>26</v>
      </c>
      <c r="B12" s="20">
        <v>8802</v>
      </c>
      <c r="C12" s="28">
        <v>46.040380792969977</v>
      </c>
      <c r="H12" s="45"/>
      <c r="I12" s="45"/>
      <c r="J12" s="45"/>
    </row>
    <row r="13" spans="1:10" x14ac:dyDescent="0.2">
      <c r="A13" s="22" t="s">
        <v>27</v>
      </c>
      <c r="B13" s="20">
        <v>449</v>
      </c>
      <c r="C13" s="28">
        <v>2.3485720263625902</v>
      </c>
      <c r="H13" s="45"/>
      <c r="I13" s="45"/>
      <c r="J13" s="45"/>
    </row>
    <row r="14" spans="1:10" x14ac:dyDescent="0.2">
      <c r="A14" s="31" t="s">
        <v>3</v>
      </c>
      <c r="B14" s="20">
        <v>25</v>
      </c>
      <c r="C14" s="28">
        <v>0.13076681661261638</v>
      </c>
      <c r="H14" s="45"/>
      <c r="I14" s="45"/>
      <c r="J14" s="45"/>
    </row>
    <row r="15" spans="1:10" x14ac:dyDescent="0.2">
      <c r="A15" s="22" t="s">
        <v>28</v>
      </c>
      <c r="B15" s="20">
        <v>11</v>
      </c>
      <c r="C15" s="28">
        <v>5.7537399309551207E-2</v>
      </c>
      <c r="H15" s="45"/>
      <c r="I15" s="45"/>
      <c r="J15" s="45"/>
    </row>
    <row r="16" spans="1:10" x14ac:dyDescent="0.2">
      <c r="A16" s="22" t="s">
        <v>29</v>
      </c>
      <c r="B16" s="20">
        <v>13</v>
      </c>
      <c r="C16" s="28">
        <v>6.7998744638560524E-2</v>
      </c>
      <c r="H16" s="45"/>
      <c r="I16" s="45"/>
      <c r="J16" s="45"/>
    </row>
    <row r="17" spans="1:10" ht="30" x14ac:dyDescent="0.2">
      <c r="A17" s="32" t="s">
        <v>30</v>
      </c>
      <c r="B17" s="20">
        <v>1</v>
      </c>
      <c r="C17" s="28">
        <v>5.2306726645046549E-3</v>
      </c>
      <c r="H17" s="45"/>
      <c r="I17" s="45"/>
      <c r="J17" s="45"/>
    </row>
    <row r="18" spans="1:10" x14ac:dyDescent="0.2">
      <c r="A18" s="31" t="s">
        <v>18</v>
      </c>
      <c r="B18" s="20">
        <v>197</v>
      </c>
      <c r="C18" s="28">
        <v>1.030442514907417</v>
      </c>
      <c r="H18" s="45"/>
      <c r="I18" s="45"/>
      <c r="J18" s="45"/>
    </row>
    <row r="19" spans="1:10" x14ac:dyDescent="0.2">
      <c r="A19" s="22" t="s">
        <v>28</v>
      </c>
      <c r="B19" s="20">
        <v>63</v>
      </c>
      <c r="C19" s="28">
        <v>0.3295323778637933</v>
      </c>
      <c r="H19" s="45"/>
      <c r="I19" s="45"/>
      <c r="J19" s="45"/>
    </row>
    <row r="20" spans="1:10" x14ac:dyDescent="0.2">
      <c r="A20" s="22" t="s">
        <v>31</v>
      </c>
      <c r="B20" s="20">
        <v>126</v>
      </c>
      <c r="C20" s="28">
        <v>0.6590647557275866</v>
      </c>
      <c r="H20" s="45"/>
      <c r="I20" s="45"/>
      <c r="J20" s="45"/>
    </row>
    <row r="21" spans="1:10" x14ac:dyDescent="0.2">
      <c r="A21" s="22" t="s">
        <v>32</v>
      </c>
      <c r="B21" s="20">
        <v>7</v>
      </c>
      <c r="C21" s="28">
        <v>3.6614708651532588E-2</v>
      </c>
      <c r="H21" s="45"/>
      <c r="I21" s="45"/>
      <c r="J21" s="45"/>
    </row>
    <row r="22" spans="1:10" x14ac:dyDescent="0.2">
      <c r="A22" s="22" t="s">
        <v>33</v>
      </c>
      <c r="B22" s="20">
        <v>1</v>
      </c>
      <c r="C22" s="28">
        <v>5.2306726645046549E-3</v>
      </c>
      <c r="H22" s="45"/>
      <c r="I22" s="45"/>
      <c r="J22" s="45"/>
    </row>
    <row r="23" spans="1:10" x14ac:dyDescent="0.2">
      <c r="A23" s="31" t="s">
        <v>5</v>
      </c>
      <c r="B23" s="20">
        <v>983</v>
      </c>
      <c r="C23" s="28">
        <v>5.1417512292080758</v>
      </c>
      <c r="H23" s="45"/>
      <c r="I23" s="45"/>
      <c r="J23" s="45"/>
    </row>
    <row r="24" spans="1:10" x14ac:dyDescent="0.2">
      <c r="A24" s="44" t="s">
        <v>15</v>
      </c>
      <c r="B24" s="44"/>
      <c r="C24" s="44"/>
      <c r="I24" s="45"/>
      <c r="J24" s="45"/>
    </row>
    <row r="25" spans="1:10" x14ac:dyDescent="0.2">
      <c r="I25" s="45"/>
      <c r="J25" s="45"/>
    </row>
    <row r="26" spans="1:10" x14ac:dyDescent="0.2">
      <c r="H26" s="45"/>
      <c r="I26" s="45"/>
      <c r="J26" s="4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"/>
  <sheetViews>
    <sheetView workbookViewId="0"/>
  </sheetViews>
  <sheetFormatPr defaultRowHeight="15" x14ac:dyDescent="0.2"/>
  <cols>
    <col min="1" max="1" width="56.85546875" style="1" customWidth="1"/>
    <col min="2" max="5" width="15.7109375" style="1" customWidth="1"/>
    <col min="6" max="16384" width="9.140625" style="1"/>
  </cols>
  <sheetData>
    <row r="1" spans="1:10" ht="36.75" customHeight="1" x14ac:dyDescent="0.2">
      <c r="A1" s="4" t="s">
        <v>80</v>
      </c>
    </row>
    <row r="2" spans="1:10" s="2" customFormat="1" ht="45.75" thickBot="1" x14ac:dyDescent="0.25">
      <c r="A2" s="9" t="s">
        <v>62</v>
      </c>
      <c r="B2" s="13" t="s">
        <v>34</v>
      </c>
      <c r="C2" s="13" t="s">
        <v>35</v>
      </c>
      <c r="D2" s="13" t="s">
        <v>36</v>
      </c>
      <c r="E2" s="13" t="s">
        <v>37</v>
      </c>
      <c r="F2" s="1"/>
      <c r="G2" s="1"/>
      <c r="H2" s="1"/>
      <c r="I2" s="1"/>
      <c r="J2" s="1"/>
    </row>
    <row r="3" spans="1:10" x14ac:dyDescent="0.2">
      <c r="A3" s="12" t="s">
        <v>2</v>
      </c>
      <c r="B3" s="18">
        <v>229</v>
      </c>
      <c r="C3" s="18">
        <v>189</v>
      </c>
      <c r="D3" s="18">
        <v>20711</v>
      </c>
      <c r="E3" s="19">
        <v>19666</v>
      </c>
    </row>
    <row r="4" spans="1:10" x14ac:dyDescent="0.2">
      <c r="A4" s="33" t="s">
        <v>58</v>
      </c>
      <c r="B4" s="20">
        <v>76</v>
      </c>
      <c r="C4" s="20">
        <v>52</v>
      </c>
      <c r="D4" s="20">
        <v>2468</v>
      </c>
      <c r="E4" s="21">
        <v>4654</v>
      </c>
    </row>
    <row r="5" spans="1:10" x14ac:dyDescent="0.2">
      <c r="A5" s="33" t="s">
        <v>59</v>
      </c>
      <c r="B5" s="20">
        <v>57</v>
      </c>
      <c r="C5" s="20">
        <v>39</v>
      </c>
      <c r="D5" s="20">
        <v>5998</v>
      </c>
      <c r="E5" s="21">
        <v>2554</v>
      </c>
    </row>
    <row r="6" spans="1:10" x14ac:dyDescent="0.2">
      <c r="A6" s="33" t="s">
        <v>60</v>
      </c>
      <c r="B6" s="20">
        <v>96</v>
      </c>
      <c r="C6" s="20">
        <v>98</v>
      </c>
      <c r="D6" s="20">
        <v>12245</v>
      </c>
      <c r="E6" s="21">
        <v>12458</v>
      </c>
    </row>
    <row r="7" spans="1:10" x14ac:dyDescent="0.2">
      <c r="A7" s="41" t="s">
        <v>61</v>
      </c>
      <c r="B7" s="42">
        <v>0</v>
      </c>
      <c r="C7" s="42">
        <v>0</v>
      </c>
      <c r="D7" s="42">
        <v>0</v>
      </c>
      <c r="E7" s="43">
        <v>0</v>
      </c>
    </row>
    <row r="8" spans="1:10" ht="48" customHeight="1" x14ac:dyDescent="0.2">
      <c r="A8" s="61" t="s">
        <v>56</v>
      </c>
      <c r="B8" s="61"/>
      <c r="C8" s="61"/>
      <c r="D8" s="61"/>
      <c r="E8" s="61"/>
    </row>
    <row r="9" spans="1:10" ht="15.75" customHeight="1" x14ac:dyDescent="0.2">
      <c r="A9" s="6" t="s">
        <v>38</v>
      </c>
      <c r="B9" s="6"/>
      <c r="C9" s="6"/>
      <c r="D9" s="6"/>
      <c r="E9" s="6"/>
    </row>
  </sheetData>
  <mergeCells count="1">
    <mergeCell ref="A8:E8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7"/>
  <sheetViews>
    <sheetView workbookViewId="0"/>
  </sheetViews>
  <sheetFormatPr defaultRowHeight="15" x14ac:dyDescent="0.2"/>
  <cols>
    <col min="1" max="1" width="80.7109375" style="1" customWidth="1"/>
    <col min="2" max="5" width="15.7109375" style="1" customWidth="1"/>
    <col min="6" max="16384" width="9.140625" style="1"/>
  </cols>
  <sheetData>
    <row r="1" spans="1:6" ht="36.75" customHeight="1" x14ac:dyDescent="0.2">
      <c r="A1" s="11" t="s">
        <v>81</v>
      </c>
      <c r="B1" s="6"/>
      <c r="C1" s="6"/>
      <c r="D1" s="6"/>
      <c r="E1" s="6"/>
    </row>
    <row r="2" spans="1:6" s="2" customFormat="1" ht="45.75" thickBot="1" x14ac:dyDescent="0.25">
      <c r="A2" s="9" t="s">
        <v>0</v>
      </c>
      <c r="B2" s="13" t="s">
        <v>51</v>
      </c>
      <c r="C2" s="13" t="s">
        <v>52</v>
      </c>
      <c r="D2" s="13" t="s">
        <v>53</v>
      </c>
      <c r="E2" s="13" t="s">
        <v>54</v>
      </c>
      <c r="F2" s="1"/>
    </row>
    <row r="3" spans="1:6" x14ac:dyDescent="0.2">
      <c r="A3" s="12" t="s">
        <v>2</v>
      </c>
      <c r="B3" s="35">
        <v>236</v>
      </c>
      <c r="C3" s="35">
        <v>199</v>
      </c>
      <c r="D3" s="36">
        <v>100</v>
      </c>
      <c r="E3" s="37">
        <v>100</v>
      </c>
    </row>
    <row r="4" spans="1:6" x14ac:dyDescent="0.2">
      <c r="A4" s="33" t="s">
        <v>39</v>
      </c>
      <c r="B4" s="34">
        <v>121</v>
      </c>
      <c r="C4" s="34">
        <v>117</v>
      </c>
      <c r="D4" s="39">
        <v>51.271186440677965</v>
      </c>
      <c r="E4" s="38">
        <v>58.793969849246231</v>
      </c>
    </row>
    <row r="5" spans="1:6" x14ac:dyDescent="0.2">
      <c r="A5" s="33" t="s">
        <v>40</v>
      </c>
      <c r="B5" s="34">
        <v>36</v>
      </c>
      <c r="C5" s="34">
        <v>23</v>
      </c>
      <c r="D5" s="39">
        <v>15.254237288135593</v>
      </c>
      <c r="E5" s="38">
        <v>11.557788944723619</v>
      </c>
    </row>
    <row r="6" spans="1:6" x14ac:dyDescent="0.2">
      <c r="A6" s="33" t="s">
        <v>41</v>
      </c>
      <c r="B6" s="34">
        <v>17</v>
      </c>
      <c r="C6" s="34">
        <v>1</v>
      </c>
      <c r="D6" s="39">
        <v>7.2033898305084749</v>
      </c>
      <c r="E6" s="38">
        <v>0.50251256281407031</v>
      </c>
    </row>
    <row r="7" spans="1:6" x14ac:dyDescent="0.2">
      <c r="A7" s="33" t="s">
        <v>42</v>
      </c>
      <c r="B7" s="34">
        <v>13</v>
      </c>
      <c r="C7" s="34">
        <v>7</v>
      </c>
      <c r="D7" s="39">
        <v>5.508474576271186</v>
      </c>
      <c r="E7" s="38">
        <v>3.5175879396984926</v>
      </c>
    </row>
    <row r="8" spans="1:6" x14ac:dyDescent="0.2">
      <c r="A8" s="33" t="s">
        <v>43</v>
      </c>
      <c r="B8" s="34">
        <v>23</v>
      </c>
      <c r="C8" s="34">
        <v>21</v>
      </c>
      <c r="D8" s="39">
        <v>9.7457627118644066</v>
      </c>
      <c r="E8" s="38">
        <v>10.552763819095476</v>
      </c>
    </row>
    <row r="9" spans="1:6" x14ac:dyDescent="0.2">
      <c r="A9" s="33" t="s">
        <v>44</v>
      </c>
      <c r="B9" s="34">
        <v>11</v>
      </c>
      <c r="C9" s="34">
        <v>7</v>
      </c>
      <c r="D9" s="39">
        <v>4.6610169491525424</v>
      </c>
      <c r="E9" s="38">
        <v>3.5175879396984926</v>
      </c>
    </row>
    <row r="10" spans="1:6" x14ac:dyDescent="0.2">
      <c r="A10" s="33" t="s">
        <v>45</v>
      </c>
      <c r="B10" s="34">
        <v>3</v>
      </c>
      <c r="C10" s="34">
        <v>2</v>
      </c>
      <c r="D10" s="39">
        <v>1.2711864406779663</v>
      </c>
      <c r="E10" s="38">
        <v>1.0050251256281406</v>
      </c>
    </row>
    <row r="11" spans="1:6" x14ac:dyDescent="0.2">
      <c r="A11" s="33" t="s">
        <v>46</v>
      </c>
      <c r="B11" s="34">
        <v>4</v>
      </c>
      <c r="C11" s="34">
        <v>3</v>
      </c>
      <c r="D11" s="39">
        <v>1.6949152542372881</v>
      </c>
      <c r="E11" s="38">
        <v>1.5075376884422109</v>
      </c>
    </row>
    <row r="12" spans="1:6" x14ac:dyDescent="0.2">
      <c r="A12" s="33" t="s">
        <v>47</v>
      </c>
      <c r="B12" s="34">
        <v>3</v>
      </c>
      <c r="C12" s="34">
        <v>1</v>
      </c>
      <c r="D12" s="39">
        <v>1.2711864406779663</v>
      </c>
      <c r="E12" s="38">
        <v>0.50251256281407031</v>
      </c>
    </row>
    <row r="13" spans="1:6" x14ac:dyDescent="0.2">
      <c r="A13" s="33" t="s">
        <v>48</v>
      </c>
      <c r="B13" s="34">
        <v>1</v>
      </c>
      <c r="C13" s="34">
        <v>0</v>
      </c>
      <c r="D13" s="39">
        <v>0.42372881355932202</v>
      </c>
      <c r="E13" s="38">
        <v>0</v>
      </c>
    </row>
    <row r="14" spans="1:6" x14ac:dyDescent="0.2">
      <c r="A14" s="33" t="s">
        <v>49</v>
      </c>
      <c r="B14" s="34">
        <v>0</v>
      </c>
      <c r="C14" s="34">
        <v>1</v>
      </c>
      <c r="D14" s="39">
        <v>0</v>
      </c>
      <c r="E14" s="38">
        <v>0.50251256281407031</v>
      </c>
    </row>
    <row r="15" spans="1:6" x14ac:dyDescent="0.2">
      <c r="A15" s="33" t="s">
        <v>50</v>
      </c>
      <c r="B15" s="34">
        <v>4</v>
      </c>
      <c r="C15" s="34">
        <v>16</v>
      </c>
      <c r="D15" s="39">
        <v>1.6949152542372881</v>
      </c>
      <c r="E15" s="38">
        <v>8.0402010050251249</v>
      </c>
    </row>
    <row r="16" spans="1:6" ht="55.5" customHeight="1" x14ac:dyDescent="0.2">
      <c r="A16" s="62" t="s">
        <v>55</v>
      </c>
      <c r="B16" s="62"/>
      <c r="C16" s="62"/>
      <c r="D16" s="62"/>
      <c r="E16" s="62"/>
    </row>
    <row r="17" spans="1:5" x14ac:dyDescent="0.2">
      <c r="A17" s="6" t="s">
        <v>38</v>
      </c>
      <c r="B17" s="6"/>
      <c r="C17" s="6"/>
      <c r="D17" s="6"/>
      <c r="E17" s="6"/>
    </row>
  </sheetData>
  <mergeCells count="1">
    <mergeCell ref="A16:E16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1"/>
  <sheetViews>
    <sheetView workbookViewId="0"/>
  </sheetViews>
  <sheetFormatPr defaultRowHeight="15" x14ac:dyDescent="0.2"/>
  <cols>
    <col min="1" max="1" width="82.7109375" style="1" customWidth="1"/>
    <col min="2" max="3" width="19.7109375" style="1" customWidth="1"/>
    <col min="4" max="4" width="19.42578125" style="1" bestFit="1" customWidth="1"/>
    <col min="5" max="16384" width="9.140625" style="1"/>
  </cols>
  <sheetData>
    <row r="1" spans="1:6" s="5" customFormat="1" ht="36.75" customHeight="1" x14ac:dyDescent="0.2">
      <c r="A1" s="11" t="s">
        <v>82</v>
      </c>
      <c r="B1" s="7"/>
      <c r="C1" s="7"/>
      <c r="D1" s="7"/>
      <c r="E1" s="1"/>
    </row>
    <row r="2" spans="1:6" s="2" customFormat="1" ht="30.75" thickBot="1" x14ac:dyDescent="0.25">
      <c r="A2" s="9" t="s">
        <v>0</v>
      </c>
      <c r="B2" s="13" t="s">
        <v>67</v>
      </c>
      <c r="C2" s="13" t="s">
        <v>68</v>
      </c>
      <c r="D2" s="54" t="s">
        <v>65</v>
      </c>
      <c r="E2" s="1"/>
    </row>
    <row r="3" spans="1:6" s="2" customFormat="1" ht="20.100000000000001" customHeight="1" x14ac:dyDescent="0.2">
      <c r="A3" s="58" t="s">
        <v>76</v>
      </c>
      <c r="B3" s="47">
        <v>2</v>
      </c>
      <c r="C3" s="48">
        <v>1</v>
      </c>
      <c r="D3" s="48">
        <f>Tabela3912[[#This Row],[Szpitale ogólne]]+Tabela3912[[#This Row],[Szpitale psychiatryczne]]</f>
        <v>3</v>
      </c>
      <c r="E3" s="1"/>
    </row>
    <row r="4" spans="1:6" s="2" customFormat="1" ht="20.100000000000001" customHeight="1" x14ac:dyDescent="0.2">
      <c r="A4" s="49" t="s">
        <v>75</v>
      </c>
      <c r="B4" s="50">
        <v>52</v>
      </c>
      <c r="C4" s="51">
        <v>25</v>
      </c>
      <c r="D4" s="51">
        <f>Tabela3912[[#This Row],[Szpitale ogólne]]+Tabela3912[[#This Row],[Szpitale psychiatryczne]]</f>
        <v>77</v>
      </c>
      <c r="E4" s="1"/>
    </row>
    <row r="5" spans="1:6" s="2" customFormat="1" ht="20.100000000000001" customHeight="1" x14ac:dyDescent="0.2">
      <c r="A5" s="49" t="s">
        <v>74</v>
      </c>
      <c r="B5" s="50">
        <v>52</v>
      </c>
      <c r="C5" s="51">
        <v>21</v>
      </c>
      <c r="D5" s="51">
        <f>Tabela3912[[#This Row],[Szpitale ogólne]]+Tabela3912[[#This Row],[Szpitale psychiatryczne]]</f>
        <v>73</v>
      </c>
      <c r="E5" s="1"/>
    </row>
    <row r="6" spans="1:6" s="2" customFormat="1" ht="20.100000000000001" customHeight="1" x14ac:dyDescent="0.2">
      <c r="A6" s="49" t="s">
        <v>69</v>
      </c>
      <c r="B6" s="60">
        <v>597</v>
      </c>
      <c r="C6" s="51">
        <v>301</v>
      </c>
      <c r="D6" s="51">
        <f>Tabela3912[[#This Row],[Szpitale ogólne]]+Tabela3912[[#This Row],[Szpitale psychiatryczne]]</f>
        <v>898</v>
      </c>
      <c r="E6" s="1"/>
    </row>
    <row r="7" spans="1:6" s="2" customFormat="1" ht="20.100000000000001" customHeight="1" x14ac:dyDescent="0.2">
      <c r="A7" s="49" t="s">
        <v>70</v>
      </c>
      <c r="B7" s="50">
        <v>15749</v>
      </c>
      <c r="C7" s="51">
        <v>6968</v>
      </c>
      <c r="D7" s="51">
        <f>Tabela3912[[#This Row],[Szpitale ogólne]]+Tabela3912[[#This Row],[Szpitale psychiatryczne]]</f>
        <v>22717</v>
      </c>
      <c r="E7" s="1"/>
      <c r="F7" s="59"/>
    </row>
    <row r="8" spans="1:6" s="2" customFormat="1" ht="20.100000000000001" customHeight="1" x14ac:dyDescent="0.2">
      <c r="A8" s="49" t="s">
        <v>71</v>
      </c>
      <c r="B8" s="52">
        <f>B7/B6</f>
        <v>26.380234505862646</v>
      </c>
      <c r="C8" s="52">
        <f t="shared" ref="C8:D8" si="0">C7/C6</f>
        <v>23.14950166112957</v>
      </c>
      <c r="D8" s="52">
        <f t="shared" si="0"/>
        <v>25.297327394209354</v>
      </c>
      <c r="E8" s="1"/>
    </row>
    <row r="9" spans="1:6" s="2" customFormat="1" ht="20.100000000000001" customHeight="1" x14ac:dyDescent="0.2">
      <c r="A9" s="49" t="s">
        <v>72</v>
      </c>
      <c r="B9" s="52">
        <v>302.86538461538464</v>
      </c>
      <c r="C9" s="53">
        <v>331.8095238095238</v>
      </c>
      <c r="D9" s="53">
        <f>D7/D5</f>
        <v>311.1917808219178</v>
      </c>
      <c r="E9" s="1"/>
    </row>
    <row r="10" spans="1:6" s="2" customFormat="1" ht="20.100000000000001" customHeight="1" x14ac:dyDescent="0.2">
      <c r="A10" s="55" t="s">
        <v>73</v>
      </c>
      <c r="B10" s="56">
        <v>82.976817702845111</v>
      </c>
      <c r="C10" s="57">
        <v>90.906718851924325</v>
      </c>
      <c r="D10" s="57">
        <f>D9/365*100</f>
        <v>85.25802214299118</v>
      </c>
      <c r="E10" s="1"/>
    </row>
    <row r="11" spans="1:6" x14ac:dyDescent="0.2">
      <c r="A11" s="6" t="s">
        <v>66</v>
      </c>
      <c r="B11" s="6"/>
      <c r="C11" s="6"/>
      <c r="D11" s="6"/>
    </row>
  </sheetData>
  <pageMargins left="0.7" right="0.7" top="0.75" bottom="0.75" header="0.3" footer="0.3"/>
  <pageSetup paperSize="9" orientation="portrait" r:id="rId1"/>
  <ignoredErrors>
    <ignoredError sqref="D8:D10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Tablica_1</vt:lpstr>
      <vt:lpstr>Tablica_2</vt:lpstr>
      <vt:lpstr>Tablica_3</vt:lpstr>
      <vt:lpstr>Tablica_4</vt:lpstr>
      <vt:lpstr>Tablica_5</vt:lpstr>
      <vt:lpstr>Tablica_6</vt:lpstr>
      <vt:lpstr>Tablica_1._Poradnie_zdrowia_psychicznego_i_leczenia_uzależnień_oraz_porady_udzielone_osobom_w_wieku_do_18_lat</vt:lpstr>
      <vt:lpstr>Tablica_2._Leczeni_w_wieku_do_lat_18_w_poradniach_dla_osób_z_zaburzeniami_psychicznymi__uzależnionych_od_alkoholu_i_innych_substancji_według_rodzaju_zaburzeń</vt:lpstr>
      <vt:lpstr>Tablica_3._Leczeni_w_wieku_do_lat_18_w_poradniach_dla_osób_z_zaburzeniami_psychicznymi__uzależnionych_od_alkoholu_i_innych_substancji_według_rozpoznania_zasadniczego_w_2022_r.</vt:lpstr>
      <vt:lpstr>Tablica_4._Leczeni_w_wieku_do_lat_18_i_osobodni_leczenia_na_oddziałach_dziennych_typu_psychiatrycznego_dla_dzieci_według_rodzaju_oddziału</vt:lpstr>
      <vt:lpstr>Tablica_5._Leczeni_w_wieku_do_lat_18_na_oddziałach_dziennych_typu_psychiatrycznego_dla_dzieci_wg_rodzaju_zaburzeń</vt:lpstr>
      <vt:lpstr>Tablica_6._Opieka_stacjonarna_na_oddziałach_psychiatrycznych_dla_dzieci__o_kodzie_4701__w_2022_r.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Ochrona zdrowia psychicznego dzieci i młodzieży w województwie małopolskim w 2022 r. - dodatkowe tablice</dc:title>
  <dc:creator/>
  <cp:lastModifiedBy/>
  <dcterms:created xsi:type="dcterms:W3CDTF">2006-09-16T00:00:00Z</dcterms:created>
  <dcterms:modified xsi:type="dcterms:W3CDTF">2024-09-11T11:24:10Z</dcterms:modified>
</cp:coreProperties>
</file>