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mfbdg01\WOU_SHARE\PUBLIKACJE\PUBLIKACJE_2023\ROCZNIK\Tablice_Ewa\"/>
    </mc:Choice>
  </mc:AlternateContent>
  <bookViews>
    <workbookView xWindow="0" yWindow="1200" windowWidth="19200" windowHeight="11295" tabRatio="751"/>
  </bookViews>
  <sheets>
    <sheet name="Spis tablic" sheetId="36" r:id="rId1"/>
    <sheet name="Tabl. 1 (47)" sheetId="32" r:id="rId2"/>
    <sheet name="Tabl. 2 (48)" sheetId="37" r:id="rId3"/>
    <sheet name="Tabl. 3 (49)" sheetId="33" r:id="rId4"/>
    <sheet name="Tabl. 4 (50)" sheetId="34" r:id="rId5"/>
    <sheet name="Tabl. 5 (51)" sheetId="35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34" l="1"/>
  <c r="E16" i="34"/>
  <c r="E13" i="34"/>
  <c r="E10" i="34"/>
  <c r="E7" i="34" s="1"/>
  <c r="E22" i="34"/>
</calcChain>
</file>

<file path=xl/sharedStrings.xml><?xml version="1.0" encoding="utf-8"?>
<sst xmlns="http://schemas.openxmlformats.org/spreadsheetml/2006/main" count="238" uniqueCount="162">
  <si>
    <t>WYSZCZEGÓLNIENIE</t>
  </si>
  <si>
    <t>SPECIFICATION</t>
  </si>
  <si>
    <t>O G Ó Ł E M</t>
  </si>
  <si>
    <t xml:space="preserve">    sektor publiczny</t>
  </si>
  <si>
    <t xml:space="preserve">    sektor prywatny</t>
  </si>
  <si>
    <t>Przemysł</t>
  </si>
  <si>
    <t>Budownictwo</t>
  </si>
  <si>
    <t>Informacja i komunikacja</t>
  </si>
  <si>
    <t>Edukacja</t>
  </si>
  <si>
    <t>Pozostała działalność usługowa</t>
  </si>
  <si>
    <t>T O T A L</t>
  </si>
  <si>
    <t xml:space="preserve">   public sector</t>
  </si>
  <si>
    <t xml:space="preserve">   private sector</t>
  </si>
  <si>
    <t>Agriculture, forestry and fishing</t>
  </si>
  <si>
    <t>Industry</t>
  </si>
  <si>
    <t xml:space="preserve">   of which manufacturing</t>
  </si>
  <si>
    <t>Construction</t>
  </si>
  <si>
    <t>Transportation and storage</t>
  </si>
  <si>
    <t>Information and communication</t>
  </si>
  <si>
    <t>Financial and insurance activities</t>
  </si>
  <si>
    <t>Real estate activities</t>
  </si>
  <si>
    <t>Education</t>
  </si>
  <si>
    <t>Arts, entertainment and recreation</t>
  </si>
  <si>
    <t>Other service activities</t>
  </si>
  <si>
    <t>Transport i gospodarka magazynowa</t>
  </si>
  <si>
    <r>
      <t>Trade; repair of motor vehicles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</si>
  <si>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r>
      <t>Accommodation and catering</t>
    </r>
    <r>
      <rPr>
        <vertAlign val="superscript"/>
        <sz val="9"/>
        <color theme="0" tint="-0.499984740745262"/>
        <rFont val="Arial"/>
        <family val="2"/>
        <charset val="238"/>
      </rPr>
      <t>Δ</t>
    </r>
  </si>
  <si>
    <t>emerytury</t>
  </si>
  <si>
    <t>renty z tytułu niezdolności do pracy</t>
  </si>
  <si>
    <t>renty rodzinne</t>
  </si>
  <si>
    <t>Rolnicy indywidualni</t>
  </si>
  <si>
    <t>retirement pensions</t>
  </si>
  <si>
    <t>disability pensions</t>
  </si>
  <si>
    <t>survivors pensions</t>
  </si>
  <si>
    <t>Farmers</t>
  </si>
  <si>
    <t>a Przeciętne w roku.</t>
  </si>
  <si>
    <t>Świadczenia w mln zł</t>
  </si>
  <si>
    <t>Benefits in million PLN</t>
  </si>
  <si>
    <r>
      <t xml:space="preserve">WYPŁACANE PRZEZ ZAKŁAD UBEZPIECZEŃ SPOŁECZNYCH    </t>
    </r>
    <r>
      <rPr>
        <sz val="9"/>
        <color theme="0" tint="-0.499984740745262"/>
        <rFont val="Arial"/>
        <family val="2"/>
        <charset val="238"/>
      </rPr>
      <t>PAID BY THE SOCIAL INSURANCE INSTITUTION</t>
    </r>
  </si>
  <si>
    <r>
      <t xml:space="preserve">R a z e m    </t>
    </r>
    <r>
      <rPr>
        <sz val="9"/>
        <color theme="0" tint="-0.499984740745262"/>
        <rFont val="Arial"/>
        <family val="2"/>
        <charset val="238"/>
      </rPr>
      <t>T o t a l</t>
    </r>
  </si>
  <si>
    <r>
      <t xml:space="preserve">Renty z tytułu niezdolności do pracy    </t>
    </r>
    <r>
      <rPr>
        <sz val="9"/>
        <color theme="0" tint="-0.499984740745262"/>
        <rFont val="Arial"/>
        <family val="2"/>
        <charset val="238"/>
      </rPr>
      <t>Disability pensions</t>
    </r>
  </si>
  <si>
    <r>
      <t xml:space="preserve">Renty rodzinne     </t>
    </r>
    <r>
      <rPr>
        <sz val="9"/>
        <color theme="0" tint="-0.499984740745262"/>
        <rFont val="Arial"/>
        <family val="2"/>
        <charset val="238"/>
      </rPr>
      <t>Survivors pensions</t>
    </r>
  </si>
  <si>
    <t>Świadczenie wychowawcze:</t>
  </si>
  <si>
    <t>Child-raising benefit:</t>
  </si>
  <si>
    <t>benefit payments in thousand PLN</t>
  </si>
  <si>
    <t>wypłaty świadczenia w tys. zł</t>
  </si>
  <si>
    <t>Opieka zdrowotna i pomoc społeczna</t>
  </si>
  <si>
    <t>Działalność związana z kulturą, rozrywką
   i rekreacją</t>
  </si>
  <si>
    <t>Rolnictwo, leśnictwo, łowiectwo i rybactwo</t>
  </si>
  <si>
    <t>Administracja publiczna i obrona narodowa;
  obowiązkowe zabezpieczenia społeczne</t>
  </si>
  <si>
    <t>Professional, scientific and technical activities</t>
  </si>
  <si>
    <t>Administrative and support service activities</t>
  </si>
  <si>
    <t>Public administration and defence; 
   compulsory social security</t>
  </si>
  <si>
    <t>Human health and social work activities</t>
  </si>
  <si>
    <t>Działalność finansowa i ubezpieczeniowa</t>
  </si>
  <si>
    <t>Działalność profesjonalna, naukowa i techniczna</t>
  </si>
  <si>
    <t>Przeciętna miesięczna emerytura i renta w zł</t>
  </si>
  <si>
    <t>Average monthly retirement and other 
   pension in PLN</t>
  </si>
  <si>
    <t>Ź r ó d ł o: dane Zakładu Ubezpieczeń Społecznych i Kasy Rolniczego Ubezpieczenia Społecznego.</t>
  </si>
  <si>
    <t>Przeciętna miesięczna emerytura w zł</t>
  </si>
  <si>
    <t>Przeciętna miesięczna renta w zł</t>
  </si>
  <si>
    <t>Average monthly retirement pension in PLN</t>
  </si>
  <si>
    <t>Average monthly pension in PLN</t>
  </si>
  <si>
    <t xml:space="preserve">O G Ó Ł E M   </t>
  </si>
  <si>
    <t xml:space="preserve"> T O T A L</t>
  </si>
  <si>
    <r>
      <t>Handel; naprawa pojazdów samochodowych</t>
    </r>
    <r>
      <rPr>
        <vertAlign val="superscript"/>
        <sz val="9"/>
        <rFont val="Arial"/>
        <family val="2"/>
        <charset val="238"/>
      </rPr>
      <t>Δ</t>
    </r>
  </si>
  <si>
    <r>
      <t>Zakwaterowanie i gastronomia</t>
    </r>
    <r>
      <rPr>
        <vertAlign val="superscript"/>
        <sz val="9"/>
        <rFont val="Arial"/>
        <family val="2"/>
        <charset val="238"/>
      </rPr>
      <t>Δ</t>
    </r>
  </si>
  <si>
    <r>
      <t>Obsługa rynku nieruchomości</t>
    </r>
    <r>
      <rPr>
        <vertAlign val="superscript"/>
        <sz val="9"/>
        <rFont val="Arial"/>
        <family val="2"/>
        <charset val="238"/>
      </rPr>
      <t>Δ</t>
    </r>
  </si>
  <si>
    <r>
      <t>Administrowanie i działalność wspierająca</t>
    </r>
    <r>
      <rPr>
        <vertAlign val="superscript"/>
        <sz val="9"/>
        <rFont val="Arial"/>
        <family val="2"/>
        <charset val="238"/>
      </rPr>
      <t>Δ</t>
    </r>
  </si>
  <si>
    <r>
      <t xml:space="preserve">w zł   </t>
    </r>
    <r>
      <rPr>
        <sz val="11"/>
        <color theme="0" tint="-0.499984740745262"/>
        <rFont val="Calibri"/>
        <family val="2"/>
        <charset val="238"/>
        <scheme val="minor"/>
      </rPr>
      <t xml:space="preserve"> in PLN</t>
    </r>
  </si>
  <si>
    <t>Pobierający emerytury i renty wypłacane
   przez Zakład Ubezpieczeń Społecznych</t>
  </si>
  <si>
    <t xml:space="preserve">a Annual averages. </t>
  </si>
  <si>
    <t>S o u r c e: data of the Social Insurance Institution and the Agricultural Social Insurance Fund.</t>
  </si>
  <si>
    <t xml:space="preserve">Persons receiving retirement and other pensions
  paid by the Social Insurance Institution </t>
  </si>
  <si>
    <r>
      <t xml:space="preserve">O G Ó Ł E M    </t>
    </r>
    <r>
      <rPr>
        <b/>
        <sz val="9"/>
        <color theme="0" tint="-0.499984740745262"/>
        <rFont val="Arial"/>
        <family val="2"/>
        <charset val="238"/>
      </rPr>
      <t>G R A N D   T O T A L</t>
    </r>
  </si>
  <si>
    <r>
      <t xml:space="preserve">                      </t>
    </r>
    <r>
      <rPr>
        <sz val="9"/>
        <color theme="0" tint="-0.499984740745262"/>
        <rFont val="Arial"/>
        <family val="2"/>
        <charset val="238"/>
      </rPr>
      <t xml:space="preserve">   GROSS RETIREMENT AND OTHER PENSION BENEFITS</t>
    </r>
  </si>
  <si>
    <r>
      <t xml:space="preserve">ogółem
</t>
    </r>
    <r>
      <rPr>
        <sz val="9"/>
        <color theme="0" tint="-0.499984740745262"/>
        <rFont val="Arial"/>
        <family val="2"/>
        <charset val="238"/>
      </rPr>
      <t>total</t>
    </r>
  </si>
  <si>
    <r>
      <t xml:space="preserve">                       RETIREES AND PENSIONERS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</si>
  <si>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r>
      <t>ROLNIKÓW INDYWIDUALNYCH</t>
    </r>
    <r>
      <rPr>
        <vertAlign val="superscript"/>
        <sz val="9"/>
        <rFont val="Arial"/>
        <family val="2"/>
        <charset val="238"/>
      </rPr>
      <t>a</t>
    </r>
    <r>
      <rPr>
        <vertAlign val="superscript"/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 xml:space="preserve">  </t>
    </r>
    <r>
      <rPr>
        <sz val="9"/>
        <color theme="0" tint="-0.499984740745262"/>
        <rFont val="Arial"/>
        <family val="2"/>
        <charset val="238"/>
      </rPr>
      <t xml:space="preserve"> FARMERS</t>
    </r>
    <r>
      <rPr>
        <vertAlign val="superscript"/>
        <sz val="9"/>
        <color theme="0" tint="-0.499984740745262"/>
        <rFont val="Arial"/>
        <family val="2"/>
        <charset val="238"/>
      </rPr>
      <t>a</t>
    </r>
  </si>
  <si>
    <t xml:space="preserve">    w tym przetwórstwo przemysłowe </t>
  </si>
  <si>
    <t xml:space="preserve">                       AVERAGE MONTHLY GROSS WAGES AND SALARIES</t>
  </si>
  <si>
    <t>Ź r ó d ł o: dane Ministerstwa Rodziny i Polityki Społecznej.</t>
  </si>
  <si>
    <r>
      <t xml:space="preserve">w tym
podmioty
o liczbie
pracujących
powyżej 9
</t>
    </r>
    <r>
      <rPr>
        <sz val="9"/>
        <color theme="0" tint="-0.499984740745262"/>
        <rFont val="Arial"/>
        <family val="2"/>
        <charset val="238"/>
      </rPr>
      <t>of which 
entities 
with more than 9 employed persons</t>
    </r>
  </si>
  <si>
    <t>S o u r c e: data of the Ministry of Family and Social Policy.</t>
  </si>
  <si>
    <t>average monthly number of children in respect of whom families receive the benefit in thousands</t>
  </si>
  <si>
    <t>przeciętna miesięczna liczba dzieci, na które rodziny otrzymują świadczenie w tys.</t>
  </si>
  <si>
    <r>
      <rPr>
        <u/>
        <sz val="9"/>
        <rFont val="Arial"/>
        <family val="2"/>
        <charset val="238"/>
      </rPr>
      <t>199,0</t>
    </r>
    <r>
      <rPr>
        <u/>
        <vertAlign val="superscript"/>
        <sz val="9"/>
        <rFont val="Arial"/>
        <family val="2"/>
        <charset val="238"/>
      </rPr>
      <t xml:space="preserve">a
</t>
    </r>
    <r>
      <rPr>
        <sz val="9"/>
        <rFont val="Arial"/>
        <family val="2"/>
        <charset val="238"/>
      </rPr>
      <t>325,3</t>
    </r>
  </si>
  <si>
    <t>Dział VI. Wynagrodzenia. Świadczenia społeczne</t>
  </si>
  <si>
    <t>Chapter VI. Wages and salaries. Social benefits</t>
  </si>
  <si>
    <t>Powrót do spisu tablic</t>
  </si>
  <si>
    <t>.</t>
  </si>
  <si>
    <t>Rodziny posiadające Kartę Dużej Rodziny</t>
  </si>
  <si>
    <t xml:space="preserve">                    "FAMILY 500+" CHILD-SUPPORT BENEFIT AND LARGE FAMILY CARD</t>
  </si>
  <si>
    <t>Familes Large Family Card holders</t>
  </si>
  <si>
    <t>a</t>
  </si>
  <si>
    <t>b</t>
  </si>
  <si>
    <t>Wyższe ze stopniem naukowym co najmniej doktora oraz tytułem magistra, lekarza lub równorzędnym</t>
  </si>
  <si>
    <t>Tertiary with academic degree (at least doctorate) or tertiary with master degree, physician degree or equivalent</t>
  </si>
  <si>
    <t>Wyższe z tytułem inżyniera, licencjata, dyplomowanego ekonomisty lub równorzędnym</t>
  </si>
  <si>
    <t>Tertiary with engineer degree, licentiate (bechelor), economist with diplomaor equivalent</t>
  </si>
  <si>
    <t>Policealne</t>
  </si>
  <si>
    <t>Post-secondary</t>
  </si>
  <si>
    <t>Średnie zawodowe</t>
  </si>
  <si>
    <t>Vocational secondary</t>
  </si>
  <si>
    <t>Średnie ogólnokształcące</t>
  </si>
  <si>
    <t>General secondary</t>
  </si>
  <si>
    <t>Zasadnicze zawodowe</t>
  </si>
  <si>
    <t>Basic vocational</t>
  </si>
  <si>
    <t>Gimnazjalne</t>
  </si>
  <si>
    <t>Lower secondary</t>
  </si>
  <si>
    <t>Podstawowe i niepełne podstawowe</t>
  </si>
  <si>
    <t>Primary and incomplete primary</t>
  </si>
  <si>
    <t>24 lata i mniej</t>
  </si>
  <si>
    <t xml:space="preserve">    and less</t>
  </si>
  <si>
    <t>25–34</t>
  </si>
  <si>
    <t>35–44</t>
  </si>
  <si>
    <t>45–54</t>
  </si>
  <si>
    <t>55–59</t>
  </si>
  <si>
    <t>60–64</t>
  </si>
  <si>
    <t>65 lat i więcej</t>
  </si>
  <si>
    <t xml:space="preserve">     and more</t>
  </si>
  <si>
    <t>Do 1,9 roku</t>
  </si>
  <si>
    <t xml:space="preserve">           and less</t>
  </si>
  <si>
    <t xml:space="preserve">  2,0–  4,9</t>
  </si>
  <si>
    <t xml:space="preserve">  5,0–  9,9</t>
  </si>
  <si>
    <t>10,0–14,9</t>
  </si>
  <si>
    <t xml:space="preserve">15,0–19,9 </t>
  </si>
  <si>
    <t>20 lat i więcej</t>
  </si>
  <si>
    <t xml:space="preserve">    and more</t>
  </si>
  <si>
    <t>1 Data based on a representative biennial survey. The data includes entities employing more than 9 persons. The results refer to full-time and part-time employees who worked whole October in the year of the study.</t>
  </si>
  <si>
    <t>1 Dane na podstawie reprezentacyjnego badania przeprowadzonego co dwa lata. Dane obejmują podmioty o liczbie pracujących powyżej 9 osób. Wyniki dotyczą osób pełnozatrudnionych i niepełnozatrudnionych, które w roku badania przepracowały cały październik.</t>
  </si>
  <si>
    <r>
      <t xml:space="preserve">WYSZCZEGÓLNIENIE
</t>
    </r>
    <r>
      <rPr>
        <sz val="9"/>
        <color indexed="23"/>
        <rFont val="Arial"/>
        <family val="2"/>
        <charset val="238"/>
      </rPr>
      <t>SPECIFICATION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</si>
  <si>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</si>
  <si>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Sektor publiczny
</t>
    </r>
    <r>
      <rPr>
        <sz val="9"/>
        <color indexed="23"/>
        <rFont val="Arial"/>
        <family val="2"/>
        <charset val="238"/>
      </rPr>
      <t>Public sector</t>
    </r>
  </si>
  <si>
    <r>
      <t xml:space="preserve">Sektor prywatny
</t>
    </r>
    <r>
      <rPr>
        <sz val="9"/>
        <color indexed="23"/>
        <rFont val="Arial"/>
        <family val="2"/>
        <charset val="238"/>
      </rPr>
      <t>Private sector</t>
    </r>
  </si>
  <si>
    <r>
      <rPr>
        <sz val="9"/>
        <color indexed="8"/>
        <rFont val="Arial"/>
        <family val="2"/>
        <charset val="238"/>
      </rPr>
      <t>a – w zł</t>
    </r>
    <r>
      <rPr>
        <sz val="9"/>
        <color indexed="23"/>
        <rFont val="Arial"/>
        <family val="2"/>
        <charset val="238"/>
      </rPr>
      <t xml:space="preserve">
      in PLN</t>
    </r>
    <r>
      <rPr>
        <sz val="9"/>
        <rFont val="Arial"/>
        <family val="2"/>
        <charset val="238"/>
      </rPr>
      <t xml:space="preserve">
b – ogółem = 100</t>
    </r>
    <r>
      <rPr>
        <sz val="9"/>
        <color indexed="23"/>
        <rFont val="Arial"/>
        <family val="2"/>
        <charset val="238"/>
      </rPr>
      <t xml:space="preserve">
      total = 100</t>
    </r>
  </si>
  <si>
    <r>
      <t xml:space="preserve">ogółem
</t>
    </r>
    <r>
      <rPr>
        <sz val="9"/>
        <color indexed="23"/>
        <rFont val="Arial"/>
        <family val="2"/>
        <charset val="238"/>
      </rPr>
      <t>total</t>
    </r>
  </si>
  <si>
    <r>
      <t xml:space="preserve">męż-czyźni
</t>
    </r>
    <r>
      <rPr>
        <sz val="9"/>
        <color indexed="23"/>
        <rFont val="Arial"/>
        <family val="2"/>
        <charset val="238"/>
      </rPr>
      <t>men</t>
    </r>
  </si>
  <si>
    <r>
      <t xml:space="preserve">kobiety
</t>
    </r>
    <r>
      <rPr>
        <sz val="9"/>
        <color indexed="23"/>
        <rFont val="Arial"/>
        <family val="2"/>
        <charset val="238"/>
      </rPr>
      <t>women</t>
    </r>
  </si>
  <si>
    <r>
      <t xml:space="preserve">O G Ó Ł E M      </t>
    </r>
    <r>
      <rPr>
        <sz val="9"/>
        <color indexed="23"/>
        <rFont val="Arial"/>
        <family val="2"/>
        <charset val="238"/>
      </rPr>
      <t xml:space="preserve">  T O T A L </t>
    </r>
  </si>
  <si>
    <r>
      <t xml:space="preserve">WEDŁUG  POZIOMU  WYKSZTAŁCENIA           </t>
    </r>
    <r>
      <rPr>
        <sz val="9"/>
        <color indexed="23"/>
        <rFont val="Arial"/>
        <family val="2"/>
        <charset val="238"/>
      </rPr>
      <t>BY  EDUCATIONAL  LEVEL</t>
    </r>
  </si>
  <si>
    <r>
      <t xml:space="preserve">WEDŁUG  WIEKU        </t>
    </r>
    <r>
      <rPr>
        <sz val="9"/>
        <color indexed="23"/>
        <rFont val="Arial"/>
        <family val="2"/>
        <charset val="238"/>
      </rPr>
      <t xml:space="preserve">  BY  AGE</t>
    </r>
  </si>
  <si>
    <r>
      <t xml:space="preserve">WEDŁUG  STAŻU  PRACY         </t>
    </r>
    <r>
      <rPr>
        <sz val="9"/>
        <color indexed="23"/>
        <rFont val="Arial"/>
        <family val="2"/>
        <charset val="238"/>
      </rPr>
      <t>BY  WORK  SENIORITY</t>
    </r>
  </si>
  <si>
    <t>Tabl. 1 (47).</t>
  </si>
  <si>
    <t>Tabl. 2 (48).</t>
  </si>
  <si>
    <t>Tabl. 3 (49).</t>
  </si>
  <si>
    <t>Tabl. 4 (50).</t>
  </si>
  <si>
    <t>Tabl. 5 (51).</t>
  </si>
  <si>
    <r>
      <rPr>
        <sz val="9"/>
        <rFont val="Arial"/>
        <family val="2"/>
        <charset val="238"/>
      </rPr>
      <t xml:space="preserve">TABL. 1 (47). </t>
    </r>
    <r>
      <rPr>
        <b/>
        <sz val="9"/>
        <rFont val="Arial"/>
        <family val="2"/>
        <charset val="238"/>
      </rPr>
      <t>PRZECIĘTNE MIESIĘCZNE WYNAGRODZENIA BRUTTO</t>
    </r>
  </si>
  <si>
    <r>
      <t xml:space="preserve">TABL. 2 (48).  </t>
    </r>
    <r>
      <rPr>
        <b/>
        <sz val="9"/>
        <color indexed="8"/>
        <rFont val="Arial"/>
        <family val="2"/>
        <charset val="238"/>
      </rPr>
      <t>PRZECIĘTNE  WYNAGRODZENIA  BRUTTO  ZA  PAŹDZIERNIK  2022 R.</t>
    </r>
    <r>
      <rPr>
        <vertAlign val="superscript"/>
        <sz val="9"/>
        <color indexed="8"/>
        <rFont val="Arial"/>
        <family val="2"/>
        <charset val="238"/>
      </rPr>
      <t>1</t>
    </r>
  </si>
  <si>
    <r>
      <t xml:space="preserve">PPRZECIĘTNE MIESIĘCZNE WYNAGRODZENIA BRUTTO
</t>
    </r>
    <r>
      <rPr>
        <sz val="9"/>
        <color theme="0" tint="-0.499984740745262"/>
        <rFont val="Arial"/>
        <family val="2"/>
        <charset val="238"/>
      </rPr>
      <t>AVERAGE MONTHLY GROSS WAGES AND SALARIES</t>
    </r>
  </si>
  <si>
    <r>
      <t xml:space="preserve">PRZECIĘTNE  WYNAGRODZENIA  BRUTTO  ZA  PAŹDZIERNIK  2022 R.
</t>
    </r>
    <r>
      <rPr>
        <sz val="9"/>
        <color theme="0" tint="-0.499984740745262"/>
        <rFont val="Arial"/>
        <family val="2"/>
        <charset val="238"/>
      </rPr>
      <t>AVERAGE  GROSS  WAGES  AND  SALARIES  FOR  OCTOBER  2022</t>
    </r>
  </si>
  <si>
    <r>
      <t xml:space="preserve">EMERYCI I RENCIŚCI
</t>
    </r>
    <r>
      <rPr>
        <sz val="9"/>
        <color theme="0" tint="-0.499984740745262"/>
        <rFont val="Arial"/>
        <family val="2"/>
        <charset val="238"/>
      </rPr>
      <t>RETIREES AND PENSIONERS</t>
    </r>
  </si>
  <si>
    <r>
      <t xml:space="preserve">ŚWIADCZENIA EMERYTALNE I RENTOWE BRUTTO
</t>
    </r>
    <r>
      <rPr>
        <sz val="9"/>
        <color theme="0" tint="-0.499984740745262"/>
        <rFont val="Arial"/>
        <family val="2"/>
        <charset val="238"/>
      </rPr>
      <t>GROSS RETIREMENT AND OTHER PENSION BENEFITS</t>
    </r>
  </si>
  <si>
    <r>
      <t xml:space="preserve">ŚWIADCZENIE WYCHOWAWCZE „RODZINA 500+” I KARTA DUŻEJ RODZINY
</t>
    </r>
    <r>
      <rPr>
        <sz val="9"/>
        <color theme="0" tint="-0.499984740745262"/>
        <rFont val="Arial"/>
        <family val="2"/>
        <charset val="238"/>
      </rPr>
      <t xml:space="preserve"> "FAMILY 500+" CHILD-SUPPORT BENEFIT LARGE FAMILY CARD</t>
    </r>
  </si>
  <si>
    <r>
      <rPr>
        <sz val="9"/>
        <color theme="1"/>
        <rFont val="Arial"/>
        <family val="2"/>
        <charset val="238"/>
      </rPr>
      <t>TABL. 3 (49).</t>
    </r>
    <r>
      <rPr>
        <b/>
        <sz val="9"/>
        <color theme="1"/>
        <rFont val="Arial"/>
        <family val="2"/>
        <charset val="238"/>
      </rPr>
      <t xml:space="preserve"> EMERYCI I RENCIŚCI</t>
    </r>
    <r>
      <rPr>
        <vertAlign val="superscript"/>
        <sz val="9"/>
        <color theme="1"/>
        <rFont val="Arial"/>
        <family val="2"/>
        <charset val="238"/>
      </rPr>
      <t>a</t>
    </r>
  </si>
  <si>
    <r>
      <rPr>
        <sz val="9"/>
        <color theme="1"/>
        <rFont val="Arial"/>
        <family val="2"/>
        <charset val="238"/>
      </rPr>
      <t xml:space="preserve">TABL. 4 (50). </t>
    </r>
    <r>
      <rPr>
        <b/>
        <sz val="9"/>
        <color theme="1"/>
        <rFont val="Arial"/>
        <family val="2"/>
        <charset val="238"/>
      </rPr>
      <t>ŚWIADCZENIA EMERYTALNE I RENTOWE BRUTTO</t>
    </r>
  </si>
  <si>
    <r>
      <rPr>
        <sz val="9"/>
        <color theme="1"/>
        <rFont val="Arial"/>
        <family val="2"/>
        <charset val="238"/>
      </rPr>
      <t>TABL. 5 (51).</t>
    </r>
    <r>
      <rPr>
        <b/>
        <sz val="9"/>
        <color theme="1"/>
        <rFont val="Arial"/>
        <family val="2"/>
        <charset val="238"/>
      </rPr>
      <t xml:space="preserve"> ŚWIADCZENIE WYCHOWAWCZE „RODZINA 500+” I KARTA DUŻEJ RODZINY</t>
    </r>
  </si>
  <si>
    <t>a Łącznie z wypłatami z pozarolniczego systemu ubezpieczeń społecznych, w przypadku łączenia uprawnień do świadczeń z tego systemu z uprawnieniami do świadczeń z Funduszu Emerytalno-Rentowego; patrz uwagi do działu, ust. 5 na str. 193.</t>
  </si>
  <si>
    <t>a Including payments from non-agricultural social security system, in the case of merging entitlements to benefits from this system and from the Pension Fund; see notes to the chapter, item 5 on page 193.</t>
  </si>
  <si>
    <t>a Dane dotyczą okresu: w liczniku – od 1 stycznia do 30 czerwca, w mianowniku – od 1 lipca do 31 grudnia; patrz uwagi do działu, ust. 12 na str. 193.</t>
  </si>
  <si>
    <t xml:space="preserve">a In the numerator – from 1 January to 30 June, in the denominator – from 1 July to 31 December; see notes to the chapter, item 12 on page 193.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</si>
</sst>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zł&quot;"/>
  </numFmts>
  <fonts count="4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9"/>
      <color theme="0" tint="-0.499984740745262"/>
      <name val="Arial"/>
      <family val="2"/>
      <charset val="238"/>
    </font>
    <font>
      <sz val="8"/>
      <color theme="0" tint="-0.499984740745262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80808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b/>
      <sz val="11"/>
      <color rgb="FF808080"/>
      <name val="Calibri"/>
      <family val="2"/>
      <charset val="238"/>
      <scheme val="minor"/>
    </font>
    <font>
      <sz val="9"/>
      <color rgb="FF80808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Times New Roman"/>
      <family val="1"/>
      <charset val="238"/>
    </font>
    <font>
      <vertAlign val="superscript"/>
      <sz val="9"/>
      <color theme="1"/>
      <name val="Arial"/>
      <family val="2"/>
      <charset val="238"/>
    </font>
    <font>
      <u/>
      <sz val="9"/>
      <name val="Arial"/>
      <family val="2"/>
      <charset val="238"/>
    </font>
    <font>
      <u/>
      <vertAlign val="superscript"/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9"/>
      <color indexed="12"/>
      <name val="Arial"/>
      <family val="2"/>
      <charset val="238"/>
    </font>
    <font>
      <sz val="10"/>
      <color rgb="FF727271"/>
      <name val="Arial"/>
      <family val="2"/>
      <charset val="238"/>
    </font>
    <font>
      <i/>
      <sz val="8"/>
      <name val="Arial"/>
      <family val="2"/>
      <charset val="238"/>
    </font>
    <font>
      <sz val="8"/>
      <color rgb="FF72727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color rgb="FF727271"/>
      <name val="Arial"/>
      <family val="2"/>
      <charset val="238"/>
    </font>
    <font>
      <sz val="9"/>
      <color indexed="23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rgb="FF72727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3">
    <xf numFmtId="0" fontId="0" fillId="0" borderId="0"/>
    <xf numFmtId="0" fontId="18" fillId="0" borderId="0"/>
    <xf numFmtId="0" fontId="19" fillId="0" borderId="0"/>
    <xf numFmtId="0" fontId="20" fillId="2" borderId="16">
      <alignment horizontal="left" vertical="center" wrapText="1"/>
    </xf>
    <xf numFmtId="0" fontId="18" fillId="0" borderId="0" applyFill="0" applyBorder="0" applyAlignment="0" applyProtection="0">
      <alignment horizontal="left" wrapText="1"/>
    </xf>
    <xf numFmtId="0" fontId="26" fillId="0" borderId="0">
      <alignment horizontal="left" indent="8"/>
    </xf>
    <xf numFmtId="0" fontId="18" fillId="0" borderId="3">
      <alignment vertical="center" wrapText="1"/>
    </xf>
    <xf numFmtId="0" fontId="18" fillId="0" borderId="3">
      <alignment vertical="center" wrapText="1"/>
    </xf>
    <xf numFmtId="0" fontId="27" fillId="0" borderId="0">
      <alignment horizontal="left" indent="1"/>
    </xf>
    <xf numFmtId="0" fontId="27" fillId="0" borderId="0">
      <alignment horizontal="left" indent="1"/>
    </xf>
    <xf numFmtId="0" fontId="20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18" fillId="0" borderId="0"/>
  </cellStyleXfs>
  <cellXfs count="197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1" fillId="0" borderId="0" xfId="0" applyFont="1"/>
    <xf numFmtId="0" fontId="11" fillId="0" borderId="0" xfId="0" applyFont="1" applyBorder="1"/>
    <xf numFmtId="0" fontId="7" fillId="0" borderId="0" xfId="0" applyFont="1"/>
    <xf numFmtId="0" fontId="2" fillId="0" borderId="0" xfId="0" applyFont="1"/>
    <xf numFmtId="0" fontId="2" fillId="0" borderId="0" xfId="0" applyFont="1" applyBorder="1"/>
    <xf numFmtId="0" fontId="15" fillId="0" borderId="0" xfId="0" applyFont="1"/>
    <xf numFmtId="0" fontId="13" fillId="0" borderId="0" xfId="0" applyFont="1"/>
    <xf numFmtId="0" fontId="14" fillId="0" borderId="6" xfId="0" applyFont="1" applyBorder="1" applyAlignment="1">
      <alignment horizontal="left" vertical="center" wrapText="1"/>
    </xf>
    <xf numFmtId="0" fontId="13" fillId="0" borderId="2" xfId="0" applyFont="1" applyBorder="1" applyAlignment="1">
      <alignment vertical="center" wrapText="1"/>
    </xf>
    <xf numFmtId="0" fontId="21" fillId="0" borderId="0" xfId="0" applyFont="1"/>
    <xf numFmtId="0" fontId="3" fillId="0" borderId="0" xfId="0" applyFont="1"/>
    <xf numFmtId="2" fontId="5" fillId="0" borderId="10" xfId="0" applyNumberFormat="1" applyFont="1" applyBorder="1" applyAlignment="1">
      <alignment horizontal="right" wrapText="1" indent="1"/>
    </xf>
    <xf numFmtId="2" fontId="6" fillId="0" borderId="1" xfId="0" applyNumberFormat="1" applyFont="1" applyBorder="1" applyAlignment="1">
      <alignment horizontal="right" wrapText="1" indent="1"/>
    </xf>
    <xf numFmtId="0" fontId="14" fillId="0" borderId="0" xfId="0" applyFont="1"/>
    <xf numFmtId="164" fontId="1" fillId="0" borderId="0" xfId="0" applyNumberFormat="1" applyFont="1" applyBorder="1"/>
    <xf numFmtId="0" fontId="0" fillId="0" borderId="0" xfId="0" applyFill="1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 applyBorder="1"/>
    <xf numFmtId="0" fontId="3" fillId="0" borderId="0" xfId="0" applyFont="1" applyFill="1"/>
    <xf numFmtId="0" fontId="21" fillId="0" borderId="0" xfId="0" applyFont="1" applyFill="1"/>
    <xf numFmtId="0" fontId="15" fillId="0" borderId="0" xfId="0" applyFont="1" applyFill="1"/>
    <xf numFmtId="0" fontId="1" fillId="0" borderId="0" xfId="0" applyFont="1" applyAlignment="1"/>
    <xf numFmtId="0" fontId="1" fillId="0" borderId="0" xfId="0" applyFont="1" applyBorder="1" applyAlignment="1"/>
    <xf numFmtId="165" fontId="1" fillId="0" borderId="0" xfId="0" applyNumberFormat="1" applyFont="1" applyBorder="1"/>
    <xf numFmtId="4" fontId="13" fillId="0" borderId="0" xfId="0" applyNumberFormat="1" applyFont="1" applyFill="1" applyBorder="1" applyAlignment="1">
      <alignment horizontal="right" vertical="center"/>
    </xf>
    <xf numFmtId="0" fontId="13" fillId="0" borderId="8" xfId="0" applyFont="1" applyBorder="1" applyAlignment="1">
      <alignment vertical="center" wrapText="1"/>
    </xf>
    <xf numFmtId="2" fontId="6" fillId="0" borderId="11" xfId="0" applyNumberFormat="1" applyFont="1" applyBorder="1" applyAlignment="1">
      <alignment horizontal="right" wrapText="1" indent="1"/>
    </xf>
    <xf numFmtId="0" fontId="2" fillId="0" borderId="12" xfId="0" applyFont="1" applyBorder="1" applyAlignment="1">
      <alignment vertical="center" wrapText="1"/>
    </xf>
    <xf numFmtId="0" fontId="2" fillId="0" borderId="0" xfId="0" applyFont="1" applyFill="1"/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 indent="2"/>
    </xf>
    <xf numFmtId="0" fontId="23" fillId="0" borderId="0" xfId="0" applyFont="1" applyFill="1" applyBorder="1" applyAlignment="1">
      <alignment horizontal="left" vertical="center" wrapText="1" indent="2"/>
    </xf>
    <xf numFmtId="0" fontId="25" fillId="0" borderId="0" xfId="0" applyFont="1" applyFill="1" applyAlignment="1">
      <alignment horizontal="justify"/>
    </xf>
    <xf numFmtId="0" fontId="25" fillId="0" borderId="0" xfId="0" applyFont="1" applyFill="1" applyAlignment="1">
      <alignment horizontal="left"/>
    </xf>
    <xf numFmtId="0" fontId="12" fillId="0" borderId="0" xfId="0" applyFont="1" applyFill="1" applyAlignment="1">
      <alignment horizontal="justify"/>
    </xf>
    <xf numFmtId="0" fontId="12" fillId="0" borderId="0" xfId="0" applyFont="1" applyFill="1" applyAlignment="1">
      <alignment horizontal="left"/>
    </xf>
    <xf numFmtId="0" fontId="1" fillId="0" borderId="8" xfId="0" applyFont="1" applyFill="1" applyBorder="1" applyAlignment="1">
      <alignment vertical="center" wrapText="1"/>
    </xf>
    <xf numFmtId="0" fontId="23" fillId="0" borderId="1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right" wrapText="1"/>
    </xf>
    <xf numFmtId="0" fontId="2" fillId="0" borderId="0" xfId="0" applyFont="1" applyFill="1" applyAlignment="1">
      <alignment vertical="center" wrapText="1"/>
    </xf>
    <xf numFmtId="2" fontId="6" fillId="0" borderId="1" xfId="0" applyNumberFormat="1" applyFont="1" applyFill="1" applyBorder="1" applyAlignment="1">
      <alignment horizontal="right" wrapText="1"/>
    </xf>
    <xf numFmtId="0" fontId="6" fillId="0" borderId="1" xfId="0" applyFont="1" applyFill="1" applyBorder="1" applyAlignment="1">
      <alignment horizontal="right" wrapText="1"/>
    </xf>
    <xf numFmtId="0" fontId="1" fillId="0" borderId="8" xfId="0" applyFont="1" applyFill="1" applyBorder="1" applyAlignment="1">
      <alignment horizontal="left" vertical="center" wrapText="1"/>
    </xf>
    <xf numFmtId="2" fontId="6" fillId="0" borderId="11" xfId="0" applyNumberFormat="1" applyFont="1" applyFill="1" applyBorder="1" applyAlignment="1">
      <alignment horizontal="right" wrapText="1"/>
    </xf>
    <xf numFmtId="0" fontId="2" fillId="0" borderId="12" xfId="0" applyFont="1" applyFill="1" applyBorder="1" applyAlignment="1">
      <alignment vertical="center" wrapText="1"/>
    </xf>
    <xf numFmtId="16" fontId="1" fillId="0" borderId="0" xfId="0" applyNumberFormat="1" applyFont="1" applyBorder="1" applyAlignment="1"/>
    <xf numFmtId="0" fontId="2" fillId="0" borderId="0" xfId="0" applyFont="1" applyFill="1" applyAlignment="1">
      <alignment horizontal="left" inden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wrapText="1"/>
    </xf>
    <xf numFmtId="0" fontId="1" fillId="0" borderId="0" xfId="0" applyFont="1" applyFill="1" applyBorder="1" applyAlignment="1"/>
    <xf numFmtId="0" fontId="13" fillId="0" borderId="2" xfId="0" applyFont="1" applyFill="1" applyBorder="1" applyAlignment="1">
      <alignment horizontal="left" vertical="center" wrapText="1" indent="1"/>
    </xf>
    <xf numFmtId="0" fontId="2" fillId="0" borderId="0" xfId="10" applyFont="1" applyFill="1" applyAlignment="1">
      <alignment horizontal="left" wrapText="1" indent="1"/>
    </xf>
    <xf numFmtId="0" fontId="1" fillId="0" borderId="2" xfId="0" applyFont="1" applyFill="1" applyBorder="1" applyAlignment="1">
      <alignment horizontal="left" vertical="center" wrapText="1" indent="1"/>
    </xf>
    <xf numFmtId="164" fontId="6" fillId="0" borderId="1" xfId="0" applyNumberFormat="1" applyFont="1" applyFill="1" applyBorder="1" applyAlignment="1">
      <alignment horizontal="right" wrapText="1" indent="1"/>
    </xf>
    <xf numFmtId="0" fontId="2" fillId="0" borderId="0" xfId="0" applyFont="1" applyFill="1" applyAlignment="1">
      <alignment horizontal="left" vertical="center" wrapText="1" indent="1"/>
    </xf>
    <xf numFmtId="0" fontId="11" fillId="0" borderId="0" xfId="0" applyFont="1" applyFill="1" applyBorder="1"/>
    <xf numFmtId="0" fontId="1" fillId="0" borderId="0" xfId="0" applyFont="1" applyFill="1" applyBorder="1" applyAlignment="1">
      <alignment horizontal="left" vertical="center" wrapText="1" indent="1"/>
    </xf>
    <xf numFmtId="0" fontId="5" fillId="0" borderId="0" xfId="0" applyFont="1" applyFill="1" applyBorder="1" applyAlignment="1">
      <alignment horizontal="right" wrapText="1"/>
    </xf>
    <xf numFmtId="0" fontId="14" fillId="0" borderId="0" xfId="2" applyFont="1" applyAlignment="1">
      <alignment horizontal="left"/>
    </xf>
    <xf numFmtId="0" fontId="4" fillId="0" borderId="0" xfId="2" applyFont="1" applyAlignment="1">
      <alignment horizontal="left"/>
    </xf>
    <xf numFmtId="0" fontId="0" fillId="0" borderId="0" xfId="0" applyAlignment="1"/>
    <xf numFmtId="0" fontId="1" fillId="0" borderId="0" xfId="0" applyFont="1" applyAlignment="1">
      <alignment vertical="center"/>
    </xf>
    <xf numFmtId="0" fontId="32" fillId="0" borderId="0" xfId="11" applyFont="1" applyBorder="1" applyAlignment="1" applyProtection="1">
      <alignment vertical="top"/>
    </xf>
    <xf numFmtId="0" fontId="22" fillId="0" borderId="13" xfId="0" applyFont="1" applyFill="1" applyBorder="1" applyAlignment="1">
      <alignment wrapText="1"/>
    </xf>
    <xf numFmtId="2" fontId="5" fillId="0" borderId="10" xfId="0" applyNumberFormat="1" applyFont="1" applyFill="1" applyBorder="1" applyAlignment="1">
      <alignment horizontal="right" wrapText="1" indent="1"/>
    </xf>
    <xf numFmtId="2" fontId="3" fillId="0" borderId="10" xfId="0" applyNumberFormat="1" applyFont="1" applyFill="1" applyBorder="1" applyAlignment="1">
      <alignment horizontal="right" wrapText="1" indent="1"/>
    </xf>
    <xf numFmtId="2" fontId="14" fillId="0" borderId="10" xfId="0" applyNumberFormat="1" applyFont="1" applyFill="1" applyBorder="1" applyAlignment="1">
      <alignment horizontal="right" wrapText="1" indent="1"/>
    </xf>
    <xf numFmtId="2" fontId="6" fillId="0" borderId="1" xfId="0" applyNumberFormat="1" applyFont="1" applyFill="1" applyBorder="1" applyAlignment="1">
      <alignment horizontal="right" wrapText="1" indent="1"/>
    </xf>
    <xf numFmtId="2" fontId="1" fillId="0" borderId="1" xfId="0" applyNumberFormat="1" applyFont="1" applyFill="1" applyBorder="1" applyAlignment="1">
      <alignment horizontal="right" wrapText="1" indent="1"/>
    </xf>
    <xf numFmtId="2" fontId="13" fillId="0" borderId="1" xfId="0" applyNumberFormat="1" applyFont="1" applyFill="1" applyBorder="1" applyAlignment="1">
      <alignment horizontal="right" wrapText="1" indent="1"/>
    </xf>
    <xf numFmtId="2" fontId="6" fillId="0" borderId="11" xfId="0" applyNumberFormat="1" applyFont="1" applyFill="1" applyBorder="1" applyAlignment="1">
      <alignment horizontal="right" wrapText="1" indent="1"/>
    </xf>
    <xf numFmtId="2" fontId="1" fillId="0" borderId="11" xfId="0" applyNumberFormat="1" applyFont="1" applyFill="1" applyBorder="1" applyAlignment="1">
      <alignment horizontal="right" wrapText="1" indent="1"/>
    </xf>
    <xf numFmtId="2" fontId="13" fillId="0" borderId="11" xfId="0" applyNumberFormat="1" applyFont="1" applyFill="1" applyBorder="1" applyAlignment="1">
      <alignment horizontal="right" wrapText="1" indent="1"/>
    </xf>
    <xf numFmtId="1" fontId="3" fillId="0" borderId="10" xfId="0" applyNumberFormat="1" applyFont="1" applyFill="1" applyBorder="1" applyAlignment="1">
      <alignment horizontal="right" wrapText="1" indent="1"/>
    </xf>
    <xf numFmtId="1" fontId="1" fillId="0" borderId="1" xfId="0" applyNumberFormat="1" applyFont="1" applyFill="1" applyBorder="1" applyAlignment="1">
      <alignment horizontal="right" wrapText="1" indent="1"/>
    </xf>
    <xf numFmtId="1" fontId="1" fillId="0" borderId="11" xfId="0" applyNumberFormat="1" applyFont="1" applyFill="1" applyBorder="1" applyAlignment="1">
      <alignment horizontal="right" wrapText="1" indent="1"/>
    </xf>
    <xf numFmtId="0" fontId="1" fillId="0" borderId="1" xfId="0" applyFont="1" applyFill="1" applyBorder="1"/>
    <xf numFmtId="0" fontId="1" fillId="0" borderId="11" xfId="0" applyFont="1" applyFill="1" applyBorder="1"/>
    <xf numFmtId="0" fontId="1" fillId="0" borderId="8" xfId="0" applyFont="1" applyFill="1" applyBorder="1" applyAlignment="1">
      <alignment horizontal="left" wrapText="1"/>
    </xf>
    <xf numFmtId="0" fontId="6" fillId="0" borderId="11" xfId="0" applyFont="1" applyFill="1" applyBorder="1" applyAlignment="1">
      <alignment horizontal="right" wrapText="1" indent="1"/>
    </xf>
    <xf numFmtId="0" fontId="2" fillId="0" borderId="12" xfId="0" applyFont="1" applyFill="1" applyBorder="1" applyAlignment="1">
      <alignment wrapText="1"/>
    </xf>
    <xf numFmtId="0" fontId="18" fillId="0" borderId="0" xfId="12" applyFont="1"/>
    <xf numFmtId="2" fontId="18" fillId="0" borderId="0" xfId="12" applyNumberFormat="1" applyFont="1"/>
    <xf numFmtId="2" fontId="13" fillId="0" borderId="1" xfId="0" applyNumberFormat="1" applyFont="1" applyFill="1" applyBorder="1" applyAlignment="1">
      <alignment horizontal="right"/>
    </xf>
    <xf numFmtId="2" fontId="13" fillId="0" borderId="1" xfId="12" applyNumberFormat="1" applyFont="1" applyFill="1" applyBorder="1" applyAlignment="1"/>
    <xf numFmtId="2" fontId="13" fillId="0" borderId="4" xfId="12" applyNumberFormat="1" applyFont="1" applyFill="1" applyBorder="1" applyAlignment="1"/>
    <xf numFmtId="164" fontId="13" fillId="0" borderId="1" xfId="0" applyNumberFormat="1" applyFont="1" applyFill="1" applyBorder="1" applyAlignment="1">
      <alignment horizontal="right"/>
    </xf>
    <xf numFmtId="164" fontId="13" fillId="0" borderId="4" xfId="0" applyNumberFormat="1" applyFont="1" applyFill="1" applyBorder="1" applyAlignment="1">
      <alignment horizontal="right"/>
    </xf>
    <xf numFmtId="2" fontId="13" fillId="0" borderId="1" xfId="0" applyNumberFormat="1" applyFont="1" applyFill="1" applyBorder="1" applyAlignment="1"/>
    <xf numFmtId="164" fontId="13" fillId="0" borderId="1" xfId="0" applyNumberFormat="1" applyFont="1" applyFill="1" applyBorder="1" applyAlignment="1"/>
    <xf numFmtId="164" fontId="13" fillId="0" borderId="1" xfId="12" applyNumberFormat="1" applyFont="1" applyFill="1" applyBorder="1" applyAlignment="1"/>
    <xf numFmtId="164" fontId="13" fillId="0" borderId="4" xfId="12" applyNumberFormat="1" applyFont="1" applyFill="1" applyBorder="1" applyAlignment="1"/>
    <xf numFmtId="2" fontId="13" fillId="0" borderId="1" xfId="12" applyNumberFormat="1" applyFont="1" applyFill="1" applyBorder="1"/>
    <xf numFmtId="2" fontId="13" fillId="0" borderId="4" xfId="12" applyNumberFormat="1" applyFont="1" applyFill="1" applyBorder="1"/>
    <xf numFmtId="164" fontId="13" fillId="0" borderId="1" xfId="12" applyNumberFormat="1" applyFont="1" applyFill="1" applyBorder="1"/>
    <xf numFmtId="164" fontId="13" fillId="0" borderId="4" xfId="12" applyNumberFormat="1" applyFont="1" applyFill="1" applyBorder="1"/>
    <xf numFmtId="2" fontId="13" fillId="0" borderId="1" xfId="0" applyNumberFormat="1" applyFont="1" applyFill="1" applyBorder="1"/>
    <xf numFmtId="164" fontId="13" fillId="0" borderId="1" xfId="0" applyNumberFormat="1" applyFont="1" applyFill="1" applyBorder="1"/>
    <xf numFmtId="0" fontId="33" fillId="0" borderId="0" xfId="12" applyFont="1" applyAlignment="1">
      <alignment horizontal="right"/>
    </xf>
    <xf numFmtId="0" fontId="25" fillId="0" borderId="0" xfId="12" applyFont="1"/>
    <xf numFmtId="164" fontId="13" fillId="0" borderId="11" xfId="0" applyNumberFormat="1" applyFont="1" applyFill="1" applyBorder="1" applyAlignment="1">
      <alignment horizontal="right"/>
    </xf>
    <xf numFmtId="164" fontId="13" fillId="0" borderId="11" xfId="12" applyNumberFormat="1" applyFont="1" applyFill="1" applyBorder="1"/>
    <xf numFmtId="164" fontId="13" fillId="0" borderId="9" xfId="12" applyNumberFormat="1" applyFont="1" applyFill="1" applyBorder="1"/>
    <xf numFmtId="0" fontId="13" fillId="0" borderId="13" xfId="6" applyFont="1" applyBorder="1" applyAlignment="1">
      <alignment horizontal="center" vertical="center" wrapText="1"/>
    </xf>
    <xf numFmtId="0" fontId="13" fillId="0" borderId="6" xfId="6" applyFont="1" applyBorder="1" applyAlignment="1">
      <alignment horizontal="center" vertical="center" wrapText="1"/>
    </xf>
    <xf numFmtId="0" fontId="3" fillId="0" borderId="0" xfId="12" applyFont="1" applyBorder="1"/>
    <xf numFmtId="0" fontId="42" fillId="0" borderId="0" xfId="12" applyFont="1" applyBorder="1" applyAlignment="1">
      <alignment horizontal="left"/>
    </xf>
    <xf numFmtId="0" fontId="13" fillId="0" borderId="0" xfId="0" applyFont="1" applyFill="1" applyBorder="1" applyAlignment="1">
      <alignment horizontal="left" wrapText="1"/>
    </xf>
    <xf numFmtId="164" fontId="13" fillId="0" borderId="2" xfId="12" applyNumberFormat="1" applyFont="1" applyFill="1" applyBorder="1" applyAlignment="1">
      <alignment horizontal="right"/>
    </xf>
    <xf numFmtId="0" fontId="39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0" xfId="0" applyFont="1" applyFill="1" applyBorder="1" applyAlignment="1"/>
    <xf numFmtId="0" fontId="39" fillId="0" borderId="0" xfId="0" applyFont="1" applyFill="1" applyBorder="1"/>
    <xf numFmtId="49" fontId="13" fillId="0" borderId="0" xfId="0" applyNumberFormat="1" applyFont="1" applyFill="1" applyBorder="1" applyAlignment="1">
      <alignment horizontal="left"/>
    </xf>
    <xf numFmtId="0" fontId="39" fillId="0" borderId="12" xfId="0" applyFont="1" applyFill="1" applyBorder="1" applyAlignment="1">
      <alignment horizontal="left"/>
    </xf>
    <xf numFmtId="164" fontId="13" fillId="0" borderId="8" xfId="12" applyNumberFormat="1" applyFont="1" applyFill="1" applyBorder="1" applyAlignment="1">
      <alignment horizontal="right"/>
    </xf>
    <xf numFmtId="0" fontId="39" fillId="0" borderId="12" xfId="6" applyFont="1" applyBorder="1" applyAlignment="1">
      <alignment horizontal="left" vertical="center" wrapText="1" indent="2"/>
    </xf>
    <xf numFmtId="0" fontId="13" fillId="0" borderId="8" xfId="6" applyFont="1" applyBorder="1" applyAlignment="1">
      <alignment horizontal="center" vertical="center" wrapText="1"/>
    </xf>
    <xf numFmtId="0" fontId="13" fillId="0" borderId="14" xfId="7" applyFont="1" applyBorder="1" applyAlignment="1">
      <alignment horizontal="center" vertical="center" wrapText="1"/>
    </xf>
    <xf numFmtId="0" fontId="13" fillId="0" borderId="15" xfId="7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2" fontId="3" fillId="0" borderId="1" xfId="12" applyNumberFormat="1" applyFont="1" applyBorder="1" applyAlignment="1">
      <alignment horizontal="right"/>
    </xf>
    <xf numFmtId="2" fontId="3" fillId="0" borderId="1" xfId="12" applyNumberFormat="1" applyFont="1" applyBorder="1"/>
    <xf numFmtId="2" fontId="3" fillId="0" borderId="4" xfId="12" applyNumberFormat="1" applyFont="1" applyBorder="1"/>
    <xf numFmtId="164" fontId="3" fillId="0" borderId="1" xfId="12" applyNumberFormat="1" applyFont="1" applyBorder="1" applyAlignment="1">
      <alignment horizontal="right"/>
    </xf>
    <xf numFmtId="164" fontId="3" fillId="0" borderId="1" xfId="12" applyNumberFormat="1" applyFont="1" applyFill="1" applyBorder="1" applyAlignment="1">
      <alignment horizontal="right"/>
    </xf>
    <xf numFmtId="164" fontId="3" fillId="0" borderId="1" xfId="12" applyNumberFormat="1" applyFont="1" applyBorder="1"/>
    <xf numFmtId="164" fontId="3" fillId="0" borderId="1" xfId="12" applyNumberFormat="1" applyFont="1" applyFill="1" applyBorder="1"/>
    <xf numFmtId="164" fontId="3" fillId="0" borderId="4" xfId="12" applyNumberFormat="1" applyFont="1" applyFill="1" applyBorder="1"/>
    <xf numFmtId="0" fontId="37" fillId="0" borderId="0" xfId="4" applyFont="1" applyFill="1" applyAlignment="1">
      <alignment wrapText="1"/>
    </xf>
    <xf numFmtId="164" fontId="14" fillId="0" borderId="2" xfId="12" applyNumberFormat="1" applyFont="1" applyBorder="1" applyAlignment="1">
      <alignment horizontal="right"/>
    </xf>
    <xf numFmtId="164" fontId="13" fillId="0" borderId="1" xfId="0" applyNumberFormat="1" applyFont="1" applyFill="1" applyBorder="1" applyAlignment="1">
      <alignment horizontal="right" vertical="center" wrapText="1" indent="1"/>
    </xf>
    <xf numFmtId="0" fontId="37" fillId="0" borderId="0" xfId="4" applyFont="1" applyFill="1" applyAlignment="1">
      <alignment wrapText="1"/>
    </xf>
    <xf numFmtId="0" fontId="1" fillId="0" borderId="0" xfId="4" applyFont="1" applyFill="1" applyAlignment="1"/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5" fillId="0" borderId="0" xfId="8" applyFont="1" applyAlignment="1">
      <alignment horizontal="justify" wrapText="1"/>
    </xf>
    <xf numFmtId="0" fontId="34" fillId="0" borderId="0" xfId="8" applyFont="1" applyAlignment="1">
      <alignment horizontal="justify" wrapText="1"/>
    </xf>
    <xf numFmtId="0" fontId="35" fillId="0" borderId="0" xfId="9" applyFont="1" applyAlignment="1">
      <alignment horizontal="justify" wrapText="1"/>
    </xf>
    <xf numFmtId="0" fontId="36" fillId="0" borderId="0" xfId="9" applyFont="1" applyAlignment="1">
      <alignment horizontal="justify" wrapText="1"/>
    </xf>
    <xf numFmtId="0" fontId="1" fillId="0" borderId="0" xfId="0" applyFont="1" applyFill="1" applyBorder="1" applyAlignment="1">
      <alignment horizontal="center" vertical="center"/>
    </xf>
    <xf numFmtId="0" fontId="13" fillId="0" borderId="15" xfId="6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15" xfId="12" applyFont="1" applyBorder="1" applyAlignment="1">
      <alignment horizontal="center" vertical="center" wrapText="1"/>
    </xf>
    <xf numFmtId="0" fontId="13" fillId="0" borderId="5" xfId="12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8" fillId="0" borderId="0" xfId="0" applyFont="1" applyFill="1" applyAlignment="1"/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11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1" fillId="0" borderId="0" xfId="0" applyFont="1" applyFill="1" applyAlignment="1"/>
    <xf numFmtId="0" fontId="10" fillId="0" borderId="0" xfId="0" applyFont="1" applyFill="1" applyAlignment="1"/>
  </cellXfs>
  <cellStyles count="13">
    <cellStyle name="Excel Built-in Explanatory Text" xfId="10"/>
    <cellStyle name="Główka polska 2" xfId="7"/>
    <cellStyle name="Główka polska_07 wynagrodzenia" xfId="6"/>
    <cellStyle name="Hiperłącze" xfId="11" builtinId="8"/>
    <cellStyle name="Kolumna" xfId="3"/>
    <cellStyle name="Normalny" xfId="0" builtinId="0"/>
    <cellStyle name="Normalny 2" xfId="2"/>
    <cellStyle name="Normalny 3" xfId="1"/>
    <cellStyle name="Normalny_07 wynagrodzenia" xfId="12"/>
    <cellStyle name="Notka - angielska" xfId="9"/>
    <cellStyle name="Notka - polska" xfId="8"/>
    <cellStyle name="Tytuł tablicy - polski_07 wynagrodzenia" xfId="4"/>
    <cellStyle name="Tytuł tablicy angielski" xfId="5"/>
  </cellStyles>
  <dxfs count="0"/>
  <tableStyles count="0" defaultTableStyle="TableStyleMedium2" defaultPivotStyle="PivotStyleLight16"/>
  <colors>
    <mruColors>
      <color rgb="FF808080"/>
      <color rgb="FFC2D69B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showGridLines="0" tabSelected="1" zoomScaleNormal="100" workbookViewId="0">
      <selection activeCell="B8" sqref="B8:K8"/>
    </sheetView>
  </sheetViews>
  <sheetFormatPr defaultRowHeight="15" x14ac:dyDescent="0.25"/>
  <cols>
    <col min="1" max="1" width="10.7109375" customWidth="1"/>
  </cols>
  <sheetData>
    <row r="1" spans="1:17" x14ac:dyDescent="0.25">
      <c r="A1" s="73" t="s">
        <v>87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x14ac:dyDescent="0.25">
      <c r="A2" s="74" t="s">
        <v>88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7" customHeight="1" x14ac:dyDescent="0.25">
      <c r="A4" s="76" t="s">
        <v>143</v>
      </c>
      <c r="B4" s="148" t="s">
        <v>150</v>
      </c>
      <c r="C4" s="149"/>
      <c r="D4" s="149"/>
      <c r="E4" s="149"/>
      <c r="F4" s="149"/>
      <c r="G4" s="149"/>
      <c r="H4" s="149"/>
      <c r="I4" s="149"/>
      <c r="J4" s="149"/>
      <c r="K4" s="149"/>
      <c r="L4" s="28"/>
      <c r="M4" s="28"/>
      <c r="N4" s="28"/>
      <c r="O4" s="28"/>
      <c r="P4" s="28"/>
      <c r="Q4" s="28"/>
    </row>
    <row r="5" spans="1:17" ht="27" customHeight="1" x14ac:dyDescent="0.25">
      <c r="A5" s="76" t="s">
        <v>144</v>
      </c>
      <c r="B5" s="148" t="s">
        <v>151</v>
      </c>
      <c r="C5" s="149"/>
      <c r="D5" s="149"/>
      <c r="E5" s="149"/>
      <c r="F5" s="149"/>
      <c r="G5" s="149"/>
      <c r="H5" s="149"/>
      <c r="I5" s="149"/>
      <c r="J5" s="149"/>
      <c r="K5" s="149"/>
      <c r="L5" s="145"/>
      <c r="M5" s="28"/>
      <c r="N5" s="28"/>
      <c r="O5" s="28"/>
      <c r="P5" s="28"/>
      <c r="Q5" s="28"/>
    </row>
    <row r="6" spans="1:17" ht="27" customHeight="1" x14ac:dyDescent="0.25">
      <c r="A6" s="76" t="s">
        <v>145</v>
      </c>
      <c r="B6" s="148" t="s">
        <v>152</v>
      </c>
      <c r="C6" s="149"/>
      <c r="D6" s="149"/>
      <c r="E6" s="149"/>
      <c r="F6" s="149"/>
      <c r="G6" s="149"/>
      <c r="H6" s="149"/>
      <c r="I6" s="149"/>
      <c r="J6" s="149"/>
      <c r="K6" s="149"/>
      <c r="L6" s="145"/>
      <c r="M6" s="28"/>
      <c r="N6" s="28"/>
      <c r="O6" s="28"/>
      <c r="P6" s="28"/>
      <c r="Q6" s="28"/>
    </row>
    <row r="7" spans="1:17" s="75" customFormat="1" ht="27" customHeight="1" x14ac:dyDescent="0.25">
      <c r="A7" s="76" t="s">
        <v>146</v>
      </c>
      <c r="B7" s="148" t="s">
        <v>153</v>
      </c>
      <c r="C7" s="149"/>
      <c r="D7" s="149"/>
      <c r="E7" s="149"/>
      <c r="F7" s="149"/>
      <c r="G7" s="149"/>
      <c r="H7" s="149"/>
      <c r="I7" s="149"/>
      <c r="J7" s="149"/>
      <c r="K7" s="149"/>
      <c r="L7" s="145"/>
    </row>
    <row r="8" spans="1:17" s="75" customFormat="1" ht="27" customHeight="1" x14ac:dyDescent="0.25">
      <c r="A8" s="76" t="s">
        <v>147</v>
      </c>
      <c r="B8" s="148" t="s">
        <v>154</v>
      </c>
      <c r="C8" s="149"/>
      <c r="D8" s="149"/>
      <c r="E8" s="149"/>
      <c r="F8" s="149"/>
      <c r="G8" s="149"/>
      <c r="H8" s="149"/>
      <c r="I8" s="149"/>
      <c r="J8" s="149"/>
      <c r="K8" s="149"/>
      <c r="L8" s="145"/>
    </row>
  </sheetData>
  <mergeCells count="5">
    <mergeCell ref="B4:K4"/>
    <mergeCell ref="B6:K6"/>
    <mergeCell ref="B7:K7"/>
    <mergeCell ref="B8:K8"/>
    <mergeCell ref="B5:K5"/>
  </mergeCells>
  <hyperlinks>
    <hyperlink ref="B4:K4" location="'Tabl. 1 (47)'!A1" display="'Tabl. 1 (47)'!A1"/>
    <hyperlink ref="B6:K6" location="'Tabl. 3 (49)'!A1" display="'Tabl. 3 (49)'!A1"/>
    <hyperlink ref="B7:K7" location="'Tabl. 4 (50)'!A1" display="'Tabl. 4 (50)'!A1"/>
    <hyperlink ref="B8:K8" location="'Tabl. 5 (51)'!A1" display="'Tabl. 5 (51)'!A1"/>
    <hyperlink ref="B5:L5" location="'Tabl. 2 (48)'!A1" display="'Tabl. 2 (48)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zoomScaleNormal="100" workbookViewId="0">
      <selection activeCell="F4" sqref="F4:F5"/>
    </sheetView>
  </sheetViews>
  <sheetFormatPr defaultColWidth="9.140625" defaultRowHeight="15" x14ac:dyDescent="0.25"/>
  <cols>
    <col min="1" max="1" width="37.28515625" style="8" customWidth="1"/>
    <col min="2" max="6" width="13.140625" style="8" customWidth="1"/>
    <col min="7" max="7" width="36.140625" style="8" customWidth="1"/>
    <col min="8" max="16384" width="9.140625" style="8"/>
  </cols>
  <sheetData>
    <row r="1" spans="1:9" s="9" customFormat="1" ht="12" x14ac:dyDescent="0.2">
      <c r="A1" s="19" t="s">
        <v>148</v>
      </c>
    </row>
    <row r="2" spans="1:9" s="9" customFormat="1" ht="15" customHeight="1" x14ac:dyDescent="0.2">
      <c r="A2" s="9" t="s">
        <v>80</v>
      </c>
    </row>
    <row r="3" spans="1:9" s="9" customFormat="1" ht="32.25" customHeight="1" x14ac:dyDescent="0.2">
      <c r="A3" s="150" t="s">
        <v>0</v>
      </c>
      <c r="B3" s="161">
        <v>2015</v>
      </c>
      <c r="C3" s="161">
        <v>2019</v>
      </c>
      <c r="D3" s="161">
        <v>2020</v>
      </c>
      <c r="E3" s="156">
        <v>2022</v>
      </c>
      <c r="F3" s="157"/>
      <c r="G3" s="153" t="s">
        <v>1</v>
      </c>
      <c r="H3" s="77" t="s">
        <v>89</v>
      </c>
    </row>
    <row r="4" spans="1:9" s="9" customFormat="1" ht="32.25" customHeight="1" x14ac:dyDescent="0.2">
      <c r="A4" s="151"/>
      <c r="B4" s="162"/>
      <c r="C4" s="162"/>
      <c r="D4" s="162"/>
      <c r="E4" s="150" t="s">
        <v>76</v>
      </c>
      <c r="F4" s="161" t="s">
        <v>82</v>
      </c>
      <c r="G4" s="154"/>
    </row>
    <row r="5" spans="1:9" s="9" customFormat="1" ht="96" customHeight="1" x14ac:dyDescent="0.2">
      <c r="A5" s="151"/>
      <c r="B5" s="163"/>
      <c r="C5" s="163"/>
      <c r="D5" s="163"/>
      <c r="E5" s="164"/>
      <c r="F5" s="165"/>
      <c r="G5" s="154"/>
    </row>
    <row r="6" spans="1:9" s="9" customFormat="1" ht="16.5" customHeight="1" x14ac:dyDescent="0.2">
      <c r="A6" s="152"/>
      <c r="B6" s="158" t="s">
        <v>69</v>
      </c>
      <c r="C6" s="159"/>
      <c r="D6" s="159"/>
      <c r="E6" s="159"/>
      <c r="F6" s="160"/>
      <c r="G6" s="155"/>
    </row>
    <row r="7" spans="1:9" s="9" customFormat="1" ht="15" customHeight="1" x14ac:dyDescent="0.2">
      <c r="A7" s="13" t="s">
        <v>2</v>
      </c>
      <c r="B7" s="17">
        <v>3369.85</v>
      </c>
      <c r="C7" s="79">
        <v>4301.08</v>
      </c>
      <c r="D7" s="80">
        <v>4601.76</v>
      </c>
      <c r="E7" s="81">
        <v>5633.52</v>
      </c>
      <c r="F7" s="81">
        <v>5888.55</v>
      </c>
      <c r="G7" s="3" t="s">
        <v>10</v>
      </c>
      <c r="H7" s="10"/>
      <c r="I7" s="10"/>
    </row>
    <row r="8" spans="1:9" s="9" customFormat="1" ht="15" customHeight="1" x14ac:dyDescent="0.2">
      <c r="A8" s="14" t="s">
        <v>3</v>
      </c>
      <c r="B8" s="18">
        <v>4066.05</v>
      </c>
      <c r="C8" s="82">
        <v>4998.38</v>
      </c>
      <c r="D8" s="83">
        <v>5408.56</v>
      </c>
      <c r="E8" s="84">
        <v>6386.24</v>
      </c>
      <c r="F8" s="84">
        <v>6386.24</v>
      </c>
      <c r="G8" s="4" t="s">
        <v>11</v>
      </c>
      <c r="H8" s="10"/>
      <c r="I8" s="10"/>
    </row>
    <row r="9" spans="1:9" s="9" customFormat="1" ht="15" customHeight="1" x14ac:dyDescent="0.2">
      <c r="A9" s="14" t="s">
        <v>4</v>
      </c>
      <c r="B9" s="18">
        <v>3065.16</v>
      </c>
      <c r="C9" s="82">
        <v>4018.58</v>
      </c>
      <c r="D9" s="83">
        <v>4268.25</v>
      </c>
      <c r="E9" s="84">
        <v>5324.34</v>
      </c>
      <c r="F9" s="84">
        <v>5628.75</v>
      </c>
      <c r="G9" s="4" t="s">
        <v>12</v>
      </c>
      <c r="H9" s="10"/>
      <c r="I9" s="10"/>
    </row>
    <row r="10" spans="1:9" s="9" customFormat="1" ht="15" customHeight="1" x14ac:dyDescent="0.2">
      <c r="A10" s="14" t="s">
        <v>48</v>
      </c>
      <c r="B10" s="18">
        <v>4193.95</v>
      </c>
      <c r="C10" s="82">
        <v>5176.6099999999997</v>
      </c>
      <c r="D10" s="83">
        <v>5184.0600000000004</v>
      </c>
      <c r="E10" s="84">
        <v>6452.88</v>
      </c>
      <c r="F10" s="84">
        <v>6733.33</v>
      </c>
      <c r="G10" s="5" t="s">
        <v>13</v>
      </c>
      <c r="H10" s="10"/>
      <c r="I10" s="10"/>
    </row>
    <row r="11" spans="1:9" s="9" customFormat="1" ht="15" customHeight="1" x14ac:dyDescent="0.2">
      <c r="A11" s="14" t="s">
        <v>5</v>
      </c>
      <c r="B11" s="18">
        <v>3392.81</v>
      </c>
      <c r="C11" s="82">
        <v>4309.92</v>
      </c>
      <c r="D11" s="83">
        <v>4579.6000000000004</v>
      </c>
      <c r="E11" s="84">
        <v>5545.93</v>
      </c>
      <c r="F11" s="84">
        <v>5651.72</v>
      </c>
      <c r="G11" s="4" t="s">
        <v>14</v>
      </c>
      <c r="H11" s="10"/>
      <c r="I11" s="10"/>
    </row>
    <row r="12" spans="1:9" s="9" customFormat="1" ht="15" customHeight="1" x14ac:dyDescent="0.2">
      <c r="A12" s="14" t="s">
        <v>79</v>
      </c>
      <c r="B12" s="18">
        <v>3361.74</v>
      </c>
      <c r="C12" s="82">
        <v>4292.4399999999996</v>
      </c>
      <c r="D12" s="83">
        <v>4565.42</v>
      </c>
      <c r="E12" s="84">
        <v>5538.32</v>
      </c>
      <c r="F12" s="84">
        <v>5648.69</v>
      </c>
      <c r="G12" s="4" t="s">
        <v>15</v>
      </c>
      <c r="H12" s="10"/>
      <c r="I12" s="10"/>
    </row>
    <row r="13" spans="1:9" s="9" customFormat="1" ht="15" customHeight="1" x14ac:dyDescent="0.2">
      <c r="A13" s="14" t="s">
        <v>6</v>
      </c>
      <c r="B13" s="18">
        <v>2792.83</v>
      </c>
      <c r="C13" s="82">
        <v>3674.32</v>
      </c>
      <c r="D13" s="83">
        <v>3878.3</v>
      </c>
      <c r="E13" s="84">
        <v>4846.4799999999996</v>
      </c>
      <c r="F13" s="84">
        <v>5422.68</v>
      </c>
      <c r="G13" s="4" t="s">
        <v>16</v>
      </c>
      <c r="H13" s="10"/>
      <c r="I13" s="10"/>
    </row>
    <row r="14" spans="1:9" s="9" customFormat="1" ht="15" customHeight="1" x14ac:dyDescent="0.2">
      <c r="A14" s="14" t="s">
        <v>65</v>
      </c>
      <c r="B14" s="18">
        <v>2863.06</v>
      </c>
      <c r="C14" s="82">
        <v>3864.45</v>
      </c>
      <c r="D14" s="83">
        <v>4159.09</v>
      </c>
      <c r="E14" s="84">
        <v>5234.2700000000004</v>
      </c>
      <c r="F14" s="84">
        <v>5692.24</v>
      </c>
      <c r="G14" s="5" t="s">
        <v>25</v>
      </c>
      <c r="H14" s="10"/>
      <c r="I14" s="10"/>
    </row>
    <row r="15" spans="1:9" s="9" customFormat="1" ht="15" customHeight="1" x14ac:dyDescent="0.2">
      <c r="A15" s="14" t="s">
        <v>24</v>
      </c>
      <c r="B15" s="18">
        <v>2611.5100000000002</v>
      </c>
      <c r="C15" s="82">
        <v>3415.24</v>
      </c>
      <c r="D15" s="83">
        <v>3621.5</v>
      </c>
      <c r="E15" s="84">
        <v>5192.08</v>
      </c>
      <c r="F15" s="84">
        <v>5638.2</v>
      </c>
      <c r="G15" s="4" t="s">
        <v>17</v>
      </c>
      <c r="H15" s="10"/>
      <c r="I15" s="10"/>
    </row>
    <row r="16" spans="1:9" s="9" customFormat="1" ht="15" customHeight="1" x14ac:dyDescent="0.2">
      <c r="A16" s="14" t="s">
        <v>66</v>
      </c>
      <c r="B16" s="18">
        <v>2295.75</v>
      </c>
      <c r="C16" s="82">
        <v>3040.16</v>
      </c>
      <c r="D16" s="83">
        <v>3220.13</v>
      </c>
      <c r="E16" s="84">
        <v>4034.31</v>
      </c>
      <c r="F16" s="84">
        <v>4412.2299999999996</v>
      </c>
      <c r="G16" s="4" t="s">
        <v>26</v>
      </c>
      <c r="H16" s="10"/>
      <c r="I16" s="10"/>
    </row>
    <row r="17" spans="1:9" s="9" customFormat="1" ht="15" customHeight="1" x14ac:dyDescent="0.2">
      <c r="A17" s="14" t="s">
        <v>7</v>
      </c>
      <c r="B17" s="18">
        <v>4320.72</v>
      </c>
      <c r="C17" s="82">
        <v>7321.52</v>
      </c>
      <c r="D17" s="83">
        <v>7313.19</v>
      </c>
      <c r="E17" s="84">
        <v>8534.66</v>
      </c>
      <c r="F17" s="84" t="s">
        <v>90</v>
      </c>
      <c r="G17" s="4" t="s">
        <v>18</v>
      </c>
      <c r="H17" s="10"/>
      <c r="I17" s="10"/>
    </row>
    <row r="18" spans="1:9" s="9" customFormat="1" ht="15" customHeight="1" x14ac:dyDescent="0.2">
      <c r="A18" s="12" t="s">
        <v>54</v>
      </c>
      <c r="B18" s="18">
        <v>4788.24</v>
      </c>
      <c r="C18" s="82">
        <v>5660.88</v>
      </c>
      <c r="D18" s="83">
        <v>5663.99</v>
      </c>
      <c r="E18" s="84">
        <v>7366.53</v>
      </c>
      <c r="F18" s="84">
        <v>7819.78</v>
      </c>
      <c r="G18" s="4" t="s">
        <v>19</v>
      </c>
      <c r="H18" s="10"/>
      <c r="I18" s="10"/>
    </row>
    <row r="19" spans="1:9" s="9" customFormat="1" ht="15" customHeight="1" x14ac:dyDescent="0.2">
      <c r="A19" s="14" t="s">
        <v>67</v>
      </c>
      <c r="B19" s="18">
        <v>3655.5</v>
      </c>
      <c r="C19" s="82">
        <v>4350.83</v>
      </c>
      <c r="D19" s="83">
        <v>4555.8900000000003</v>
      </c>
      <c r="E19" s="84">
        <v>5355.09</v>
      </c>
      <c r="F19" s="84">
        <v>5639.83</v>
      </c>
      <c r="G19" s="4" t="s">
        <v>20</v>
      </c>
      <c r="H19" s="10"/>
      <c r="I19" s="10"/>
    </row>
    <row r="20" spans="1:9" s="9" customFormat="1" ht="22.5" customHeight="1" x14ac:dyDescent="0.2">
      <c r="A20" s="14" t="s">
        <v>55</v>
      </c>
      <c r="B20" s="18">
        <v>3372.01</v>
      </c>
      <c r="C20" s="82">
        <v>4366.78</v>
      </c>
      <c r="D20" s="83">
        <v>4764.3599999999997</v>
      </c>
      <c r="E20" s="84">
        <v>6081.17</v>
      </c>
      <c r="F20" s="84">
        <v>6642.23</v>
      </c>
      <c r="G20" s="4" t="s">
        <v>50</v>
      </c>
      <c r="H20" s="10"/>
      <c r="I20" s="10"/>
    </row>
    <row r="21" spans="1:9" s="9" customFormat="1" ht="22.5" customHeight="1" x14ac:dyDescent="0.2">
      <c r="A21" s="14" t="s">
        <v>68</v>
      </c>
      <c r="B21" s="18">
        <v>2528.65</v>
      </c>
      <c r="C21" s="82">
        <v>3174.19</v>
      </c>
      <c r="D21" s="83">
        <v>3434</v>
      </c>
      <c r="E21" s="84">
        <v>4211.47</v>
      </c>
      <c r="F21" s="84">
        <v>4181.88</v>
      </c>
      <c r="G21" s="4" t="s">
        <v>51</v>
      </c>
      <c r="H21" s="10"/>
      <c r="I21" s="10"/>
    </row>
    <row r="22" spans="1:9" s="9" customFormat="1" ht="24.95" customHeight="1" x14ac:dyDescent="0.2">
      <c r="A22" s="14" t="s">
        <v>49</v>
      </c>
      <c r="B22" s="18">
        <v>4320.8500000000004</v>
      </c>
      <c r="C22" s="82">
        <v>5444.95</v>
      </c>
      <c r="D22" s="83">
        <v>5952.38</v>
      </c>
      <c r="E22" s="84">
        <v>6983.42</v>
      </c>
      <c r="F22" s="84">
        <v>6983.42</v>
      </c>
      <c r="G22" s="4" t="s">
        <v>52</v>
      </c>
      <c r="H22" s="10"/>
      <c r="I22" s="10"/>
    </row>
    <row r="23" spans="1:9" s="9" customFormat="1" ht="15" customHeight="1" x14ac:dyDescent="0.2">
      <c r="A23" s="14" t="s">
        <v>8</v>
      </c>
      <c r="B23" s="18">
        <v>4012.15</v>
      </c>
      <c r="C23" s="82">
        <v>4762.7299999999996</v>
      </c>
      <c r="D23" s="83">
        <v>5196.96</v>
      </c>
      <c r="E23" s="84">
        <v>5877.92</v>
      </c>
      <c r="F23" s="84">
        <v>5897.68</v>
      </c>
      <c r="G23" s="4" t="s">
        <v>21</v>
      </c>
      <c r="H23" s="10"/>
      <c r="I23" s="10"/>
    </row>
    <row r="24" spans="1:9" s="9" customFormat="1" ht="15" customHeight="1" x14ac:dyDescent="0.2">
      <c r="A24" s="14" t="s">
        <v>46</v>
      </c>
      <c r="B24" s="18">
        <v>3349.41</v>
      </c>
      <c r="C24" s="82">
        <v>4292.58</v>
      </c>
      <c r="D24" s="83">
        <v>4647.6499999999996</v>
      </c>
      <c r="E24" s="84">
        <v>6019.98</v>
      </c>
      <c r="F24" s="84">
        <v>6162.23</v>
      </c>
      <c r="G24" s="4" t="s">
        <v>53</v>
      </c>
      <c r="H24" s="10"/>
      <c r="I24" s="10"/>
    </row>
    <row r="25" spans="1:9" s="9" customFormat="1" ht="24.95" customHeight="1" x14ac:dyDescent="0.2">
      <c r="A25" s="14" t="s">
        <v>47</v>
      </c>
      <c r="B25" s="18">
        <v>3268.6</v>
      </c>
      <c r="C25" s="82">
        <v>3957.74</v>
      </c>
      <c r="D25" s="83">
        <v>4265.3900000000003</v>
      </c>
      <c r="E25" s="84">
        <v>4995.82</v>
      </c>
      <c r="F25" s="84">
        <v>5045.66</v>
      </c>
      <c r="G25" s="5" t="s">
        <v>22</v>
      </c>
      <c r="H25" s="10"/>
      <c r="I25" s="10"/>
    </row>
    <row r="26" spans="1:9" s="9" customFormat="1" ht="15" customHeight="1" x14ac:dyDescent="0.2">
      <c r="A26" s="32" t="s">
        <v>9</v>
      </c>
      <c r="B26" s="33">
        <v>2789.27</v>
      </c>
      <c r="C26" s="85">
        <v>3443.26</v>
      </c>
      <c r="D26" s="86">
        <v>3581.93</v>
      </c>
      <c r="E26" s="87">
        <v>4581.5200000000004</v>
      </c>
      <c r="F26" s="87">
        <v>5508.67</v>
      </c>
      <c r="G26" s="34" t="s">
        <v>23</v>
      </c>
      <c r="H26" s="10"/>
      <c r="I26" s="10"/>
    </row>
  </sheetData>
  <mergeCells count="9">
    <mergeCell ref="A3:A6"/>
    <mergeCell ref="G3:G6"/>
    <mergeCell ref="E3:F3"/>
    <mergeCell ref="B6:F6"/>
    <mergeCell ref="B3:B5"/>
    <mergeCell ref="C3:C5"/>
    <mergeCell ref="D3:D5"/>
    <mergeCell ref="E4:E5"/>
    <mergeCell ref="F4:F5"/>
  </mergeCells>
  <hyperlinks>
    <hyperlink ref="H3" location="'Spis tablic'!A1" display="Powrót do spisu tablic"/>
  </hyperlink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showGridLines="0" topLeftCell="A31" zoomScaleNormal="100" workbookViewId="0">
      <selection activeCell="M9" sqref="M9"/>
    </sheetView>
  </sheetViews>
  <sheetFormatPr defaultColWidth="9.140625" defaultRowHeight="12.75" x14ac:dyDescent="0.2"/>
  <cols>
    <col min="1" max="1" width="33.7109375" style="96" customWidth="1"/>
    <col min="2" max="2" width="3.42578125" style="113" customWidth="1"/>
    <col min="3" max="11" width="8.7109375" style="96" customWidth="1"/>
    <col min="12" max="256" width="9.140625" style="96"/>
    <col min="257" max="257" width="33.7109375" style="96" customWidth="1"/>
    <col min="258" max="258" width="3.42578125" style="96" customWidth="1"/>
    <col min="259" max="267" width="8.7109375" style="96" customWidth="1"/>
    <col min="268" max="512" width="9.140625" style="96"/>
    <col min="513" max="513" width="33.7109375" style="96" customWidth="1"/>
    <col min="514" max="514" width="3.42578125" style="96" customWidth="1"/>
    <col min="515" max="523" width="8.7109375" style="96" customWidth="1"/>
    <col min="524" max="768" width="9.140625" style="96"/>
    <col min="769" max="769" width="33.7109375" style="96" customWidth="1"/>
    <col min="770" max="770" width="3.42578125" style="96" customWidth="1"/>
    <col min="771" max="779" width="8.7109375" style="96" customWidth="1"/>
    <col min="780" max="1024" width="9.140625" style="96"/>
    <col min="1025" max="1025" width="33.7109375" style="96" customWidth="1"/>
    <col min="1026" max="1026" width="3.42578125" style="96" customWidth="1"/>
    <col min="1027" max="1035" width="8.7109375" style="96" customWidth="1"/>
    <col min="1036" max="1280" width="9.140625" style="96"/>
    <col min="1281" max="1281" width="33.7109375" style="96" customWidth="1"/>
    <col min="1282" max="1282" width="3.42578125" style="96" customWidth="1"/>
    <col min="1283" max="1291" width="8.7109375" style="96" customWidth="1"/>
    <col min="1292" max="1536" width="9.140625" style="96"/>
    <col min="1537" max="1537" width="33.7109375" style="96" customWidth="1"/>
    <col min="1538" max="1538" width="3.42578125" style="96" customWidth="1"/>
    <col min="1539" max="1547" width="8.7109375" style="96" customWidth="1"/>
    <col min="1548" max="1792" width="9.140625" style="96"/>
    <col min="1793" max="1793" width="33.7109375" style="96" customWidth="1"/>
    <col min="1794" max="1794" width="3.42578125" style="96" customWidth="1"/>
    <col min="1795" max="1803" width="8.7109375" style="96" customWidth="1"/>
    <col min="1804" max="2048" width="9.140625" style="96"/>
    <col min="2049" max="2049" width="33.7109375" style="96" customWidth="1"/>
    <col min="2050" max="2050" width="3.42578125" style="96" customWidth="1"/>
    <col min="2051" max="2059" width="8.7109375" style="96" customWidth="1"/>
    <col min="2060" max="2304" width="9.140625" style="96"/>
    <col min="2305" max="2305" width="33.7109375" style="96" customWidth="1"/>
    <col min="2306" max="2306" width="3.42578125" style="96" customWidth="1"/>
    <col min="2307" max="2315" width="8.7109375" style="96" customWidth="1"/>
    <col min="2316" max="2560" width="9.140625" style="96"/>
    <col min="2561" max="2561" width="33.7109375" style="96" customWidth="1"/>
    <col min="2562" max="2562" width="3.42578125" style="96" customWidth="1"/>
    <col min="2563" max="2571" width="8.7109375" style="96" customWidth="1"/>
    <col min="2572" max="2816" width="9.140625" style="96"/>
    <col min="2817" max="2817" width="33.7109375" style="96" customWidth="1"/>
    <col min="2818" max="2818" width="3.42578125" style="96" customWidth="1"/>
    <col min="2819" max="2827" width="8.7109375" style="96" customWidth="1"/>
    <col min="2828" max="3072" width="9.140625" style="96"/>
    <col min="3073" max="3073" width="33.7109375" style="96" customWidth="1"/>
    <col min="3074" max="3074" width="3.42578125" style="96" customWidth="1"/>
    <col min="3075" max="3083" width="8.7109375" style="96" customWidth="1"/>
    <col min="3084" max="3328" width="9.140625" style="96"/>
    <col min="3329" max="3329" width="33.7109375" style="96" customWidth="1"/>
    <col min="3330" max="3330" width="3.42578125" style="96" customWidth="1"/>
    <col min="3331" max="3339" width="8.7109375" style="96" customWidth="1"/>
    <col min="3340" max="3584" width="9.140625" style="96"/>
    <col min="3585" max="3585" width="33.7109375" style="96" customWidth="1"/>
    <col min="3586" max="3586" width="3.42578125" style="96" customWidth="1"/>
    <col min="3587" max="3595" width="8.7109375" style="96" customWidth="1"/>
    <col min="3596" max="3840" width="9.140625" style="96"/>
    <col min="3841" max="3841" width="33.7109375" style="96" customWidth="1"/>
    <col min="3842" max="3842" width="3.42578125" style="96" customWidth="1"/>
    <col min="3843" max="3851" width="8.7109375" style="96" customWidth="1"/>
    <col min="3852" max="4096" width="9.140625" style="96"/>
    <col min="4097" max="4097" width="33.7109375" style="96" customWidth="1"/>
    <col min="4098" max="4098" width="3.42578125" style="96" customWidth="1"/>
    <col min="4099" max="4107" width="8.7109375" style="96" customWidth="1"/>
    <col min="4108" max="4352" width="9.140625" style="96"/>
    <col min="4353" max="4353" width="33.7109375" style="96" customWidth="1"/>
    <col min="4354" max="4354" width="3.42578125" style="96" customWidth="1"/>
    <col min="4355" max="4363" width="8.7109375" style="96" customWidth="1"/>
    <col min="4364" max="4608" width="9.140625" style="96"/>
    <col min="4609" max="4609" width="33.7109375" style="96" customWidth="1"/>
    <col min="4610" max="4610" width="3.42578125" style="96" customWidth="1"/>
    <col min="4611" max="4619" width="8.7109375" style="96" customWidth="1"/>
    <col min="4620" max="4864" width="9.140625" style="96"/>
    <col min="4865" max="4865" width="33.7109375" style="96" customWidth="1"/>
    <col min="4866" max="4866" width="3.42578125" style="96" customWidth="1"/>
    <col min="4867" max="4875" width="8.7109375" style="96" customWidth="1"/>
    <col min="4876" max="5120" width="9.140625" style="96"/>
    <col min="5121" max="5121" width="33.7109375" style="96" customWidth="1"/>
    <col min="5122" max="5122" width="3.42578125" style="96" customWidth="1"/>
    <col min="5123" max="5131" width="8.7109375" style="96" customWidth="1"/>
    <col min="5132" max="5376" width="9.140625" style="96"/>
    <col min="5377" max="5377" width="33.7109375" style="96" customWidth="1"/>
    <col min="5378" max="5378" width="3.42578125" style="96" customWidth="1"/>
    <col min="5379" max="5387" width="8.7109375" style="96" customWidth="1"/>
    <col min="5388" max="5632" width="9.140625" style="96"/>
    <col min="5633" max="5633" width="33.7109375" style="96" customWidth="1"/>
    <col min="5634" max="5634" width="3.42578125" style="96" customWidth="1"/>
    <col min="5635" max="5643" width="8.7109375" style="96" customWidth="1"/>
    <col min="5644" max="5888" width="9.140625" style="96"/>
    <col min="5889" max="5889" width="33.7109375" style="96" customWidth="1"/>
    <col min="5890" max="5890" width="3.42578125" style="96" customWidth="1"/>
    <col min="5891" max="5899" width="8.7109375" style="96" customWidth="1"/>
    <col min="5900" max="6144" width="9.140625" style="96"/>
    <col min="6145" max="6145" width="33.7109375" style="96" customWidth="1"/>
    <col min="6146" max="6146" width="3.42578125" style="96" customWidth="1"/>
    <col min="6147" max="6155" width="8.7109375" style="96" customWidth="1"/>
    <col min="6156" max="6400" width="9.140625" style="96"/>
    <col min="6401" max="6401" width="33.7109375" style="96" customWidth="1"/>
    <col min="6402" max="6402" width="3.42578125" style="96" customWidth="1"/>
    <col min="6403" max="6411" width="8.7109375" style="96" customWidth="1"/>
    <col min="6412" max="6656" width="9.140625" style="96"/>
    <col min="6657" max="6657" width="33.7109375" style="96" customWidth="1"/>
    <col min="6658" max="6658" width="3.42578125" style="96" customWidth="1"/>
    <col min="6659" max="6667" width="8.7109375" style="96" customWidth="1"/>
    <col min="6668" max="6912" width="9.140625" style="96"/>
    <col min="6913" max="6913" width="33.7109375" style="96" customWidth="1"/>
    <col min="6914" max="6914" width="3.42578125" style="96" customWidth="1"/>
    <col min="6915" max="6923" width="8.7109375" style="96" customWidth="1"/>
    <col min="6924" max="7168" width="9.140625" style="96"/>
    <col min="7169" max="7169" width="33.7109375" style="96" customWidth="1"/>
    <col min="7170" max="7170" width="3.42578125" style="96" customWidth="1"/>
    <col min="7171" max="7179" width="8.7109375" style="96" customWidth="1"/>
    <col min="7180" max="7424" width="9.140625" style="96"/>
    <col min="7425" max="7425" width="33.7109375" style="96" customWidth="1"/>
    <col min="7426" max="7426" width="3.42578125" style="96" customWidth="1"/>
    <col min="7427" max="7435" width="8.7109375" style="96" customWidth="1"/>
    <col min="7436" max="7680" width="9.140625" style="96"/>
    <col min="7681" max="7681" width="33.7109375" style="96" customWidth="1"/>
    <col min="7682" max="7682" width="3.42578125" style="96" customWidth="1"/>
    <col min="7683" max="7691" width="8.7109375" style="96" customWidth="1"/>
    <col min="7692" max="7936" width="9.140625" style="96"/>
    <col min="7937" max="7937" width="33.7109375" style="96" customWidth="1"/>
    <col min="7938" max="7938" width="3.42578125" style="96" customWidth="1"/>
    <col min="7939" max="7947" width="8.7109375" style="96" customWidth="1"/>
    <col min="7948" max="8192" width="9.140625" style="96"/>
    <col min="8193" max="8193" width="33.7109375" style="96" customWidth="1"/>
    <col min="8194" max="8194" width="3.42578125" style="96" customWidth="1"/>
    <col min="8195" max="8203" width="8.7109375" style="96" customWidth="1"/>
    <col min="8204" max="8448" width="9.140625" style="96"/>
    <col min="8449" max="8449" width="33.7109375" style="96" customWidth="1"/>
    <col min="8450" max="8450" width="3.42578125" style="96" customWidth="1"/>
    <col min="8451" max="8459" width="8.7109375" style="96" customWidth="1"/>
    <col min="8460" max="8704" width="9.140625" style="96"/>
    <col min="8705" max="8705" width="33.7109375" style="96" customWidth="1"/>
    <col min="8706" max="8706" width="3.42578125" style="96" customWidth="1"/>
    <col min="8707" max="8715" width="8.7109375" style="96" customWidth="1"/>
    <col min="8716" max="8960" width="9.140625" style="96"/>
    <col min="8961" max="8961" width="33.7109375" style="96" customWidth="1"/>
    <col min="8962" max="8962" width="3.42578125" style="96" customWidth="1"/>
    <col min="8963" max="8971" width="8.7109375" style="96" customWidth="1"/>
    <col min="8972" max="9216" width="9.140625" style="96"/>
    <col min="9217" max="9217" width="33.7109375" style="96" customWidth="1"/>
    <col min="9218" max="9218" width="3.42578125" style="96" customWidth="1"/>
    <col min="9219" max="9227" width="8.7109375" style="96" customWidth="1"/>
    <col min="9228" max="9472" width="9.140625" style="96"/>
    <col min="9473" max="9473" width="33.7109375" style="96" customWidth="1"/>
    <col min="9474" max="9474" width="3.42578125" style="96" customWidth="1"/>
    <col min="9475" max="9483" width="8.7109375" style="96" customWidth="1"/>
    <col min="9484" max="9728" width="9.140625" style="96"/>
    <col min="9729" max="9729" width="33.7109375" style="96" customWidth="1"/>
    <col min="9730" max="9730" width="3.42578125" style="96" customWidth="1"/>
    <col min="9731" max="9739" width="8.7109375" style="96" customWidth="1"/>
    <col min="9740" max="9984" width="9.140625" style="96"/>
    <col min="9985" max="9985" width="33.7109375" style="96" customWidth="1"/>
    <col min="9986" max="9986" width="3.42578125" style="96" customWidth="1"/>
    <col min="9987" max="9995" width="8.7109375" style="96" customWidth="1"/>
    <col min="9996" max="10240" width="9.140625" style="96"/>
    <col min="10241" max="10241" width="33.7109375" style="96" customWidth="1"/>
    <col min="10242" max="10242" width="3.42578125" style="96" customWidth="1"/>
    <col min="10243" max="10251" width="8.7109375" style="96" customWidth="1"/>
    <col min="10252" max="10496" width="9.140625" style="96"/>
    <col min="10497" max="10497" width="33.7109375" style="96" customWidth="1"/>
    <col min="10498" max="10498" width="3.42578125" style="96" customWidth="1"/>
    <col min="10499" max="10507" width="8.7109375" style="96" customWidth="1"/>
    <col min="10508" max="10752" width="9.140625" style="96"/>
    <col min="10753" max="10753" width="33.7109375" style="96" customWidth="1"/>
    <col min="10754" max="10754" width="3.42578125" style="96" customWidth="1"/>
    <col min="10755" max="10763" width="8.7109375" style="96" customWidth="1"/>
    <col min="10764" max="11008" width="9.140625" style="96"/>
    <col min="11009" max="11009" width="33.7109375" style="96" customWidth="1"/>
    <col min="11010" max="11010" width="3.42578125" style="96" customWidth="1"/>
    <col min="11011" max="11019" width="8.7109375" style="96" customWidth="1"/>
    <col min="11020" max="11264" width="9.140625" style="96"/>
    <col min="11265" max="11265" width="33.7109375" style="96" customWidth="1"/>
    <col min="11266" max="11266" width="3.42578125" style="96" customWidth="1"/>
    <col min="11267" max="11275" width="8.7109375" style="96" customWidth="1"/>
    <col min="11276" max="11520" width="9.140625" style="96"/>
    <col min="11521" max="11521" width="33.7109375" style="96" customWidth="1"/>
    <col min="11522" max="11522" width="3.42578125" style="96" customWidth="1"/>
    <col min="11523" max="11531" width="8.7109375" style="96" customWidth="1"/>
    <col min="11532" max="11776" width="9.140625" style="96"/>
    <col min="11777" max="11777" width="33.7109375" style="96" customWidth="1"/>
    <col min="11778" max="11778" width="3.42578125" style="96" customWidth="1"/>
    <col min="11779" max="11787" width="8.7109375" style="96" customWidth="1"/>
    <col min="11788" max="12032" width="9.140625" style="96"/>
    <col min="12033" max="12033" width="33.7109375" style="96" customWidth="1"/>
    <col min="12034" max="12034" width="3.42578125" style="96" customWidth="1"/>
    <col min="12035" max="12043" width="8.7109375" style="96" customWidth="1"/>
    <col min="12044" max="12288" width="9.140625" style="96"/>
    <col min="12289" max="12289" width="33.7109375" style="96" customWidth="1"/>
    <col min="12290" max="12290" width="3.42578125" style="96" customWidth="1"/>
    <col min="12291" max="12299" width="8.7109375" style="96" customWidth="1"/>
    <col min="12300" max="12544" width="9.140625" style="96"/>
    <col min="12545" max="12545" width="33.7109375" style="96" customWidth="1"/>
    <col min="12546" max="12546" width="3.42578125" style="96" customWidth="1"/>
    <col min="12547" max="12555" width="8.7109375" style="96" customWidth="1"/>
    <col min="12556" max="12800" width="9.140625" style="96"/>
    <col min="12801" max="12801" width="33.7109375" style="96" customWidth="1"/>
    <col min="12802" max="12802" width="3.42578125" style="96" customWidth="1"/>
    <col min="12803" max="12811" width="8.7109375" style="96" customWidth="1"/>
    <col min="12812" max="13056" width="9.140625" style="96"/>
    <col min="13057" max="13057" width="33.7109375" style="96" customWidth="1"/>
    <col min="13058" max="13058" width="3.42578125" style="96" customWidth="1"/>
    <col min="13059" max="13067" width="8.7109375" style="96" customWidth="1"/>
    <col min="13068" max="13312" width="9.140625" style="96"/>
    <col min="13313" max="13313" width="33.7109375" style="96" customWidth="1"/>
    <col min="13314" max="13314" width="3.42578125" style="96" customWidth="1"/>
    <col min="13315" max="13323" width="8.7109375" style="96" customWidth="1"/>
    <col min="13324" max="13568" width="9.140625" style="96"/>
    <col min="13569" max="13569" width="33.7109375" style="96" customWidth="1"/>
    <col min="13570" max="13570" width="3.42578125" style="96" customWidth="1"/>
    <col min="13571" max="13579" width="8.7109375" style="96" customWidth="1"/>
    <col min="13580" max="13824" width="9.140625" style="96"/>
    <col min="13825" max="13825" width="33.7109375" style="96" customWidth="1"/>
    <col min="13826" max="13826" width="3.42578125" style="96" customWidth="1"/>
    <col min="13827" max="13835" width="8.7109375" style="96" customWidth="1"/>
    <col min="13836" max="14080" width="9.140625" style="96"/>
    <col min="14081" max="14081" width="33.7109375" style="96" customWidth="1"/>
    <col min="14082" max="14082" width="3.42578125" style="96" customWidth="1"/>
    <col min="14083" max="14091" width="8.7109375" style="96" customWidth="1"/>
    <col min="14092" max="14336" width="9.140625" style="96"/>
    <col min="14337" max="14337" width="33.7109375" style="96" customWidth="1"/>
    <col min="14338" max="14338" width="3.42578125" style="96" customWidth="1"/>
    <col min="14339" max="14347" width="8.7109375" style="96" customWidth="1"/>
    <col min="14348" max="14592" width="9.140625" style="96"/>
    <col min="14593" max="14593" width="33.7109375" style="96" customWidth="1"/>
    <col min="14594" max="14594" width="3.42578125" style="96" customWidth="1"/>
    <col min="14595" max="14603" width="8.7109375" style="96" customWidth="1"/>
    <col min="14604" max="14848" width="9.140625" style="96"/>
    <col min="14849" max="14849" width="33.7109375" style="96" customWidth="1"/>
    <col min="14850" max="14850" width="3.42578125" style="96" customWidth="1"/>
    <col min="14851" max="14859" width="8.7109375" style="96" customWidth="1"/>
    <col min="14860" max="15104" width="9.140625" style="96"/>
    <col min="15105" max="15105" width="33.7109375" style="96" customWidth="1"/>
    <col min="15106" max="15106" width="3.42578125" style="96" customWidth="1"/>
    <col min="15107" max="15115" width="8.7109375" style="96" customWidth="1"/>
    <col min="15116" max="15360" width="9.140625" style="96"/>
    <col min="15361" max="15361" width="33.7109375" style="96" customWidth="1"/>
    <col min="15362" max="15362" width="3.42578125" style="96" customWidth="1"/>
    <col min="15363" max="15371" width="8.7109375" style="96" customWidth="1"/>
    <col min="15372" max="15616" width="9.140625" style="96"/>
    <col min="15617" max="15617" width="33.7109375" style="96" customWidth="1"/>
    <col min="15618" max="15618" width="3.42578125" style="96" customWidth="1"/>
    <col min="15619" max="15627" width="8.7109375" style="96" customWidth="1"/>
    <col min="15628" max="15872" width="9.140625" style="96"/>
    <col min="15873" max="15873" width="33.7109375" style="96" customWidth="1"/>
    <col min="15874" max="15874" width="3.42578125" style="96" customWidth="1"/>
    <col min="15875" max="15883" width="8.7109375" style="96" customWidth="1"/>
    <col min="15884" max="16128" width="9.140625" style="96"/>
    <col min="16129" max="16129" width="33.7109375" style="96" customWidth="1"/>
    <col min="16130" max="16130" width="3.42578125" style="96" customWidth="1"/>
    <col min="16131" max="16139" width="8.7109375" style="96" customWidth="1"/>
    <col min="16140" max="16384" width="9.140625" style="96"/>
  </cols>
  <sheetData>
    <row r="1" spans="1:32" ht="13.5" x14ac:dyDescent="0.2">
      <c r="A1" s="149" t="s">
        <v>149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32" ht="31.5" customHeight="1" x14ac:dyDescent="0.2">
      <c r="A2" s="118" t="s">
        <v>131</v>
      </c>
      <c r="B2" s="119"/>
      <c r="C2" s="173" t="s">
        <v>132</v>
      </c>
      <c r="D2" s="174"/>
      <c r="E2" s="175"/>
      <c r="F2" s="173" t="s">
        <v>133</v>
      </c>
      <c r="G2" s="174"/>
      <c r="H2" s="175"/>
      <c r="I2" s="176" t="s">
        <v>134</v>
      </c>
      <c r="J2" s="177"/>
      <c r="K2" s="177"/>
      <c r="L2" s="77" t="s">
        <v>89</v>
      </c>
    </row>
    <row r="3" spans="1:32" ht="48" x14ac:dyDescent="0.2">
      <c r="A3" s="132" t="s">
        <v>135</v>
      </c>
      <c r="B3" s="133"/>
      <c r="C3" s="134" t="s">
        <v>136</v>
      </c>
      <c r="D3" s="134" t="s">
        <v>137</v>
      </c>
      <c r="E3" s="134" t="s">
        <v>138</v>
      </c>
      <c r="F3" s="134" t="s">
        <v>136</v>
      </c>
      <c r="G3" s="134" t="s">
        <v>137</v>
      </c>
      <c r="H3" s="135" t="s">
        <v>138</v>
      </c>
      <c r="I3" s="134" t="s">
        <v>136</v>
      </c>
      <c r="J3" s="134" t="s">
        <v>137</v>
      </c>
      <c r="K3" s="136" t="s">
        <v>138</v>
      </c>
    </row>
    <row r="4" spans="1:32" ht="23.25" customHeight="1" x14ac:dyDescent="0.2">
      <c r="A4" s="172" t="s">
        <v>139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</row>
    <row r="5" spans="1:32" x14ac:dyDescent="0.2">
      <c r="A5" s="120" t="s">
        <v>2</v>
      </c>
      <c r="B5" s="146" t="s">
        <v>94</v>
      </c>
      <c r="C5" s="137">
        <v>5992.98</v>
      </c>
      <c r="D5" s="137">
        <v>6213.12</v>
      </c>
      <c r="E5" s="137">
        <v>5762.62</v>
      </c>
      <c r="F5" s="137">
        <v>6604</v>
      </c>
      <c r="G5" s="137">
        <v>6756.34</v>
      </c>
      <c r="H5" s="138">
        <v>6531.77</v>
      </c>
      <c r="I5" s="138">
        <v>5699.95</v>
      </c>
      <c r="J5" s="138">
        <v>6074.02</v>
      </c>
      <c r="K5" s="139">
        <v>5133.3500000000004</v>
      </c>
      <c r="W5" s="97"/>
      <c r="X5" s="97"/>
      <c r="Y5" s="97"/>
      <c r="Z5" s="97"/>
      <c r="AA5" s="97"/>
      <c r="AB5" s="97"/>
      <c r="AC5" s="97"/>
      <c r="AD5" s="97"/>
      <c r="AE5" s="97"/>
      <c r="AF5" s="97"/>
    </row>
    <row r="6" spans="1:32" x14ac:dyDescent="0.2">
      <c r="A6" s="121" t="s">
        <v>10</v>
      </c>
      <c r="B6" s="146" t="s">
        <v>95</v>
      </c>
      <c r="C6" s="140">
        <v>100</v>
      </c>
      <c r="D6" s="140">
        <v>100</v>
      </c>
      <c r="E6" s="141">
        <v>100</v>
      </c>
      <c r="F6" s="141">
        <v>100</v>
      </c>
      <c r="G6" s="141">
        <v>100</v>
      </c>
      <c r="H6" s="142">
        <v>100</v>
      </c>
      <c r="I6" s="143">
        <v>100</v>
      </c>
      <c r="J6" s="142">
        <v>100</v>
      </c>
      <c r="K6" s="144">
        <v>100</v>
      </c>
      <c r="W6" s="97"/>
      <c r="X6" s="97"/>
      <c r="Y6" s="97"/>
      <c r="Z6" s="97"/>
      <c r="AA6" s="97"/>
      <c r="AB6" s="97"/>
      <c r="AC6" s="97"/>
      <c r="AD6" s="97"/>
      <c r="AE6" s="97"/>
      <c r="AF6" s="97"/>
    </row>
    <row r="7" spans="1:32" ht="24" customHeight="1" x14ac:dyDescent="0.2">
      <c r="A7" s="166" t="s">
        <v>140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W7" s="97"/>
      <c r="X7" s="97"/>
      <c r="Y7" s="97"/>
      <c r="Z7" s="97"/>
      <c r="AA7" s="97"/>
      <c r="AB7" s="97"/>
      <c r="AC7" s="97"/>
      <c r="AD7" s="97"/>
      <c r="AE7" s="97"/>
      <c r="AF7" s="97"/>
    </row>
    <row r="8" spans="1:32" ht="36" x14ac:dyDescent="0.2">
      <c r="A8" s="122" t="s">
        <v>96</v>
      </c>
      <c r="B8" s="123" t="s">
        <v>94</v>
      </c>
      <c r="C8" s="98">
        <v>7693.11</v>
      </c>
      <c r="D8" s="98">
        <v>9019.1299999999992</v>
      </c>
      <c r="E8" s="98">
        <v>7128.88</v>
      </c>
      <c r="F8" s="98">
        <v>7403.48</v>
      </c>
      <c r="G8" s="98">
        <v>8095.67</v>
      </c>
      <c r="H8" s="98">
        <v>7186.67</v>
      </c>
      <c r="I8" s="98">
        <v>8178.3</v>
      </c>
      <c r="J8" s="99">
        <v>9943.99</v>
      </c>
      <c r="K8" s="100">
        <v>7006.23</v>
      </c>
      <c r="W8" s="97"/>
      <c r="X8" s="97"/>
      <c r="Y8" s="97"/>
      <c r="Z8" s="97"/>
      <c r="AA8" s="97"/>
      <c r="AB8" s="97"/>
      <c r="AC8" s="97"/>
      <c r="AD8" s="97"/>
      <c r="AE8" s="97"/>
      <c r="AF8" s="97"/>
    </row>
    <row r="9" spans="1:32" ht="42.75" customHeight="1" x14ac:dyDescent="0.2">
      <c r="A9" s="124" t="s">
        <v>97</v>
      </c>
      <c r="B9" s="123" t="s">
        <v>95</v>
      </c>
      <c r="C9" s="101">
        <v>128.4</v>
      </c>
      <c r="D9" s="101">
        <v>145.19999999999999</v>
      </c>
      <c r="E9" s="101">
        <v>123.7</v>
      </c>
      <c r="F9" s="101">
        <v>112.1</v>
      </c>
      <c r="G9" s="101">
        <v>119.8</v>
      </c>
      <c r="H9" s="101">
        <v>110</v>
      </c>
      <c r="I9" s="101">
        <v>143.5</v>
      </c>
      <c r="J9" s="101">
        <v>163.69999999999999</v>
      </c>
      <c r="K9" s="102">
        <v>136.5</v>
      </c>
      <c r="W9" s="97"/>
      <c r="X9" s="97"/>
      <c r="Y9" s="97"/>
      <c r="Z9" s="97"/>
      <c r="AA9" s="97"/>
      <c r="AB9" s="97"/>
      <c r="AC9" s="97"/>
      <c r="AD9" s="97"/>
      <c r="AE9" s="97"/>
      <c r="AF9" s="97"/>
    </row>
    <row r="10" spans="1:32" ht="40.5" customHeight="1" x14ac:dyDescent="0.2">
      <c r="A10" s="122" t="s">
        <v>98</v>
      </c>
      <c r="B10" s="123" t="s">
        <v>94</v>
      </c>
      <c r="C10" s="98">
        <v>7152.94</v>
      </c>
      <c r="D10" s="98">
        <v>8057.37</v>
      </c>
      <c r="E10" s="98">
        <v>6251.64</v>
      </c>
      <c r="F10" s="98">
        <v>6952.77</v>
      </c>
      <c r="G10" s="98">
        <v>7923.6</v>
      </c>
      <c r="H10" s="98">
        <v>6501.34</v>
      </c>
      <c r="I10" s="98">
        <v>7232.58</v>
      </c>
      <c r="J10" s="99">
        <v>8086.93</v>
      </c>
      <c r="K10" s="100">
        <v>6093.39</v>
      </c>
      <c r="W10" s="97"/>
      <c r="X10" s="97"/>
      <c r="Y10" s="97"/>
      <c r="Z10" s="97"/>
      <c r="AA10" s="97"/>
      <c r="AB10" s="97"/>
      <c r="AC10" s="97"/>
      <c r="AD10" s="97"/>
      <c r="AE10" s="97"/>
      <c r="AF10" s="97"/>
    </row>
    <row r="11" spans="1:32" ht="40.5" customHeight="1" x14ac:dyDescent="0.2">
      <c r="A11" s="124" t="s">
        <v>99</v>
      </c>
      <c r="B11" s="123" t="s">
        <v>95</v>
      </c>
      <c r="C11" s="101">
        <v>119.4</v>
      </c>
      <c r="D11" s="101">
        <v>129.69999999999999</v>
      </c>
      <c r="E11" s="101">
        <v>108.5</v>
      </c>
      <c r="F11" s="101">
        <v>105.3</v>
      </c>
      <c r="G11" s="101">
        <v>117.3</v>
      </c>
      <c r="H11" s="101">
        <v>99.5</v>
      </c>
      <c r="I11" s="101">
        <v>126.9</v>
      </c>
      <c r="J11" s="101">
        <v>133.1</v>
      </c>
      <c r="K11" s="102">
        <v>118.7</v>
      </c>
      <c r="W11" s="97"/>
      <c r="X11" s="97"/>
      <c r="Y11" s="97"/>
      <c r="Z11" s="97"/>
      <c r="AA11" s="97"/>
      <c r="AB11" s="97"/>
      <c r="AC11" s="97"/>
      <c r="AD11" s="97"/>
      <c r="AE11" s="97"/>
      <c r="AF11" s="97"/>
    </row>
    <row r="12" spans="1:32" x14ac:dyDescent="0.2">
      <c r="A12" s="125" t="s">
        <v>100</v>
      </c>
      <c r="B12" s="123" t="s">
        <v>94</v>
      </c>
      <c r="C12" s="98">
        <v>5681.89</v>
      </c>
      <c r="D12" s="98">
        <v>6190.14</v>
      </c>
      <c r="E12" s="98">
        <v>5410.13</v>
      </c>
      <c r="F12" s="98">
        <v>6228.52</v>
      </c>
      <c r="G12" s="98">
        <v>6481.07</v>
      </c>
      <c r="H12" s="98">
        <v>6164.4</v>
      </c>
      <c r="I12" s="98">
        <v>5404.62</v>
      </c>
      <c r="J12" s="99">
        <v>6119.41</v>
      </c>
      <c r="K12" s="100">
        <v>4881.8599999999997</v>
      </c>
      <c r="W12" s="97"/>
      <c r="X12" s="97"/>
      <c r="Y12" s="97"/>
      <c r="Z12" s="97"/>
      <c r="AA12" s="97"/>
      <c r="AB12" s="97"/>
      <c r="AC12" s="97"/>
      <c r="AD12" s="97"/>
      <c r="AE12" s="97"/>
      <c r="AF12" s="97"/>
    </row>
    <row r="13" spans="1:32" x14ac:dyDescent="0.2">
      <c r="A13" s="126" t="s">
        <v>101</v>
      </c>
      <c r="B13" s="123" t="s">
        <v>95</v>
      </c>
      <c r="C13" s="101">
        <v>94.8</v>
      </c>
      <c r="D13" s="101">
        <v>99.6</v>
      </c>
      <c r="E13" s="101">
        <v>93.9</v>
      </c>
      <c r="F13" s="101">
        <v>94.3</v>
      </c>
      <c r="G13" s="101">
        <v>95.9</v>
      </c>
      <c r="H13" s="101">
        <v>94.4</v>
      </c>
      <c r="I13" s="101">
        <v>94.8</v>
      </c>
      <c r="J13" s="101">
        <v>100.7</v>
      </c>
      <c r="K13" s="102">
        <v>95.1</v>
      </c>
      <c r="W13" s="97"/>
      <c r="X13" s="97"/>
      <c r="Y13" s="97"/>
      <c r="Z13" s="97"/>
      <c r="AA13" s="97"/>
      <c r="AB13" s="97"/>
      <c r="AC13" s="97"/>
      <c r="AD13" s="97"/>
      <c r="AE13" s="97"/>
      <c r="AF13" s="97"/>
    </row>
    <row r="14" spans="1:32" x14ac:dyDescent="0.2">
      <c r="A14" s="125" t="s">
        <v>102</v>
      </c>
      <c r="B14" s="123" t="s">
        <v>94</v>
      </c>
      <c r="C14" s="103">
        <v>5477.6</v>
      </c>
      <c r="D14" s="103">
        <v>5860.74</v>
      </c>
      <c r="E14" s="103">
        <v>4867.6899999999996</v>
      </c>
      <c r="F14" s="103">
        <v>5846.62</v>
      </c>
      <c r="G14" s="103">
        <v>5993.73</v>
      </c>
      <c r="H14" s="103">
        <v>5726.98</v>
      </c>
      <c r="I14" s="103">
        <v>5395.7</v>
      </c>
      <c r="J14" s="99">
        <v>5840.4</v>
      </c>
      <c r="K14" s="100">
        <v>4566.42</v>
      </c>
      <c r="W14" s="97"/>
      <c r="X14" s="97"/>
      <c r="Y14" s="97"/>
      <c r="Z14" s="97"/>
      <c r="AA14" s="97"/>
      <c r="AB14" s="97"/>
      <c r="AC14" s="97"/>
      <c r="AD14" s="97"/>
      <c r="AE14" s="97"/>
      <c r="AF14" s="97"/>
    </row>
    <row r="15" spans="1:32" x14ac:dyDescent="0.2">
      <c r="A15" s="126" t="s">
        <v>103</v>
      </c>
      <c r="B15" s="123" t="s">
        <v>95</v>
      </c>
      <c r="C15" s="104">
        <v>91.4</v>
      </c>
      <c r="D15" s="104">
        <v>94.3</v>
      </c>
      <c r="E15" s="104">
        <v>84.5</v>
      </c>
      <c r="F15" s="104">
        <v>88.5</v>
      </c>
      <c r="G15" s="104">
        <v>88.7</v>
      </c>
      <c r="H15" s="104">
        <v>87.7</v>
      </c>
      <c r="I15" s="104">
        <v>94.7</v>
      </c>
      <c r="J15" s="105">
        <v>96.2</v>
      </c>
      <c r="K15" s="106">
        <v>89</v>
      </c>
      <c r="W15" s="97"/>
      <c r="X15" s="97"/>
      <c r="Y15" s="97"/>
      <c r="Z15" s="97"/>
      <c r="AA15" s="97"/>
      <c r="AB15" s="97"/>
      <c r="AC15" s="97"/>
      <c r="AD15" s="97"/>
      <c r="AE15" s="97"/>
      <c r="AF15" s="97"/>
    </row>
    <row r="16" spans="1:32" x14ac:dyDescent="0.2">
      <c r="A16" s="125" t="s">
        <v>104</v>
      </c>
      <c r="B16" s="123" t="s">
        <v>94</v>
      </c>
      <c r="C16" s="98">
        <v>4776.47</v>
      </c>
      <c r="D16" s="98">
        <v>5312.06</v>
      </c>
      <c r="E16" s="98">
        <v>4274.09</v>
      </c>
      <c r="F16" s="98">
        <v>4849</v>
      </c>
      <c r="G16" s="98">
        <v>5265.27</v>
      </c>
      <c r="H16" s="98">
        <v>4624.96</v>
      </c>
      <c r="I16" s="98">
        <v>4757.72</v>
      </c>
      <c r="J16" s="99">
        <v>5320.22</v>
      </c>
      <c r="K16" s="100">
        <v>4151.6099999999997</v>
      </c>
      <c r="W16" s="97"/>
      <c r="X16" s="97"/>
      <c r="Y16" s="97"/>
      <c r="Z16" s="97"/>
      <c r="AA16" s="97"/>
      <c r="AB16" s="97"/>
      <c r="AC16" s="97"/>
      <c r="AD16" s="97"/>
      <c r="AE16" s="97"/>
      <c r="AF16" s="97"/>
    </row>
    <row r="17" spans="1:32" x14ac:dyDescent="0.2">
      <c r="A17" s="126" t="s">
        <v>105</v>
      </c>
      <c r="B17" s="123" t="s">
        <v>95</v>
      </c>
      <c r="C17" s="101">
        <v>79.7</v>
      </c>
      <c r="D17" s="101">
        <v>85.5</v>
      </c>
      <c r="E17" s="101">
        <v>74.2</v>
      </c>
      <c r="F17" s="101">
        <v>73.400000000000006</v>
      </c>
      <c r="G17" s="101">
        <v>77.900000000000006</v>
      </c>
      <c r="H17" s="101">
        <v>70.8</v>
      </c>
      <c r="I17" s="101">
        <v>83.5</v>
      </c>
      <c r="J17" s="105">
        <v>87.6</v>
      </c>
      <c r="K17" s="106">
        <v>80.900000000000006</v>
      </c>
      <c r="W17" s="97"/>
      <c r="X17" s="97"/>
      <c r="Y17" s="97"/>
      <c r="Z17" s="97"/>
      <c r="AA17" s="97"/>
      <c r="AB17" s="97"/>
      <c r="AC17" s="97"/>
      <c r="AD17" s="97"/>
      <c r="AE17" s="97"/>
      <c r="AF17" s="97"/>
    </row>
    <row r="18" spans="1:32" x14ac:dyDescent="0.2">
      <c r="A18" s="125" t="s">
        <v>106</v>
      </c>
      <c r="B18" s="123" t="s">
        <v>94</v>
      </c>
      <c r="C18" s="98">
        <v>4705.54</v>
      </c>
      <c r="D18" s="98">
        <v>4985.24</v>
      </c>
      <c r="E18" s="98">
        <v>4004.87</v>
      </c>
      <c r="F18" s="98">
        <v>4840.49</v>
      </c>
      <c r="G18" s="98">
        <v>5159.22</v>
      </c>
      <c r="H18" s="98">
        <v>4336.92</v>
      </c>
      <c r="I18" s="98">
        <v>4681.38</v>
      </c>
      <c r="J18" s="99">
        <v>4959.22</v>
      </c>
      <c r="K18" s="100">
        <v>3918.58</v>
      </c>
      <c r="W18" s="97"/>
      <c r="X18" s="97"/>
      <c r="Y18" s="97"/>
      <c r="Z18" s="97"/>
      <c r="AA18" s="97"/>
      <c r="AB18" s="97"/>
      <c r="AC18" s="97"/>
      <c r="AD18" s="97"/>
      <c r="AE18" s="97"/>
      <c r="AF18" s="97"/>
    </row>
    <row r="19" spans="1:32" x14ac:dyDescent="0.2">
      <c r="A19" s="126" t="s">
        <v>107</v>
      </c>
      <c r="B19" s="123" t="s">
        <v>95</v>
      </c>
      <c r="C19" s="101">
        <v>78.5</v>
      </c>
      <c r="D19" s="101">
        <v>80.2</v>
      </c>
      <c r="E19" s="101">
        <v>69.5</v>
      </c>
      <c r="F19" s="101">
        <v>73.3</v>
      </c>
      <c r="G19" s="101">
        <v>76.400000000000006</v>
      </c>
      <c r="H19" s="101">
        <v>66.400000000000006</v>
      </c>
      <c r="I19" s="101">
        <v>82.1</v>
      </c>
      <c r="J19" s="105">
        <v>81.599999999999994</v>
      </c>
      <c r="K19" s="106">
        <v>76.3</v>
      </c>
      <c r="W19" s="97"/>
      <c r="X19" s="97"/>
      <c r="Y19" s="97"/>
      <c r="Z19" s="97"/>
      <c r="AA19" s="97"/>
      <c r="AB19" s="97"/>
      <c r="AC19" s="97"/>
      <c r="AD19" s="97"/>
      <c r="AE19" s="97"/>
      <c r="AF19" s="97"/>
    </row>
    <row r="20" spans="1:32" x14ac:dyDescent="0.2">
      <c r="A20" s="125" t="s">
        <v>108</v>
      </c>
      <c r="B20" s="123" t="s">
        <v>94</v>
      </c>
      <c r="C20" s="103">
        <v>4339.1899999999996</v>
      </c>
      <c r="D20" s="103">
        <v>4503.38</v>
      </c>
      <c r="E20" s="103">
        <v>3828.37</v>
      </c>
      <c r="F20" s="103">
        <v>4579.22</v>
      </c>
      <c r="G20" s="103">
        <v>4771.45</v>
      </c>
      <c r="H20" s="98">
        <v>4143.76</v>
      </c>
      <c r="I20" s="103">
        <v>4316.95</v>
      </c>
      <c r="J20" s="99">
        <v>4480.78</v>
      </c>
      <c r="K20" s="100">
        <v>3790.68</v>
      </c>
      <c r="W20" s="97"/>
      <c r="X20" s="97"/>
      <c r="Y20" s="97"/>
      <c r="Z20" s="97"/>
      <c r="AA20" s="97"/>
      <c r="AB20" s="97"/>
      <c r="AC20" s="97"/>
      <c r="AD20" s="97"/>
      <c r="AE20" s="97"/>
      <c r="AF20" s="97"/>
    </row>
    <row r="21" spans="1:32" x14ac:dyDescent="0.2">
      <c r="A21" s="126" t="s">
        <v>109</v>
      </c>
      <c r="B21" s="123" t="s">
        <v>95</v>
      </c>
      <c r="C21" s="104">
        <v>72.400000000000006</v>
      </c>
      <c r="D21" s="104">
        <v>72.5</v>
      </c>
      <c r="E21" s="104">
        <v>66.400000000000006</v>
      </c>
      <c r="F21" s="104">
        <v>69.3</v>
      </c>
      <c r="G21" s="104">
        <v>70.599999999999994</v>
      </c>
      <c r="H21" s="98">
        <v>63.4</v>
      </c>
      <c r="I21" s="104">
        <v>75.7</v>
      </c>
      <c r="J21" s="105">
        <v>73.8</v>
      </c>
      <c r="K21" s="106">
        <v>73.8</v>
      </c>
      <c r="W21" s="97"/>
      <c r="X21" s="97"/>
      <c r="Y21" s="97"/>
      <c r="Z21" s="97"/>
      <c r="AA21" s="97"/>
      <c r="AB21" s="97"/>
      <c r="AC21" s="97"/>
      <c r="AD21" s="97"/>
      <c r="AE21" s="97"/>
      <c r="AF21" s="97"/>
    </row>
    <row r="22" spans="1:32" x14ac:dyDescent="0.2">
      <c r="A22" s="125" t="s">
        <v>110</v>
      </c>
      <c r="B22" s="123" t="s">
        <v>94</v>
      </c>
      <c r="C22" s="98">
        <v>4567.18</v>
      </c>
      <c r="D22" s="98">
        <v>4868.71</v>
      </c>
      <c r="E22" s="98">
        <v>4122.3900000000003</v>
      </c>
      <c r="F22" s="98">
        <v>4488.13</v>
      </c>
      <c r="G22" s="98">
        <v>4864.05</v>
      </c>
      <c r="H22" s="98">
        <v>4184.75</v>
      </c>
      <c r="I22" s="98">
        <v>4590.9399999999996</v>
      </c>
      <c r="J22" s="99">
        <v>4869.6899999999996</v>
      </c>
      <c r="K22" s="100">
        <v>4093.51</v>
      </c>
      <c r="W22" s="97"/>
      <c r="X22" s="97"/>
      <c r="Y22" s="97"/>
      <c r="Z22" s="97"/>
      <c r="AA22" s="97"/>
      <c r="AB22" s="97"/>
      <c r="AC22" s="97"/>
      <c r="AD22" s="97"/>
      <c r="AE22" s="97"/>
      <c r="AF22" s="97"/>
    </row>
    <row r="23" spans="1:32" x14ac:dyDescent="0.2">
      <c r="A23" s="127" t="s">
        <v>111</v>
      </c>
      <c r="B23" s="123" t="s">
        <v>95</v>
      </c>
      <c r="C23" s="101">
        <v>76.2</v>
      </c>
      <c r="D23" s="101">
        <v>78.400000000000006</v>
      </c>
      <c r="E23" s="101">
        <v>71.5</v>
      </c>
      <c r="F23" s="101">
        <v>68</v>
      </c>
      <c r="G23" s="101">
        <v>72</v>
      </c>
      <c r="H23" s="101">
        <v>64.099999999999994</v>
      </c>
      <c r="I23" s="101">
        <v>80.5</v>
      </c>
      <c r="J23" s="105">
        <v>80.2</v>
      </c>
      <c r="K23" s="106">
        <v>79.7</v>
      </c>
      <c r="W23" s="97"/>
      <c r="X23" s="97"/>
      <c r="Y23" s="97"/>
      <c r="Z23" s="97"/>
      <c r="AA23" s="97"/>
      <c r="AB23" s="97"/>
      <c r="AC23" s="97"/>
      <c r="AD23" s="97"/>
      <c r="AE23" s="97"/>
      <c r="AF23" s="97"/>
    </row>
    <row r="24" spans="1:32" ht="24.75" customHeight="1" x14ac:dyDescent="0.2">
      <c r="A24" s="167" t="s">
        <v>141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W24" s="97"/>
      <c r="X24" s="97"/>
      <c r="Y24" s="97"/>
      <c r="Z24" s="97"/>
      <c r="AA24" s="97"/>
      <c r="AB24" s="97"/>
      <c r="AC24" s="97"/>
      <c r="AD24" s="97"/>
      <c r="AE24" s="97"/>
      <c r="AF24" s="97"/>
    </row>
    <row r="25" spans="1:32" x14ac:dyDescent="0.2">
      <c r="A25" s="125" t="s">
        <v>112</v>
      </c>
      <c r="B25" s="123" t="s">
        <v>94</v>
      </c>
      <c r="C25" s="98">
        <v>4403.6000000000004</v>
      </c>
      <c r="D25" s="98">
        <v>4493.84</v>
      </c>
      <c r="E25" s="98">
        <v>4258.18</v>
      </c>
      <c r="F25" s="98">
        <v>4891.3500000000004</v>
      </c>
      <c r="G25" s="98">
        <v>4769.76</v>
      </c>
      <c r="H25" s="98">
        <v>4962.97</v>
      </c>
      <c r="I25" s="98">
        <v>4356.49</v>
      </c>
      <c r="J25" s="107">
        <v>4478.43</v>
      </c>
      <c r="K25" s="108">
        <v>4138.88</v>
      </c>
      <c r="W25" s="97"/>
      <c r="X25" s="97"/>
      <c r="Y25" s="97"/>
      <c r="Z25" s="97"/>
      <c r="AA25" s="97"/>
      <c r="AB25" s="97"/>
      <c r="AC25" s="97"/>
      <c r="AD25" s="97"/>
      <c r="AE25" s="97"/>
      <c r="AF25" s="97"/>
    </row>
    <row r="26" spans="1:32" x14ac:dyDescent="0.2">
      <c r="A26" s="126" t="s">
        <v>113</v>
      </c>
      <c r="B26" s="123" t="s">
        <v>95</v>
      </c>
      <c r="C26" s="101">
        <v>73.5</v>
      </c>
      <c r="D26" s="101">
        <v>72.3</v>
      </c>
      <c r="E26" s="101">
        <v>73.900000000000006</v>
      </c>
      <c r="F26" s="101">
        <v>74.099999999999994</v>
      </c>
      <c r="G26" s="101">
        <v>70.599999999999994</v>
      </c>
      <c r="H26" s="101">
        <v>76</v>
      </c>
      <c r="I26" s="101">
        <v>76.400000000000006</v>
      </c>
      <c r="J26" s="109">
        <v>73.7</v>
      </c>
      <c r="K26" s="110">
        <v>80.599999999999994</v>
      </c>
      <c r="W26" s="97"/>
      <c r="X26" s="97"/>
      <c r="Y26" s="97"/>
      <c r="Z26" s="97"/>
      <c r="AA26" s="97"/>
      <c r="AB26" s="97"/>
      <c r="AC26" s="97"/>
      <c r="AD26" s="97"/>
      <c r="AE26" s="97"/>
      <c r="AF26" s="97"/>
    </row>
    <row r="27" spans="1:32" x14ac:dyDescent="0.2">
      <c r="A27" s="125" t="s">
        <v>114</v>
      </c>
      <c r="B27" s="123" t="s">
        <v>94</v>
      </c>
      <c r="C27" s="98">
        <v>5553.46</v>
      </c>
      <c r="D27" s="98">
        <v>5815.23</v>
      </c>
      <c r="E27" s="98">
        <v>5223.96</v>
      </c>
      <c r="F27" s="98">
        <v>5845.91</v>
      </c>
      <c r="G27" s="98">
        <v>6082.35</v>
      </c>
      <c r="H27" s="98">
        <v>5733.87</v>
      </c>
      <c r="I27" s="98">
        <v>5468.43</v>
      </c>
      <c r="J27" s="107">
        <v>5775.34</v>
      </c>
      <c r="K27" s="108">
        <v>4955.1099999999997</v>
      </c>
      <c r="W27" s="97"/>
      <c r="X27" s="97"/>
      <c r="Y27" s="97"/>
      <c r="Z27" s="97"/>
      <c r="AA27" s="97"/>
      <c r="AB27" s="97"/>
      <c r="AC27" s="97"/>
      <c r="AD27" s="97"/>
      <c r="AE27" s="97"/>
      <c r="AF27" s="97"/>
    </row>
    <row r="28" spans="1:32" x14ac:dyDescent="0.2">
      <c r="A28" s="125"/>
      <c r="B28" s="123" t="s">
        <v>95</v>
      </c>
      <c r="C28" s="101">
        <v>92.7</v>
      </c>
      <c r="D28" s="101">
        <v>93.6</v>
      </c>
      <c r="E28" s="101">
        <v>90.7</v>
      </c>
      <c r="F28" s="101">
        <v>88.5</v>
      </c>
      <c r="G28" s="101">
        <v>90</v>
      </c>
      <c r="H28" s="101">
        <v>87.8</v>
      </c>
      <c r="I28" s="101">
        <v>95.9</v>
      </c>
      <c r="J28" s="109">
        <v>95.1</v>
      </c>
      <c r="K28" s="110">
        <v>96.5</v>
      </c>
      <c r="W28" s="97"/>
      <c r="X28" s="97"/>
      <c r="Y28" s="97"/>
      <c r="Z28" s="97"/>
      <c r="AA28" s="97"/>
      <c r="AB28" s="97"/>
      <c r="AC28" s="97"/>
      <c r="AD28" s="97"/>
      <c r="AE28" s="97"/>
      <c r="AF28" s="97"/>
    </row>
    <row r="29" spans="1:32" x14ac:dyDescent="0.2">
      <c r="A29" s="125" t="s">
        <v>115</v>
      </c>
      <c r="B29" s="123" t="s">
        <v>94</v>
      </c>
      <c r="C29" s="98">
        <v>6216.45</v>
      </c>
      <c r="D29" s="98">
        <v>6660.81</v>
      </c>
      <c r="E29" s="98">
        <v>5799.23</v>
      </c>
      <c r="F29" s="98">
        <v>6444.22</v>
      </c>
      <c r="G29" s="98">
        <v>6788.49</v>
      </c>
      <c r="H29" s="98">
        <v>6304.35</v>
      </c>
      <c r="I29" s="98">
        <v>6115.42</v>
      </c>
      <c r="J29" s="107">
        <v>6632.15</v>
      </c>
      <c r="K29" s="108">
        <v>5427.9</v>
      </c>
      <c r="W29" s="97"/>
      <c r="X29" s="97"/>
      <c r="Y29" s="97"/>
      <c r="Z29" s="97"/>
      <c r="AA29" s="97"/>
      <c r="AB29" s="97"/>
      <c r="AC29" s="97"/>
      <c r="AD29" s="97"/>
      <c r="AE29" s="97"/>
      <c r="AF29" s="97"/>
    </row>
    <row r="30" spans="1:32" x14ac:dyDescent="0.2">
      <c r="A30" s="125"/>
      <c r="B30" s="123" t="s">
        <v>95</v>
      </c>
      <c r="C30" s="101">
        <v>103.7</v>
      </c>
      <c r="D30" s="101">
        <v>107.2</v>
      </c>
      <c r="E30" s="101">
        <v>100.6</v>
      </c>
      <c r="F30" s="101">
        <v>97.6</v>
      </c>
      <c r="G30" s="101">
        <v>100.5</v>
      </c>
      <c r="H30" s="101">
        <v>96.5</v>
      </c>
      <c r="I30" s="101">
        <v>107.3</v>
      </c>
      <c r="J30" s="109">
        <v>109.2</v>
      </c>
      <c r="K30" s="110">
        <v>105.7</v>
      </c>
      <c r="W30" s="97"/>
      <c r="X30" s="97"/>
      <c r="Y30" s="97"/>
      <c r="Z30" s="97"/>
      <c r="AA30" s="97"/>
      <c r="AB30" s="97"/>
      <c r="AC30" s="97"/>
      <c r="AD30" s="97"/>
      <c r="AE30" s="97"/>
      <c r="AF30" s="97"/>
    </row>
    <row r="31" spans="1:32" x14ac:dyDescent="0.2">
      <c r="A31" s="125" t="s">
        <v>116</v>
      </c>
      <c r="B31" s="123" t="s">
        <v>94</v>
      </c>
      <c r="C31" s="98">
        <v>6296.15</v>
      </c>
      <c r="D31" s="98">
        <v>6607.42</v>
      </c>
      <c r="E31" s="98">
        <v>6051.07</v>
      </c>
      <c r="F31" s="98">
        <v>6933.36</v>
      </c>
      <c r="G31" s="98">
        <v>6963</v>
      </c>
      <c r="H31" s="98">
        <v>6921.94</v>
      </c>
      <c r="I31" s="98">
        <v>5887.1</v>
      </c>
      <c r="J31" s="107">
        <v>6490.83</v>
      </c>
      <c r="K31" s="108">
        <v>5164.83</v>
      </c>
      <c r="W31" s="97"/>
      <c r="X31" s="97"/>
      <c r="Y31" s="97"/>
      <c r="Z31" s="97"/>
      <c r="AA31" s="97"/>
      <c r="AB31" s="97"/>
      <c r="AC31" s="97"/>
      <c r="AD31" s="97"/>
      <c r="AE31" s="97"/>
      <c r="AF31" s="97"/>
    </row>
    <row r="32" spans="1:32" x14ac:dyDescent="0.2">
      <c r="A32" s="125"/>
      <c r="B32" s="123" t="s">
        <v>95</v>
      </c>
      <c r="C32" s="101">
        <v>105.1</v>
      </c>
      <c r="D32" s="101">
        <v>106.3</v>
      </c>
      <c r="E32" s="101">
        <v>105</v>
      </c>
      <c r="F32" s="101">
        <v>105</v>
      </c>
      <c r="G32" s="101">
        <v>103.1</v>
      </c>
      <c r="H32" s="101">
        <v>106</v>
      </c>
      <c r="I32" s="101">
        <v>103.3</v>
      </c>
      <c r="J32" s="109">
        <v>106.9</v>
      </c>
      <c r="K32" s="110">
        <v>100.6</v>
      </c>
      <c r="W32" s="97"/>
      <c r="X32" s="97"/>
      <c r="Y32" s="97"/>
      <c r="Z32" s="97"/>
      <c r="AA32" s="97"/>
      <c r="AB32" s="97"/>
      <c r="AC32" s="97"/>
      <c r="AD32" s="97"/>
      <c r="AE32" s="97"/>
      <c r="AF32" s="97"/>
    </row>
    <row r="33" spans="1:32" x14ac:dyDescent="0.2">
      <c r="A33" s="125" t="s">
        <v>117</v>
      </c>
      <c r="B33" s="123" t="s">
        <v>94</v>
      </c>
      <c r="C33" s="98">
        <v>6093.64</v>
      </c>
      <c r="D33" s="98">
        <v>6125.49</v>
      </c>
      <c r="E33" s="98">
        <v>6066.54</v>
      </c>
      <c r="F33" s="98">
        <v>6731.52</v>
      </c>
      <c r="G33" s="98">
        <v>6780.05</v>
      </c>
      <c r="H33" s="98">
        <v>6710</v>
      </c>
      <c r="I33" s="98">
        <v>5563.4</v>
      </c>
      <c r="J33" s="107">
        <v>5840.55</v>
      </c>
      <c r="K33" s="108">
        <v>5170.33</v>
      </c>
      <c r="W33" s="97"/>
      <c r="X33" s="97"/>
      <c r="Y33" s="97"/>
      <c r="Z33" s="97"/>
      <c r="AA33" s="97"/>
      <c r="AB33" s="97"/>
      <c r="AC33" s="97"/>
      <c r="AD33" s="97"/>
      <c r="AE33" s="97"/>
      <c r="AF33" s="97"/>
    </row>
    <row r="34" spans="1:32" x14ac:dyDescent="0.2">
      <c r="A34" s="125"/>
      <c r="B34" s="123" t="s">
        <v>95</v>
      </c>
      <c r="C34" s="101">
        <v>101.7</v>
      </c>
      <c r="D34" s="101">
        <v>98.6</v>
      </c>
      <c r="E34" s="101">
        <v>105.3</v>
      </c>
      <c r="F34" s="101">
        <v>101.9</v>
      </c>
      <c r="G34" s="101">
        <v>100.4</v>
      </c>
      <c r="H34" s="101">
        <v>102.7</v>
      </c>
      <c r="I34" s="101">
        <v>97.6</v>
      </c>
      <c r="J34" s="109">
        <v>96.2</v>
      </c>
      <c r="K34" s="110">
        <v>100.7</v>
      </c>
      <c r="W34" s="97"/>
      <c r="X34" s="97"/>
      <c r="Y34" s="97"/>
      <c r="Z34" s="97"/>
      <c r="AA34" s="97"/>
      <c r="AB34" s="97"/>
      <c r="AC34" s="97"/>
      <c r="AD34" s="97"/>
      <c r="AE34" s="97"/>
      <c r="AF34" s="97"/>
    </row>
    <row r="35" spans="1:32" x14ac:dyDescent="0.2">
      <c r="A35" s="125" t="s">
        <v>118</v>
      </c>
      <c r="B35" s="123" t="s">
        <v>94</v>
      </c>
      <c r="C35" s="98">
        <v>6115.14</v>
      </c>
      <c r="D35" s="98">
        <v>6037.11</v>
      </c>
      <c r="E35" s="98">
        <v>6501.65</v>
      </c>
      <c r="F35" s="98">
        <v>6975.37</v>
      </c>
      <c r="G35" s="98">
        <v>6900.71</v>
      </c>
      <c r="H35" s="98">
        <v>7130.18</v>
      </c>
      <c r="I35" s="98">
        <v>5589.42</v>
      </c>
      <c r="J35" s="107">
        <v>5653.51</v>
      </c>
      <c r="K35" s="108">
        <v>4760.51</v>
      </c>
      <c r="W35" s="97"/>
      <c r="X35" s="97"/>
      <c r="Y35" s="97"/>
      <c r="Z35" s="97"/>
      <c r="AA35" s="97"/>
      <c r="AB35" s="97"/>
      <c r="AC35" s="97"/>
      <c r="AD35" s="97"/>
      <c r="AE35" s="97"/>
      <c r="AF35" s="97"/>
    </row>
    <row r="36" spans="1:32" x14ac:dyDescent="0.2">
      <c r="A36" s="125"/>
      <c r="B36" s="123" t="s">
        <v>95</v>
      </c>
      <c r="C36" s="101">
        <v>102</v>
      </c>
      <c r="D36" s="101">
        <v>97.2</v>
      </c>
      <c r="E36" s="101">
        <v>112.8</v>
      </c>
      <c r="F36" s="101">
        <v>105.6</v>
      </c>
      <c r="G36" s="101">
        <v>102.1</v>
      </c>
      <c r="H36" s="101">
        <v>109.2</v>
      </c>
      <c r="I36" s="101">
        <v>98.1</v>
      </c>
      <c r="J36" s="109">
        <v>93.1</v>
      </c>
      <c r="K36" s="110">
        <v>92.7</v>
      </c>
      <c r="W36" s="97"/>
      <c r="X36" s="97"/>
      <c r="Y36" s="97"/>
      <c r="Z36" s="97"/>
      <c r="AA36" s="97"/>
      <c r="AB36" s="97"/>
      <c r="AC36" s="97"/>
      <c r="AD36" s="97"/>
      <c r="AE36" s="97"/>
      <c r="AF36" s="97"/>
    </row>
    <row r="37" spans="1:32" x14ac:dyDescent="0.2">
      <c r="A37" s="125" t="s">
        <v>119</v>
      </c>
      <c r="B37" s="123" t="s">
        <v>94</v>
      </c>
      <c r="C37" s="98">
        <v>7549.42</v>
      </c>
      <c r="D37" s="98">
        <v>7199.5</v>
      </c>
      <c r="E37" s="98">
        <v>9707.25</v>
      </c>
      <c r="F37" s="98">
        <v>9424.2900000000009</v>
      </c>
      <c r="G37" s="98">
        <v>9395.17</v>
      </c>
      <c r="H37" s="98">
        <v>9530.06</v>
      </c>
      <c r="I37" s="98">
        <v>5360.81</v>
      </c>
      <c r="J37" s="107">
        <v>5083.09</v>
      </c>
      <c r="K37" s="108">
        <v>10593.18</v>
      </c>
      <c r="W37" s="97"/>
      <c r="X37" s="97"/>
      <c r="Y37" s="97"/>
      <c r="Z37" s="97"/>
      <c r="AA37" s="97"/>
      <c r="AB37" s="97"/>
      <c r="AC37" s="97"/>
      <c r="AD37" s="97"/>
      <c r="AE37" s="97"/>
      <c r="AF37" s="97"/>
    </row>
    <row r="38" spans="1:32" x14ac:dyDescent="0.2">
      <c r="A38" s="128" t="s">
        <v>120</v>
      </c>
      <c r="B38" s="123" t="s">
        <v>95</v>
      </c>
      <c r="C38" s="101">
        <v>126</v>
      </c>
      <c r="D38" s="101">
        <v>115.9</v>
      </c>
      <c r="E38" s="101">
        <v>168.5</v>
      </c>
      <c r="F38" s="101">
        <v>142.69999999999999</v>
      </c>
      <c r="G38" s="101">
        <v>139.1</v>
      </c>
      <c r="H38" s="101">
        <v>145.9</v>
      </c>
      <c r="I38" s="101">
        <v>94.1</v>
      </c>
      <c r="J38" s="109">
        <v>83.7</v>
      </c>
      <c r="K38" s="110">
        <v>206.4</v>
      </c>
      <c r="W38" s="97"/>
      <c r="X38" s="97"/>
      <c r="Y38" s="97"/>
      <c r="Z38" s="97"/>
      <c r="AA38" s="97"/>
      <c r="AB38" s="97"/>
      <c r="AC38" s="97"/>
      <c r="AD38" s="97"/>
      <c r="AE38" s="97"/>
      <c r="AF38" s="97"/>
    </row>
    <row r="39" spans="1:32" ht="24.75" customHeight="1" x14ac:dyDescent="0.2">
      <c r="A39" s="167" t="s">
        <v>142</v>
      </c>
      <c r="B39" s="167"/>
      <c r="C39" s="167"/>
      <c r="D39" s="167"/>
      <c r="E39" s="167"/>
      <c r="F39" s="167"/>
      <c r="G39" s="167"/>
      <c r="H39" s="167"/>
      <c r="I39" s="167"/>
      <c r="J39" s="167"/>
      <c r="K39" s="167"/>
      <c r="W39" s="97"/>
      <c r="X39" s="97"/>
      <c r="Y39" s="97"/>
      <c r="Z39" s="97"/>
      <c r="AA39" s="97"/>
      <c r="AB39" s="97"/>
      <c r="AC39" s="97"/>
      <c r="AD39" s="97"/>
      <c r="AE39" s="97"/>
      <c r="AF39" s="97"/>
    </row>
    <row r="40" spans="1:32" x14ac:dyDescent="0.2">
      <c r="A40" s="125" t="s">
        <v>121</v>
      </c>
      <c r="B40" s="123" t="s">
        <v>94</v>
      </c>
      <c r="C40" s="111">
        <v>4547.04</v>
      </c>
      <c r="D40" s="111">
        <v>4772.8</v>
      </c>
      <c r="E40" s="111">
        <v>4296.83</v>
      </c>
      <c r="F40" s="111">
        <v>4944.22</v>
      </c>
      <c r="G40" s="111">
        <v>5008.8599999999997</v>
      </c>
      <c r="H40" s="111">
        <v>4921.76</v>
      </c>
      <c r="I40" s="111">
        <v>4475.26</v>
      </c>
      <c r="J40" s="107">
        <v>4753.6400000000003</v>
      </c>
      <c r="K40" s="108">
        <v>4100.04</v>
      </c>
      <c r="W40" s="97"/>
      <c r="X40" s="97"/>
      <c r="Y40" s="97"/>
      <c r="Z40" s="97"/>
      <c r="AA40" s="97"/>
      <c r="AB40" s="97"/>
      <c r="AC40" s="97"/>
      <c r="AD40" s="97"/>
      <c r="AE40" s="97"/>
      <c r="AF40" s="97"/>
    </row>
    <row r="41" spans="1:32" x14ac:dyDescent="0.2">
      <c r="A41" s="126" t="s">
        <v>122</v>
      </c>
      <c r="B41" s="123" t="s">
        <v>95</v>
      </c>
      <c r="C41" s="101">
        <v>75.900000000000006</v>
      </c>
      <c r="D41" s="101">
        <v>76.8</v>
      </c>
      <c r="E41" s="101">
        <v>74.599999999999994</v>
      </c>
      <c r="F41" s="101">
        <v>74.900000000000006</v>
      </c>
      <c r="G41" s="101">
        <v>74.099999999999994</v>
      </c>
      <c r="H41" s="101">
        <v>75.400000000000006</v>
      </c>
      <c r="I41" s="101">
        <v>78.5</v>
      </c>
      <c r="J41" s="109">
        <v>78.3</v>
      </c>
      <c r="K41" s="110">
        <v>79.900000000000006</v>
      </c>
      <c r="W41" s="97"/>
      <c r="X41" s="97"/>
      <c r="Y41" s="97"/>
      <c r="Z41" s="97"/>
      <c r="AA41" s="97"/>
      <c r="AB41" s="97"/>
      <c r="AC41" s="97"/>
      <c r="AD41" s="97"/>
      <c r="AE41" s="97"/>
      <c r="AF41" s="97"/>
    </row>
    <row r="42" spans="1:32" x14ac:dyDescent="0.2">
      <c r="A42" s="125" t="s">
        <v>123</v>
      </c>
      <c r="B42" s="123" t="s">
        <v>94</v>
      </c>
      <c r="C42" s="98">
        <v>5095.41</v>
      </c>
      <c r="D42" s="98">
        <v>5300.04</v>
      </c>
      <c r="E42" s="98">
        <v>4865.1499999999996</v>
      </c>
      <c r="F42" s="98">
        <v>5526.64</v>
      </c>
      <c r="G42" s="98">
        <v>5938.86</v>
      </c>
      <c r="H42" s="98">
        <v>5326.93</v>
      </c>
      <c r="I42" s="98">
        <v>4984.3599999999997</v>
      </c>
      <c r="J42" s="107">
        <v>5207.76</v>
      </c>
      <c r="K42" s="108">
        <v>4673.63</v>
      </c>
      <c r="W42" s="97"/>
      <c r="X42" s="97"/>
      <c r="Y42" s="97"/>
      <c r="Z42" s="97"/>
      <c r="AA42" s="97"/>
      <c r="AB42" s="97"/>
      <c r="AC42" s="97"/>
      <c r="AD42" s="97"/>
      <c r="AE42" s="97"/>
      <c r="AF42" s="97"/>
    </row>
    <row r="43" spans="1:32" x14ac:dyDescent="0.2">
      <c r="A43" s="125"/>
      <c r="B43" s="123" t="s">
        <v>95</v>
      </c>
      <c r="C43" s="101">
        <v>85</v>
      </c>
      <c r="D43" s="101">
        <v>85.3</v>
      </c>
      <c r="E43" s="101">
        <v>84.4</v>
      </c>
      <c r="F43" s="101">
        <v>83.7</v>
      </c>
      <c r="G43" s="101">
        <v>87.9</v>
      </c>
      <c r="H43" s="101">
        <v>81.599999999999994</v>
      </c>
      <c r="I43" s="101">
        <v>87.4</v>
      </c>
      <c r="J43" s="109">
        <v>85.7</v>
      </c>
      <c r="K43" s="110">
        <v>91</v>
      </c>
      <c r="W43" s="97"/>
      <c r="X43" s="97"/>
      <c r="Y43" s="97"/>
      <c r="Z43" s="97"/>
      <c r="AA43" s="97"/>
      <c r="AB43" s="97"/>
      <c r="AC43" s="97"/>
      <c r="AD43" s="97"/>
      <c r="AE43" s="97"/>
      <c r="AF43" s="97"/>
    </row>
    <row r="44" spans="1:32" x14ac:dyDescent="0.2">
      <c r="A44" s="125" t="s">
        <v>124</v>
      </c>
      <c r="B44" s="123" t="s">
        <v>94</v>
      </c>
      <c r="C44" s="98">
        <v>5422.36</v>
      </c>
      <c r="D44" s="98">
        <v>5711.94</v>
      </c>
      <c r="E44" s="98">
        <v>5110.6000000000004</v>
      </c>
      <c r="F44" s="98">
        <v>5657.12</v>
      </c>
      <c r="G44" s="98">
        <v>5924.61</v>
      </c>
      <c r="H44" s="98">
        <v>5536.07</v>
      </c>
      <c r="I44" s="98">
        <v>5346.56</v>
      </c>
      <c r="J44" s="107">
        <v>5675.38</v>
      </c>
      <c r="K44" s="108">
        <v>4882.58</v>
      </c>
      <c r="W44" s="97"/>
      <c r="X44" s="97"/>
      <c r="Y44" s="97"/>
      <c r="Z44" s="97"/>
      <c r="AA44" s="97"/>
      <c r="AB44" s="97"/>
      <c r="AC44" s="97"/>
      <c r="AD44" s="97"/>
      <c r="AE44" s="97"/>
      <c r="AF44" s="97"/>
    </row>
    <row r="45" spans="1:32" x14ac:dyDescent="0.2">
      <c r="A45" s="125"/>
      <c r="B45" s="123" t="s">
        <v>95</v>
      </c>
      <c r="C45" s="101">
        <v>90.5</v>
      </c>
      <c r="D45" s="101">
        <v>91.9</v>
      </c>
      <c r="E45" s="101">
        <v>88.7</v>
      </c>
      <c r="F45" s="101">
        <v>85.7</v>
      </c>
      <c r="G45" s="101">
        <v>87.7</v>
      </c>
      <c r="H45" s="101">
        <v>84.8</v>
      </c>
      <c r="I45" s="101">
        <v>93.8</v>
      </c>
      <c r="J45" s="109">
        <v>93.4</v>
      </c>
      <c r="K45" s="110">
        <v>95.1</v>
      </c>
      <c r="W45" s="97"/>
      <c r="X45" s="97"/>
      <c r="Y45" s="97"/>
      <c r="Z45" s="97"/>
      <c r="AA45" s="97"/>
      <c r="AB45" s="97"/>
      <c r="AC45" s="97"/>
      <c r="AD45" s="97"/>
      <c r="AE45" s="97"/>
      <c r="AF45" s="97"/>
    </row>
    <row r="46" spans="1:32" x14ac:dyDescent="0.2">
      <c r="A46" s="129" t="s">
        <v>125</v>
      </c>
      <c r="B46" s="123" t="s">
        <v>94</v>
      </c>
      <c r="C46" s="98">
        <v>5948.93</v>
      </c>
      <c r="D46" s="98">
        <v>6325.3</v>
      </c>
      <c r="E46" s="98">
        <v>5535.76</v>
      </c>
      <c r="F46" s="98">
        <v>6046.63</v>
      </c>
      <c r="G46" s="98">
        <v>6335.25</v>
      </c>
      <c r="H46" s="98">
        <v>5910.1</v>
      </c>
      <c r="I46" s="98">
        <v>5917.52</v>
      </c>
      <c r="J46" s="107">
        <v>6323.55</v>
      </c>
      <c r="K46" s="108">
        <v>5337.28</v>
      </c>
      <c r="W46" s="97"/>
      <c r="X46" s="97"/>
      <c r="Y46" s="97"/>
      <c r="Z46" s="97"/>
      <c r="AA46" s="97"/>
      <c r="AB46" s="97"/>
      <c r="AC46" s="97"/>
      <c r="AD46" s="97"/>
      <c r="AE46" s="97"/>
      <c r="AF46" s="97"/>
    </row>
    <row r="47" spans="1:32" x14ac:dyDescent="0.2">
      <c r="A47" s="129"/>
      <c r="B47" s="123" t="s">
        <v>95</v>
      </c>
      <c r="C47" s="101">
        <v>99.3</v>
      </c>
      <c r="D47" s="101">
        <v>101.8</v>
      </c>
      <c r="E47" s="101">
        <v>96.1</v>
      </c>
      <c r="F47" s="101">
        <v>91.6</v>
      </c>
      <c r="G47" s="101">
        <v>93.8</v>
      </c>
      <c r="H47" s="101">
        <v>90.5</v>
      </c>
      <c r="I47" s="101">
        <v>103.8</v>
      </c>
      <c r="J47" s="109">
        <v>104.1</v>
      </c>
      <c r="K47" s="110">
        <v>104</v>
      </c>
      <c r="W47" s="97"/>
      <c r="X47" s="97"/>
      <c r="Y47" s="97"/>
      <c r="Z47" s="97"/>
      <c r="AA47" s="97"/>
      <c r="AB47" s="97"/>
      <c r="AC47" s="97"/>
      <c r="AD47" s="97"/>
      <c r="AE47" s="97"/>
      <c r="AF47" s="97"/>
    </row>
    <row r="48" spans="1:32" x14ac:dyDescent="0.2">
      <c r="A48" s="125" t="s">
        <v>126</v>
      </c>
      <c r="B48" s="123" t="s">
        <v>94</v>
      </c>
      <c r="C48" s="111">
        <v>6442.18</v>
      </c>
      <c r="D48" s="111">
        <v>6808.54</v>
      </c>
      <c r="E48" s="111">
        <v>6078.12</v>
      </c>
      <c r="F48" s="111">
        <v>6789.13</v>
      </c>
      <c r="G48" s="111">
        <v>7085</v>
      </c>
      <c r="H48" s="111">
        <v>6681.93</v>
      </c>
      <c r="I48" s="111">
        <v>6270.88</v>
      </c>
      <c r="J48" s="107">
        <v>6749.34</v>
      </c>
      <c r="K48" s="108">
        <v>5512.41</v>
      </c>
      <c r="W48" s="97"/>
      <c r="X48" s="97"/>
      <c r="Y48" s="97"/>
      <c r="Z48" s="97"/>
      <c r="AA48" s="97"/>
      <c r="AB48" s="97"/>
      <c r="AC48" s="97"/>
      <c r="AD48" s="97"/>
      <c r="AE48" s="97"/>
      <c r="AF48" s="97"/>
    </row>
    <row r="49" spans="1:32" x14ac:dyDescent="0.2">
      <c r="A49" s="125"/>
      <c r="B49" s="123" t="s">
        <v>95</v>
      </c>
      <c r="C49" s="112">
        <v>107.5</v>
      </c>
      <c r="D49" s="112">
        <v>109.6</v>
      </c>
      <c r="E49" s="112">
        <v>105.5</v>
      </c>
      <c r="F49" s="112">
        <v>102.8</v>
      </c>
      <c r="G49" s="112">
        <v>104.9</v>
      </c>
      <c r="H49" s="112">
        <v>102.3</v>
      </c>
      <c r="I49" s="112">
        <v>110</v>
      </c>
      <c r="J49" s="109">
        <v>111.1</v>
      </c>
      <c r="K49" s="110">
        <v>107.4</v>
      </c>
      <c r="W49" s="97"/>
      <c r="X49" s="97"/>
      <c r="Y49" s="97"/>
      <c r="Z49" s="97"/>
      <c r="AA49" s="97"/>
      <c r="AB49" s="97"/>
      <c r="AC49" s="97"/>
      <c r="AD49" s="97"/>
      <c r="AE49" s="97"/>
      <c r="AF49" s="97"/>
    </row>
    <row r="50" spans="1:32" x14ac:dyDescent="0.2">
      <c r="A50" s="125" t="s">
        <v>127</v>
      </c>
      <c r="B50" s="123" t="s">
        <v>94</v>
      </c>
      <c r="C50" s="98">
        <v>6668.78</v>
      </c>
      <c r="D50" s="98">
        <v>6783.18</v>
      </c>
      <c r="E50" s="98">
        <v>6554.24</v>
      </c>
      <c r="F50" s="98">
        <v>7135.58</v>
      </c>
      <c r="G50" s="98">
        <v>7127.45</v>
      </c>
      <c r="H50" s="98">
        <v>7139.84</v>
      </c>
      <c r="I50" s="98">
        <v>6269.13</v>
      </c>
      <c r="J50" s="107">
        <v>6623.04</v>
      </c>
      <c r="K50" s="108">
        <v>5656.46</v>
      </c>
      <c r="W50" s="97"/>
      <c r="X50" s="97"/>
      <c r="Y50" s="97"/>
      <c r="Z50" s="97"/>
      <c r="AA50" s="97"/>
      <c r="AB50" s="97"/>
      <c r="AC50" s="97"/>
      <c r="AD50" s="97"/>
      <c r="AE50" s="97"/>
      <c r="AF50" s="97"/>
    </row>
    <row r="51" spans="1:32" x14ac:dyDescent="0.2">
      <c r="A51" s="130" t="s">
        <v>128</v>
      </c>
      <c r="B51" s="131" t="s">
        <v>95</v>
      </c>
      <c r="C51" s="115">
        <v>111.3</v>
      </c>
      <c r="D51" s="115">
        <v>109.2</v>
      </c>
      <c r="E51" s="115">
        <v>113.7</v>
      </c>
      <c r="F51" s="115">
        <v>108</v>
      </c>
      <c r="G51" s="115">
        <v>105.5</v>
      </c>
      <c r="H51" s="115">
        <v>109.3</v>
      </c>
      <c r="I51" s="115">
        <v>110</v>
      </c>
      <c r="J51" s="116">
        <v>109</v>
      </c>
      <c r="K51" s="117">
        <v>110.2</v>
      </c>
      <c r="W51" s="97"/>
      <c r="X51" s="97"/>
      <c r="Y51" s="97"/>
      <c r="Z51" s="97"/>
      <c r="AA51" s="97"/>
      <c r="AB51" s="97"/>
      <c r="AC51" s="97"/>
      <c r="AD51" s="97"/>
      <c r="AE51" s="97"/>
      <c r="AF51" s="97"/>
    </row>
    <row r="52" spans="1:32" s="114" customFormat="1" ht="25.5" customHeight="1" x14ac:dyDescent="0.2">
      <c r="A52" s="168" t="s">
        <v>130</v>
      </c>
      <c r="B52" s="169"/>
      <c r="C52" s="169"/>
      <c r="D52" s="169"/>
      <c r="E52" s="169"/>
      <c r="F52" s="169"/>
      <c r="G52" s="169"/>
      <c r="H52" s="169"/>
      <c r="I52" s="169"/>
      <c r="J52" s="169"/>
      <c r="K52" s="169"/>
    </row>
    <row r="53" spans="1:32" s="114" customFormat="1" ht="25.5" customHeight="1" x14ac:dyDescent="0.2">
      <c r="A53" s="170" t="s">
        <v>129</v>
      </c>
      <c r="B53" s="171"/>
      <c r="C53" s="171"/>
      <c r="D53" s="171"/>
      <c r="E53" s="171"/>
      <c r="F53" s="171"/>
      <c r="G53" s="171"/>
      <c r="H53" s="171"/>
      <c r="I53" s="171"/>
      <c r="J53" s="171"/>
      <c r="K53" s="171"/>
    </row>
  </sheetData>
  <mergeCells count="10">
    <mergeCell ref="A4:K4"/>
    <mergeCell ref="A1:K1"/>
    <mergeCell ref="C2:E2"/>
    <mergeCell ref="F2:H2"/>
    <mergeCell ref="I2:K2"/>
    <mergeCell ref="A7:K7"/>
    <mergeCell ref="A24:K24"/>
    <mergeCell ref="A39:K39"/>
    <mergeCell ref="A52:K52"/>
    <mergeCell ref="A53:K53"/>
  </mergeCells>
  <hyperlinks>
    <hyperlink ref="L2" location="'Spis tablic'!A1" display="Powrót do spisu tablic"/>
  </hyperlinks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Normal="100" workbookViewId="0">
      <selection sqref="A1:E1"/>
    </sheetView>
  </sheetViews>
  <sheetFormatPr defaultRowHeight="15" x14ac:dyDescent="0.25"/>
  <cols>
    <col min="1" max="1" width="42.28515625" customWidth="1"/>
    <col min="2" max="5" width="13.140625" customWidth="1"/>
    <col min="6" max="6" width="40.140625" customWidth="1"/>
  </cols>
  <sheetData>
    <row r="1" spans="1:9" s="1" customFormat="1" x14ac:dyDescent="0.25">
      <c r="A1" s="178" t="s">
        <v>155</v>
      </c>
      <c r="B1" s="179"/>
      <c r="C1" s="179"/>
      <c r="D1" s="179"/>
      <c r="E1" s="179"/>
      <c r="F1" s="22"/>
      <c r="G1" s="22"/>
      <c r="H1" s="22"/>
      <c r="I1" s="22"/>
    </row>
    <row r="2" spans="1:9" s="1" customFormat="1" ht="15" customHeight="1" x14ac:dyDescent="0.2">
      <c r="A2" s="35" t="s">
        <v>77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23.25" customHeight="1" x14ac:dyDescent="0.2">
      <c r="A3" s="36" t="s">
        <v>0</v>
      </c>
      <c r="B3" s="37">
        <v>2015</v>
      </c>
      <c r="C3" s="37">
        <v>2019</v>
      </c>
      <c r="D3" s="37">
        <v>2020</v>
      </c>
      <c r="E3" s="61">
        <v>2022</v>
      </c>
      <c r="F3" s="38" t="s">
        <v>1</v>
      </c>
      <c r="G3" s="77" t="s">
        <v>89</v>
      </c>
      <c r="H3" s="22"/>
      <c r="I3" s="22"/>
    </row>
    <row r="4" spans="1:9" s="16" customFormat="1" x14ac:dyDescent="0.25">
      <c r="A4" s="39" t="s">
        <v>63</v>
      </c>
      <c r="B4" s="88">
        <v>457787</v>
      </c>
      <c r="C4" s="88">
        <v>482324</v>
      </c>
      <c r="D4" s="88">
        <v>485138</v>
      </c>
      <c r="E4" s="88">
        <v>482606</v>
      </c>
      <c r="F4" s="78" t="s">
        <v>64</v>
      </c>
      <c r="G4" s="24"/>
      <c r="H4" s="24"/>
      <c r="I4" s="25"/>
    </row>
    <row r="5" spans="1:9" s="1" customFormat="1" ht="24.95" customHeight="1" x14ac:dyDescent="0.2">
      <c r="A5" s="40" t="s">
        <v>70</v>
      </c>
      <c r="B5" s="89">
        <v>381263</v>
      </c>
      <c r="C5" s="89">
        <v>407733</v>
      </c>
      <c r="D5" s="89">
        <v>412718</v>
      </c>
      <c r="E5" s="89">
        <v>415204</v>
      </c>
      <c r="F5" s="41" t="s">
        <v>73</v>
      </c>
      <c r="G5" s="23"/>
      <c r="H5" s="23"/>
      <c r="I5" s="22"/>
    </row>
    <row r="6" spans="1:9" s="1" customFormat="1" ht="15" customHeight="1" x14ac:dyDescent="0.2">
      <c r="A6" s="42" t="s">
        <v>27</v>
      </c>
      <c r="B6" s="89">
        <v>250639</v>
      </c>
      <c r="C6" s="89">
        <v>293422</v>
      </c>
      <c r="D6" s="89">
        <v>301136</v>
      </c>
      <c r="E6" s="89">
        <v>308861</v>
      </c>
      <c r="F6" s="43" t="s">
        <v>31</v>
      </c>
      <c r="G6" s="23"/>
      <c r="H6" s="23"/>
      <c r="I6" s="22"/>
    </row>
    <row r="7" spans="1:9" s="1" customFormat="1" ht="15" customHeight="1" x14ac:dyDescent="0.2">
      <c r="A7" s="42" t="s">
        <v>28</v>
      </c>
      <c r="B7" s="89">
        <v>60977</v>
      </c>
      <c r="C7" s="89">
        <v>46640</v>
      </c>
      <c r="D7" s="89">
        <v>44523</v>
      </c>
      <c r="E7" s="89">
        <v>40448</v>
      </c>
      <c r="F7" s="43" t="s">
        <v>32</v>
      </c>
      <c r="G7" s="23"/>
      <c r="H7" s="23"/>
      <c r="I7" s="22"/>
    </row>
    <row r="8" spans="1:9" s="1" customFormat="1" ht="15" customHeight="1" x14ac:dyDescent="0.2">
      <c r="A8" s="42" t="s">
        <v>29</v>
      </c>
      <c r="B8" s="89">
        <v>69647</v>
      </c>
      <c r="C8" s="89">
        <v>67671</v>
      </c>
      <c r="D8" s="89">
        <v>67059</v>
      </c>
      <c r="E8" s="89">
        <v>65895</v>
      </c>
      <c r="F8" s="43" t="s">
        <v>33</v>
      </c>
      <c r="G8" s="23"/>
      <c r="H8" s="23"/>
      <c r="I8" s="22"/>
    </row>
    <row r="9" spans="1:9" s="1" customFormat="1" ht="15" customHeight="1" x14ac:dyDescent="0.2">
      <c r="A9" s="48" t="s">
        <v>30</v>
      </c>
      <c r="B9" s="90">
        <v>76524</v>
      </c>
      <c r="C9" s="90">
        <v>74591</v>
      </c>
      <c r="D9" s="90">
        <v>72420</v>
      </c>
      <c r="E9" s="90">
        <v>67402</v>
      </c>
      <c r="F9" s="49" t="s">
        <v>34</v>
      </c>
      <c r="G9" s="23"/>
      <c r="H9" s="23"/>
      <c r="I9" s="22"/>
    </row>
    <row r="10" spans="1:9" s="15" customFormat="1" ht="19.5" customHeight="1" x14ac:dyDescent="0.2">
      <c r="A10" s="44" t="s">
        <v>35</v>
      </c>
      <c r="B10" s="26"/>
      <c r="C10" s="26"/>
      <c r="D10" s="26"/>
      <c r="E10" s="26"/>
      <c r="F10" s="26"/>
      <c r="G10" s="26"/>
      <c r="H10" s="26"/>
      <c r="I10" s="26"/>
    </row>
    <row r="11" spans="1:9" s="15" customFormat="1" ht="12.75" x14ac:dyDescent="0.2">
      <c r="A11" s="45" t="s">
        <v>58</v>
      </c>
      <c r="B11" s="26"/>
      <c r="C11" s="26"/>
      <c r="D11" s="26"/>
      <c r="E11" s="26"/>
      <c r="F11" s="26"/>
      <c r="G11" s="26"/>
      <c r="H11" s="26"/>
      <c r="I11" s="26"/>
    </row>
    <row r="12" spans="1:9" s="15" customFormat="1" ht="12.75" x14ac:dyDescent="0.2">
      <c r="A12" s="46" t="s">
        <v>71</v>
      </c>
      <c r="B12" s="26"/>
      <c r="C12" s="26"/>
      <c r="D12" s="26"/>
      <c r="E12" s="26"/>
      <c r="F12" s="26"/>
      <c r="G12" s="26"/>
      <c r="H12" s="26"/>
      <c r="I12" s="26"/>
    </row>
    <row r="13" spans="1:9" s="15" customFormat="1" ht="12.75" x14ac:dyDescent="0.2">
      <c r="A13" s="47" t="s">
        <v>72</v>
      </c>
      <c r="B13" s="26"/>
      <c r="C13" s="26"/>
      <c r="D13" s="26"/>
      <c r="E13" s="26"/>
      <c r="F13" s="26"/>
      <c r="G13" s="26"/>
      <c r="H13" s="26"/>
      <c r="I13" s="26"/>
    </row>
    <row r="14" spans="1:9" x14ac:dyDescent="0.25">
      <c r="A14" s="21"/>
      <c r="B14" s="21"/>
      <c r="C14" s="21"/>
      <c r="D14" s="21"/>
      <c r="E14" s="21"/>
      <c r="F14" s="21"/>
      <c r="G14" s="21"/>
      <c r="H14" s="21"/>
      <c r="I14" s="21"/>
    </row>
    <row r="15" spans="1:9" x14ac:dyDescent="0.25">
      <c r="A15" s="21"/>
      <c r="B15" s="21"/>
      <c r="C15" s="21"/>
      <c r="D15" s="21"/>
      <c r="E15" s="21"/>
      <c r="F15" s="21"/>
      <c r="G15" s="21"/>
      <c r="H15" s="21"/>
      <c r="I15" s="21"/>
    </row>
    <row r="16" spans="1:9" x14ac:dyDescent="0.25">
      <c r="A16" s="21"/>
      <c r="B16" s="21"/>
      <c r="C16" s="21"/>
      <c r="D16" s="21"/>
      <c r="E16" s="21"/>
      <c r="F16" s="21"/>
      <c r="G16" s="21"/>
      <c r="H16" s="21"/>
      <c r="I16" s="21"/>
    </row>
    <row r="17" spans="1:9" x14ac:dyDescent="0.25">
      <c r="A17" s="21"/>
      <c r="B17" s="21"/>
      <c r="C17" s="21"/>
      <c r="D17" s="21"/>
      <c r="E17" s="21"/>
      <c r="F17" s="21"/>
      <c r="G17" s="21"/>
      <c r="H17" s="21"/>
      <c r="I17" s="21"/>
    </row>
    <row r="18" spans="1:9" x14ac:dyDescent="0.25">
      <c r="A18" s="21"/>
      <c r="B18" s="21"/>
      <c r="C18" s="21"/>
      <c r="D18" s="21"/>
      <c r="E18" s="21"/>
      <c r="F18" s="21"/>
      <c r="G18" s="21"/>
      <c r="H18" s="21"/>
      <c r="I18" s="21"/>
    </row>
  </sheetData>
  <mergeCells count="1">
    <mergeCell ref="A1:E1"/>
  </mergeCells>
  <hyperlinks>
    <hyperlink ref="G3" location="'Spis tablic'!A1" display="Powrót do spisu tablic"/>
  </hyperlink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showGridLines="0" zoomScaleNormal="100" workbookViewId="0">
      <pane ySplit="5" topLeftCell="A21" activePane="bottomLeft" state="frozen"/>
      <selection pane="bottomLeft" activeCell="H22" sqref="H22"/>
    </sheetView>
  </sheetViews>
  <sheetFormatPr defaultRowHeight="15" x14ac:dyDescent="0.25"/>
  <cols>
    <col min="1" max="1" width="37.28515625" customWidth="1"/>
    <col min="2" max="5" width="13.140625" customWidth="1"/>
    <col min="6" max="6" width="36.140625" customWidth="1"/>
    <col min="8" max="8" width="17.140625" customWidth="1"/>
  </cols>
  <sheetData>
    <row r="1" spans="1:8" s="1" customFormat="1" x14ac:dyDescent="0.25">
      <c r="A1" s="178" t="s">
        <v>156</v>
      </c>
      <c r="B1" s="179"/>
      <c r="C1" s="179"/>
      <c r="D1" s="179"/>
      <c r="E1" s="179"/>
      <c r="F1" s="22"/>
    </row>
    <row r="2" spans="1:8" s="1" customFormat="1" ht="15" customHeight="1" x14ac:dyDescent="0.2">
      <c r="A2" s="22" t="s">
        <v>75</v>
      </c>
      <c r="B2" s="22"/>
      <c r="C2" s="22"/>
      <c r="D2" s="22"/>
      <c r="E2" s="22"/>
      <c r="F2" s="22"/>
    </row>
    <row r="3" spans="1:8" s="1" customFormat="1" ht="32.25" customHeight="1" x14ac:dyDescent="0.2">
      <c r="A3" s="191" t="s">
        <v>0</v>
      </c>
      <c r="B3" s="192">
        <v>2015</v>
      </c>
      <c r="C3" s="192">
        <v>2019</v>
      </c>
      <c r="D3" s="192">
        <v>2020</v>
      </c>
      <c r="E3" s="192">
        <v>2022</v>
      </c>
      <c r="F3" s="186" t="s">
        <v>1</v>
      </c>
      <c r="G3" s="77" t="s">
        <v>89</v>
      </c>
    </row>
    <row r="4" spans="1:8" s="1" customFormat="1" ht="32.25" customHeight="1" x14ac:dyDescent="0.2">
      <c r="A4" s="180"/>
      <c r="B4" s="193"/>
      <c r="C4" s="193"/>
      <c r="D4" s="193"/>
      <c r="E4" s="193"/>
      <c r="F4" s="187"/>
    </row>
    <row r="5" spans="1:8" s="1" customFormat="1" ht="96" customHeight="1" x14ac:dyDescent="0.2">
      <c r="A5" s="180"/>
      <c r="B5" s="194"/>
      <c r="C5" s="194"/>
      <c r="D5" s="194"/>
      <c r="E5" s="194"/>
      <c r="F5" s="188"/>
    </row>
    <row r="6" spans="1:8" s="1" customFormat="1" x14ac:dyDescent="0.25">
      <c r="A6" s="189" t="s">
        <v>74</v>
      </c>
      <c r="B6" s="190"/>
      <c r="C6" s="190"/>
      <c r="D6" s="190"/>
      <c r="E6" s="190"/>
      <c r="F6" s="190"/>
      <c r="G6" s="2"/>
      <c r="H6" s="2"/>
    </row>
    <row r="7" spans="1:8" s="1" customFormat="1" ht="12" x14ac:dyDescent="0.2">
      <c r="A7" s="50" t="s">
        <v>36</v>
      </c>
      <c r="B7" s="51">
        <v>9449</v>
      </c>
      <c r="C7" s="51">
        <v>11431.1</v>
      </c>
      <c r="D7" s="51">
        <v>12194.3</v>
      </c>
      <c r="E7" s="91">
        <f>E10+E22</f>
        <v>14165.3</v>
      </c>
      <c r="F7" s="52" t="s">
        <v>37</v>
      </c>
      <c r="G7" s="2"/>
      <c r="H7" s="2"/>
    </row>
    <row r="8" spans="1:8" s="1" customFormat="1" x14ac:dyDescent="0.25">
      <c r="A8" s="180" t="s">
        <v>38</v>
      </c>
      <c r="B8" s="181"/>
      <c r="C8" s="181"/>
      <c r="D8" s="181"/>
      <c r="E8" s="181"/>
      <c r="F8" s="181"/>
      <c r="G8" s="2"/>
      <c r="H8" s="20"/>
    </row>
    <row r="9" spans="1:8" s="1" customFormat="1" x14ac:dyDescent="0.25">
      <c r="A9" s="180" t="s">
        <v>39</v>
      </c>
      <c r="B9" s="181"/>
      <c r="C9" s="181"/>
      <c r="D9" s="181"/>
      <c r="E9" s="181"/>
      <c r="F9" s="181"/>
      <c r="G9" s="2"/>
      <c r="H9" s="2"/>
    </row>
    <row r="10" spans="1:8" s="1" customFormat="1" ht="12" x14ac:dyDescent="0.2">
      <c r="A10" s="50" t="s">
        <v>36</v>
      </c>
      <c r="B10" s="51">
        <v>8354.6</v>
      </c>
      <c r="C10" s="51">
        <v>10267.5</v>
      </c>
      <c r="D10" s="51">
        <v>10990.2</v>
      </c>
      <c r="E10" s="91">
        <f>ROUND(12942482.6/1000,1)</f>
        <v>12942.5</v>
      </c>
      <c r="F10" s="52" t="s">
        <v>37</v>
      </c>
      <c r="G10" s="2"/>
      <c r="H10" s="2"/>
    </row>
    <row r="11" spans="1:8" s="1" customFormat="1" ht="24" x14ac:dyDescent="0.2">
      <c r="A11" s="50" t="s">
        <v>56</v>
      </c>
      <c r="B11" s="53">
        <v>1826.08</v>
      </c>
      <c r="C11" s="53">
        <v>2098.4899999999998</v>
      </c>
      <c r="D11" s="53">
        <v>2219.0700000000002</v>
      </c>
      <c r="E11" s="91">
        <v>2579.62</v>
      </c>
      <c r="F11" s="52" t="s">
        <v>57</v>
      </c>
      <c r="G11" s="2"/>
    </row>
    <row r="12" spans="1:8" s="1" customFormat="1" x14ac:dyDescent="0.25">
      <c r="A12" s="180"/>
      <c r="B12" s="181"/>
      <c r="C12" s="181"/>
      <c r="D12" s="181"/>
      <c r="E12" s="181"/>
      <c r="F12" s="181"/>
      <c r="G12" s="2"/>
    </row>
    <row r="13" spans="1:8" s="1" customFormat="1" ht="12" x14ac:dyDescent="0.2">
      <c r="A13" s="50" t="s">
        <v>36</v>
      </c>
      <c r="B13" s="51">
        <v>5913.3</v>
      </c>
      <c r="C13" s="51">
        <v>7779.9</v>
      </c>
      <c r="D13" s="51">
        <v>8410.5</v>
      </c>
      <c r="E13" s="91">
        <f>ROUND(10105538.3/1000,1)</f>
        <v>10105.5</v>
      </c>
      <c r="F13" s="52" t="s">
        <v>37</v>
      </c>
      <c r="G13" s="2"/>
      <c r="H13" s="2"/>
    </row>
    <row r="14" spans="1:8" s="1" customFormat="1" ht="12" x14ac:dyDescent="0.2">
      <c r="A14" s="50" t="s">
        <v>59</v>
      </c>
      <c r="B14" s="53">
        <v>1966.09</v>
      </c>
      <c r="C14" s="53">
        <v>2209.5300000000002</v>
      </c>
      <c r="D14" s="53">
        <v>2327.44</v>
      </c>
      <c r="E14" s="91">
        <v>2762.56</v>
      </c>
      <c r="F14" s="52" t="s">
        <v>61</v>
      </c>
      <c r="G14" s="2"/>
      <c r="H14" s="2"/>
    </row>
    <row r="15" spans="1:8" s="1" customFormat="1" x14ac:dyDescent="0.25">
      <c r="A15" s="180" t="s">
        <v>40</v>
      </c>
      <c r="B15" s="181"/>
      <c r="C15" s="181"/>
      <c r="D15" s="181"/>
      <c r="E15" s="181"/>
      <c r="F15" s="181"/>
      <c r="G15" s="2"/>
      <c r="H15" s="30"/>
    </row>
    <row r="16" spans="1:8" s="1" customFormat="1" ht="12" x14ac:dyDescent="0.2">
      <c r="A16" s="50" t="s">
        <v>36</v>
      </c>
      <c r="B16" s="51">
        <v>1040.0999999999999</v>
      </c>
      <c r="C16" s="51">
        <v>935.3</v>
      </c>
      <c r="D16" s="51">
        <v>951</v>
      </c>
      <c r="E16" s="91">
        <f>ROUND(980570.8/1000,1)</f>
        <v>980.6</v>
      </c>
      <c r="F16" s="52" t="s">
        <v>37</v>
      </c>
      <c r="G16" s="2"/>
      <c r="H16" s="31"/>
    </row>
    <row r="17" spans="1:20" s="1" customFormat="1" ht="12" x14ac:dyDescent="0.2">
      <c r="A17" s="50" t="s">
        <v>60</v>
      </c>
      <c r="B17" s="53">
        <v>1421.42</v>
      </c>
      <c r="C17" s="53">
        <v>1671.22</v>
      </c>
      <c r="D17" s="53">
        <v>1779.98</v>
      </c>
      <c r="E17" s="91">
        <v>2020.25</v>
      </c>
      <c r="F17" s="52" t="s">
        <v>62</v>
      </c>
      <c r="G17" s="2"/>
      <c r="H17" s="30"/>
    </row>
    <row r="18" spans="1:20" s="1" customFormat="1" x14ac:dyDescent="0.25">
      <c r="A18" s="180" t="s">
        <v>41</v>
      </c>
      <c r="B18" s="181"/>
      <c r="C18" s="181"/>
      <c r="D18" s="181"/>
      <c r="E18" s="181"/>
      <c r="F18" s="181"/>
      <c r="G18" s="2"/>
      <c r="H18" s="2"/>
    </row>
    <row r="19" spans="1:20" s="1" customFormat="1" ht="12" x14ac:dyDescent="0.2">
      <c r="A19" s="50" t="s">
        <v>36</v>
      </c>
      <c r="B19" s="51">
        <v>1401.2</v>
      </c>
      <c r="C19" s="51">
        <v>1552.3</v>
      </c>
      <c r="D19" s="51">
        <v>1628.7</v>
      </c>
      <c r="E19" s="91">
        <f>ROUND(1856373.6/1000,1)</f>
        <v>1856.4</v>
      </c>
      <c r="F19" s="52" t="s">
        <v>37</v>
      </c>
      <c r="G19" s="2"/>
      <c r="H19" s="2"/>
    </row>
    <row r="20" spans="1:20" s="1" customFormat="1" ht="12" x14ac:dyDescent="0.2">
      <c r="A20" s="50" t="s">
        <v>60</v>
      </c>
      <c r="B20" s="53">
        <v>1676.52</v>
      </c>
      <c r="C20" s="53">
        <v>1911.52</v>
      </c>
      <c r="D20" s="53">
        <v>2023.95</v>
      </c>
      <c r="E20" s="91">
        <v>2347.64</v>
      </c>
      <c r="F20" s="52" t="s">
        <v>62</v>
      </c>
      <c r="G20" s="2"/>
      <c r="H20" s="2"/>
    </row>
    <row r="21" spans="1:20" s="1" customFormat="1" x14ac:dyDescent="0.25">
      <c r="A21" s="180" t="s">
        <v>78</v>
      </c>
      <c r="B21" s="181"/>
      <c r="C21" s="181"/>
      <c r="D21" s="181"/>
      <c r="E21" s="181"/>
      <c r="F21" s="181"/>
      <c r="G21" s="2"/>
      <c r="H21" s="2"/>
    </row>
    <row r="22" spans="1:20" s="1" customFormat="1" ht="12" x14ac:dyDescent="0.2">
      <c r="A22" s="50" t="s">
        <v>36</v>
      </c>
      <c r="B22" s="54">
        <v>1094.4000000000001</v>
      </c>
      <c r="C22" s="51">
        <v>1163.5999999999999</v>
      </c>
      <c r="D22" s="51">
        <v>1204.0999999999999</v>
      </c>
      <c r="E22" s="91">
        <f>ROUND(1222838978.56/1000000,1)</f>
        <v>1222.8</v>
      </c>
      <c r="F22" s="52" t="s">
        <v>37</v>
      </c>
      <c r="G22" s="2"/>
      <c r="H22" s="20"/>
    </row>
    <row r="23" spans="1:20" s="1" customFormat="1" ht="24" x14ac:dyDescent="0.2">
      <c r="A23" s="55" t="s">
        <v>56</v>
      </c>
      <c r="B23" s="56">
        <v>1191.79</v>
      </c>
      <c r="C23" s="56">
        <v>1300.02</v>
      </c>
      <c r="D23" s="56">
        <v>1385.57</v>
      </c>
      <c r="E23" s="92">
        <v>1511.86</v>
      </c>
      <c r="F23" s="57" t="s">
        <v>57</v>
      </c>
      <c r="G23" s="2"/>
      <c r="H23" s="2"/>
    </row>
    <row r="24" spans="1:20" s="1" customFormat="1" ht="28.5" customHeight="1" x14ac:dyDescent="0.2">
      <c r="A24" s="182" t="s">
        <v>158</v>
      </c>
      <c r="B24" s="182"/>
      <c r="C24" s="182"/>
      <c r="D24" s="182"/>
      <c r="E24" s="182"/>
      <c r="F24" s="182"/>
      <c r="G24" s="23"/>
      <c r="H24" s="2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</row>
    <row r="25" spans="1:20" s="1" customFormat="1" ht="12" x14ac:dyDescent="0.2">
      <c r="A25" s="185" t="s">
        <v>58</v>
      </c>
      <c r="B25" s="185"/>
      <c r="C25" s="185"/>
      <c r="D25" s="185"/>
      <c r="E25" s="185"/>
      <c r="F25" s="185"/>
      <c r="G25" s="23"/>
      <c r="H25" s="23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</row>
    <row r="26" spans="1:20" s="1" customFormat="1" ht="28.5" customHeight="1" x14ac:dyDescent="0.2">
      <c r="A26" s="183" t="s">
        <v>159</v>
      </c>
      <c r="B26" s="183"/>
      <c r="C26" s="183"/>
      <c r="D26" s="183"/>
      <c r="E26" s="183"/>
      <c r="F26" s="183"/>
      <c r="G26" s="23"/>
      <c r="H26" s="2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</row>
    <row r="27" spans="1:20" s="11" customFormat="1" ht="12" x14ac:dyDescent="0.2">
      <c r="A27" s="184" t="s">
        <v>72</v>
      </c>
      <c r="B27" s="184"/>
      <c r="C27" s="184"/>
      <c r="D27" s="184"/>
      <c r="E27" s="184"/>
      <c r="F27" s="184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</row>
    <row r="28" spans="1:20" x14ac:dyDescent="0.2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</row>
  </sheetData>
  <mergeCells count="18">
    <mergeCell ref="F3:F5"/>
    <mergeCell ref="A6:F6"/>
    <mergeCell ref="A8:F8"/>
    <mergeCell ref="A9:F9"/>
    <mergeCell ref="A1:E1"/>
    <mergeCell ref="A3:A5"/>
    <mergeCell ref="B3:B5"/>
    <mergeCell ref="C3:C5"/>
    <mergeCell ref="D3:D5"/>
    <mergeCell ref="E3:E5"/>
    <mergeCell ref="A12:F12"/>
    <mergeCell ref="A15:F15"/>
    <mergeCell ref="A24:F24"/>
    <mergeCell ref="A26:F26"/>
    <mergeCell ref="A27:F27"/>
    <mergeCell ref="A25:F25"/>
    <mergeCell ref="A18:F18"/>
    <mergeCell ref="A21:F21"/>
  </mergeCells>
  <hyperlinks>
    <hyperlink ref="G3" location="'Spis tablic'!A1" display="Powrót do spisu tablic"/>
  </hyperlinks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showGridLines="0" zoomScaleNormal="100" workbookViewId="0">
      <selection activeCell="E15" sqref="E15"/>
    </sheetView>
  </sheetViews>
  <sheetFormatPr defaultRowHeight="15" x14ac:dyDescent="0.25"/>
  <cols>
    <col min="1" max="1" width="39.28515625" customWidth="1"/>
    <col min="2" max="4" width="14.85546875" customWidth="1"/>
    <col min="5" max="5" width="41.5703125" customWidth="1"/>
    <col min="7" max="7" width="9.140625" customWidth="1"/>
  </cols>
  <sheetData>
    <row r="1" spans="1:9" s="1" customFormat="1" x14ac:dyDescent="0.25">
      <c r="A1" s="178" t="s">
        <v>157</v>
      </c>
      <c r="B1" s="179"/>
      <c r="C1" s="179"/>
      <c r="D1" s="179"/>
      <c r="E1" s="22"/>
      <c r="F1" s="22"/>
    </row>
    <row r="2" spans="1:9" s="1" customFormat="1" ht="15" customHeight="1" x14ac:dyDescent="0.2">
      <c r="A2" s="59" t="s">
        <v>92</v>
      </c>
      <c r="B2" s="22"/>
      <c r="C2" s="22"/>
      <c r="D2" s="22"/>
      <c r="E2" s="22"/>
      <c r="F2" s="22"/>
    </row>
    <row r="3" spans="1:9" s="1" customFormat="1" ht="21" customHeight="1" x14ac:dyDescent="0.2">
      <c r="A3" s="60" t="s">
        <v>0</v>
      </c>
      <c r="B3" s="61">
        <v>2019</v>
      </c>
      <c r="C3" s="61">
        <v>2020</v>
      </c>
      <c r="D3" s="61">
        <v>2022</v>
      </c>
      <c r="E3" s="62" t="s">
        <v>1</v>
      </c>
      <c r="F3" s="77" t="s">
        <v>89</v>
      </c>
      <c r="G3" s="28"/>
      <c r="H3" s="28"/>
      <c r="I3" s="28"/>
    </row>
    <row r="4" spans="1:9" s="1" customFormat="1" ht="12" x14ac:dyDescent="0.2">
      <c r="A4" s="50" t="s">
        <v>42</v>
      </c>
      <c r="B4" s="63"/>
      <c r="C4" s="63"/>
      <c r="D4" s="63"/>
      <c r="E4" s="52" t="s">
        <v>43</v>
      </c>
      <c r="F4" s="64"/>
      <c r="G4" s="29"/>
      <c r="H4" s="28"/>
      <c r="I4" s="28"/>
    </row>
    <row r="5" spans="1:9" s="1" customFormat="1" ht="36" customHeight="1" x14ac:dyDescent="0.2">
      <c r="A5" s="65" t="s">
        <v>85</v>
      </c>
      <c r="B5" s="147" t="s">
        <v>86</v>
      </c>
      <c r="C5" s="147">
        <v>341.9</v>
      </c>
      <c r="D5" s="147">
        <v>352.7</v>
      </c>
      <c r="E5" s="66" t="s">
        <v>84</v>
      </c>
      <c r="F5" s="64"/>
      <c r="G5" s="58"/>
      <c r="H5" s="28"/>
      <c r="I5" s="28"/>
    </row>
    <row r="6" spans="1:9" s="1" customFormat="1" ht="12" x14ac:dyDescent="0.2">
      <c r="A6" s="67" t="s">
        <v>45</v>
      </c>
      <c r="B6" s="68">
        <v>1638947.8</v>
      </c>
      <c r="C6" s="68">
        <v>2100749.1</v>
      </c>
      <c r="D6" s="68">
        <v>2175697.5</v>
      </c>
      <c r="E6" s="69" t="s">
        <v>44</v>
      </c>
      <c r="F6" s="64"/>
      <c r="G6" s="29"/>
      <c r="H6" s="28"/>
      <c r="I6" s="28"/>
    </row>
    <row r="7" spans="1:9" s="1" customFormat="1" ht="21" customHeight="1" x14ac:dyDescent="0.2">
      <c r="A7" s="93" t="s">
        <v>91</v>
      </c>
      <c r="B7" s="94">
        <v>45073</v>
      </c>
      <c r="C7" s="94">
        <v>51087</v>
      </c>
      <c r="D7" s="94">
        <v>72683</v>
      </c>
      <c r="E7" s="95" t="s">
        <v>93</v>
      </c>
      <c r="F7" s="64"/>
      <c r="G7" s="29"/>
      <c r="H7" s="28"/>
      <c r="I7" s="28"/>
    </row>
    <row r="8" spans="1:9" s="6" customFormat="1" ht="17.25" customHeight="1" x14ac:dyDescent="0.2">
      <c r="A8" s="195" t="s">
        <v>160</v>
      </c>
      <c r="B8" s="195"/>
      <c r="C8" s="195"/>
      <c r="D8" s="195"/>
      <c r="E8" s="195"/>
      <c r="F8" s="70"/>
      <c r="G8" s="7"/>
    </row>
    <row r="9" spans="1:9" s="6" customFormat="1" ht="11.25" customHeight="1" x14ac:dyDescent="0.2">
      <c r="A9" s="195" t="s">
        <v>81</v>
      </c>
      <c r="B9" s="195"/>
      <c r="C9" s="195"/>
      <c r="D9" s="195"/>
      <c r="E9" s="195"/>
      <c r="F9" s="195"/>
    </row>
    <row r="10" spans="1:9" s="6" customFormat="1" ht="11.25" customHeight="1" x14ac:dyDescent="0.2">
      <c r="A10" s="196" t="s">
        <v>161</v>
      </c>
      <c r="B10" s="196"/>
      <c r="C10" s="196"/>
      <c r="D10" s="196"/>
      <c r="E10" s="196"/>
      <c r="F10" s="70"/>
      <c r="G10" s="7"/>
    </row>
    <row r="11" spans="1:9" s="6" customFormat="1" ht="12" customHeight="1" x14ac:dyDescent="0.2">
      <c r="A11" s="196" t="s">
        <v>83</v>
      </c>
      <c r="B11" s="196"/>
      <c r="C11" s="196"/>
      <c r="D11" s="196"/>
      <c r="E11" s="196"/>
      <c r="F11" s="196"/>
    </row>
    <row r="12" spans="1:9" s="1" customFormat="1" ht="12" x14ac:dyDescent="0.2">
      <c r="A12" s="71"/>
      <c r="B12" s="72"/>
      <c r="C12" s="72"/>
      <c r="D12" s="72"/>
      <c r="E12" s="69"/>
      <c r="F12" s="23"/>
      <c r="G12" s="2"/>
    </row>
    <row r="13" spans="1:9" x14ac:dyDescent="0.25">
      <c r="A13" s="21"/>
      <c r="B13" s="21"/>
      <c r="C13" s="21"/>
      <c r="D13" s="21"/>
      <c r="E13" s="21"/>
      <c r="F13" s="21"/>
    </row>
  </sheetData>
  <mergeCells count="5">
    <mergeCell ref="A1:D1"/>
    <mergeCell ref="A9:F9"/>
    <mergeCell ref="A11:F11"/>
    <mergeCell ref="A8:E8"/>
    <mergeCell ref="A10:E10"/>
  </mergeCells>
  <hyperlinks>
    <hyperlink ref="F3" location="'Spis tablic'!A1" display="Powrót do spisu tablic"/>
  </hyperlink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Spis tablic</vt:lpstr>
      <vt:lpstr>Tabl. 1 (47)</vt:lpstr>
      <vt:lpstr>Tabl. 2 (48)</vt:lpstr>
      <vt:lpstr>Tabl. 3 (49)</vt:lpstr>
      <vt:lpstr>Tabl. 4 (50)</vt:lpstr>
      <vt:lpstr>Tabl. 5 (51)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Zych Maciej</dc:creator>
  <cp:lastModifiedBy>MiskoM</cp:lastModifiedBy>
  <cp:lastPrinted>2020-11-16T20:29:38Z</cp:lastPrinted>
  <dcterms:created xsi:type="dcterms:W3CDTF">2020-06-24T09:56:37Z</dcterms:created>
  <dcterms:modified xsi:type="dcterms:W3CDTF">2023-12-29T11:45:07Z</dcterms:modified>
</cp:coreProperties>
</file>