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360" yWindow="120" windowWidth="11295" windowHeight="5520" tabRatio="887"/>
  </bookViews>
  <sheets>
    <sheet name="Tabl. 1 (49)" sheetId="1" r:id="rId1"/>
    <sheet name="Tabl. 2 (50)" sheetId="35" r:id="rId2"/>
    <sheet name="Tabl. 3 (51)" sheetId="2" r:id="rId3"/>
    <sheet name="Tabl. 4 (52)" sheetId="4" r:id="rId4"/>
    <sheet name="Tabl. 5 (53)" sheetId="5" r:id="rId5"/>
    <sheet name="Tabl. 6 (54)" sheetId="36" r:id="rId6"/>
    <sheet name="Tabl. 7 (55)" sheetId="42" r:id="rId7"/>
    <sheet name="Tabl. 8 (56)" sheetId="43" r:id="rId8"/>
    <sheet name="Tabl. 9 (57)" sheetId="44" r:id="rId9"/>
    <sheet name="Tabl. 10 (58)" sheetId="45" r:id="rId10"/>
    <sheet name="Tabl. 11 (59)" sheetId="46" r:id="rId11"/>
    <sheet name="Tabl. 12 (60)" sheetId="47" r:id="rId12"/>
    <sheet name="Tabl. 13 (61)" sheetId="31" r:id="rId13"/>
    <sheet name="Tabl. 14 (62)" sheetId="3" r:id="rId14"/>
    <sheet name="Tabl. 15 (63)" sheetId="15" r:id="rId15"/>
    <sheet name="Tabl. 16 (64)" sheetId="48" r:id="rId16"/>
    <sheet name="Tabl. 17 (65)" sheetId="49" r:id="rId17"/>
    <sheet name="Tabl. 18 (66)" sheetId="33" r:id="rId18"/>
    <sheet name="Tabl. 19 (67)" sheetId="51" r:id="rId19"/>
    <sheet name="Tabl. 20 (68)" sheetId="52" r:id="rId20"/>
    <sheet name="Tabl. 21 (69)" sheetId="53" r:id="rId21"/>
    <sheet name="Tabl. 22 (70)" sheetId="54" r:id="rId22"/>
    <sheet name="Tabl. 23 (71)" sheetId="57" r:id="rId23"/>
    <sheet name="Tabl. 24 (72)" sheetId="55" r:id="rId24"/>
    <sheet name="Tabl. 25 (73)" sheetId="24" r:id="rId25"/>
    <sheet name="Tabl. 26 (74)" sheetId="25" r:id="rId26"/>
    <sheet name="Tabl. 27 (75)" sheetId="56" r:id="rId27"/>
    <sheet name="Tabl. 28 (76)" sheetId="58" r:id="rId28"/>
    <sheet name="Tabl. 29 (77)" sheetId="59" r:id="rId29"/>
    <sheet name="Tabl. 30 (78)" sheetId="26" r:id="rId30"/>
  </sheets>
  <definedNames>
    <definedName name="_Hlk75922673" localSheetId="23">'Tabl. 24 (72)'!$A$19</definedName>
  </definedNames>
  <calcPr calcId="152511"/>
</workbook>
</file>

<file path=xl/calcChain.xml><?xml version="1.0" encoding="utf-8"?>
<calcChain xmlns="http://schemas.openxmlformats.org/spreadsheetml/2006/main">
  <c r="D23" i="52" l="1"/>
  <c r="D22" i="52"/>
  <c r="D21" i="52"/>
  <c r="D19" i="52"/>
  <c r="D18" i="52"/>
  <c r="D17" i="52"/>
  <c r="D15" i="52"/>
  <c r="D14" i="52"/>
  <c r="D13" i="52"/>
  <c r="D12" i="52"/>
  <c r="D10" i="52"/>
  <c r="D8" i="52"/>
  <c r="J51" i="51"/>
  <c r="I51" i="51"/>
  <c r="D51" i="51"/>
  <c r="C51" i="51"/>
  <c r="K49" i="51"/>
  <c r="I49" i="51"/>
  <c r="H49" i="51"/>
  <c r="G49" i="51"/>
  <c r="F49" i="51"/>
  <c r="E49" i="51"/>
  <c r="D49" i="51"/>
  <c r="C49" i="51"/>
  <c r="K48" i="51"/>
  <c r="I48" i="51"/>
  <c r="G48" i="51"/>
  <c r="F48" i="51"/>
  <c r="E48" i="51"/>
  <c r="D48" i="51"/>
  <c r="C48" i="51"/>
  <c r="K47" i="51"/>
  <c r="J47" i="51"/>
  <c r="I47" i="51"/>
  <c r="H47" i="51"/>
  <c r="G47" i="51"/>
  <c r="F47" i="51"/>
  <c r="E47" i="51"/>
  <c r="D47" i="51"/>
  <c r="C47" i="51"/>
  <c r="K46" i="51"/>
  <c r="I46" i="51"/>
  <c r="H46" i="51"/>
  <c r="G46" i="51"/>
  <c r="F46" i="51"/>
  <c r="E46" i="51"/>
  <c r="D46" i="51"/>
  <c r="C46" i="51"/>
  <c r="K45" i="51"/>
  <c r="I45" i="51"/>
  <c r="H45" i="51"/>
  <c r="G45" i="51"/>
  <c r="F45" i="51"/>
  <c r="E45" i="51"/>
  <c r="D45" i="51"/>
  <c r="C45" i="51"/>
  <c r="H44" i="51"/>
  <c r="G44" i="51"/>
  <c r="F44" i="51"/>
  <c r="E44" i="51"/>
  <c r="D44" i="51"/>
  <c r="C44" i="51"/>
  <c r="H43" i="51"/>
  <c r="G43" i="51"/>
  <c r="F43" i="51"/>
  <c r="E43" i="51"/>
  <c r="D43" i="51"/>
  <c r="C43" i="51"/>
  <c r="K42" i="51"/>
  <c r="J42" i="51"/>
  <c r="I42" i="51"/>
  <c r="H42" i="51"/>
  <c r="G42" i="51"/>
  <c r="F42" i="51"/>
  <c r="E42" i="51"/>
  <c r="D42" i="51"/>
  <c r="C42" i="51"/>
  <c r="K40" i="51"/>
  <c r="J40" i="51"/>
  <c r="I40" i="51"/>
  <c r="G40" i="51"/>
  <c r="F40" i="51"/>
  <c r="E40" i="51"/>
  <c r="D40" i="51"/>
  <c r="C40" i="51"/>
  <c r="K39" i="51"/>
  <c r="J39" i="51"/>
  <c r="I39" i="51"/>
  <c r="G39" i="51"/>
  <c r="F39" i="51"/>
  <c r="E39" i="51"/>
  <c r="D39" i="51"/>
  <c r="C39" i="51"/>
  <c r="K38" i="51"/>
  <c r="J38" i="51"/>
  <c r="I38" i="51"/>
  <c r="H38" i="51"/>
  <c r="G38" i="51"/>
  <c r="F38" i="51"/>
  <c r="E38" i="51"/>
  <c r="D38" i="51"/>
  <c r="C38" i="51"/>
  <c r="K37" i="51"/>
  <c r="J37" i="51"/>
  <c r="I37" i="51"/>
  <c r="H37" i="51"/>
  <c r="G37" i="51"/>
  <c r="F37" i="51"/>
  <c r="E37" i="51"/>
  <c r="D37" i="51"/>
  <c r="C37" i="51"/>
  <c r="K36" i="51"/>
  <c r="J36" i="51"/>
  <c r="I36" i="51"/>
  <c r="H36" i="51"/>
  <c r="G36" i="51"/>
  <c r="F36" i="51"/>
  <c r="E36" i="51"/>
  <c r="D36" i="51"/>
  <c r="C36" i="51"/>
  <c r="K35" i="51"/>
  <c r="J35" i="51"/>
  <c r="I35" i="51"/>
  <c r="H35" i="51"/>
  <c r="G35" i="51"/>
  <c r="F35" i="51"/>
  <c r="E35" i="51"/>
  <c r="D35" i="51"/>
  <c r="C35" i="51"/>
  <c r="K34" i="51"/>
  <c r="J34" i="51"/>
  <c r="I34" i="51"/>
  <c r="H34" i="51"/>
  <c r="G34" i="51"/>
  <c r="F34" i="51"/>
  <c r="E34" i="51"/>
  <c r="D34" i="51"/>
  <c r="C34" i="51"/>
  <c r="C30" i="15"/>
  <c r="C29" i="15"/>
  <c r="C28" i="15"/>
  <c r="C27" i="15"/>
  <c r="C26" i="15"/>
  <c r="C25" i="15"/>
  <c r="C23" i="15"/>
  <c r="E24" i="31"/>
  <c r="E15" i="31"/>
  <c r="E6" i="31"/>
</calcChain>
</file>

<file path=xl/sharedStrings.xml><?xml version="1.0" encoding="utf-8"?>
<sst xmlns="http://schemas.openxmlformats.org/spreadsheetml/2006/main" count="1636" uniqueCount="575">
  <si>
    <t>WYSZCZEGÓLNIENIE</t>
  </si>
  <si>
    <t>SPECIFICATION</t>
  </si>
  <si>
    <t>T O T A L</t>
  </si>
  <si>
    <t xml:space="preserve">mężczyźni  </t>
  </si>
  <si>
    <t>males</t>
  </si>
  <si>
    <t xml:space="preserve">kobiety  </t>
  </si>
  <si>
    <t>females</t>
  </si>
  <si>
    <t xml:space="preserve">Miasta  </t>
  </si>
  <si>
    <t>Urban areas</t>
  </si>
  <si>
    <t xml:space="preserve">Wieś  </t>
  </si>
  <si>
    <t>Rural areas</t>
  </si>
  <si>
    <r>
      <t xml:space="preserve">O G Ó Ł E M </t>
    </r>
    <r>
      <rPr>
        <sz val="8"/>
        <color indexed="8"/>
        <rFont val="Arial"/>
        <family val="2"/>
        <charset val="238"/>
      </rPr>
      <t xml:space="preserve"> </t>
    </r>
  </si>
  <si>
    <t xml:space="preserve">T O T A L </t>
  </si>
  <si>
    <t xml:space="preserve">13 – 15  </t>
  </si>
  <si>
    <t xml:space="preserve">16 – 18  </t>
  </si>
  <si>
    <t xml:space="preserve">19 – 24  </t>
  </si>
  <si>
    <t xml:space="preserve">25 – 29  </t>
  </si>
  <si>
    <t xml:space="preserve">30 – 34   </t>
  </si>
  <si>
    <t xml:space="preserve">35 – 39  </t>
  </si>
  <si>
    <t xml:space="preserve">40 – 44  </t>
  </si>
  <si>
    <t xml:space="preserve">45 – 49  </t>
  </si>
  <si>
    <t xml:space="preserve">50 – 54  </t>
  </si>
  <si>
    <t xml:space="preserve">55 – 59  </t>
  </si>
  <si>
    <t xml:space="preserve">60 – 64  </t>
  </si>
  <si>
    <t xml:space="preserve">65 – 69  </t>
  </si>
  <si>
    <t xml:space="preserve">70 – 74  </t>
  </si>
  <si>
    <t xml:space="preserve">75 – 79  </t>
  </si>
  <si>
    <t>Pre-working age</t>
  </si>
  <si>
    <t>Working age</t>
  </si>
  <si>
    <t>Post-working age</t>
  </si>
  <si>
    <t xml:space="preserve">Mężczyźni  </t>
  </si>
  <si>
    <t>Males</t>
  </si>
  <si>
    <t xml:space="preserve">Kobiety  </t>
  </si>
  <si>
    <t>Females</t>
  </si>
  <si>
    <t xml:space="preserve">Poniżej 2000  </t>
  </si>
  <si>
    <t>Below</t>
  </si>
  <si>
    <t xml:space="preserve">    2000 –     4999  </t>
  </si>
  <si>
    <t xml:space="preserve">    5000 –     9999  </t>
  </si>
  <si>
    <t xml:space="preserve">  10000 –   19999  </t>
  </si>
  <si>
    <t xml:space="preserve">  20000 –   49999  </t>
  </si>
  <si>
    <t xml:space="preserve">  50000 –   99999  </t>
  </si>
  <si>
    <t xml:space="preserve">100000 – 199999  </t>
  </si>
  <si>
    <t xml:space="preserve">  2000 –  4999  </t>
  </si>
  <si>
    <t xml:space="preserve">  5000 –  6999  </t>
  </si>
  <si>
    <t xml:space="preserve">  7000 –  9999  </t>
  </si>
  <si>
    <t>20 – 24</t>
  </si>
  <si>
    <t>25 – 29</t>
  </si>
  <si>
    <t>30 – 34</t>
  </si>
  <si>
    <t>35 – 39</t>
  </si>
  <si>
    <t>40 – 49</t>
  </si>
  <si>
    <t>50 – 59</t>
  </si>
  <si>
    <t xml:space="preserve">20 – 24  </t>
  </si>
  <si>
    <t xml:space="preserve">30 – 34  </t>
  </si>
  <si>
    <t xml:space="preserve">40 – 49  </t>
  </si>
  <si>
    <t xml:space="preserve">50 – 59  </t>
  </si>
  <si>
    <t>rozwody małżeństw:</t>
  </si>
  <si>
    <t>divorces:</t>
  </si>
  <si>
    <t xml:space="preserve">Bez dzieci  </t>
  </si>
  <si>
    <t>Marriages without children</t>
  </si>
  <si>
    <t xml:space="preserve">Z dziećmi  </t>
  </si>
  <si>
    <t>Marriages with children</t>
  </si>
  <si>
    <t>o liczbie dzieci:</t>
  </si>
  <si>
    <t>by number of children:</t>
  </si>
  <si>
    <t xml:space="preserve">4 i więcej  </t>
  </si>
  <si>
    <t>4 and more</t>
  </si>
  <si>
    <t>Live births</t>
  </si>
  <si>
    <t xml:space="preserve">Małżeńskie   </t>
  </si>
  <si>
    <t>Legitimate</t>
  </si>
  <si>
    <t xml:space="preserve">chłopcy  </t>
  </si>
  <si>
    <t xml:space="preserve">dziewczęta  </t>
  </si>
  <si>
    <t xml:space="preserve">Pozamałżeńskie   </t>
  </si>
  <si>
    <t>Illegitimate</t>
  </si>
  <si>
    <t xml:space="preserve">15 – 19  </t>
  </si>
  <si>
    <t xml:space="preserve">  5 –  9  </t>
  </si>
  <si>
    <t xml:space="preserve">10 – 14  </t>
  </si>
  <si>
    <t xml:space="preserve">80 – 84  </t>
  </si>
  <si>
    <t xml:space="preserve">w tym dokonane  </t>
  </si>
  <si>
    <t>of which committed</t>
  </si>
  <si>
    <t xml:space="preserve">70 lat i więcej  </t>
  </si>
  <si>
    <t>70 and more</t>
  </si>
  <si>
    <t xml:space="preserve">  5 –   9  </t>
  </si>
  <si>
    <t xml:space="preserve">Kościół Adwentystów Dnia Siódmego  </t>
  </si>
  <si>
    <t xml:space="preserve">Kościół Zielonoświątkowy  </t>
  </si>
  <si>
    <t xml:space="preserve">Nowoapostolski Kościół w Polsce  </t>
  </si>
  <si>
    <t xml:space="preserve">Kościół Wolnych Chrześcijan  </t>
  </si>
  <si>
    <t xml:space="preserve">Zbór Stanowczych Chrześcijan  </t>
  </si>
  <si>
    <t xml:space="preserve">O G Ó Ł E M  </t>
  </si>
  <si>
    <t>G R A N D  T O T A L</t>
  </si>
  <si>
    <t>O G Ó Ł E M</t>
  </si>
  <si>
    <t xml:space="preserve">          and more</t>
  </si>
  <si>
    <t xml:space="preserve">10000 i więcej  </t>
  </si>
  <si>
    <t>Demographic dynamics</t>
  </si>
  <si>
    <t xml:space="preserve">Dynamiki demograficznej  </t>
  </si>
  <si>
    <t>Gross reproduction</t>
  </si>
  <si>
    <t xml:space="preserve">Reprodukcji brutto  </t>
  </si>
  <si>
    <t>Total fertility</t>
  </si>
  <si>
    <t xml:space="preserve">Dzietności ogólnej  </t>
  </si>
  <si>
    <t>of which:</t>
  </si>
  <si>
    <t>w tym:</t>
  </si>
  <si>
    <t>Injuries and poisonings by external cause</t>
  </si>
  <si>
    <t xml:space="preserve">Urazy i zatrucia według zewnętrznej przyczyny  </t>
  </si>
  <si>
    <t>Conditions originating in the perinatal period</t>
  </si>
  <si>
    <t xml:space="preserve">Stany rozpoczynające się w okresie okołoporodowym  </t>
  </si>
  <si>
    <t>Diseases of the genitourinary system</t>
  </si>
  <si>
    <t>Diseases of the respiratory system</t>
  </si>
  <si>
    <t xml:space="preserve">Choroby układu oddechowego  </t>
  </si>
  <si>
    <t xml:space="preserve">choroba nadciśnieniowa  </t>
  </si>
  <si>
    <t>Diseases of the circulatory system</t>
  </si>
  <si>
    <t xml:space="preserve">Choroby układu krążenia  </t>
  </si>
  <si>
    <t xml:space="preserve">Choroby układu nerwowego 
i narządów zmysłów  </t>
  </si>
  <si>
    <t>Mental and behavioural disorders</t>
  </si>
  <si>
    <t xml:space="preserve">w tym cukrzyca  </t>
  </si>
  <si>
    <t>of which malignant neoplasms</t>
  </si>
  <si>
    <t xml:space="preserve">w tym nowotwory złośliwe  </t>
  </si>
  <si>
    <t>Neoplasms</t>
  </si>
  <si>
    <t xml:space="preserve">Nowotwory  </t>
  </si>
  <si>
    <t>Choroby zakaźne i pasożytnicze</t>
  </si>
  <si>
    <t>of which pneumonia</t>
  </si>
  <si>
    <t xml:space="preserve">w tym zapalenie płuc  </t>
  </si>
  <si>
    <t>of which septicaemia</t>
  </si>
  <si>
    <t xml:space="preserve">w tym posocznica  </t>
  </si>
  <si>
    <t>Infectious and parasitic diseases</t>
  </si>
  <si>
    <t xml:space="preserve">Choroby zakaźne i pasożytnicze  </t>
  </si>
  <si>
    <t>Catholic Church</t>
  </si>
  <si>
    <t>Old Catholic</t>
  </si>
  <si>
    <t>Starokatolickie</t>
  </si>
  <si>
    <t>Protestant and Protestant-tradition</t>
  </si>
  <si>
    <t>Protestanckie i tradycji protestanckiej</t>
  </si>
  <si>
    <t>Far Eastern Religions</t>
  </si>
  <si>
    <t>Dalekiego Wschodu</t>
  </si>
  <si>
    <t>.</t>
  </si>
  <si>
    <t>Divorced</t>
  </si>
  <si>
    <t>Under 20 years</t>
  </si>
  <si>
    <t xml:space="preserve">19 lat i mniej  </t>
  </si>
  <si>
    <t xml:space="preserve">     and more</t>
  </si>
  <si>
    <t xml:space="preserve">60 lat i więcej  </t>
  </si>
  <si>
    <t xml:space="preserve">Rozwiedzeni  </t>
  </si>
  <si>
    <t xml:space="preserve">Kawalerowie  </t>
  </si>
  <si>
    <t xml:space="preserve">45 lat i więcej </t>
  </si>
  <si>
    <t xml:space="preserve">85 lat i więcej  </t>
  </si>
  <si>
    <t xml:space="preserve">  0 –   4 lata</t>
  </si>
  <si>
    <t xml:space="preserve">65 lat i więcej  </t>
  </si>
  <si>
    <t>STAN W DNIU 30 VI</t>
  </si>
  <si>
    <t>AS OF 30 VI</t>
  </si>
  <si>
    <t>STAN W DNIU 31 XII</t>
  </si>
  <si>
    <t>AS OF 31 XII</t>
  </si>
  <si>
    <t xml:space="preserve">na 100 mężczyzn  </t>
  </si>
  <si>
    <t>per 100 males</t>
  </si>
  <si>
    <t>in % of total population</t>
  </si>
  <si>
    <t>w tym w wieku mobilnym</t>
  </si>
  <si>
    <t>of which of mobility age</t>
  </si>
  <si>
    <t xml:space="preserve"> 0 –   2 lata  </t>
  </si>
  <si>
    <t xml:space="preserve"> 7 – 12  </t>
  </si>
  <si>
    <t xml:space="preserve">80 lat i więcej  </t>
  </si>
  <si>
    <t xml:space="preserve">     and more </t>
  </si>
  <si>
    <t xml:space="preserve">200000 i więcej  </t>
  </si>
  <si>
    <t>and more</t>
  </si>
  <si>
    <t xml:space="preserve">kobiety    </t>
  </si>
  <si>
    <t xml:space="preserve">Wdowcy  </t>
  </si>
  <si>
    <t>W  LICZBACH  BEZWZGLĘDNYCH</t>
  </si>
  <si>
    <t>IN  ABSOLUTE  NUMBERS</t>
  </si>
  <si>
    <t xml:space="preserve">Under 20 </t>
  </si>
  <si>
    <t xml:space="preserve">60 lat i więcej   </t>
  </si>
  <si>
    <t>Under 20</t>
  </si>
  <si>
    <t>WIEŚ</t>
  </si>
  <si>
    <t>MIASTA</t>
  </si>
  <si>
    <t>URBAN AREAS</t>
  </si>
  <si>
    <t>RURAL AREAS</t>
  </si>
  <si>
    <t xml:space="preserve">Single </t>
  </si>
  <si>
    <t xml:space="preserve">Kościół Katolicki  </t>
  </si>
  <si>
    <t xml:space="preserve">Polski Autokefaliczny Kościół Prawosławny  </t>
  </si>
  <si>
    <t xml:space="preserve">Kościół Ewangelicko-Augsburski  </t>
  </si>
  <si>
    <t xml:space="preserve">Kościół Chrześcijan Baptystów  </t>
  </si>
  <si>
    <t xml:space="preserve">Kościół Starokatolicki Mariawitów  </t>
  </si>
  <si>
    <r>
      <t xml:space="preserve">R A Z E M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</si>
  <si>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Urodzenia żywe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</si>
  <si>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Urodzenia martwe </t>
    </r>
    <r>
      <rPr>
        <sz val="8"/>
        <color indexed="8"/>
        <rFont val="Arial"/>
        <family val="2"/>
        <charset val="238"/>
      </rPr>
      <t xml:space="preserve"> </t>
    </r>
  </si>
  <si>
    <t xml:space="preserve">  20 – 24  </t>
  </si>
  <si>
    <t xml:space="preserve">  25 – 29  </t>
  </si>
  <si>
    <t xml:space="preserve">  30 – 34  </t>
  </si>
  <si>
    <t xml:space="preserve">  35 – 39  </t>
  </si>
  <si>
    <t xml:space="preserve">  40 – 44  </t>
  </si>
  <si>
    <r>
      <t>Płodność</t>
    </r>
    <r>
      <rPr>
        <sz val="8"/>
        <color indexed="8"/>
        <rFont val="Arial"/>
        <family val="2"/>
        <charset val="238"/>
      </rPr>
      <t xml:space="preserve"> – urodzenia żywe
 na 1000 kobiet w wieku:</t>
    </r>
  </si>
  <si>
    <t xml:space="preserve">  0 lat  </t>
  </si>
  <si>
    <t xml:space="preserve">  1 –  4 lata  </t>
  </si>
  <si>
    <t>NA  100 TYS.  LUDNOŚCI  DANEJ  PŁCI  I  GRUPY  WIEKU</t>
  </si>
  <si>
    <t>W LICZBACH BEZWZGLĘDNYCH</t>
  </si>
  <si>
    <t>IN ABSOLUTE NUMBERS</t>
  </si>
  <si>
    <t>PRZYCZYNY ZGONÓW</t>
  </si>
  <si>
    <t>CAUSES OF DEATHS</t>
  </si>
  <si>
    <t xml:space="preserve">w tym gruźlica i następstwa gruźlicy  </t>
  </si>
  <si>
    <t>of which tuberculosis and sequelae of tuberculosis</t>
  </si>
  <si>
    <t>nowotwór złośliwy żołądka</t>
  </si>
  <si>
    <t>malignant neoplasm of stomach</t>
  </si>
  <si>
    <t xml:space="preserve">nowotwór złośliwy trzustki  </t>
  </si>
  <si>
    <t>malignant neoplasm of pancreas</t>
  </si>
  <si>
    <t xml:space="preserve">nowotwór złośliwy tchawicy, oskrzela i płuca  </t>
  </si>
  <si>
    <t>malignant neoplasm of trachea, bronchus and lung</t>
  </si>
  <si>
    <t xml:space="preserve">białaczka  </t>
  </si>
  <si>
    <t xml:space="preserve"> leukemia</t>
  </si>
  <si>
    <t>Endocrine, nutritional and metabolic diseases</t>
  </si>
  <si>
    <t xml:space="preserve">Zaburzenia psychiczne </t>
  </si>
  <si>
    <t>choroba niedokrwienna serca</t>
  </si>
  <si>
    <t xml:space="preserve">w tym ostry zawał serca  </t>
  </si>
  <si>
    <t>of which acute myocardial infarction</t>
  </si>
  <si>
    <t xml:space="preserve">miażdżyca  </t>
  </si>
  <si>
    <t>Choroby układu oddechowego</t>
  </si>
  <si>
    <t xml:space="preserve">Choroby układu trawiennego  </t>
  </si>
  <si>
    <t>Diseases of the digestive system</t>
  </si>
  <si>
    <t>of which fibrosis and cirrhosis of liver</t>
  </si>
  <si>
    <t>Diseases of the musculoskeletal system and connective tissue</t>
  </si>
  <si>
    <t xml:space="preserve">Choroby układu moczowo-płciowego  </t>
  </si>
  <si>
    <t>transport accidents</t>
  </si>
  <si>
    <t xml:space="preserve">    0 – 6  </t>
  </si>
  <si>
    <t xml:space="preserve">    7 – 13  </t>
  </si>
  <si>
    <t xml:space="preserve">  14 – 20  </t>
  </si>
  <si>
    <t xml:space="preserve">  21 – 27  </t>
  </si>
  <si>
    <t>NA 100 TYS. URODZEŃ ŻYWYCH</t>
  </si>
  <si>
    <t>Diseases of the nervous system, sense organs and the circulatory system</t>
  </si>
  <si>
    <t xml:space="preserve">wrodzone wady rozwojowe układu nerwowego  </t>
  </si>
  <si>
    <t>congenital malformations of the nervous system</t>
  </si>
  <si>
    <t xml:space="preserve">wrodzone wady serca  </t>
  </si>
  <si>
    <t>congenital malformations of heart</t>
  </si>
  <si>
    <t>zaburzenia związane z czasem trwania ciąży i rozwojem płodu</t>
  </si>
  <si>
    <t>disorders related to length of gestation and fetal growth</t>
  </si>
  <si>
    <t>respiratory disorders specific to the perinatal period</t>
  </si>
  <si>
    <t xml:space="preserve">Choroby układu nerwowego, narządów zmysłów i układu krążenia </t>
  </si>
  <si>
    <t>zespół zaburzeń oddychania noworodka i inne stany układu
oddechowego</t>
  </si>
  <si>
    <t xml:space="preserve">30 – 49  </t>
  </si>
  <si>
    <t>30 – 49</t>
  </si>
  <si>
    <t xml:space="preserve">50 – 69  </t>
  </si>
  <si>
    <t>50 – 69</t>
  </si>
  <si>
    <t>MĘŻCZYŹNI</t>
  </si>
  <si>
    <t>MALES</t>
  </si>
  <si>
    <t>KOBIETY</t>
  </si>
  <si>
    <t>FEMALES</t>
  </si>
  <si>
    <t>NA 1000 LUDNOŚCI</t>
  </si>
  <si>
    <t>PER 1000 POPULATION</t>
  </si>
  <si>
    <t xml:space="preserve">Kościół Katolicki </t>
  </si>
  <si>
    <t xml:space="preserve">Kościół Polskokatolicki  </t>
  </si>
  <si>
    <t xml:space="preserve">Kościół Boży w Chrystusie  </t>
  </si>
  <si>
    <t xml:space="preserve">Kościół Chrześcijan Baptystów </t>
  </si>
  <si>
    <t xml:space="preserve">Kościół Ewangelicko-Metodystyczny  </t>
  </si>
  <si>
    <t xml:space="preserve">Kościół Ewangelicznych Chrześcijan  </t>
  </si>
  <si>
    <t xml:space="preserve">Kościół Chrześcijan Dnia Sobotniego  </t>
  </si>
  <si>
    <t xml:space="preserve">Świecki Ruch Misyjny "Epifania"  </t>
  </si>
  <si>
    <t xml:space="preserve">Zbór w Wodzisławiu Śląskim  </t>
  </si>
  <si>
    <t>Inne</t>
  </si>
  <si>
    <t>Others</t>
  </si>
  <si>
    <t xml:space="preserve">Instytut Wiedzy o Tożsamości "Misja Czaitanii" </t>
  </si>
  <si>
    <t>G R A N D   T O T A L</t>
  </si>
  <si>
    <t>Ludność</t>
  </si>
  <si>
    <t>Population</t>
  </si>
  <si>
    <t>-</t>
  </si>
  <si>
    <t xml:space="preserve">W wieku przedprodukcyjnym </t>
  </si>
  <si>
    <t xml:space="preserve">W wieku poprodukcyjnym </t>
  </si>
  <si>
    <r>
      <t xml:space="preserve">O G Ó Ł E M  w tys.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</si>
  <si>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W wieku produkcyjnym </t>
    </r>
    <r>
      <rPr>
        <sz val="8"/>
        <color indexed="8"/>
        <rFont val="Arial"/>
        <family val="2"/>
        <charset val="238"/>
      </rPr>
      <t xml:space="preserve"> </t>
    </r>
  </si>
  <si>
    <t xml:space="preserve">LUDNOŚĆ W WIEKU NIEPRODUKCYJNYM NA 100 OSÓB W WIEKU PRODUKCYJNYM  </t>
  </si>
  <si>
    <t>NON-WORKING AGE POPULATION PER 100 PERSONS OF WORKING AGE</t>
  </si>
  <si>
    <t xml:space="preserve">mężczyźni w tys.  </t>
  </si>
  <si>
    <t xml:space="preserve">kobiety: w tysiącach  </t>
  </si>
  <si>
    <t>females: in thousands</t>
  </si>
  <si>
    <t>na 100 mężczyzn</t>
  </si>
  <si>
    <t xml:space="preserve">Miasta: w tysiącach </t>
  </si>
  <si>
    <t>Urban areas: in thousands</t>
  </si>
  <si>
    <t xml:space="preserve">Wieś: w tysiącach </t>
  </si>
  <si>
    <t>Rural areas: in thousands</t>
  </si>
  <si>
    <t xml:space="preserve">    per 100 males</t>
  </si>
  <si>
    <t xml:space="preserve">  in % of total usual
  residence population</t>
  </si>
  <si>
    <t xml:space="preserve">   in % of total usual
   residence population</t>
  </si>
  <si>
    <t xml:space="preserve">   w % ogółu ludności 
   rezydującej </t>
  </si>
  <si>
    <t xml:space="preserve"> w % ogółu ludności
 rezydującej </t>
  </si>
  <si>
    <t xml:space="preserve">T O T A L  </t>
  </si>
  <si>
    <t xml:space="preserve">w tym w wieku mobilnym  </t>
  </si>
  <si>
    <r>
      <t xml:space="preserve">O G Ó Ł E M 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</si>
  <si>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W wieku przedprodukcyjnym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</si>
  <si>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W wieku poprodukcyjnym </t>
    </r>
    <r>
      <rPr>
        <sz val="8"/>
        <color indexed="8"/>
        <rFont val="Arial"/>
        <family val="2"/>
        <charset val="238"/>
      </rPr>
      <t xml:space="preserve"> </t>
    </r>
  </si>
  <si>
    <t>Lp.</t>
  </si>
  <si>
    <t>No.</t>
  </si>
  <si>
    <t xml:space="preserve">Stowarzyszenie Zborów Chrześcijan  </t>
  </si>
  <si>
    <t>wierni, wyznawcy</t>
  </si>
  <si>
    <t>adherents, faithful</t>
  </si>
  <si>
    <t>duchowni</t>
  </si>
  <si>
    <t>clergy</t>
  </si>
  <si>
    <t>w % ogółu ludności</t>
  </si>
  <si>
    <r>
      <t xml:space="preserve">O G Ó Ł E M </t>
    </r>
    <r>
      <rPr>
        <sz val="8"/>
        <color theme="1"/>
        <rFont val="Arial"/>
        <family val="2"/>
        <charset val="238"/>
      </rPr>
      <t xml:space="preserve"> </t>
    </r>
  </si>
  <si>
    <r>
      <t>na 1 km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 </t>
    </r>
  </si>
  <si>
    <t>W wieku poprodukcyjnym</t>
  </si>
  <si>
    <r>
      <t xml:space="preserve">W wieku produkcyjnym </t>
    </r>
    <r>
      <rPr>
        <sz val="8"/>
        <color theme="1"/>
        <rFont val="Arial"/>
        <family val="2"/>
        <charset val="238"/>
      </rPr>
      <t xml:space="preserve"> </t>
    </r>
  </si>
  <si>
    <t xml:space="preserve">LUDNOŚĆ  W  WIEKU NIEPRODUKCYJNYM NA  100  OSÓB  
W  WIEKU  PRODUKCYJNYM  </t>
  </si>
  <si>
    <t>NON-WORKING  AGE POPULATION  PER  
100  PERSONS  
OF  WORKING  AGE</t>
  </si>
  <si>
    <r>
      <t xml:space="preserve">R A Z E M </t>
    </r>
    <r>
      <rPr>
        <sz val="8"/>
        <color theme="1"/>
        <rFont val="Arial"/>
        <family val="2"/>
        <charset val="238"/>
      </rPr>
      <t xml:space="preserve"> </t>
    </r>
  </si>
  <si>
    <r>
      <t xml:space="preserve">Miasta </t>
    </r>
    <r>
      <rPr>
        <sz val="8"/>
        <color theme="1"/>
        <rFont val="Arial"/>
        <family val="2"/>
        <charset val="238"/>
      </rPr>
      <t xml:space="preserve"> </t>
    </r>
  </si>
  <si>
    <r>
      <t xml:space="preserve">Wieś </t>
    </r>
    <r>
      <rPr>
        <sz val="8"/>
        <color theme="1"/>
        <rFont val="Arial"/>
        <family val="2"/>
        <charset val="238"/>
      </rPr>
      <t xml:space="preserve"> </t>
    </r>
  </si>
  <si>
    <t>·</t>
  </si>
  <si>
    <t>choroby naczyń mózgowych</t>
  </si>
  <si>
    <t>Diseases of the nervous system and sense organs</t>
  </si>
  <si>
    <t>Zaburzenia wydzielania wewnętrznego, stanu odżywiania 
i przemiany metabolicznej</t>
  </si>
  <si>
    <t xml:space="preserve">       of which:</t>
  </si>
  <si>
    <t xml:space="preserve">       of which diabetes mellitus</t>
  </si>
  <si>
    <t xml:space="preserve">   hypertensive disease</t>
  </si>
  <si>
    <t xml:space="preserve">   ischemic heart disease</t>
  </si>
  <si>
    <t xml:space="preserve">   diseases of cerebrovascular</t>
  </si>
  <si>
    <t xml:space="preserve">    w tym zwłóknienie i marskość 
    wątroby </t>
  </si>
  <si>
    <t xml:space="preserve">Choroby układu kostnostawowego, mięśniowego i tkanki łącznej  </t>
  </si>
  <si>
    <t xml:space="preserve">     w tym:</t>
  </si>
  <si>
    <t xml:space="preserve">     wypadki komunikacyjne  </t>
  </si>
  <si>
    <t xml:space="preserve">     samobójstwa  </t>
  </si>
  <si>
    <t xml:space="preserve">Świadkowie Jehowy w Polsce  </t>
  </si>
  <si>
    <t xml:space="preserve">Kościół Chrześcijański w Duchu Prawdy 
i Pokoju  </t>
  </si>
  <si>
    <t xml:space="preserve">12 lat i mniej   </t>
  </si>
  <si>
    <t>12 and less</t>
  </si>
  <si>
    <t xml:space="preserve">13 – 18  </t>
  </si>
  <si>
    <t>19 – 24</t>
  </si>
  <si>
    <t>13 – 18</t>
  </si>
  <si>
    <r>
      <t xml:space="preserve">WIEK
</t>
    </r>
    <r>
      <rPr>
        <sz val="8"/>
        <color rgb="FF595959"/>
        <rFont val="Arial"/>
        <family val="2"/>
        <charset val="238"/>
      </rPr>
      <t>AGE</t>
    </r>
  </si>
  <si>
    <r>
      <t>a</t>
    </r>
    <r>
      <rPr>
        <sz val="8"/>
        <color indexed="8"/>
        <rFont val="Arial"/>
        <family val="2"/>
        <charset val="238"/>
      </rPr>
      <t xml:space="preserve"> Wiejskie i miejsko-wiejskie.</t>
    </r>
  </si>
  <si>
    <r>
      <t xml:space="preserve">a </t>
    </r>
    <r>
      <rPr>
        <sz val="8"/>
        <color indexed="8"/>
        <rFont val="Arial"/>
        <family val="2"/>
        <charset val="238"/>
      </rPr>
      <t>Ze skutkami cywilnymi.</t>
    </r>
  </si>
  <si>
    <t xml:space="preserve">WYSZCZEGÓLNIENIE   </t>
  </si>
  <si>
    <r>
      <t>a</t>
    </r>
    <r>
      <rPr>
        <sz val="8"/>
        <color indexed="8"/>
        <rFont val="Arial"/>
        <family val="2"/>
        <charset val="238"/>
      </rPr>
      <t xml:space="preserve"> Na 100 tys. urodzeń żywych.</t>
    </r>
  </si>
  <si>
    <r>
      <t>a</t>
    </r>
    <r>
      <rPr>
        <sz val="8"/>
        <color indexed="8"/>
        <rFont val="Arial"/>
        <family val="2"/>
        <charset val="238"/>
      </rPr>
      <t xml:space="preserve"> Zgodnie z Międzynarodową Statystyczną Klasyfikacją Chorób i Problemów Zdrowotnych (X Rewizja). </t>
    </r>
  </si>
  <si>
    <r>
      <t>2,3</t>
    </r>
    <r>
      <rPr>
        <vertAlign val="superscript"/>
        <sz val="8"/>
        <color rgb="FF000000"/>
        <rFont val="Arial"/>
        <family val="2"/>
        <charset val="238"/>
      </rPr>
      <t>c</t>
    </r>
  </si>
  <si>
    <r>
      <t>2449</t>
    </r>
    <r>
      <rPr>
        <vertAlign val="superscript"/>
        <sz val="8"/>
        <color theme="1"/>
        <rFont val="Arial"/>
        <family val="2"/>
        <charset val="238"/>
      </rPr>
      <t>c</t>
    </r>
  </si>
  <si>
    <r>
      <t>-2,7</t>
    </r>
    <r>
      <rPr>
        <vertAlign val="superscript"/>
        <sz val="8"/>
        <color theme="1"/>
        <rFont val="Arial"/>
        <family val="2"/>
        <charset val="238"/>
      </rPr>
      <t>c</t>
    </r>
  </si>
  <si>
    <r>
      <t>-1,5</t>
    </r>
    <r>
      <rPr>
        <vertAlign val="superscript"/>
        <sz val="8"/>
        <color theme="1"/>
        <rFont val="Arial"/>
        <family val="2"/>
        <charset val="238"/>
      </rPr>
      <t>c</t>
    </r>
  </si>
  <si>
    <r>
      <t>per 1 km</t>
    </r>
    <r>
      <rPr>
        <vertAlign val="superscript"/>
        <sz val="8"/>
        <color rgb="FF595959"/>
        <rFont val="Arial"/>
        <family val="2"/>
        <charset val="238"/>
      </rPr>
      <t>2</t>
    </r>
  </si>
  <si>
    <r>
      <t xml:space="preserve">O G Ó Ł E M </t>
    </r>
    <r>
      <rPr>
        <b/>
        <sz val="8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</si>
  <si>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8"/>
        <color rgb="FF595959"/>
        <rFont val="Arial"/>
        <family val="2"/>
        <charset val="238"/>
      </rPr>
      <t>grand
total</t>
    </r>
  </si>
  <si>
    <r>
      <t>z liczby ogółem</t>
    </r>
    <r>
      <rPr>
        <sz val="8"/>
        <color indexed="8"/>
        <rFont val="Arial"/>
        <family val="2"/>
        <charset val="238"/>
      </rPr>
      <t xml:space="preserve">     </t>
    </r>
    <r>
      <rPr>
        <sz val="8"/>
        <color rgb="FF595959"/>
        <rFont val="Arial"/>
        <family val="2"/>
        <charset val="238"/>
      </rPr>
      <t>of grand total number</t>
    </r>
  </si>
  <si>
    <r>
      <t xml:space="preserve">mężczyźni
</t>
    </r>
    <r>
      <rPr>
        <sz val="8"/>
        <color rgb="FF595959"/>
        <rFont val="Arial"/>
        <family val="2"/>
        <charset val="238"/>
      </rPr>
      <t>males</t>
    </r>
  </si>
  <si>
    <r>
      <t xml:space="preserve">miasta
</t>
    </r>
    <r>
      <rPr>
        <sz val="8"/>
        <color rgb="FF595959"/>
        <rFont val="Arial"/>
        <family val="2"/>
        <charset val="238"/>
      </rPr>
      <t>urban areas</t>
    </r>
  </si>
  <si>
    <r>
      <t xml:space="preserve">wieś
</t>
    </r>
    <r>
      <rPr>
        <sz val="8"/>
        <color rgb="FF595959"/>
        <rFont val="Arial"/>
        <family val="2"/>
        <charset val="238"/>
      </rPr>
      <t>rural areas</t>
    </r>
  </si>
  <si>
    <r>
      <t xml:space="preserve">razem
</t>
    </r>
    <r>
      <rPr>
        <sz val="8"/>
        <color rgb="FF595959"/>
        <rFont val="Arial"/>
        <family val="2"/>
        <charset val="238"/>
      </rPr>
      <t>total</t>
    </r>
  </si>
  <si>
    <r>
      <t xml:space="preserve">w tym mężczyźni
</t>
    </r>
    <r>
      <rPr>
        <sz val="8"/>
        <color rgb="FF595959"/>
        <rFont val="Arial"/>
        <family val="2"/>
        <charset val="238"/>
      </rPr>
      <t>of which males</t>
    </r>
  </si>
  <si>
    <r>
      <t xml:space="preserve"> 3 –   </t>
    </r>
    <r>
      <rPr>
        <sz val="8"/>
        <rFont val="Arial"/>
        <family val="2"/>
        <charset val="238"/>
      </rPr>
      <t>6</t>
    </r>
    <r>
      <rPr>
        <sz val="8"/>
        <color indexed="8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 xml:space="preserve">years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</si>
  <si>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GRUPY  MIAST
WEDŁUG  LICZBY  LUDNOŚCI
</t>
    </r>
    <r>
      <rPr>
        <sz val="8"/>
        <color rgb="FF595959"/>
        <rFont val="Arial"/>
        <family val="2"/>
        <charset val="238"/>
      </rPr>
      <t>GROUPS  OF  TOWNS  
BY  NUMBER  OF  POPULATION</t>
    </r>
  </si>
  <si>
    <r>
      <t xml:space="preserve">Miasta
</t>
    </r>
    <r>
      <rPr>
        <sz val="8"/>
        <color rgb="FF595959"/>
        <rFont val="Arial"/>
        <family val="2"/>
        <charset val="238"/>
      </rPr>
      <t>Towns</t>
    </r>
  </si>
  <si>
    <r>
      <t xml:space="preserve">Ludność w miastach
</t>
    </r>
    <r>
      <rPr>
        <sz val="8"/>
        <color rgb="FF595959"/>
        <rFont val="Arial"/>
        <family val="2"/>
        <charset val="238"/>
      </rPr>
      <t>Urban population</t>
    </r>
  </si>
  <si>
    <r>
      <t xml:space="preserve">w liczbach bezwzględnych
</t>
    </r>
    <r>
      <rPr>
        <sz val="8"/>
        <color rgb="FF595959"/>
        <rFont val="Arial"/>
        <family val="2"/>
        <charset val="238"/>
      </rPr>
      <t>in absolute numbers</t>
    </r>
  </si>
  <si>
    <r>
      <t xml:space="preserve">w % ogółu ludności
</t>
    </r>
    <r>
      <rPr>
        <sz val="8"/>
        <color rgb="FF595959"/>
        <rFont val="Arial"/>
        <family val="2"/>
        <charset val="238"/>
      </rPr>
      <t>in % of total population</t>
    </r>
  </si>
  <si>
    <r>
      <t xml:space="preserve">GRUPY  GMIN 
WEDŁUG  LICZBY  
LUDNOŚCI  WIEJSKIEJ
</t>
    </r>
    <r>
      <rPr>
        <sz val="8"/>
        <color rgb="FF595959"/>
        <rFont val="Arial"/>
        <family val="2"/>
        <charset val="238"/>
      </rPr>
      <t>GROUPS  OF  GMINAS  
BY  NUMBER  
OF  RURAL  POPULATION</t>
    </r>
  </si>
  <si>
    <r>
      <t>Gminy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Gminas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</si>
  <si>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Ludność na wsi
</t>
    </r>
    <r>
      <rPr>
        <sz val="8"/>
        <color rgb="FF595959"/>
        <rFont val="Arial"/>
        <family val="2"/>
        <charset val="238"/>
      </rPr>
      <t>Rural population</t>
    </r>
  </si>
  <si>
    <r>
      <t xml:space="preserve">WYSZCZEGÓLNIENIE
</t>
    </r>
    <r>
      <rPr>
        <sz val="8"/>
        <color rgb="FF595959"/>
        <rFont val="Arial"/>
        <family val="2"/>
        <charset val="238"/>
      </rPr>
      <t>SPECIFICATION</t>
    </r>
  </si>
  <si>
    <r>
      <t xml:space="preserve">Małżeństwa
</t>
    </r>
    <r>
      <rPr>
        <sz val="8"/>
        <color rgb="FF595959"/>
        <rFont val="Arial"/>
        <family val="2"/>
        <charset val="238"/>
      </rPr>
      <t>Marriages</t>
    </r>
  </si>
  <si>
    <r>
      <t xml:space="preserve">Separacje
</t>
    </r>
    <r>
      <rPr>
        <sz val="8"/>
        <color rgb="FF595959"/>
        <rFont val="Arial"/>
        <family val="2"/>
        <charset val="238"/>
      </rPr>
      <t>Separations</t>
    </r>
  </si>
  <si>
    <r>
      <t xml:space="preserve">Rozwody
</t>
    </r>
    <r>
      <rPr>
        <sz val="8"/>
        <color rgb="FF595959"/>
        <rFont val="Arial"/>
        <family val="2"/>
        <charset val="238"/>
      </rPr>
      <t>Divorces</t>
    </r>
  </si>
  <si>
    <r>
      <t xml:space="preserve">Urodzenia żywe
</t>
    </r>
    <r>
      <rPr>
        <sz val="8"/>
        <color rgb="FF595959"/>
        <rFont val="Arial"/>
        <family val="2"/>
        <charset val="238"/>
      </rPr>
      <t>Live births</t>
    </r>
  </si>
  <si>
    <r>
      <t xml:space="preserve">Zgony    </t>
    </r>
    <r>
      <rPr>
        <sz val="8"/>
        <color rgb="FF595959"/>
        <rFont val="Arial"/>
        <family val="2"/>
        <charset val="238"/>
      </rPr>
      <t>Deaths</t>
    </r>
  </si>
  <si>
    <r>
      <t xml:space="preserve">Przyrost naturalny
</t>
    </r>
    <r>
      <rPr>
        <sz val="8"/>
        <color rgb="FF595959"/>
        <rFont val="Arial"/>
        <family val="2"/>
        <charset val="238"/>
      </rPr>
      <t>Natural increase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</si>
  <si>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</si>
  <si>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>w tym wyznaniowe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of which 
religious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</si>
  <si>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w tym niemowląt
</t>
    </r>
    <r>
      <rPr>
        <sz val="8"/>
        <color rgb="FF595959"/>
        <rFont val="Arial"/>
        <family val="2"/>
        <charset val="238"/>
      </rPr>
      <t>of which infants</t>
    </r>
  </si>
  <si>
    <r>
      <t>NA  1000  LUDNOŚCI</t>
    </r>
    <r>
      <rPr>
        <vertAlign val="superscript"/>
        <sz val="8"/>
        <color theme="1"/>
        <rFont val="Arial"/>
        <family val="2"/>
        <charset val="238"/>
      </rPr>
      <t>b</t>
    </r>
  </si>
  <si>
    <r>
      <t>PER  1000  POPULATION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</si>
  <si>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Małżeństwa zawarte
</t>
    </r>
    <r>
      <rPr>
        <sz val="8"/>
        <color rgb="FF595959"/>
        <rFont val="Arial"/>
        <family val="2"/>
        <charset val="238"/>
      </rPr>
      <t>Marriages contracted</t>
    </r>
  </si>
  <si>
    <r>
      <t xml:space="preserve">Małżeństwa rozwiązane      </t>
    </r>
    <r>
      <rPr>
        <sz val="8"/>
        <color rgb="FF595959"/>
        <rFont val="Arial"/>
        <family val="2"/>
        <charset val="238"/>
      </rPr>
      <t>Marriages  dissolved</t>
    </r>
  </si>
  <si>
    <r>
      <t>Różnica między małżeń-stwami zawartymi 
a rozwią-zanymi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Difference between contracted and dissolved marriages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</si>
  <si>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przez śmierć
</t>
    </r>
    <r>
      <rPr>
        <sz val="8"/>
        <color rgb="FF595959"/>
        <rFont val="Arial"/>
        <family val="2"/>
        <charset val="238"/>
      </rPr>
      <t>by death of</t>
    </r>
  </si>
  <si>
    <r>
      <t xml:space="preserve">przez rozwód
</t>
    </r>
    <r>
      <rPr>
        <sz val="8"/>
        <color rgb="FF595959"/>
        <rFont val="Arial"/>
        <family val="2"/>
        <charset val="238"/>
      </rPr>
      <t>by divorce</t>
    </r>
  </si>
  <si>
    <r>
      <t xml:space="preserve">na 1000 istniejących małżeństw
</t>
    </r>
    <r>
      <rPr>
        <sz val="8"/>
        <color rgb="FF595959"/>
        <rFont val="Arial"/>
        <family val="2"/>
        <charset val="238"/>
      </rPr>
      <t xml:space="preserve">per 1000 existing marriages </t>
    </r>
  </si>
  <si>
    <r>
      <t xml:space="preserve">męża
</t>
    </r>
    <r>
      <rPr>
        <sz val="8"/>
        <color rgb="FF595959"/>
        <rFont val="Arial"/>
        <family val="2"/>
        <charset val="238"/>
      </rPr>
      <t>husband</t>
    </r>
  </si>
  <si>
    <r>
      <t xml:space="preserve">żony
</t>
    </r>
    <r>
      <rPr>
        <sz val="8"/>
        <color rgb="FF595959"/>
        <rFont val="Arial"/>
        <family val="2"/>
        <charset val="238"/>
      </rPr>
      <t>wife</t>
    </r>
  </si>
  <si>
    <r>
      <t xml:space="preserve">ogółem
</t>
    </r>
    <r>
      <rPr>
        <sz val="8"/>
        <color rgb="FF595959"/>
        <rFont val="Arial"/>
        <family val="2"/>
        <charset val="238"/>
      </rPr>
      <t xml:space="preserve"> total</t>
    </r>
  </si>
  <si>
    <r>
      <t xml:space="preserve">w tym przez rozwód
</t>
    </r>
    <r>
      <rPr>
        <sz val="8"/>
        <color rgb="FF595959"/>
        <rFont val="Arial"/>
        <family val="2"/>
        <charset val="238"/>
      </rPr>
      <t>of which by divorce</t>
    </r>
  </si>
  <si>
    <r>
      <t xml:space="preserve">MĘŻCZYŹNI  
W  WIEKU
</t>
    </r>
    <r>
      <rPr>
        <sz val="8"/>
        <color rgb="FF595959"/>
        <rFont val="Arial"/>
        <family val="2"/>
        <charset val="238"/>
      </rPr>
      <t>MALES  AT  AGE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</si>
  <si>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</si>
  <si>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Kobiety w wieku    </t>
    </r>
    <r>
      <rPr>
        <sz val="8"/>
        <color rgb="FF595959"/>
        <rFont val="Arial"/>
        <family val="2"/>
        <charset val="238"/>
      </rPr>
      <t>Females at age</t>
    </r>
  </si>
  <si>
    <r>
      <t xml:space="preserve">19 lat i mniej
</t>
    </r>
    <r>
      <rPr>
        <sz val="8"/>
        <color rgb="FF595959"/>
        <rFont val="Arial"/>
        <family val="2"/>
        <charset val="238"/>
      </rPr>
      <t>under 20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</si>
  <si>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60 lat i więcej
</t>
    </r>
    <r>
      <rPr>
        <sz val="8"/>
        <color rgb="FF595959"/>
        <rFont val="Arial"/>
        <family val="2"/>
        <charset val="238"/>
      </rPr>
      <t>and more</t>
    </r>
  </si>
  <si>
    <r>
      <t>W tym małżeństwa wyznaniowe</t>
    </r>
    <r>
      <rPr>
        <b/>
        <vertAlign val="superscript"/>
        <sz val="8"/>
        <color theme="1"/>
        <rFont val="Arial"/>
        <family val="2"/>
        <charset val="238"/>
      </rPr>
      <t xml:space="preserve">a </t>
    </r>
    <r>
      <rPr>
        <sz val="8"/>
        <color theme="1"/>
        <rFont val="Arial"/>
        <family val="2"/>
        <charset val="238"/>
      </rPr>
      <t xml:space="preserve"> </t>
    </r>
  </si>
  <si>
    <r>
      <t>Of which church or religious marriages</t>
    </r>
    <r>
      <rPr>
        <b/>
        <vertAlign val="superscript"/>
        <sz val="8"/>
        <color rgb="FF595959"/>
        <rFont val="Arial"/>
        <family val="2"/>
        <charset val="238"/>
      </rPr>
      <t>a</t>
    </r>
  </si>
  <si>
    <r>
      <t xml:space="preserve">POPRZEDNI  STAN  CYWILNY  MĘŻCZYZN
</t>
    </r>
    <r>
      <rPr>
        <sz val="8"/>
        <color rgb="FF595959"/>
        <rFont val="Arial"/>
        <family val="2"/>
        <charset val="238"/>
      </rPr>
      <t>PREVIOUS  MARITAL  STATUS  OF  MALES</t>
    </r>
  </si>
  <si>
    <r>
      <t xml:space="preserve">Poprzedni stan cywilny kobiet
</t>
    </r>
    <r>
      <rPr>
        <sz val="8"/>
        <color rgb="FF595959"/>
        <rFont val="Arial"/>
        <family val="2"/>
        <charset val="238"/>
      </rPr>
      <t>Previous marital status of females</t>
    </r>
  </si>
  <si>
    <r>
      <t xml:space="preserve">panny
</t>
    </r>
    <r>
      <rPr>
        <sz val="8"/>
        <color rgb="FF595959"/>
        <rFont val="Arial"/>
        <family val="2"/>
        <charset val="238"/>
      </rPr>
      <t>single</t>
    </r>
  </si>
  <si>
    <r>
      <t xml:space="preserve">wdowy
</t>
    </r>
    <r>
      <rPr>
        <sz val="8"/>
        <color rgb="FF595959"/>
        <rFont val="Arial"/>
        <family val="2"/>
        <charset val="238"/>
      </rPr>
      <t>widows</t>
    </r>
  </si>
  <si>
    <r>
      <t xml:space="preserve">rozwiedzione
</t>
    </r>
    <r>
      <rPr>
        <sz val="8"/>
        <color rgb="FF595959"/>
        <rFont val="Arial"/>
        <family val="2"/>
        <charset val="238"/>
      </rPr>
      <t>divorced</t>
    </r>
  </si>
  <si>
    <r>
      <t xml:space="preserve">KOŚCIOŁY  I  ZWIĄZKI  WYZNANIOWE
</t>
    </r>
    <r>
      <rPr>
        <sz val="8"/>
        <color rgb="FF595959"/>
        <rFont val="Arial"/>
        <family val="2"/>
        <charset val="238"/>
      </rPr>
      <t xml:space="preserve">CHURCHES  AND  RELIGIOUS  ASSOCIATIONS </t>
    </r>
  </si>
  <si>
    <r>
      <t xml:space="preserve">Miasta
</t>
    </r>
    <r>
      <rPr>
        <sz val="8"/>
        <color rgb="FF595959"/>
        <rFont val="Arial"/>
        <family val="2"/>
        <charset val="238"/>
      </rPr>
      <t>Urban areas</t>
    </r>
  </si>
  <si>
    <r>
      <t xml:space="preserve">Wieś
</t>
    </r>
    <r>
      <rPr>
        <sz val="8"/>
        <color rgb="FF595959"/>
        <rFont val="Arial"/>
        <family val="2"/>
        <charset val="238"/>
      </rPr>
      <t>Rural areas</t>
    </r>
  </si>
  <si>
    <r>
      <t xml:space="preserve">MĘŻCZYŹNI  W  WIEKU
</t>
    </r>
    <r>
      <rPr>
        <sz val="8"/>
        <color rgb="FF595959"/>
        <rFont val="Arial"/>
        <family val="2"/>
        <charset val="238"/>
      </rPr>
      <t>MALES  AT  AGE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</si>
  <si>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</si>
  <si>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Kobiety w wieku  </t>
    </r>
    <r>
      <rPr>
        <sz val="8"/>
        <color indexed="8"/>
        <rFont val="Arial"/>
        <family val="2"/>
        <charset val="238"/>
      </rPr>
      <t xml:space="preserve">  </t>
    </r>
    <r>
      <rPr>
        <sz val="8"/>
        <color rgb="FF595959"/>
        <rFont val="Arial"/>
        <family val="2"/>
        <charset val="238"/>
      </rPr>
      <t>Females at age</t>
    </r>
  </si>
  <si>
    <r>
      <t xml:space="preserve">19 lat 
i mniej
</t>
    </r>
    <r>
      <rPr>
        <sz val="8"/>
        <color rgb="FF595959"/>
        <rFont val="Arial"/>
        <family val="2"/>
        <charset val="238"/>
      </rPr>
      <t>under 20</t>
    </r>
  </si>
  <si>
    <t xml:space="preserve">      and more</t>
  </si>
  <si>
    <r>
      <t xml:space="preserve">WIEK  MATKI
</t>
    </r>
    <r>
      <rPr>
        <sz val="8"/>
        <color rgb="FF595959"/>
        <rFont val="Arial"/>
        <family val="2"/>
        <charset val="238"/>
      </rPr>
      <t>AGE  OF  MOTHER</t>
    </r>
  </si>
  <si>
    <r>
      <t xml:space="preserve">Kolejność urodzenia dziecka u matki   </t>
    </r>
    <r>
      <rPr>
        <sz val="8"/>
        <color rgb="FF595959"/>
        <rFont val="Arial"/>
        <family val="2"/>
        <charset val="238"/>
      </rPr>
      <t xml:space="preserve"> Birth order</t>
    </r>
  </si>
  <si>
    <r>
      <t xml:space="preserve">6 i dalsze
</t>
    </r>
    <r>
      <rPr>
        <sz val="8"/>
        <color rgb="FF595959"/>
        <rFont val="Arial"/>
        <family val="2"/>
        <charset val="238"/>
      </rPr>
      <t>and over</t>
    </r>
  </si>
  <si>
    <r>
      <t xml:space="preserve">W  LICZBACH  BEZWZGLĘDNYCH
</t>
    </r>
    <r>
      <rPr>
        <sz val="8"/>
        <color rgb="FF595959"/>
        <rFont val="Arial"/>
        <family val="2"/>
        <charset val="238"/>
      </rPr>
      <t>IN  ABSOLUTE  NUMBERS</t>
    </r>
  </si>
  <si>
    <r>
      <t xml:space="preserve">W  ODSETKACH
</t>
    </r>
    <r>
      <rPr>
        <sz val="8"/>
        <color rgb="FF595959"/>
        <rFont val="Arial"/>
        <family val="2"/>
        <charset val="238"/>
      </rPr>
      <t>IN  PERCENT</t>
    </r>
  </si>
  <si>
    <r>
      <t>Fertility</t>
    </r>
    <r>
      <rPr>
        <sz val="8"/>
        <color rgb="FF595959"/>
        <rFont val="Arial"/>
        <family val="2"/>
        <charset val="238"/>
      </rPr>
      <t xml:space="preserve"> – live births per 1000
 women aged:</t>
    </r>
  </si>
  <si>
    <r>
      <t xml:space="preserve">  15 – 49</t>
    </r>
    <r>
      <rPr>
        <vertAlign val="superscript"/>
        <sz val="8"/>
        <color indexed="8"/>
        <rFont val="Arial"/>
        <family val="2"/>
        <charset val="238"/>
      </rPr>
      <t>ab</t>
    </r>
    <r>
      <rPr>
        <sz val="8"/>
        <color indexed="8"/>
        <rFont val="Arial"/>
        <family val="2"/>
        <charset val="238"/>
      </rPr>
      <t xml:space="preserve"> lat  </t>
    </r>
  </si>
  <si>
    <r>
      <t xml:space="preserve">  15 – 19</t>
    </r>
    <r>
      <rPr>
        <vertAlign val="superscript"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</si>
  <si>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  45 – 49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lat  </t>
    </r>
  </si>
  <si>
    <r>
      <t xml:space="preserve">Współczynniki:   </t>
    </r>
    <r>
      <rPr>
        <b/>
        <sz val="8"/>
        <color rgb="FF595959"/>
        <rFont val="Arial"/>
        <family val="2"/>
        <charset val="238"/>
      </rPr>
      <t>Rates:</t>
    </r>
  </si>
  <si>
    <r>
      <t xml:space="preserve">WIEK ZMARŁYCH
</t>
    </r>
    <r>
      <rPr>
        <sz val="8"/>
        <color rgb="FF595959"/>
        <rFont val="Arial"/>
        <family val="2"/>
        <charset val="238"/>
      </rPr>
      <t>AGE OF
DECEASED</t>
    </r>
  </si>
  <si>
    <r>
      <t xml:space="preserve">Ogółem
</t>
    </r>
    <r>
      <rPr>
        <sz val="8"/>
        <color rgb="FF595959"/>
        <rFont val="Arial"/>
        <family val="2"/>
        <charset val="238"/>
      </rPr>
      <t>Grand total</t>
    </r>
  </si>
  <si>
    <r>
      <t xml:space="preserve">Mężczyźni
</t>
    </r>
    <r>
      <rPr>
        <sz val="8"/>
        <color rgb="FF595959"/>
        <rFont val="Arial"/>
        <family val="2"/>
        <charset val="238"/>
      </rPr>
      <t>Males</t>
    </r>
  </si>
  <si>
    <r>
      <t xml:space="preserve">Kobiety
</t>
    </r>
    <r>
      <rPr>
        <sz val="8"/>
        <color rgb="FF595959"/>
        <rFont val="Arial"/>
        <family val="2"/>
        <charset val="238"/>
      </rPr>
      <t>Females</t>
    </r>
  </si>
  <si>
    <r>
      <t xml:space="preserve">kobiety
</t>
    </r>
    <r>
      <rPr>
        <sz val="8"/>
        <color rgb="FF595959"/>
        <rFont val="Arial"/>
        <family val="2"/>
        <charset val="238"/>
      </rPr>
      <t>females</t>
    </r>
  </si>
  <si>
    <r>
      <t xml:space="preserve">  0 lat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 </t>
    </r>
  </si>
  <si>
    <r>
      <t xml:space="preserve">Kobiety
</t>
    </r>
    <r>
      <rPr>
        <sz val="8"/>
        <color rgb="FF595959"/>
        <rFont val="Arial"/>
        <family val="2"/>
        <charset val="238"/>
      </rPr>
      <t>Femeles</t>
    </r>
  </si>
  <si>
    <r>
      <t>Wady rozwojowe wrodzone</t>
    </r>
    <r>
      <rPr>
        <vertAlign val="superscript"/>
        <sz val="8"/>
        <color theme="1"/>
        <rFont val="Arial"/>
        <family val="2"/>
        <charset val="238"/>
      </rPr>
      <t xml:space="preserve">Δ </t>
    </r>
    <r>
      <rPr>
        <sz val="8"/>
        <color theme="1"/>
        <rFont val="Arial"/>
        <family val="2"/>
        <charset val="238"/>
      </rPr>
      <t xml:space="preserve"> </t>
    </r>
  </si>
  <si>
    <r>
      <t>Congenital anomalies</t>
    </r>
    <r>
      <rPr>
        <vertAlign val="superscript"/>
        <sz val="8"/>
        <color rgb="FF595959"/>
        <rFont val="Arial"/>
        <family val="2"/>
        <charset val="238"/>
      </rPr>
      <t xml:space="preserve">Δ </t>
    </r>
  </si>
  <si>
    <r>
      <t>Objawy i stany niedokładnie określone</t>
    </r>
    <r>
      <rPr>
        <vertAlign val="superscript"/>
        <sz val="8"/>
        <color theme="1"/>
        <rFont val="Arial"/>
        <family val="2"/>
        <charset val="238"/>
      </rPr>
      <t>Δ</t>
    </r>
    <r>
      <rPr>
        <sz val="8"/>
        <color theme="1"/>
        <rFont val="Arial"/>
        <family val="2"/>
        <charset val="238"/>
      </rPr>
      <t xml:space="preserve">  </t>
    </r>
  </si>
  <si>
    <r>
      <t>Symptoms and ill-defined conditions</t>
    </r>
    <r>
      <rPr>
        <vertAlign val="superscript"/>
        <sz val="8"/>
        <color rgb="FF595959"/>
        <rFont val="Arial"/>
        <family val="2"/>
        <charset val="238"/>
      </rPr>
      <t>Δ</t>
    </r>
  </si>
  <si>
    <r>
      <t xml:space="preserve">WIEK ZMARŁYCH
</t>
    </r>
    <r>
      <rPr>
        <sz val="8"/>
        <color rgb="FF595959"/>
        <rFont val="Arial"/>
        <family val="2"/>
        <charset val="238"/>
      </rPr>
      <t>AGE OF DECEASED</t>
    </r>
  </si>
  <si>
    <r>
      <t xml:space="preserve">Chłopcy
</t>
    </r>
    <r>
      <rPr>
        <sz val="8"/>
        <color rgb="FF595959"/>
        <rFont val="Arial"/>
        <family val="2"/>
        <charset val="238"/>
      </rPr>
      <t>Males</t>
    </r>
  </si>
  <si>
    <r>
      <t xml:space="preserve">Dziewczęta
</t>
    </r>
    <r>
      <rPr>
        <sz val="8"/>
        <color rgb="FF595959"/>
        <rFont val="Arial"/>
        <family val="2"/>
        <charset val="238"/>
      </rPr>
      <t>Females</t>
    </r>
  </si>
  <si>
    <r>
      <t>Miasta</t>
    </r>
    <r>
      <rPr>
        <sz val="8"/>
        <color indexed="8"/>
        <rFont val="Arial"/>
        <family val="2"/>
        <charset val="238"/>
      </rPr>
      <t xml:space="preserve">     </t>
    </r>
    <r>
      <rPr>
        <sz val="8"/>
        <color rgb="FF595959"/>
        <rFont val="Arial"/>
        <family val="2"/>
        <charset val="238"/>
      </rPr>
      <t>Urban areas</t>
    </r>
  </si>
  <si>
    <r>
      <t xml:space="preserve">Wieś      </t>
    </r>
    <r>
      <rPr>
        <sz val="8"/>
        <color rgb="FF595959"/>
        <rFont val="Arial"/>
        <family val="2"/>
        <charset val="238"/>
      </rPr>
      <t>Rural areas</t>
    </r>
  </si>
  <si>
    <r>
      <t xml:space="preserve">chłopcy
</t>
    </r>
    <r>
      <rPr>
        <sz val="8"/>
        <color rgb="FF595959"/>
        <rFont val="Arial"/>
        <family val="2"/>
        <charset val="238"/>
      </rPr>
      <t>males</t>
    </r>
  </si>
  <si>
    <r>
      <t xml:space="preserve">dziewczęta
</t>
    </r>
    <r>
      <rPr>
        <sz val="8"/>
        <color rgb="FF595959"/>
        <rFont val="Arial"/>
        <family val="2"/>
        <charset val="238"/>
      </rPr>
      <t>females</t>
    </r>
  </si>
  <si>
    <r>
      <t xml:space="preserve">0 – 27 dni     </t>
    </r>
    <r>
      <rPr>
        <sz val="8"/>
        <color rgb="FF595959"/>
        <rFont val="Arial"/>
        <family val="2"/>
        <charset val="238"/>
      </rPr>
      <t>0 – 27 days</t>
    </r>
  </si>
  <si>
    <r>
      <t xml:space="preserve">    w tym 0   </t>
    </r>
    <r>
      <rPr>
        <sz val="8"/>
        <color rgb="FF595959"/>
        <rFont val="Arial"/>
        <family val="2"/>
        <charset val="238"/>
      </rPr>
      <t xml:space="preserve"> of which 0  </t>
    </r>
  </si>
  <si>
    <r>
      <t xml:space="preserve">  28 – 29 dni  </t>
    </r>
    <r>
      <rPr>
        <sz val="8"/>
        <color rgb="FF595959"/>
        <rFont val="Arial"/>
        <family val="2"/>
        <charset val="238"/>
      </rPr>
      <t>28 – 29 days</t>
    </r>
  </si>
  <si>
    <r>
      <t xml:space="preserve">1 miesiąc     </t>
    </r>
    <r>
      <rPr>
        <sz val="8"/>
        <color rgb="FF595959"/>
        <rFont val="Arial"/>
        <family val="2"/>
        <charset val="238"/>
      </rPr>
      <t xml:space="preserve">1 month  </t>
    </r>
  </si>
  <si>
    <r>
      <t xml:space="preserve">11 miesięcy   </t>
    </r>
    <r>
      <rPr>
        <sz val="8"/>
        <color rgb="FF595959"/>
        <rFont val="Arial"/>
        <family val="2"/>
        <charset val="238"/>
      </rPr>
      <t>11 months</t>
    </r>
  </si>
  <si>
    <r>
      <t xml:space="preserve">    w tym 0    </t>
    </r>
    <r>
      <rPr>
        <sz val="8"/>
        <color rgb="FF595959"/>
        <rFont val="Arial"/>
        <family val="2"/>
        <charset val="238"/>
      </rPr>
      <t xml:space="preserve">of which 0  </t>
    </r>
  </si>
  <si>
    <r>
      <t xml:space="preserve">11 miesięcy    </t>
    </r>
    <r>
      <rPr>
        <sz val="8"/>
        <color rgb="FF595959"/>
        <rFont val="Arial"/>
        <family val="2"/>
        <charset val="238"/>
      </rPr>
      <t>11 months</t>
    </r>
  </si>
  <si>
    <r>
      <t xml:space="preserve">w liczbach bezwzglę-dnych
</t>
    </r>
    <r>
      <rPr>
        <sz val="8"/>
        <color rgb="FF595959"/>
        <rFont val="Arial"/>
        <family val="2"/>
        <charset val="238"/>
      </rPr>
      <t>in absolute numbers</t>
    </r>
  </si>
  <si>
    <r>
      <t>Wady rozwojowe wrodzone</t>
    </r>
    <r>
      <rPr>
        <vertAlign val="superscript"/>
        <sz val="8"/>
        <color indexed="8"/>
        <rFont val="Arial"/>
        <family val="2"/>
        <charset val="238"/>
      </rPr>
      <t>Δ</t>
    </r>
    <r>
      <rPr>
        <sz val="8"/>
        <color indexed="8"/>
        <rFont val="Arial"/>
        <family val="2"/>
        <charset val="238"/>
      </rPr>
      <t xml:space="preserve">  </t>
    </r>
  </si>
  <si>
    <r>
      <t>Congenital anomalies</t>
    </r>
    <r>
      <rPr>
        <vertAlign val="superscript"/>
        <sz val="8"/>
        <color rgb="FF595959"/>
        <rFont val="Arial"/>
        <family val="2"/>
        <charset val="238"/>
      </rPr>
      <t>Δ</t>
    </r>
  </si>
  <si>
    <r>
      <t xml:space="preserve">Przeciętna liczba lat dalszego trwania życia 
dla osób w wieku lat
</t>
    </r>
    <r>
      <rPr>
        <sz val="8"/>
        <color rgb="FF595959"/>
        <rFont val="Arial"/>
        <family val="2"/>
        <charset val="238"/>
      </rPr>
      <t>Life expectancy at age specified</t>
    </r>
  </si>
  <si>
    <r>
      <t>Napływ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   </t>
    </r>
    <r>
      <rPr>
        <sz val="8"/>
        <color rgb="FF595959"/>
        <rFont val="Arial"/>
        <family val="2"/>
        <charset val="238"/>
      </rPr>
      <t>Inflow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</si>
  <si>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Odpływ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   </t>
    </r>
    <r>
      <rPr>
        <sz val="8"/>
        <color rgb="FF595959"/>
        <rFont val="Arial"/>
        <family val="2"/>
        <charset val="238"/>
      </rPr>
      <t>Outflow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</si>
  <si>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Saldo migracji
</t>
    </r>
    <r>
      <rPr>
        <sz val="8"/>
        <color rgb="FF595959"/>
        <rFont val="Arial"/>
        <family val="2"/>
        <charset val="238"/>
      </rPr>
      <t>Net migration</t>
    </r>
  </si>
  <si>
    <r>
      <t xml:space="preserve">z miast
</t>
    </r>
    <r>
      <rPr>
        <sz val="8"/>
        <color rgb="FF595959"/>
        <rFont val="Arial"/>
        <family val="2"/>
        <charset val="238"/>
      </rPr>
      <t>from urban areas</t>
    </r>
  </si>
  <si>
    <r>
      <t xml:space="preserve">ze wsi
</t>
    </r>
    <r>
      <rPr>
        <sz val="8"/>
        <color rgb="FF595959"/>
        <rFont val="Arial"/>
        <family val="2"/>
        <charset val="238"/>
      </rPr>
      <t>from rural areas</t>
    </r>
  </si>
  <si>
    <r>
      <t xml:space="preserve">z zagranicy
</t>
    </r>
    <r>
      <rPr>
        <sz val="8"/>
        <color rgb="FF595959"/>
        <rFont val="Arial"/>
        <family val="2"/>
        <charset val="238"/>
      </rPr>
      <t>from abroad</t>
    </r>
  </si>
  <si>
    <r>
      <t xml:space="preserve">do miast
</t>
    </r>
    <r>
      <rPr>
        <sz val="8"/>
        <color rgb="FF595959"/>
        <rFont val="Arial"/>
        <family val="2"/>
        <charset val="238"/>
      </rPr>
      <t>to urban areas</t>
    </r>
  </si>
  <si>
    <r>
      <t xml:space="preserve">na wieś
</t>
    </r>
    <r>
      <rPr>
        <sz val="8"/>
        <color rgb="FF595959"/>
        <rFont val="Arial"/>
        <family val="2"/>
        <charset val="238"/>
      </rPr>
      <t>to rural areas</t>
    </r>
  </si>
  <si>
    <r>
      <t xml:space="preserve">za granicę
</t>
    </r>
    <r>
      <rPr>
        <sz val="8"/>
        <color rgb="FF595959"/>
        <rFont val="Arial"/>
        <family val="2"/>
        <charset val="238"/>
      </rPr>
      <t>to abroad</t>
    </r>
  </si>
  <si>
    <r>
      <t>-6980</t>
    </r>
    <r>
      <rPr>
        <vertAlign val="superscript"/>
        <sz val="8"/>
        <color rgb="FF000000"/>
        <rFont val="Arial"/>
        <family val="2"/>
        <charset val="238"/>
      </rPr>
      <t>c</t>
    </r>
  </si>
  <si>
    <r>
      <t>-9429</t>
    </r>
    <r>
      <rPr>
        <vertAlign val="superscript"/>
        <sz val="8"/>
        <color rgb="FF000000"/>
        <rFont val="Arial"/>
        <family val="2"/>
        <charset val="238"/>
      </rPr>
      <t>c</t>
    </r>
  </si>
  <si>
    <r>
      <t xml:space="preserve">z tego 
samego województwa
</t>
    </r>
    <r>
      <rPr>
        <sz val="8"/>
        <color rgb="FF595959"/>
        <rFont val="Arial"/>
        <family val="2"/>
        <charset val="238"/>
      </rPr>
      <t>from the same 
voivodship</t>
    </r>
  </si>
  <si>
    <r>
      <t xml:space="preserve">z innych województw
</t>
    </r>
    <r>
      <rPr>
        <sz val="8"/>
        <color rgb="FF595959"/>
        <rFont val="Arial"/>
        <family val="2"/>
        <charset val="238"/>
      </rPr>
      <t>from other voivodships</t>
    </r>
  </si>
  <si>
    <r>
      <t xml:space="preserve">do tego 
samego województwa
</t>
    </r>
    <r>
      <rPr>
        <sz val="8"/>
        <color rgb="FF595959"/>
        <rFont val="Arial"/>
        <family val="2"/>
        <charset val="238"/>
      </rPr>
      <t>to the same 
voivodship</t>
    </r>
  </si>
  <si>
    <r>
      <t xml:space="preserve">do innych województw
</t>
    </r>
    <r>
      <rPr>
        <sz val="8"/>
        <color rgb="FF595959"/>
        <rFont val="Arial"/>
        <family val="2"/>
        <charset val="238"/>
      </rPr>
      <t>to other voivodships</t>
    </r>
  </si>
  <si>
    <r>
      <t xml:space="preserve">NA  1000  LUDNOŚCI 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PER  1000  POPULATION</t>
    </r>
  </si>
  <si>
    <r>
      <t xml:space="preserve">WIEK
MIGRANTÓW
</t>
    </r>
    <r>
      <rPr>
        <sz val="8"/>
        <color rgb="FF595959"/>
        <rFont val="Arial"/>
        <family val="2"/>
        <charset val="238"/>
      </rPr>
      <t>AGE
OF  MIGRANTS</t>
    </r>
  </si>
  <si>
    <r>
      <t>Napływ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Inflow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</si>
  <si>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Odpływ</t>
    </r>
    <r>
      <rPr>
        <vertAlign val="superscript"/>
        <sz val="8"/>
        <color indexed="8"/>
        <rFont val="Arial"/>
        <family val="2"/>
        <charset val="238"/>
      </rPr>
      <t xml:space="preserve">b
</t>
    </r>
    <r>
      <rPr>
        <sz val="8"/>
        <color rgb="FF595959"/>
        <rFont val="Arial"/>
        <family val="2"/>
        <charset val="238"/>
      </rPr>
      <t>Outflow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</si>
  <si>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Imigranci</t>
    </r>
    <r>
      <rPr>
        <vertAlign val="superscript"/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Immigrants</t>
    </r>
  </si>
  <si>
    <r>
      <t>Emigranci</t>
    </r>
    <r>
      <rPr>
        <vertAlign val="superscript"/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Emigrants</t>
    </r>
  </si>
  <si>
    <r>
      <t>Urban areas</t>
    </r>
    <r>
      <rPr>
        <vertAlign val="superscript"/>
        <sz val="8"/>
        <color rgb="FF595959"/>
        <rFont val="Arial"/>
        <family val="2"/>
        <charset val="238"/>
      </rPr>
      <t xml:space="preserve"> </t>
    </r>
  </si>
  <si>
    <r>
      <t>Rural areas</t>
    </r>
    <r>
      <rPr>
        <vertAlign val="superscript"/>
        <sz val="8"/>
        <color rgb="FF595959"/>
        <rFont val="Arial"/>
        <family val="2"/>
        <charset val="238"/>
      </rPr>
      <t xml:space="preserve"> </t>
    </r>
  </si>
  <si>
    <r>
      <t>Wiek samobójców:</t>
    </r>
    <r>
      <rPr>
        <vertAlign val="superscript"/>
        <sz val="8"/>
        <color theme="1"/>
        <rFont val="Arial"/>
        <family val="2"/>
        <charset val="238"/>
      </rPr>
      <t xml:space="preserve"> </t>
    </r>
  </si>
  <si>
    <r>
      <t>Age of suicidal persons:</t>
    </r>
    <r>
      <rPr>
        <b/>
        <vertAlign val="superscript"/>
        <sz val="8"/>
        <color rgb="FF595959"/>
        <rFont val="Arial"/>
        <family val="2"/>
        <charset val="238"/>
      </rPr>
      <t xml:space="preserve"> </t>
    </r>
  </si>
  <si>
    <r>
      <t xml:space="preserve">a Na podstawie bilansów NSP'2011. 
</t>
    </r>
    <r>
      <rPr>
        <sz val="8"/>
        <color rgb="FF595959"/>
        <rFont val="Arial"/>
        <family val="2"/>
        <charset val="238"/>
      </rPr>
      <t xml:space="preserve">a Based on balances the National Population and Housing Census 2011.  </t>
    </r>
  </si>
  <si>
    <r>
      <t>a Na podstawie bilansów NSP'2011.</t>
    </r>
    <r>
      <rPr>
        <b/>
        <i/>
        <sz val="7"/>
        <color theme="1"/>
        <rFont val="Arial"/>
        <family val="2"/>
        <charset val="238"/>
      </rPr>
      <t/>
    </r>
  </si>
  <si>
    <t>a Based on balances the National Population and Housing Census 2011.</t>
  </si>
  <si>
    <t>a  Rural and urban-rural gminas.</t>
  </si>
  <si>
    <t>a Ze skutkami cywilnymi. b W przypadku: separacji – na 100 tys. ludności; zgonów niemowląt – na 1000 urodzeń żywych.</t>
  </si>
  <si>
    <t xml:space="preserve">a Po uwzględnieniu salda migracji wewnętrznych i zagranicznych na pobyt stały osób pozostających w stanie małżeńskim. </t>
  </si>
  <si>
    <t xml:space="preserve">a After considering net internal and international migration for permanent residence of married persons. </t>
  </si>
  <si>
    <t xml:space="preserve">a Ze skutkami cywilnymi. </t>
  </si>
  <si>
    <t>a With civil law consequences.</t>
  </si>
  <si>
    <t>a Poniżej 18 lat.</t>
  </si>
  <si>
    <t>a Below the age of 18.</t>
  </si>
  <si>
    <r>
      <t>a–b</t>
    </r>
    <r>
      <rPr>
        <sz val="8"/>
        <color indexed="8"/>
        <rFont val="Arial"/>
        <family val="2"/>
        <charset val="238"/>
      </rPr>
      <t xml:space="preserve"> Łącznie z urodzeniami z matek w wieku: a – poniżej 15 lat, b – 50 lat i więcej.</t>
    </r>
  </si>
  <si>
    <t>a–b Includning births from mothers aged: a – below 15, b – 50 and more.</t>
  </si>
  <si>
    <t xml:space="preserve">a In accordance with the International Statistical Classification of Diseases and Related Health Problems (ICD – 10 Revision). </t>
  </si>
  <si>
    <t>a Usiłowane i dokonane; w dalszym podziale nie uwzględniono samobójców o nieustalonym miejscu dokonania samobójstwa oraz o nieustalonym wieku.</t>
  </si>
  <si>
    <t>a Attempted and committed; continued data exclude suicidal persons for whom place of the suicide is unknown and age is unknown.</t>
  </si>
  <si>
    <t>a Zameldowania. b Wymeldowania. c Do obliczenia salda wykorzystano dane o migracjach wewnętrznych za 2015 r. i migracjach zagranicznych za 2014 r.</t>
  </si>
  <si>
    <t>a Registrations. b Deregistrations. c For calculating net migration, data on internal migration for 2015 and data on international migration for 2014 were used.</t>
  </si>
  <si>
    <r>
      <t xml:space="preserve">a Zameldowania. b Wymeldowania. </t>
    </r>
    <r>
      <rPr>
        <b/>
        <i/>
        <sz val="7"/>
        <color indexed="8"/>
        <rFont val="Arial"/>
        <family val="2"/>
        <charset val="238"/>
      </rPr>
      <t/>
    </r>
  </si>
  <si>
    <r>
      <t>a</t>
    </r>
    <r>
      <rPr>
        <sz val="8"/>
        <color indexed="8"/>
        <rFont val="Arial"/>
        <family val="2"/>
        <charset val="238"/>
      </rPr>
      <t xml:space="preserve"> Zameldowania. b Wymeldowania.</t>
    </r>
  </si>
  <si>
    <t>a Registrations. b Deregistrations.</t>
  </si>
  <si>
    <r>
      <t xml:space="preserve">KOŚCIOŁY  I  ZWIĄZKI  WYZNANIOWE
</t>
    </r>
    <r>
      <rPr>
        <sz val="8"/>
        <color rgb="FF595959"/>
        <rFont val="Arial"/>
        <family val="2"/>
        <charset val="238"/>
      </rPr>
      <t>CHURCHES AND RELIGIOUS ASSOCIATIONS</t>
    </r>
  </si>
  <si>
    <t>Widowers</t>
  </si>
  <si>
    <t>atherosclerosis</t>
  </si>
  <si>
    <t>suicides</t>
  </si>
  <si>
    <t>a Registrations. b Deregistrations</t>
  </si>
  <si>
    <t>MIASTO</t>
  </si>
  <si>
    <t>PER 100 THOUSAND LIVE BIRTHS</t>
  </si>
  <si>
    <r>
      <t xml:space="preserve">na 100 tys. urodzeń żywych
</t>
    </r>
    <r>
      <rPr>
        <sz val="8"/>
        <color rgb="FF595959"/>
        <rFont val="Arial"/>
        <family val="2"/>
        <charset val="238"/>
      </rPr>
      <t>per 100 thousand live births</t>
    </r>
  </si>
  <si>
    <t>T O T A L  in thousands</t>
  </si>
  <si>
    <t>males in thousands</t>
  </si>
  <si>
    <t>–</t>
  </si>
  <si>
    <t xml:space="preserve"> –</t>
  </si>
  <si>
    <t>x</t>
  </si>
  <si>
    <t xml:space="preserve">    przez kobiety</t>
  </si>
  <si>
    <t xml:space="preserve">    przez mężczyzn</t>
  </si>
  <si>
    <r>
      <t>2018</t>
    </r>
    <r>
      <rPr>
        <b/>
        <vertAlign val="superscript"/>
        <sz val="8"/>
        <color theme="1"/>
        <rFont val="Arial"/>
        <family val="2"/>
        <charset val="238"/>
      </rPr>
      <t>b</t>
    </r>
  </si>
  <si>
    <r>
      <t>a</t>
    </r>
    <r>
      <rPr>
        <sz val="8"/>
        <color indexed="8"/>
        <rFont val="Arial"/>
        <family val="2"/>
        <charset val="238"/>
      </rPr>
      <t xml:space="preserve"> W podziale według kolejności urodzenia dziecka nie uwzględniono urodzeń o nieustalonej kolejności urodzenia. b W 2018 r. brak informacji o urodzeniach żywych według kolejności urodzenia w związku ze zmianą kart urodzeń wprowadzonych przez Ministerstwo Zdrowia”.</t>
    </r>
  </si>
  <si>
    <t>a Data on the number of births by order exclude cases in which birth order is unknown. b In 2018 lack of information about live births by birth order due to new birth certificate templates introduced by the Ministry of Health”.</t>
  </si>
  <si>
    <t>by men</t>
  </si>
  <si>
    <t>by women</t>
  </si>
  <si>
    <r>
      <t>jednostki kościelne</t>
    </r>
    <r>
      <rPr>
        <i/>
        <vertAlign val="superscript"/>
        <sz val="8"/>
        <color theme="1"/>
        <rFont val="Arial"/>
        <family val="2"/>
        <charset val="238"/>
      </rPr>
      <t>a</t>
    </r>
  </si>
  <si>
    <r>
      <t>church units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</si>
  <si>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Kościół Rzymskokatolicki</t>
    </r>
    <r>
      <rPr>
        <i/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</t>
    </r>
  </si>
  <si>
    <r>
      <t>3</t>
    </r>
    <r>
      <rPr>
        <i/>
        <vertAlign val="superscript"/>
        <sz val="8"/>
        <color theme="1"/>
        <rFont val="Arial"/>
        <family val="2"/>
        <charset val="238"/>
      </rPr>
      <t>c</t>
    </r>
  </si>
  <si>
    <r>
      <t>507</t>
    </r>
    <r>
      <rPr>
        <i/>
        <vertAlign val="superscript"/>
        <sz val="8"/>
        <color theme="1"/>
        <rFont val="Arial"/>
        <family val="2"/>
        <charset val="238"/>
      </rPr>
      <t>c</t>
    </r>
  </si>
  <si>
    <r>
      <t>nowotwór złośliwy sutka u kobiet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</t>
    </r>
  </si>
  <si>
    <r>
      <t>malignant neoplasm of female breast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</si>
  <si>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nowotwór złośliwy szyjki macicy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 </t>
    </r>
  </si>
  <si>
    <r>
      <t>malignant neoplasm of cervix uteri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</si>
  <si>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nowotwór złośliwy gruczołu krokowego</t>
    </r>
    <r>
      <rPr>
        <vertAlign val="superscript"/>
        <sz val="8"/>
        <color theme="1"/>
        <rFont val="Arial"/>
        <family val="2"/>
        <charset val="238"/>
      </rPr>
      <t>c</t>
    </r>
    <r>
      <rPr>
        <sz val="8"/>
        <color theme="1"/>
        <rFont val="Arial"/>
        <family val="2"/>
        <charset val="238"/>
      </rPr>
      <t xml:space="preserve">  </t>
    </r>
  </si>
  <si>
    <r>
      <t>malignant neoplasm of prostate</t>
    </r>
    <r>
      <rPr>
        <vertAlign val="superscript"/>
        <sz val="8"/>
        <color rgb="FF595959"/>
        <rFont val="Arial"/>
        <family val="2"/>
        <charset val="238"/>
      </rPr>
      <t>c</t>
    </r>
  </si>
  <si>
    <t>a Zgodnie z Międzynarodową Statystyczną Klasyfikacją Chorób i Problemów Zdrowotnych (X Rewizja). b Na 100 tys. kobiet. c Na 100 tys. mężczyzn</t>
  </si>
  <si>
    <t>Ź r ó d ł o: dane Krajowego Systemu Informacji Policji (KSIP) wygenerowane w dniu 30 lipca 2019 r.</t>
  </si>
  <si>
    <t>S o u r c e: data of the National Police Information System (KSIP) generated on 30th July 2019.</t>
  </si>
  <si>
    <r>
      <t>Kościół Ewangelicko-Augsburski</t>
    </r>
    <r>
      <rPr>
        <i/>
        <vertAlign val="superscript"/>
        <sz val="8"/>
        <color theme="1"/>
        <rFont val="Arial"/>
        <family val="2"/>
        <charset val="238"/>
      </rPr>
      <t>d</t>
    </r>
    <r>
      <rPr>
        <sz val="8"/>
        <color theme="1"/>
        <rFont val="Arial"/>
        <family val="2"/>
        <charset val="238"/>
      </rPr>
      <t xml:space="preserve"> </t>
    </r>
  </si>
  <si>
    <r>
      <t>63</t>
    </r>
    <r>
      <rPr>
        <i/>
        <vertAlign val="superscript"/>
        <sz val="8"/>
        <color theme="1"/>
        <rFont val="Arial"/>
        <family val="2"/>
        <charset val="238"/>
      </rPr>
      <t>e</t>
    </r>
  </si>
  <si>
    <r>
      <t>86</t>
    </r>
    <r>
      <rPr>
        <i/>
        <vertAlign val="superscript"/>
        <sz val="8"/>
        <color theme="1"/>
        <rFont val="Arial"/>
        <family val="2"/>
        <charset val="238"/>
      </rPr>
      <t>e</t>
    </r>
  </si>
  <si>
    <r>
      <t>Kościół Chrystusowy w RP</t>
    </r>
    <r>
      <rPr>
        <i/>
        <vertAlign val="superscript"/>
        <sz val="8"/>
        <color theme="1"/>
        <rFont val="Arial"/>
        <family val="2"/>
        <charset val="238"/>
      </rPr>
      <t>f</t>
    </r>
    <r>
      <rPr>
        <sz val="8"/>
        <color theme="1"/>
        <rFont val="Arial"/>
        <family val="2"/>
        <charset val="238"/>
      </rPr>
      <t xml:space="preserve">  </t>
    </r>
  </si>
  <si>
    <r>
      <t>5</t>
    </r>
    <r>
      <rPr>
        <i/>
        <vertAlign val="superscript"/>
        <sz val="8"/>
        <color theme="1"/>
        <rFont val="Arial"/>
        <family val="2"/>
        <charset val="238"/>
      </rPr>
      <t>g</t>
    </r>
  </si>
  <si>
    <r>
      <t>13</t>
    </r>
    <r>
      <rPr>
        <i/>
        <vertAlign val="superscript"/>
        <sz val="8"/>
        <color theme="1"/>
        <rFont val="Arial"/>
        <family val="2"/>
        <charset val="238"/>
      </rPr>
      <t>g</t>
    </r>
  </si>
  <si>
    <r>
      <t>1</t>
    </r>
    <r>
      <rPr>
        <vertAlign val="superscript"/>
        <sz val="8"/>
        <color theme="1"/>
        <rFont val="Arial"/>
        <family val="2"/>
        <charset val="238"/>
      </rPr>
      <t>h</t>
    </r>
  </si>
  <si>
    <r>
      <t>7</t>
    </r>
    <r>
      <rPr>
        <vertAlign val="superscript"/>
        <sz val="8"/>
        <color theme="1"/>
        <rFont val="Arial"/>
        <family val="2"/>
        <charset val="238"/>
      </rPr>
      <t>h</t>
    </r>
  </si>
  <si>
    <r>
      <t>158</t>
    </r>
    <r>
      <rPr>
        <vertAlign val="superscript"/>
        <sz val="8"/>
        <color theme="1"/>
        <rFont val="Arial"/>
        <family val="2"/>
        <charset val="238"/>
      </rPr>
      <t>h</t>
    </r>
  </si>
  <si>
    <r>
      <t>Związek Buddyjski Bencien Karma Kamtsang</t>
    </r>
    <r>
      <rPr>
        <i/>
        <vertAlign val="superscript"/>
        <sz val="8"/>
        <color theme="1"/>
        <rFont val="Arial"/>
        <family val="2"/>
        <charset val="238"/>
      </rPr>
      <t>i</t>
    </r>
    <r>
      <rPr>
        <sz val="8"/>
        <color theme="1"/>
        <rFont val="Arial"/>
        <family val="2"/>
        <charset val="238"/>
      </rPr>
      <t xml:space="preserve">  </t>
    </r>
  </si>
  <si>
    <r>
      <t>"Szkoła Zen Kwan Um" w Polsce</t>
    </r>
    <r>
      <rPr>
        <vertAlign val="superscript"/>
        <sz val="8"/>
        <color theme="1"/>
        <rFont val="Arial"/>
        <family val="2"/>
        <charset val="238"/>
      </rPr>
      <t>k</t>
    </r>
    <r>
      <rPr>
        <sz val="8"/>
        <color theme="1"/>
        <rFont val="Arial"/>
        <family val="2"/>
        <charset val="238"/>
      </rPr>
      <t xml:space="preserve"> </t>
    </r>
  </si>
  <si>
    <r>
      <t>Lectorium Rosicrucianum Międzynarodowa Szkoła Złotego Różokrzyża</t>
    </r>
    <r>
      <rPr>
        <i/>
        <vertAlign val="superscript"/>
        <sz val="8"/>
        <color theme="1"/>
        <rFont val="Arial"/>
        <family val="2"/>
        <charset val="238"/>
      </rPr>
      <t>l</t>
    </r>
    <r>
      <rPr>
        <sz val="8"/>
        <color theme="1"/>
        <rFont val="Arial"/>
        <family val="2"/>
        <charset val="238"/>
      </rPr>
      <t xml:space="preserve">  </t>
    </r>
  </si>
  <si>
    <r>
      <t>60175</t>
    </r>
    <r>
      <rPr>
        <i/>
        <vertAlign val="superscript"/>
        <sz val="8"/>
        <color theme="1"/>
        <rFont val="Arial"/>
        <family val="2"/>
        <charset val="238"/>
      </rPr>
      <t>e</t>
    </r>
  </si>
  <si>
    <t xml:space="preserve">a Including, among others, parishes, congregations, religious communities, centres. b Data concern dioceses: bielsko-żywiecka, częstochowska, sosnowiecka, gliwicka and katowicka. stusowych w RP. c Data for 2014. d Data concern divorces: katowicka and cieszyńska. e Data for 2009. f Till 2010 Wspólnota Kościołów Chrystusowych in RP. g Data for 2008. h Data for 2016. i Till 2011 Związek Buddyjski Tradycji Karma Kamtzang. k Data concern the Katowice ZEN Centre. l Data concern  Katowice Centre. </t>
  </si>
  <si>
    <t xml:space="preserve">a Obejmują m.in.: parafie, zbory, gminy wyznaniowe, ośrodki. b Dane dotyczą diecezji: bielsko-żywieckiej, częstochowskiej, sosnowieckiej, gliwickiej i katowickiej. c Dane  za 2014 r. d Dane dotyczą diecezji katowickiej i cieszyńskiej. e Dane za 2009 r. f Do 2010 r. Wspólnota Kościołów Chrystusowych w RP. g  Dane za 2008 r. h  Dane za 2016 r. i  Do 2011 r. Związek Buddyjski Tradycji Karma Kamtzang. k Dane dotyczą katowickiego Ośrodka ZEN. l Dane dotyczą Centrum Katowickie.  </t>
  </si>
  <si>
    <r>
      <t>251</t>
    </r>
    <r>
      <rPr>
        <vertAlign val="superscript"/>
        <sz val="8"/>
        <color theme="1"/>
        <rFont val="Arial"/>
        <family val="2"/>
        <charset val="238"/>
      </rPr>
      <t>c</t>
    </r>
  </si>
  <si>
    <r>
      <t>2015</t>
    </r>
    <r>
      <rPr>
        <vertAlign val="superscript"/>
        <sz val="8"/>
        <color theme="1"/>
        <rFont val="Arial"/>
        <family val="2"/>
        <charset val="238"/>
      </rPr>
      <t>a</t>
    </r>
  </si>
  <si>
    <r>
      <t>2017</t>
    </r>
    <r>
      <rPr>
        <vertAlign val="superscript"/>
        <sz val="8"/>
        <color theme="1"/>
        <rFont val="Arial"/>
        <family val="2"/>
        <charset val="238"/>
      </rPr>
      <t>a</t>
    </r>
  </si>
  <si>
    <r>
      <t>2018</t>
    </r>
    <r>
      <rPr>
        <vertAlign val="superscript"/>
        <sz val="8"/>
        <color theme="1"/>
        <rFont val="Arial"/>
        <family val="2"/>
        <charset val="238"/>
      </rPr>
      <t>b</t>
    </r>
  </si>
  <si>
    <t>a Dane w zakresie urodzeń martwych oraz podziału na urodzenia małżeńskie i pozamałżeńskie zostały oszacowane. b  Dane w zakresie urodzeń małżeńskich i pozamałżeńskich zostały oszacowane.</t>
  </si>
  <si>
    <t>a Data on stillbirth and on births divided into legitimate and illegitimate were estimated. b Data on legitimate and illegitimate births were estimated.</t>
  </si>
  <si>
    <t>Stillbirths</t>
  </si>
  <si>
    <t>PER  100 THOUSAND  POPULATION  OF  GIVEN  SEX  AND  AGE  GROUP</t>
  </si>
  <si>
    <r>
      <t xml:space="preserve">na 100 tys. ludności 
</t>
    </r>
    <r>
      <rPr>
        <sz val="8"/>
        <color rgb="FF595959"/>
        <rFont val="Arial"/>
        <family val="2"/>
        <charset val="238"/>
      </rPr>
      <t>per 100 thousand population</t>
    </r>
  </si>
  <si>
    <t>a In accordance with the International Statistical Classification of Diseases and Related Health Problems (ICD – 10 Revision). b Per 100 thousand females. c Per 100 thousand males.</t>
  </si>
  <si>
    <r>
      <t xml:space="preserve">TABL. 1 (49). </t>
    </r>
    <r>
      <rPr>
        <b/>
        <sz val="10"/>
        <color indexed="8"/>
        <rFont val="Arial"/>
        <family val="2"/>
        <charset val="238"/>
      </rPr>
      <t>LUDNOŚĆ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POPULATION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</si>
  <si>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TABL. 2 (50). </t>
    </r>
    <r>
      <rPr>
        <b/>
        <sz val="10"/>
        <color indexed="8"/>
        <rFont val="Arial"/>
        <family val="2"/>
        <charset val="238"/>
      </rPr>
      <t>LUDNOŚĆ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W  WIEKU  PRODUKCYJNYM  I  NIEPRODUKCYJNYM 
                 </t>
    </r>
    <r>
      <rPr>
        <sz val="10"/>
        <color indexed="8"/>
        <rFont val="Arial"/>
        <family val="2"/>
        <charset val="238"/>
      </rPr>
      <t xml:space="preserve">   Stan  w  dniu  31  grudnia</t>
    </r>
    <r>
      <rPr>
        <b/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WORKING  AND  NON-WORKING  AGE  POPULATION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As  of  31st December</t>
    </r>
  </si>
  <si>
    <r>
      <t xml:space="preserve">TABL. 3 (51).  </t>
    </r>
    <r>
      <rPr>
        <b/>
        <sz val="10"/>
        <color indexed="8"/>
        <rFont val="Arial"/>
        <family val="2"/>
        <charset val="238"/>
      </rPr>
      <t>LUDNOŚĆ  WEDŁUG  PŁCI  I  WIEKU</t>
    </r>
    <r>
      <rPr>
        <sz val="10"/>
        <color indexed="8"/>
        <rFont val="Arial"/>
        <family val="2"/>
        <charset val="238"/>
      </rPr>
      <t xml:space="preserve">
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POPULATION  BY  SEX  AND  AGE
                     As  of  31st December</t>
    </r>
  </si>
  <si>
    <r>
      <t xml:space="preserve">TABL. 4 (52). </t>
    </r>
    <r>
      <rPr>
        <b/>
        <sz val="10"/>
        <color indexed="8"/>
        <rFont val="Arial"/>
        <family val="2"/>
        <charset val="238"/>
      </rPr>
      <t xml:space="preserve">MIASTA  I  LUDNOŚĆ  W  MIASTACH </t>
    </r>
    <r>
      <rPr>
        <sz val="10"/>
        <color indexed="8"/>
        <rFont val="Arial"/>
        <family val="2"/>
        <charset val="238"/>
      </rPr>
      <t xml:space="preserve">
                    Stan  w  dniu  31 grudnia
</t>
    </r>
    <r>
      <rPr>
        <sz val="10"/>
        <color rgb="FF595959"/>
        <rFont val="Arial"/>
        <family val="2"/>
        <charset val="238"/>
      </rPr>
      <t xml:space="preserve">                    TOWNS  AND  URBAN  POPULATION 
                    As  of  31st December</t>
    </r>
  </si>
  <si>
    <r>
      <t xml:space="preserve">TABL. 5 (53). </t>
    </r>
    <r>
      <rPr>
        <b/>
        <sz val="10"/>
        <color indexed="8"/>
        <rFont val="Arial"/>
        <family val="2"/>
        <charset val="238"/>
      </rPr>
      <t xml:space="preserve">GMINY  ZAMIESZKANE  PRZEZ  LUDNOŚĆ  WIEJSKĄ </t>
    </r>
    <r>
      <rPr>
        <sz val="10"/>
        <color indexed="8"/>
        <rFont val="Arial"/>
        <family val="2"/>
        <charset val="238"/>
      </rPr>
      <t xml:space="preserve">
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GMINAS  AND  RURAL  POPULATION
                     As  of  31st December</t>
    </r>
  </si>
  <si>
    <r>
      <t xml:space="preserve">TABL. 6 (54). </t>
    </r>
    <r>
      <rPr>
        <b/>
        <sz val="10"/>
        <color indexed="8"/>
        <rFont val="Arial"/>
        <family val="2"/>
        <charset val="238"/>
      </rPr>
      <t>MEDIANA WIEKU WEDŁUG PŁCI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MEDIAN AGE BY SEX</t>
    </r>
  </si>
  <si>
    <r>
      <t xml:space="preserve">TABL. 7 (55). </t>
    </r>
    <r>
      <rPr>
        <b/>
        <sz val="10"/>
        <color indexed="8"/>
        <rFont val="Arial"/>
        <family val="2"/>
        <charset val="238"/>
      </rPr>
      <t>RUCH  NATURALNY  LUDNOŚCI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VITAL  STATISTICS OF POPULATION</t>
    </r>
  </si>
  <si>
    <r>
      <t xml:space="preserve">TABL. 8 (56). </t>
    </r>
    <r>
      <rPr>
        <b/>
        <sz val="10"/>
        <color indexed="8"/>
        <rFont val="Arial"/>
        <family val="2"/>
        <charset val="238"/>
      </rPr>
      <t xml:space="preserve">MAŁŻEŃSTWA  ZAWARTE  I  ROZWIĄZANE   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MARRIAGES  CONTRACTED  AND  DISSOLVED</t>
    </r>
  </si>
  <si>
    <r>
      <t xml:space="preserve">TABL. 9 (57). </t>
    </r>
    <r>
      <rPr>
        <b/>
        <sz val="10"/>
        <color indexed="8"/>
        <rFont val="Arial"/>
        <family val="2"/>
        <charset val="238"/>
      </rPr>
      <t>MAŁŻEŃSTWA  ZAWARTE  WEDŁUG  WIEKU  NOWOŻEŃCÓW  W  2018  R.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MARRIAGES  CONTRACTED  BY  AGE  OF  BRIDEGROOMS  AND  BRIDES  IN  2018</t>
    </r>
  </si>
  <si>
    <r>
      <t xml:space="preserve">TABL. 10 (58). </t>
    </r>
    <r>
      <rPr>
        <b/>
        <sz val="10"/>
        <color indexed="8"/>
        <rFont val="Arial"/>
        <family val="2"/>
        <charset val="238"/>
      </rPr>
      <t xml:space="preserve">MAŁŻEŃSTWA  ZAWARTE  WEDŁUG  POPRZEDNIEGO
                      STANU  CYWILNEGO NOWOŻEŃCÓW  W  2018  R.
</t>
    </r>
    <r>
      <rPr>
        <sz val="10"/>
        <color rgb="FF595959"/>
        <rFont val="Arial"/>
        <family val="2"/>
        <charset val="238"/>
      </rPr>
      <t xml:space="preserve">                      MARRIAGES  CONTRACTED  BY  PREVIOUS MARITAL  STATUS 
                      OF  BRIDEGROOMS  AND  BRIDES  IN  2018</t>
    </r>
  </si>
  <si>
    <r>
      <t xml:space="preserve">TABL. 11 (59). </t>
    </r>
    <r>
      <rPr>
        <b/>
        <sz val="10"/>
        <color indexed="8"/>
        <rFont val="Arial"/>
        <family val="2"/>
        <charset val="238"/>
      </rPr>
      <t>MAŁŻEŃSTWA WYZNANIOWE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CHURCH  OR  RELIGIOUS  MARRIAGES</t>
    </r>
    <r>
      <rPr>
        <vertAlign val="superscript"/>
        <sz val="10"/>
        <color rgb="FF595959"/>
        <rFont val="Arial"/>
        <family val="2"/>
        <charset val="238"/>
      </rPr>
      <t xml:space="preserve">a     </t>
    </r>
    <r>
      <rPr>
        <sz val="10"/>
        <color indexed="8"/>
        <rFont val="Arial"/>
        <family val="2"/>
        <charset val="238"/>
      </rPr>
      <t xml:space="preserve"> </t>
    </r>
  </si>
  <si>
    <r>
      <t xml:space="preserve">TABL. 12 (60). </t>
    </r>
    <r>
      <rPr>
        <b/>
        <sz val="10"/>
        <color indexed="8"/>
        <rFont val="Arial"/>
        <family val="2"/>
        <charset val="238"/>
      </rPr>
      <t xml:space="preserve">ROZWODY  WEDŁUG  WIEKU  MAŁŻONKÓW  W  MOMENCIE  WNIESIENIA
                       POWÓDZTWA  W  2018  R.
</t>
    </r>
    <r>
      <rPr>
        <sz val="10"/>
        <color rgb="FF595959"/>
        <rFont val="Arial"/>
        <family val="2"/>
        <charset val="238"/>
      </rPr>
      <t xml:space="preserve">                       DIVORCES  BY  AGE  OF  SPOUSES  AT  THE  MOMENT  OF  FILLING
                       PETITION  FOR  DIVORCE  IN 2018     </t>
    </r>
    <r>
      <rPr>
        <sz val="10"/>
        <color indexed="8"/>
        <rFont val="Arial"/>
        <family val="2"/>
        <charset val="238"/>
      </rPr>
      <t xml:space="preserve"> </t>
    </r>
  </si>
  <si>
    <r>
      <t xml:space="preserve">TABL. 13 (61). </t>
    </r>
    <r>
      <rPr>
        <b/>
        <sz val="10"/>
        <color indexed="8"/>
        <rFont val="Arial"/>
        <family val="2"/>
        <charset val="238"/>
      </rPr>
      <t>ROZWODY  WEDŁUG  LICZBY  MAŁOLETNICH  DZIECI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W  MAŁŻEŃSTWIE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DIVORCES  BY  THE  NUMBER  OF  UNDERAGE  CHILDREN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IN  THE  
                      MARRIAGE</t>
    </r>
  </si>
  <si>
    <r>
      <t xml:space="preserve">TABL. 14 (62). </t>
    </r>
    <r>
      <rPr>
        <b/>
        <sz val="10"/>
        <color indexed="8"/>
        <rFont val="Arial"/>
        <family val="2"/>
        <charset val="238"/>
      </rPr>
      <t>URODZENIA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BIRTHS</t>
    </r>
  </si>
  <si>
    <r>
      <t xml:space="preserve">TABL. 15 (63). </t>
    </r>
    <r>
      <rPr>
        <b/>
        <sz val="10"/>
        <color indexed="8"/>
        <rFont val="Arial"/>
        <family val="2"/>
        <charset val="238"/>
      </rPr>
      <t>URODZENIA  ŻYWE  WEDŁUG  KOLEJNOŚCI  URODZENIA  DZIECKA</t>
    </r>
    <r>
      <rPr>
        <b/>
        <vertAlign val="superscript"/>
        <sz val="10"/>
        <color indexed="8"/>
        <rFont val="Arial"/>
        <family val="2"/>
        <charset val="238"/>
      </rPr>
      <t xml:space="preserve">a
</t>
    </r>
    <r>
      <rPr>
        <b/>
        <sz val="10"/>
        <color indexed="8"/>
        <rFont val="Arial"/>
        <family val="2"/>
        <charset val="238"/>
      </rPr>
      <t xml:space="preserve">                      ORAZ  WIEKU  MATKI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LIVE  BIRTHS  BY  BIRTH  ORDER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AND  AGE  OF  MOTHER</t>
    </r>
  </si>
  <si>
    <r>
      <t xml:space="preserve">TABL. 16 (64). </t>
    </r>
    <r>
      <rPr>
        <b/>
        <sz val="10"/>
        <color indexed="8"/>
        <rFont val="Arial"/>
        <family val="2"/>
        <charset val="238"/>
      </rPr>
      <t>PŁODNOŚĆ  KOBIET  I  WSPÓŁCZYNNIKI  REPRODUKCJI  LUDNOŚCI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FEMALE  FERTILITY  AND  REPRODUCTION  RATES  OF  POPULATION</t>
    </r>
  </si>
  <si>
    <r>
      <t xml:space="preserve">TABL. 17 (65). </t>
    </r>
    <r>
      <rPr>
        <b/>
        <sz val="10"/>
        <color indexed="8"/>
        <rFont val="Arial"/>
        <family val="2"/>
        <charset val="238"/>
      </rPr>
      <t>ZGONY  WEDŁUG  PŁCI  I  WIEKU  ZMARŁYCH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DEATHS  BY  SEX  AND  AGE  OF  DECEASED</t>
    </r>
  </si>
  <si>
    <r>
      <t xml:space="preserve">TABL. 18 (66).  </t>
    </r>
    <r>
      <rPr>
        <b/>
        <sz val="10"/>
        <color indexed="8"/>
        <rFont val="Arial"/>
        <family val="2"/>
        <charset val="238"/>
      </rPr>
      <t>ZGONY  WEDŁUG  WYBRANYCH  PRZYCZYN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 DEATHS  BY  SELECTED  CAUSES</t>
    </r>
    <r>
      <rPr>
        <vertAlign val="superscript"/>
        <sz val="10"/>
        <color rgb="FF595959"/>
        <rFont val="Arial"/>
        <family val="2"/>
        <charset val="238"/>
      </rPr>
      <t xml:space="preserve">a  </t>
    </r>
  </si>
  <si>
    <r>
      <t xml:space="preserve">TABL. 19 (67). </t>
    </r>
    <r>
      <rPr>
        <b/>
        <sz val="10"/>
        <color indexed="8"/>
        <rFont val="Arial"/>
        <family val="2"/>
        <charset val="238"/>
      </rPr>
      <t>ZGONY  NIEMOWLĄT  WEDŁUG  PŁCI  I  WIEKU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INFANT  DEATHS  BY  SEX  AND  AGE</t>
    </r>
  </si>
  <si>
    <r>
      <t xml:space="preserve">TABL. 20 (68). </t>
    </r>
    <r>
      <rPr>
        <b/>
        <sz val="10"/>
        <color indexed="8"/>
        <rFont val="Arial"/>
        <family val="2"/>
        <charset val="238"/>
      </rPr>
      <t>ZGONY  NIEMOWLĄT  WEDŁUG  WYBRANYCH  PRZYCZYN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INFANT  DEATHS  BY  SELECTED  CAUSES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</si>
  <si>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TABL. 21 (69). </t>
    </r>
    <r>
      <rPr>
        <b/>
        <sz val="10"/>
        <color indexed="8"/>
        <rFont val="Arial"/>
        <family val="2"/>
        <charset val="238"/>
      </rPr>
      <t>ZAMACHY  SAMOBÓJCZE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ZAREJESTROWANE
                      PRZEZ  POLICJĘ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SUICIDES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REGISTERED  BY  THE POLICE</t>
    </r>
  </si>
  <si>
    <r>
      <t xml:space="preserve">TABL. 22 (70). </t>
    </r>
    <r>
      <rPr>
        <b/>
        <sz val="10"/>
        <color indexed="8"/>
        <rFont val="Arial"/>
        <family val="2"/>
        <charset val="238"/>
      </rPr>
      <t>PRZECIĘTNE  DALSZE  TRWANIE  ŻYCIA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LIFE  EXPECTANCY</t>
    </r>
  </si>
  <si>
    <r>
      <t>a</t>
    </r>
    <r>
      <rPr>
        <sz val="8"/>
        <color indexed="8"/>
        <rFont val="Arial"/>
        <family val="2"/>
        <charset val="238"/>
      </rPr>
      <t xml:space="preserve"> Patrz uwagi ogólne, ust. 8 na str. 103.</t>
    </r>
  </si>
  <si>
    <t>a See general notes, item 8 on page 103.</t>
  </si>
  <si>
    <r>
      <t xml:space="preserve">TABL. 24 (72).  </t>
    </r>
    <r>
      <rPr>
        <b/>
        <sz val="10"/>
        <color indexed="8"/>
        <rFont val="Arial"/>
        <family val="2"/>
        <charset val="238"/>
      </rPr>
      <t xml:space="preserve">MIGRACJE  WEWNĘTRZNE  I  ZAGRANICZNE  LUDNOŚCI  NA  POBYT  STAŁY </t>
    </r>
    <r>
      <rPr>
        <sz val="10"/>
        <color indexed="8"/>
        <rFont val="Arial"/>
        <family val="2"/>
        <charset val="238"/>
      </rPr>
      <t xml:space="preserve">      
</t>
    </r>
    <r>
      <rPr>
        <sz val="10"/>
        <color rgb="FF595959"/>
        <rFont val="Arial"/>
        <family val="2"/>
        <charset val="238"/>
      </rPr>
      <t xml:space="preserve">                       INTERNAL  AND  INTERNATIONAL  MIGRATION  OF  POPULATION  FOR  PERMANENT
                       RESIDENCE</t>
    </r>
  </si>
  <si>
    <r>
      <t xml:space="preserve">TABL. 25 (73). </t>
    </r>
    <r>
      <rPr>
        <b/>
        <sz val="10"/>
        <color indexed="8"/>
        <rFont val="Arial"/>
        <family val="2"/>
        <charset val="238"/>
      </rPr>
      <t xml:space="preserve">MIGRACJE  WEWNĘTRZNE  LUDNOŚCI  NA  POBYT  STAŁY WEDŁUG  KIERUNKÓW
</t>
    </r>
    <r>
      <rPr>
        <b/>
        <sz val="10"/>
        <color rgb="FF595959"/>
        <rFont val="Arial"/>
        <family val="2"/>
        <charset val="238"/>
      </rPr>
      <t xml:space="preserve">                      </t>
    </r>
    <r>
      <rPr>
        <sz val="10"/>
        <color rgb="FF595959"/>
        <rFont val="Arial"/>
        <family val="2"/>
        <charset val="238"/>
      </rPr>
      <t>INTERNAL  MIGRATION  OF  POPULATION  FOR  PERMANENT  RESIDENCE  
                      BY  DIRECTION</t>
    </r>
  </si>
  <si>
    <r>
      <t xml:space="preserve">TABL. 26 (74). </t>
    </r>
    <r>
      <rPr>
        <b/>
        <sz val="10"/>
        <color indexed="8"/>
        <rFont val="Arial"/>
        <family val="2"/>
        <charset val="238"/>
      </rPr>
      <t xml:space="preserve">MIGRACJE  WEWNĘTRZNE  LUDNOŚCI  NA  POBYT  STAŁY  WEDŁUG  PŁCI I  WIEKU  MIGRANTÓW 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INTERNAL  MIGRATION  OF  POPULATION  FOR  PERMANENT  RESIDENCE  BY  SEX
                      AND  AGE  OF  MIGRANTS </t>
    </r>
  </si>
  <si>
    <r>
      <t xml:space="preserve">TABL. 27 (75). </t>
    </r>
    <r>
      <rPr>
        <b/>
        <sz val="10"/>
        <color indexed="8"/>
        <rFont val="Arial"/>
        <family val="2"/>
        <charset val="238"/>
      </rPr>
      <t xml:space="preserve">MIGRACJE  ZAGRANICZNE  LUDNOŚCI  NA  POBYT  STAŁY  WEDŁUG  PŁCI  I  WIEKU  MIGRANTÓW   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 INTERNATIONAL  MIGRATION  OF  POPULATION  FOR  PERMANENT  RESIDENCE  BY  SEX
                       AND  AGE  OF  MIGRANTS </t>
    </r>
  </si>
  <si>
    <r>
      <t xml:space="preserve">TABL. 28 (76). </t>
    </r>
    <r>
      <rPr>
        <b/>
        <sz val="10"/>
        <color indexed="8"/>
        <rFont val="Arial"/>
        <family val="2"/>
        <charset val="238"/>
      </rPr>
      <t>REZYDENCI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RESIDENT POPULATION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As  of  31  XII</t>
    </r>
  </si>
  <si>
    <r>
      <t>a</t>
    </r>
    <r>
      <rPr>
        <sz val="8"/>
        <color indexed="8"/>
        <rFont val="Arial"/>
        <family val="2"/>
        <charset val="238"/>
      </rPr>
      <t xml:space="preserve"> Patrz uwagi ogólne, ust. 13 na str. 104.</t>
    </r>
  </si>
  <si>
    <t xml:space="preserve">a See general notes, item 13 on page 104.    </t>
  </si>
  <si>
    <t>a See general notes, item 13 on page 104.</t>
  </si>
  <si>
    <t>a With civil law consequences. b In case of: separations – data are presented per 100 thousand population; infant deaths –  per 1000 live births.</t>
  </si>
  <si>
    <t>a Per 100 thousand live births.</t>
  </si>
  <si>
    <r>
      <t xml:space="preserve">TABL. 23 (71). </t>
    </r>
    <r>
      <rPr>
        <b/>
        <sz val="10"/>
        <color indexed="8"/>
        <rFont val="Arial"/>
        <family val="2"/>
        <charset val="238"/>
      </rPr>
      <t>PROGNOZA LUDNOŚCI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 POPULATION PROJECTION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As  of  31st December</t>
    </r>
  </si>
  <si>
    <r>
      <t xml:space="preserve">TABL. 29 (77). </t>
    </r>
    <r>
      <rPr>
        <b/>
        <sz val="10"/>
        <color indexed="8"/>
        <rFont val="Arial"/>
        <family val="2"/>
        <charset val="238"/>
      </rPr>
      <t>REZYDENCI</t>
    </r>
    <r>
      <rPr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>W WIEKU PRODUKCYJNYM I NIEPRODUKCYJNYM</t>
    </r>
    <r>
      <rPr>
        <sz val="10"/>
        <color indexed="8"/>
        <rFont val="Arial"/>
        <family val="2"/>
        <charset val="238"/>
      </rPr>
      <t xml:space="preserve">
                      Stan  w  dniu  31  grudnia
</t>
    </r>
    <r>
      <rPr>
        <sz val="10"/>
        <color rgb="FF595959"/>
        <rFont val="Arial"/>
        <family val="2"/>
        <charset val="238"/>
      </rPr>
      <t xml:space="preserve">                      WORKING AND NON-WORKING AGE RESIDENCE POPULATION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As  of  31st December</t>
    </r>
  </si>
  <si>
    <r>
      <t xml:space="preserve">TABL. 30 (78). </t>
    </r>
    <r>
      <rPr>
        <b/>
        <sz val="10"/>
        <color theme="1"/>
        <rFont val="Arial"/>
        <family val="2"/>
        <charset val="238"/>
      </rPr>
      <t>NIEKTÓRE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KOŚCIOŁY I ZWIĄZKI WYZNANIOWE</t>
    </r>
    <r>
      <rPr>
        <sz val="10"/>
        <color indexed="8"/>
        <rFont val="Arial"/>
        <family val="2"/>
        <charset val="238"/>
      </rPr>
      <t xml:space="preserve">
                      Stan  w  końcu roku
</t>
    </r>
    <r>
      <rPr>
        <sz val="10"/>
        <color rgb="FF595959"/>
        <rFont val="Arial"/>
        <family val="2"/>
        <charset val="238"/>
      </rPr>
      <t xml:space="preserve">                     </t>
    </r>
    <r>
      <rPr>
        <i/>
        <sz val="10"/>
        <color rgb="FF595959"/>
        <rFont val="Arial"/>
        <family val="2"/>
        <charset val="238"/>
      </rPr>
      <t xml:space="preserve"> </t>
    </r>
    <r>
      <rPr>
        <sz val="10"/>
        <color rgb="FF595959"/>
        <rFont val="Arial"/>
        <family val="2"/>
        <charset val="238"/>
      </rPr>
      <t xml:space="preserve">SELECTED CHURCHES AND RELIGIOUS ASSOCIATIONS
                    </t>
    </r>
    <r>
      <rPr>
        <i/>
        <sz val="10"/>
        <color rgb="FF595959"/>
        <rFont val="Arial"/>
        <family val="2"/>
        <charset val="238"/>
      </rPr>
      <t xml:space="preserve">  </t>
    </r>
    <r>
      <rPr>
        <sz val="10"/>
        <color rgb="FF595959"/>
        <rFont val="Arial"/>
        <family val="2"/>
        <charset val="238"/>
      </rPr>
      <t>End of the year</t>
    </r>
  </si>
  <si>
    <t>Nurt badaczy Pisma Świętego</t>
  </si>
  <si>
    <t>Bible stedent movement</t>
  </si>
  <si>
    <t>Zrzeszenie Wolnych Badaczy Pisma Świętego  w RP</t>
  </si>
  <si>
    <t>Kościół Jezusa Chrystusa Świętych w Dniach Ostatnich w Polsce (Mormoni)</t>
  </si>
  <si>
    <r>
      <t>2</t>
    </r>
    <r>
      <rPr>
        <vertAlign val="superscript"/>
        <sz val="8"/>
        <color theme="1"/>
        <rFont val="Arial"/>
        <family val="2"/>
        <charset val="238"/>
      </rPr>
      <t>c</t>
    </r>
  </si>
  <si>
    <r>
      <t>1</t>
    </r>
    <r>
      <rPr>
        <vertAlign val="superscript"/>
        <sz val="8"/>
        <color theme="1"/>
        <rFont val="Arial"/>
        <family val="2"/>
        <charset val="238"/>
      </rPr>
      <t>c</t>
    </r>
  </si>
  <si>
    <r>
      <t>8</t>
    </r>
    <r>
      <rPr>
        <vertAlign val="superscript"/>
        <sz val="8"/>
        <color theme="1"/>
        <rFont val="Arial"/>
        <family val="2"/>
        <charset val="238"/>
      </rPr>
      <t>c</t>
    </r>
  </si>
  <si>
    <r>
      <t>800</t>
    </r>
    <r>
      <rPr>
        <vertAlign val="superscript"/>
        <sz val="8"/>
        <color theme="1"/>
        <rFont val="Arial"/>
        <family val="2"/>
        <charset val="238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</si>
</sst>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4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i/>
      <sz val="7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Symbol"/>
      <family val="1"/>
      <charset val="2"/>
    </font>
    <font>
      <sz val="10"/>
      <color theme="1"/>
      <name val="Arial"/>
      <family val="2"/>
      <charset val="238"/>
    </font>
    <font>
      <b/>
      <sz val="4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rgb="FF595959"/>
      <name val="Arial"/>
      <family val="2"/>
      <charset val="238"/>
    </font>
    <font>
      <sz val="10"/>
      <color rgb="FF595959"/>
      <name val="Arial"/>
      <family val="2"/>
      <charset val="238"/>
    </font>
    <font>
      <i/>
      <sz val="8"/>
      <color rgb="FF595959"/>
      <name val="Arial"/>
      <family val="2"/>
      <charset val="238"/>
    </font>
    <font>
      <sz val="8"/>
      <color rgb="FF595959"/>
      <name val="Arial"/>
      <family val="2"/>
      <charset val="238"/>
    </font>
    <font>
      <sz val="8"/>
      <color rgb="FF595959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59595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rgb="FF595959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0"/>
      <color rgb="FF595959"/>
      <name val="Arial"/>
      <family val="2"/>
      <charset val="238"/>
    </font>
    <font>
      <b/>
      <sz val="8"/>
      <color indexed="8"/>
      <name val="Arial"/>
      <family val="2"/>
      <charset val="238"/>
    </font>
    <font>
      <vertAlign val="superscript"/>
      <sz val="10"/>
      <color rgb="FF595959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vertAlign val="superscript"/>
      <sz val="8"/>
      <color rgb="FF595959"/>
      <name val="Arial"/>
      <family val="2"/>
      <charset val="238"/>
    </font>
    <font>
      <sz val="8"/>
      <color theme="1"/>
      <name val="Calibri"/>
      <family val="2"/>
      <charset val="238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6">
    <xf numFmtId="0" fontId="0" fillId="0" borderId="0" xfId="0"/>
    <xf numFmtId="0" fontId="11" fillId="0" borderId="1" xfId="0" applyFont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0" fillId="0" borderId="0" xfId="0" applyBorder="1"/>
    <xf numFmtId="0" fontId="11" fillId="0" borderId="2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164" fontId="11" fillId="0" borderId="2" xfId="0" applyNumberFormat="1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0" fontId="11" fillId="0" borderId="6" xfId="0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right" wrapText="1"/>
    </xf>
    <xf numFmtId="2" fontId="11" fillId="0" borderId="2" xfId="0" applyNumberFormat="1" applyFont="1" applyBorder="1" applyAlignment="1">
      <alignment horizontal="right" wrapText="1"/>
    </xf>
    <xf numFmtId="0" fontId="10" fillId="0" borderId="6" xfId="0" applyFont="1" applyBorder="1" applyAlignment="1">
      <alignment horizontal="right" wrapText="1"/>
    </xf>
    <xf numFmtId="0" fontId="10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164" fontId="11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6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left" wrapText="1"/>
    </xf>
    <xf numFmtId="0" fontId="14" fillId="0" borderId="0" xfId="0" applyFont="1" applyAlignment="1">
      <alignment vertical="center"/>
    </xf>
    <xf numFmtId="0" fontId="10" fillId="0" borderId="0" xfId="0" applyFont="1" applyBorder="1" applyAlignment="1">
      <alignment wrapText="1"/>
    </xf>
    <xf numFmtId="0" fontId="18" fillId="0" borderId="2" xfId="0" applyFont="1" applyBorder="1" applyAlignment="1">
      <alignment horizontal="right" wrapText="1"/>
    </xf>
    <xf numFmtId="0" fontId="11" fillId="0" borderId="14" xfId="0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right" wrapText="1"/>
    </xf>
    <xf numFmtId="164" fontId="16" fillId="0" borderId="2" xfId="0" applyNumberFormat="1" applyFont="1" applyBorder="1" applyAlignment="1">
      <alignment horizontal="right" wrapText="1"/>
    </xf>
    <xf numFmtId="164" fontId="17" fillId="0" borderId="6" xfId="0" applyNumberFormat="1" applyFont="1" applyBorder="1" applyAlignment="1">
      <alignment horizontal="right" wrapText="1"/>
    </xf>
    <xf numFmtId="0" fontId="12" fillId="0" borderId="0" xfId="0" applyFont="1"/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 indent="1"/>
    </xf>
    <xf numFmtId="0" fontId="10" fillId="0" borderId="17" xfId="0" applyFont="1" applyBorder="1" applyAlignment="1">
      <alignment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 indent="2"/>
    </xf>
    <xf numFmtId="164" fontId="11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wrapText="1"/>
    </xf>
    <xf numFmtId="0" fontId="10" fillId="0" borderId="0" xfId="0" applyFont="1" applyBorder="1" applyAlignment="1">
      <alignment horizontal="left" vertical="center" wrapText="1" indent="9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 indent="4"/>
    </xf>
    <xf numFmtId="0" fontId="16" fillId="0" borderId="0" xfId="0" applyFont="1" applyBorder="1" applyAlignment="1">
      <alignment horizontal="left" vertical="center" wrapText="1" indent="3"/>
    </xf>
    <xf numFmtId="0" fontId="16" fillId="0" borderId="0" xfId="0" applyFont="1" applyBorder="1" applyAlignment="1">
      <alignment horizontal="left" wrapText="1" indent="3"/>
    </xf>
    <xf numFmtId="0" fontId="16" fillId="0" borderId="0" xfId="0" applyFont="1" applyAlignment="1">
      <alignment horizontal="left" vertical="center" indent="8"/>
    </xf>
    <xf numFmtId="0" fontId="17" fillId="0" borderId="0" xfId="0" applyFont="1" applyAlignment="1">
      <alignment horizontal="left" vertical="center" wrapText="1" indent="9"/>
    </xf>
    <xf numFmtId="0" fontId="17" fillId="0" borderId="0" xfId="0" applyFont="1" applyBorder="1" applyAlignment="1">
      <alignment horizontal="left" vertical="center" wrapText="1" indent="9"/>
    </xf>
    <xf numFmtId="0" fontId="16" fillId="0" borderId="0" xfId="0" applyFont="1" applyBorder="1" applyAlignment="1">
      <alignment horizontal="left" vertical="center" wrapText="1" indent="1"/>
    </xf>
    <xf numFmtId="0" fontId="16" fillId="0" borderId="0" xfId="0" applyFont="1" applyBorder="1" applyAlignment="1">
      <alignment horizontal="left" vertical="center" wrapText="1" indent="2"/>
    </xf>
    <xf numFmtId="0" fontId="17" fillId="0" borderId="2" xfId="0" applyFont="1" applyBorder="1" applyAlignment="1">
      <alignment horizontal="left" vertical="center" wrapText="1" indent="9"/>
    </xf>
    <xf numFmtId="0" fontId="16" fillId="0" borderId="2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9" xfId="0" applyFont="1" applyBorder="1" applyAlignment="1">
      <alignment vertical="center" wrapText="1"/>
    </xf>
    <xf numFmtId="0" fontId="10" fillId="0" borderId="27" xfId="0" applyFont="1" applyBorder="1" applyAlignment="1">
      <alignment wrapText="1"/>
    </xf>
    <xf numFmtId="0" fontId="11" fillId="0" borderId="0" xfId="0" applyFont="1"/>
    <xf numFmtId="0" fontId="11" fillId="0" borderId="2" xfId="0" applyFont="1" applyBorder="1"/>
    <xf numFmtId="0" fontId="16" fillId="0" borderId="1" xfId="0" applyFont="1" applyBorder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0" fontId="11" fillId="0" borderId="27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 indent="9"/>
    </xf>
    <xf numFmtId="0" fontId="17" fillId="0" borderId="1" xfId="0" applyFont="1" applyBorder="1" applyAlignment="1">
      <alignment horizontal="right" wrapText="1"/>
    </xf>
    <xf numFmtId="0" fontId="16" fillId="0" borderId="1" xfId="0" applyFont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0" fontId="11" fillId="0" borderId="4" xfId="0" applyFont="1" applyBorder="1" applyAlignment="1">
      <alignment horizontal="left" wrapText="1" indent="2"/>
    </xf>
    <xf numFmtId="0" fontId="10" fillId="0" borderId="1" xfId="0" applyFont="1" applyBorder="1" applyAlignment="1">
      <alignment horizontal="right" wrapText="1"/>
    </xf>
    <xf numFmtId="164" fontId="11" fillId="0" borderId="0" xfId="0" applyNumberFormat="1" applyFont="1" applyBorder="1" applyAlignment="1">
      <alignment horizontal="right" vertical="center" wrapText="1"/>
    </xf>
    <xf numFmtId="165" fontId="11" fillId="0" borderId="2" xfId="0" applyNumberFormat="1" applyFont="1" applyBorder="1" applyAlignment="1">
      <alignment horizontal="right" vertical="center" wrapText="1"/>
    </xf>
    <xf numFmtId="0" fontId="19" fillId="0" borderId="0" xfId="0" applyFont="1" applyBorder="1" applyAlignment="1"/>
    <xf numFmtId="0" fontId="11" fillId="0" borderId="0" xfId="0" applyFont="1" applyAlignment="1">
      <alignment horizontal="right" vertical="center" wrapText="1"/>
    </xf>
    <xf numFmtId="0" fontId="10" fillId="0" borderId="4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0" fillId="0" borderId="27" xfId="0" applyFont="1" applyBorder="1" applyAlignment="1">
      <alignment horizontal="right" wrapText="1"/>
    </xf>
    <xf numFmtId="0" fontId="10" fillId="0" borderId="6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right"/>
    </xf>
    <xf numFmtId="164" fontId="11" fillId="0" borderId="6" xfId="0" applyNumberFormat="1" applyFont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0" fontId="16" fillId="0" borderId="0" xfId="0" applyFont="1" applyAlignment="1">
      <alignment horizontal="right" vertical="center" wrapText="1"/>
    </xf>
    <xf numFmtId="2" fontId="11" fillId="0" borderId="2" xfId="0" applyNumberFormat="1" applyFont="1" applyBorder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164" fontId="16" fillId="0" borderId="2" xfId="0" applyNumberFormat="1" applyFont="1" applyBorder="1" applyAlignment="1">
      <alignment horizontal="right"/>
    </xf>
    <xf numFmtId="164" fontId="17" fillId="0" borderId="2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 vertical="center" wrapText="1"/>
    </xf>
    <xf numFmtId="164" fontId="11" fillId="0" borderId="0" xfId="0" applyNumberFormat="1" applyFont="1" applyAlignment="1">
      <alignment horizontal="right" wrapText="1"/>
    </xf>
    <xf numFmtId="164" fontId="16" fillId="0" borderId="0" xfId="0" applyNumberFormat="1" applyFont="1" applyAlignment="1">
      <alignment horizontal="right" wrapText="1"/>
    </xf>
    <xf numFmtId="0" fontId="11" fillId="0" borderId="1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28" fillId="0" borderId="0" xfId="0" applyFont="1"/>
    <xf numFmtId="0" fontId="26" fillId="0" borderId="1" xfId="0" applyFont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/>
    <xf numFmtId="0" fontId="27" fillId="0" borderId="0" xfId="0" applyFont="1" applyBorder="1" applyAlignment="1">
      <alignment vertical="top" wrapText="1"/>
    </xf>
    <xf numFmtId="0" fontId="32" fillId="0" borderId="0" xfId="0" applyFont="1" applyAlignment="1">
      <alignment horizontal="right" vertical="center" wrapText="1"/>
    </xf>
    <xf numFmtId="0" fontId="16" fillId="0" borderId="0" xfId="0" quotePrefix="1" applyFont="1" applyAlignment="1">
      <alignment horizontal="right" vertical="center" wrapText="1"/>
    </xf>
    <xf numFmtId="164" fontId="11" fillId="0" borderId="0" xfId="0" quotePrefix="1" applyNumberFormat="1" applyFont="1" applyAlignment="1">
      <alignment horizontal="right" wrapText="1"/>
    </xf>
    <xf numFmtId="0" fontId="11" fillId="0" borderId="0" xfId="0" quotePrefix="1" applyFont="1" applyAlignment="1">
      <alignment horizontal="right" wrapText="1"/>
    </xf>
    <xf numFmtId="0" fontId="32" fillId="0" borderId="0" xfId="0" applyFont="1" applyAlignment="1">
      <alignment horizontal="left" vertical="center" wrapText="1" indent="9"/>
    </xf>
    <xf numFmtId="0" fontId="12" fillId="0" borderId="18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26" fillId="0" borderId="4" xfId="0" applyFont="1" applyBorder="1" applyAlignment="1">
      <alignment horizontal="center" vertical="center" wrapText="1"/>
    </xf>
    <xf numFmtId="0" fontId="11" fillId="0" borderId="2" xfId="0" applyFont="1" applyBorder="1" applyAlignment="1"/>
    <xf numFmtId="0" fontId="12" fillId="0" borderId="2" xfId="0" applyFont="1" applyBorder="1" applyAlignment="1"/>
    <xf numFmtId="0" fontId="18" fillId="0" borderId="2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19" fillId="0" borderId="0" xfId="0" applyFont="1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1" fillId="0" borderId="4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wrapText="1" indent="2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 inden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 inden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/>
    <xf numFmtId="0" fontId="27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 wrapText="1" inden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 wrapText="1" indent="2"/>
    </xf>
    <xf numFmtId="1" fontId="10" fillId="0" borderId="6" xfId="0" applyNumberFormat="1" applyFont="1" applyBorder="1" applyAlignment="1">
      <alignment horizontal="right"/>
    </xf>
    <xf numFmtId="0" fontId="27" fillId="0" borderId="11" xfId="0" applyFont="1" applyBorder="1" applyAlignment="1">
      <alignment horizontal="center" vertical="center" wrapText="1"/>
    </xf>
    <xf numFmtId="0" fontId="32" fillId="0" borderId="9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32" fillId="0" borderId="1" xfId="0" applyFont="1" applyBorder="1" applyAlignment="1">
      <alignment wrapText="1"/>
    </xf>
    <xf numFmtId="0" fontId="27" fillId="0" borderId="2" xfId="0" applyFont="1" applyBorder="1" applyAlignment="1">
      <alignment vertical="top" wrapText="1"/>
    </xf>
    <xf numFmtId="1" fontId="10" fillId="0" borderId="2" xfId="0" applyNumberFormat="1" applyFont="1" applyBorder="1" applyAlignment="1">
      <alignment horizontal="right"/>
    </xf>
    <xf numFmtId="1" fontId="11" fillId="0" borderId="2" xfId="0" applyNumberFormat="1" applyFont="1" applyBorder="1" applyAlignment="1">
      <alignment horizontal="right"/>
    </xf>
    <xf numFmtId="1" fontId="13" fillId="0" borderId="4" xfId="0" applyNumberFormat="1" applyFont="1" applyBorder="1" applyAlignment="1">
      <alignment horizontal="right" vertical="center" wrapText="1"/>
    </xf>
    <xf numFmtId="164" fontId="13" fillId="0" borderId="0" xfId="0" applyNumberFormat="1" applyFont="1" applyAlignment="1">
      <alignment horizontal="right" vertical="center" wrapText="1"/>
    </xf>
    <xf numFmtId="1" fontId="11" fillId="0" borderId="0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164" fontId="10" fillId="0" borderId="6" xfId="0" applyNumberFormat="1" applyFont="1" applyBorder="1" applyAlignment="1">
      <alignment horizontal="right" vertical="center" wrapText="1"/>
    </xf>
    <xf numFmtId="0" fontId="27" fillId="0" borderId="5" xfId="0" applyFont="1" applyBorder="1" applyAlignment="1">
      <alignment horizontal="center" vertical="center" wrapText="1"/>
    </xf>
    <xf numFmtId="0" fontId="32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2"/>
    </xf>
    <xf numFmtId="0" fontId="27" fillId="0" borderId="0" xfId="0" applyFont="1" applyBorder="1" applyAlignment="1">
      <alignment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32" fillId="0" borderId="0" xfId="0" applyFont="1" applyAlignment="1">
      <alignment vertical="top" wrapText="1"/>
    </xf>
    <xf numFmtId="0" fontId="27" fillId="0" borderId="0" xfId="0" applyFont="1" applyAlignment="1">
      <alignment vertical="top" wrapText="1"/>
    </xf>
    <xf numFmtId="1" fontId="10" fillId="0" borderId="0" xfId="0" applyNumberFormat="1" applyFont="1" applyAlignment="1">
      <alignment horizontal="right"/>
    </xf>
    <xf numFmtId="1" fontId="29" fillId="0" borderId="2" xfId="0" applyNumberFormat="1" applyFont="1" applyBorder="1" applyAlignment="1">
      <alignment horizontal="right"/>
    </xf>
    <xf numFmtId="1" fontId="29" fillId="0" borderId="0" xfId="0" applyNumberFormat="1" applyFont="1" applyBorder="1" applyAlignment="1">
      <alignment horizontal="right"/>
    </xf>
    <xf numFmtId="1" fontId="29" fillId="0" borderId="0" xfId="0" applyNumberFormat="1" applyFont="1" applyAlignment="1">
      <alignment horizontal="right"/>
    </xf>
    <xf numFmtId="0" fontId="10" fillId="0" borderId="4" xfId="0" applyFont="1" applyBorder="1" applyAlignment="1">
      <alignment horizontal="left" wrapText="1"/>
    </xf>
    <xf numFmtId="1" fontId="29" fillId="0" borderId="4" xfId="0" applyNumberFormat="1" applyFont="1" applyBorder="1" applyAlignment="1">
      <alignment horizontal="right"/>
    </xf>
    <xf numFmtId="0" fontId="29" fillId="0" borderId="2" xfId="0" applyFont="1" applyBorder="1"/>
    <xf numFmtId="0" fontId="29" fillId="0" borderId="4" xfId="0" applyFont="1" applyBorder="1"/>
    <xf numFmtId="0" fontId="32" fillId="0" borderId="4" xfId="0" applyFont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27" fillId="0" borderId="4" xfId="0" applyFont="1" applyBorder="1" applyAlignment="1">
      <alignment vertical="center" wrapText="1"/>
    </xf>
    <xf numFmtId="0" fontId="0" fillId="0" borderId="2" xfId="0" applyFont="1" applyBorder="1"/>
    <xf numFmtId="1" fontId="10" fillId="0" borderId="2" xfId="0" applyNumberFormat="1" applyFont="1" applyBorder="1" applyAlignment="1">
      <alignment horizontal="right" wrapText="1"/>
    </xf>
    <xf numFmtId="1" fontId="10" fillId="0" borderId="0" xfId="0" applyNumberFormat="1" applyFont="1" applyAlignment="1">
      <alignment horizontal="right" wrapText="1"/>
    </xf>
    <xf numFmtId="1" fontId="11" fillId="0" borderId="2" xfId="0" applyNumberFormat="1" applyFont="1" applyBorder="1" applyAlignment="1">
      <alignment horizontal="right" wrapText="1"/>
    </xf>
    <xf numFmtId="1" fontId="11" fillId="0" borderId="0" xfId="0" applyNumberFormat="1" applyFont="1" applyAlignment="1">
      <alignment horizontal="right" wrapText="1"/>
    </xf>
    <xf numFmtId="1" fontId="10" fillId="0" borderId="0" xfId="0" applyNumberFormat="1" applyFont="1" applyAlignment="1">
      <alignment horizontal="right" vertical="center" wrapText="1"/>
    </xf>
    <xf numFmtId="1" fontId="11" fillId="0" borderId="2" xfId="0" applyNumberFormat="1" applyFont="1" applyBorder="1" applyAlignment="1">
      <alignment horizontal="right" vertical="center" wrapText="1"/>
    </xf>
    <xf numFmtId="1" fontId="11" fillId="0" borderId="0" xfId="0" applyNumberFormat="1" applyFont="1" applyAlignment="1">
      <alignment horizontal="right" vertical="center" wrapText="1"/>
    </xf>
    <xf numFmtId="0" fontId="32" fillId="0" borderId="0" xfId="0" applyFont="1" applyBorder="1" applyAlignment="1">
      <alignment vertical="top" wrapText="1"/>
    </xf>
    <xf numFmtId="0" fontId="10" fillId="0" borderId="2" xfId="0" applyFont="1" applyBorder="1" applyAlignment="1">
      <alignment horizontal="center" wrapText="1"/>
    </xf>
    <xf numFmtId="0" fontId="41" fillId="0" borderId="0" xfId="0" applyFont="1" applyAlignment="1">
      <alignment horizontal="right" wrapText="1"/>
    </xf>
    <xf numFmtId="0" fontId="32" fillId="0" borderId="0" xfId="0" applyFont="1" applyBorder="1" applyAlignment="1">
      <alignment horizontal="left" vertical="top" wrapText="1"/>
    </xf>
    <xf numFmtId="1" fontId="11" fillId="0" borderId="0" xfId="0" applyNumberFormat="1" applyFont="1"/>
    <xf numFmtId="1" fontId="10" fillId="0" borderId="6" xfId="0" applyNumberFormat="1" applyFont="1" applyBorder="1" applyAlignment="1">
      <alignment horizontal="right" wrapText="1"/>
    </xf>
    <xf numFmtId="164" fontId="29" fillId="0" borderId="2" xfId="0" applyNumberFormat="1" applyFont="1" applyBorder="1" applyAlignment="1">
      <alignment horizontal="right"/>
    </xf>
    <xf numFmtId="164" fontId="29" fillId="0" borderId="0" xfId="0" applyNumberFormat="1" applyFont="1" applyBorder="1" applyAlignment="1">
      <alignment horizontal="right"/>
    </xf>
    <xf numFmtId="0" fontId="10" fillId="0" borderId="0" xfId="0" applyFont="1" applyAlignment="1">
      <alignment vertical="top" wrapText="1"/>
    </xf>
    <xf numFmtId="164" fontId="29" fillId="0" borderId="0" xfId="0" applyNumberFormat="1" applyFont="1" applyAlignment="1">
      <alignment horizontal="right"/>
    </xf>
    <xf numFmtId="164" fontId="29" fillId="0" borderId="2" xfId="0" applyNumberFormat="1" applyFont="1" applyBorder="1"/>
    <xf numFmtId="165" fontId="29" fillId="0" borderId="2" xfId="0" applyNumberFormat="1" applyFont="1" applyBorder="1" applyAlignment="1">
      <alignment horizontal="right"/>
    </xf>
    <xf numFmtId="165" fontId="29" fillId="0" borderId="0" xfId="0" applyNumberFormat="1" applyFont="1" applyAlignment="1">
      <alignment horizontal="right"/>
    </xf>
    <xf numFmtId="0" fontId="32" fillId="0" borderId="0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11" fillId="0" borderId="4" xfId="0" applyFont="1" applyBorder="1"/>
    <xf numFmtId="0" fontId="10" fillId="0" borderId="4" xfId="0" applyFont="1" applyBorder="1" applyAlignment="1">
      <alignment horizontal="right" vertical="center" wrapText="1"/>
    </xf>
    <xf numFmtId="1" fontId="43" fillId="0" borderId="2" xfId="0" applyNumberFormat="1" applyFont="1" applyBorder="1" applyAlignment="1">
      <alignment horizontal="right"/>
    </xf>
    <xf numFmtId="1" fontId="43" fillId="0" borderId="4" xfId="0" applyNumberFormat="1" applyFont="1" applyBorder="1" applyAlignment="1">
      <alignment horizontal="right"/>
    </xf>
    <xf numFmtId="1" fontId="43" fillId="0" borderId="0" xfId="0" applyNumberFormat="1" applyFont="1" applyBorder="1" applyAlignment="1">
      <alignment horizontal="right"/>
    </xf>
    <xf numFmtId="1" fontId="42" fillId="0" borderId="2" xfId="0" applyNumberFormat="1" applyFont="1" applyBorder="1" applyAlignment="1">
      <alignment horizontal="right"/>
    </xf>
    <xf numFmtId="1" fontId="42" fillId="0" borderId="4" xfId="0" applyNumberFormat="1" applyFont="1" applyBorder="1" applyAlignment="1">
      <alignment horizontal="right"/>
    </xf>
    <xf numFmtId="1" fontId="42" fillId="0" borderId="0" xfId="0" applyNumberFormat="1" applyFont="1" applyBorder="1" applyAlignment="1">
      <alignment horizontal="right"/>
    </xf>
    <xf numFmtId="1" fontId="38" fillId="0" borderId="2" xfId="0" applyNumberFormat="1" applyFont="1" applyBorder="1" applyAlignment="1">
      <alignment horizontal="right"/>
    </xf>
    <xf numFmtId="1" fontId="38" fillId="0" borderId="0" xfId="0" applyNumberFormat="1" applyFont="1" applyBorder="1" applyAlignment="1">
      <alignment horizontal="right"/>
    </xf>
    <xf numFmtId="1" fontId="38" fillId="0" borderId="1" xfId="0" applyNumberFormat="1" applyFont="1" applyBorder="1" applyAlignment="1">
      <alignment horizontal="right"/>
    </xf>
    <xf numFmtId="1" fontId="42" fillId="0" borderId="1" xfId="0" applyNumberFormat="1" applyFont="1" applyBorder="1" applyAlignment="1">
      <alignment horizontal="right"/>
    </xf>
    <xf numFmtId="0" fontId="27" fillId="0" borderId="0" xfId="0" applyFont="1" applyAlignment="1">
      <alignment vertical="center" wrapText="1"/>
    </xf>
    <xf numFmtId="0" fontId="11" fillId="0" borderId="9" xfId="0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right" wrapText="1"/>
    </xf>
    <xf numFmtId="1" fontId="10" fillId="0" borderId="0" xfId="0" applyNumberFormat="1" applyFont="1" applyBorder="1" applyAlignment="1">
      <alignment horizontal="right" wrapText="1"/>
    </xf>
    <xf numFmtId="1" fontId="10" fillId="0" borderId="4" xfId="0" applyNumberFormat="1" applyFont="1" applyBorder="1" applyAlignment="1">
      <alignment horizontal="right" wrapText="1"/>
    </xf>
    <xf numFmtId="1" fontId="11" fillId="0" borderId="1" xfId="0" applyNumberFormat="1" applyFont="1" applyBorder="1" applyAlignment="1">
      <alignment horizontal="right" wrapText="1"/>
    </xf>
    <xf numFmtId="1" fontId="11" fillId="0" borderId="0" xfId="0" applyNumberFormat="1" applyFont="1" applyBorder="1" applyAlignment="1">
      <alignment horizontal="right" wrapText="1"/>
    </xf>
    <xf numFmtId="1" fontId="11" fillId="0" borderId="4" xfId="0" applyNumberFormat="1" applyFont="1" applyBorder="1" applyAlignment="1">
      <alignment horizontal="right" wrapText="1"/>
    </xf>
    <xf numFmtId="1" fontId="41" fillId="0" borderId="2" xfId="0" applyNumberFormat="1" applyFont="1" applyBorder="1" applyAlignment="1">
      <alignment horizontal="right" wrapText="1"/>
    </xf>
    <xf numFmtId="1" fontId="41" fillId="0" borderId="0" xfId="0" applyNumberFormat="1" applyFont="1" applyBorder="1" applyAlignment="1">
      <alignment horizontal="right" wrapText="1"/>
    </xf>
    <xf numFmtId="0" fontId="32" fillId="0" borderId="0" xfId="0" applyFont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wrapText="1" indent="2"/>
    </xf>
    <xf numFmtId="0" fontId="27" fillId="0" borderId="0" xfId="0" applyFont="1" applyAlignment="1">
      <alignment horizontal="left" wrapText="1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left" vertical="center" wrapText="1"/>
    </xf>
    <xf numFmtId="1" fontId="38" fillId="0" borderId="4" xfId="0" applyNumberFormat="1" applyFont="1" applyBorder="1" applyAlignment="1">
      <alignment horizontal="right"/>
    </xf>
    <xf numFmtId="1" fontId="38" fillId="0" borderId="0" xfId="0" applyNumberFormat="1" applyFont="1" applyAlignment="1">
      <alignment horizontal="right"/>
    </xf>
    <xf numFmtId="1" fontId="29" fillId="0" borderId="4" xfId="0" applyNumberFormat="1" applyFont="1" applyFill="1" applyBorder="1" applyAlignment="1">
      <alignment horizontal="right"/>
    </xf>
    <xf numFmtId="1" fontId="29" fillId="0" borderId="2" xfId="0" applyNumberFormat="1" applyFont="1" applyFill="1" applyBorder="1" applyAlignment="1">
      <alignment horizontal="right"/>
    </xf>
    <xf numFmtId="1" fontId="11" fillId="0" borderId="4" xfId="0" applyNumberFormat="1" applyFont="1" applyBorder="1"/>
    <xf numFmtId="1" fontId="11" fillId="0" borderId="2" xfId="0" applyNumberFormat="1" applyFont="1" applyBorder="1"/>
    <xf numFmtId="0" fontId="27" fillId="0" borderId="0" xfId="0" applyFont="1" applyAlignment="1">
      <alignment horizontal="left" wrapText="1" indent="1"/>
    </xf>
    <xf numFmtId="0" fontId="27" fillId="0" borderId="0" xfId="0" applyFont="1" applyBorder="1" applyAlignment="1">
      <alignment horizontal="left" wrapText="1" indent="1"/>
    </xf>
    <xf numFmtId="2" fontId="29" fillId="0" borderId="4" xfId="0" applyNumberFormat="1" applyFont="1" applyBorder="1"/>
    <xf numFmtId="2" fontId="29" fillId="0" borderId="2" xfId="0" applyNumberFormat="1" applyFont="1" applyBorder="1"/>
    <xf numFmtId="2" fontId="29" fillId="0" borderId="0" xfId="0" applyNumberFormat="1" applyFont="1"/>
    <xf numFmtId="2" fontId="11" fillId="0" borderId="4" xfId="0" applyNumberFormat="1" applyFont="1" applyBorder="1" applyAlignment="1">
      <alignment horizontal="right" vertical="center" wrapText="1"/>
    </xf>
    <xf numFmtId="0" fontId="27" fillId="0" borderId="14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27" fillId="0" borderId="0" xfId="0" applyFont="1" applyBorder="1" applyAlignment="1">
      <alignment horizontal="left" vertical="top" wrapText="1"/>
    </xf>
    <xf numFmtId="0" fontId="10" fillId="0" borderId="0" xfId="0" applyFont="1" applyBorder="1"/>
    <xf numFmtId="0" fontId="10" fillId="0" borderId="2" xfId="0" applyFont="1" applyBorder="1"/>
    <xf numFmtId="0" fontId="10" fillId="0" borderId="4" xfId="0" applyFont="1" applyBorder="1"/>
    <xf numFmtId="0" fontId="10" fillId="0" borderId="1" xfId="0" applyFont="1" applyBorder="1"/>
    <xf numFmtId="0" fontId="11" fillId="0" borderId="0" xfId="0" applyFont="1" applyBorder="1"/>
    <xf numFmtId="0" fontId="11" fillId="0" borderId="1" xfId="0" applyFont="1" applyBorder="1"/>
    <xf numFmtId="0" fontId="32" fillId="0" borderId="1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center" wrapText="1" indent="4"/>
    </xf>
    <xf numFmtId="0" fontId="27" fillId="0" borderId="0" xfId="0" applyFont="1" applyBorder="1" applyAlignment="1">
      <alignment horizontal="left" wrapText="1" indent="6"/>
    </xf>
    <xf numFmtId="0" fontId="27" fillId="0" borderId="0" xfId="0" applyFont="1" applyBorder="1" applyAlignment="1">
      <alignment horizontal="left" wrapText="1" indent="5"/>
    </xf>
    <xf numFmtId="1" fontId="17" fillId="0" borderId="2" xfId="0" applyNumberFormat="1" applyFont="1" applyBorder="1" applyAlignment="1">
      <alignment horizontal="right" vertical="center" wrapText="1"/>
    </xf>
    <xf numFmtId="1" fontId="16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wrapText="1"/>
    </xf>
    <xf numFmtId="1" fontId="38" fillId="0" borderId="0" xfId="0" applyNumberFormat="1" applyFont="1" applyBorder="1" applyAlignment="1">
      <alignment horizontal="right" wrapText="1"/>
    </xf>
    <xf numFmtId="1" fontId="38" fillId="0" borderId="6" xfId="0" applyNumberFormat="1" applyFont="1" applyBorder="1" applyAlignment="1">
      <alignment horizontal="right"/>
    </xf>
    <xf numFmtId="1" fontId="38" fillId="0" borderId="27" xfId="0" applyNumberFormat="1" applyFont="1" applyBorder="1" applyAlignment="1">
      <alignment horizontal="right"/>
    </xf>
    <xf numFmtId="1" fontId="29" fillId="0" borderId="0" xfId="0" applyNumberFormat="1" applyFont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29" fillId="0" borderId="0" xfId="0" applyFont="1" applyAlignment="1">
      <alignment horizontal="right"/>
    </xf>
    <xf numFmtId="0" fontId="29" fillId="0" borderId="2" xfId="0" applyFont="1" applyBorder="1" applyAlignment="1">
      <alignment horizontal="right"/>
    </xf>
    <xf numFmtId="0" fontId="29" fillId="0" borderId="1" xfId="0" applyFont="1" applyBorder="1" applyAlignment="1">
      <alignment horizontal="right"/>
    </xf>
    <xf numFmtId="0" fontId="38" fillId="0" borderId="1" xfId="0" applyFont="1" applyFill="1" applyBorder="1" applyAlignment="1" applyProtection="1">
      <alignment horizontal="right"/>
    </xf>
    <xf numFmtId="0" fontId="42" fillId="0" borderId="1" xfId="0" applyFont="1" applyFill="1" applyBorder="1" applyAlignment="1" applyProtection="1">
      <alignment horizontal="right"/>
    </xf>
    <xf numFmtId="0" fontId="0" fillId="0" borderId="1" xfId="0" applyFont="1" applyBorder="1" applyAlignment="1"/>
    <xf numFmtId="1" fontId="10" fillId="0" borderId="0" xfId="0" applyNumberFormat="1" applyFont="1"/>
    <xf numFmtId="164" fontId="38" fillId="0" borderId="2" xfId="0" applyNumberFormat="1" applyFont="1" applyBorder="1" applyAlignment="1">
      <alignment horizontal="right"/>
    </xf>
    <xf numFmtId="164" fontId="38" fillId="0" borderId="0" xfId="0" applyNumberFormat="1" applyFont="1" applyBorder="1" applyAlignment="1">
      <alignment horizontal="right"/>
    </xf>
    <xf numFmtId="1" fontId="10" fillId="0" borderId="4" xfId="0" applyNumberFormat="1" applyFont="1" applyBorder="1"/>
    <xf numFmtId="1" fontId="10" fillId="0" borderId="2" xfId="0" applyNumberFormat="1" applyFont="1" applyBorder="1"/>
    <xf numFmtId="2" fontId="38" fillId="0" borderId="4" xfId="0" applyNumberFormat="1" applyFont="1" applyBorder="1"/>
    <xf numFmtId="2" fontId="38" fillId="0" borderId="2" xfId="0" applyNumberFormat="1" applyFont="1" applyBorder="1"/>
    <xf numFmtId="2" fontId="38" fillId="0" borderId="0" xfId="0" applyNumberFormat="1" applyFont="1"/>
    <xf numFmtId="1" fontId="11" fillId="0" borderId="2" xfId="0" applyNumberFormat="1" applyFont="1" applyFill="1" applyBorder="1" applyAlignment="1">
      <alignment horizontal="right" wrapText="1"/>
    </xf>
    <xf numFmtId="1" fontId="11" fillId="0" borderId="4" xfId="0" applyNumberFormat="1" applyFont="1" applyFill="1" applyBorder="1" applyAlignment="1">
      <alignment horizontal="right" wrapText="1"/>
    </xf>
    <xf numFmtId="0" fontId="11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1" fillId="0" borderId="0" xfId="0" applyFont="1" applyAlignment="1"/>
    <xf numFmtId="0" fontId="27" fillId="0" borderId="0" xfId="0" applyFont="1" applyBorder="1" applyAlignment="1">
      <alignment vertical="top" wrapText="1"/>
    </xf>
    <xf numFmtId="0" fontId="10" fillId="0" borderId="0" xfId="0" applyFont="1"/>
    <xf numFmtId="1" fontId="11" fillId="0" borderId="0" xfId="0" applyNumberFormat="1" applyFont="1" applyAlignment="1">
      <alignment horizontal="right"/>
    </xf>
    <xf numFmtId="1" fontId="10" fillId="0" borderId="6" xfId="0" applyNumberFormat="1" applyFont="1" applyBorder="1"/>
    <xf numFmtId="164" fontId="11" fillId="0" borderId="1" xfId="0" applyNumberFormat="1" applyFont="1" applyBorder="1" applyAlignment="1">
      <alignment horizontal="right" wrapText="1"/>
    </xf>
    <xf numFmtId="1" fontId="38" fillId="0" borderId="6" xfId="0" applyNumberFormat="1" applyFont="1" applyBorder="1" applyAlignment="1">
      <alignment horizontal="right" wrapText="1"/>
    </xf>
    <xf numFmtId="1" fontId="29" fillId="0" borderId="2" xfId="0" applyNumberFormat="1" applyFont="1" applyBorder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7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164" fontId="38" fillId="0" borderId="0" xfId="0" applyNumberFormat="1" applyFont="1"/>
    <xf numFmtId="49" fontId="11" fillId="0" borderId="0" xfId="0" applyNumberFormat="1" applyFont="1" applyBorder="1" applyAlignment="1">
      <alignment horizontal="right"/>
    </xf>
    <xf numFmtId="49" fontId="11" fillId="0" borderId="2" xfId="0" applyNumberFormat="1" applyFont="1" applyBorder="1" applyAlignment="1">
      <alignment horizontal="right"/>
    </xf>
    <xf numFmtId="1" fontId="29" fillId="0" borderId="1" xfId="0" applyNumberFormat="1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right"/>
    </xf>
    <xf numFmtId="1" fontId="29" fillId="2" borderId="2" xfId="0" applyNumberFormat="1" applyFont="1" applyFill="1" applyBorder="1" applyAlignment="1">
      <alignment horizontal="right"/>
    </xf>
    <xf numFmtId="164" fontId="29" fillId="0" borderId="1" xfId="0" applyNumberFormat="1" applyFont="1" applyBorder="1"/>
    <xf numFmtId="165" fontId="29" fillId="0" borderId="2" xfId="0" applyNumberFormat="1" applyFont="1" applyBorder="1"/>
    <xf numFmtId="165" fontId="29" fillId="0" borderId="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right" wrapText="1"/>
    </xf>
    <xf numFmtId="1" fontId="29" fillId="0" borderId="4" xfId="0" applyNumberFormat="1" applyFont="1" applyBorder="1" applyAlignment="1">
      <alignment horizontal="right" wrapText="1"/>
    </xf>
    <xf numFmtId="1" fontId="10" fillId="0" borderId="4" xfId="0" applyNumberFormat="1" applyFont="1" applyBorder="1" applyAlignment="1">
      <alignment horizontal="right"/>
    </xf>
    <xf numFmtId="1" fontId="11" fillId="0" borderId="4" xfId="0" applyNumberFormat="1" applyFont="1" applyBorder="1" applyAlignment="1">
      <alignment horizontal="right"/>
    </xf>
    <xf numFmtId="0" fontId="38" fillId="0" borderId="2" xfId="0" applyFont="1" applyBorder="1" applyAlignment="1">
      <alignment horizontal="right" vertical="center" wrapText="1"/>
    </xf>
    <xf numFmtId="164" fontId="38" fillId="0" borderId="2" xfId="0" applyNumberFormat="1" applyFont="1" applyBorder="1"/>
    <xf numFmtId="164" fontId="17" fillId="0" borderId="0" xfId="0" applyNumberFormat="1" applyFont="1" applyAlignment="1">
      <alignment horizontal="right" wrapText="1"/>
    </xf>
    <xf numFmtId="164" fontId="10" fillId="0" borderId="2" xfId="0" applyNumberFormat="1" applyFont="1" applyBorder="1"/>
    <xf numFmtId="164" fontId="10" fillId="0" borderId="0" xfId="0" applyNumberFormat="1" applyFont="1"/>
    <xf numFmtId="0" fontId="17" fillId="0" borderId="2" xfId="0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 wrapText="1"/>
    </xf>
    <xf numFmtId="0" fontId="11" fillId="0" borderId="0" xfId="0" applyFont="1" applyBorder="1" applyAlignment="1">
      <alignment horizontal="left" vertical="center" wrapText="1" indent="1"/>
    </xf>
    <xf numFmtId="0" fontId="11" fillId="0" borderId="10" xfId="0" applyFont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23" fillId="0" borderId="0" xfId="0" applyFont="1" applyAlignment="1"/>
    <xf numFmtId="0" fontId="25" fillId="0" borderId="0" xfId="0" applyFont="1"/>
    <xf numFmtId="0" fontId="19" fillId="0" borderId="0" xfId="0" applyFont="1" applyBorder="1" applyAlignment="1">
      <alignment wrapText="1"/>
    </xf>
    <xf numFmtId="0" fontId="19" fillId="0" borderId="0" xfId="0" applyFont="1" applyBorder="1" applyAlignment="1"/>
    <xf numFmtId="0" fontId="11" fillId="0" borderId="0" xfId="0" applyFont="1" applyAlignment="1">
      <alignment horizontal="center" wrapText="1"/>
    </xf>
    <xf numFmtId="0" fontId="27" fillId="0" borderId="0" xfId="0" applyFont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27" fillId="0" borderId="0" xfId="0" applyFont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27" fillId="0" borderId="4" xfId="0" applyFont="1" applyBorder="1" applyAlignment="1">
      <alignment horizontal="left" vertical="top" wrapText="1" indent="4"/>
    </xf>
    <xf numFmtId="0" fontId="27" fillId="0" borderId="2" xfId="0" applyFont="1" applyBorder="1" applyAlignment="1">
      <alignment horizontal="left" vertical="top" wrapText="1" indent="4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27" fillId="0" borderId="4" xfId="0" applyFont="1" applyBorder="1" applyAlignment="1">
      <alignment vertical="top" wrapText="1"/>
    </xf>
    <xf numFmtId="0" fontId="27" fillId="0" borderId="2" xfId="0" applyFont="1" applyBorder="1" applyAlignment="1">
      <alignment vertical="top" wrapText="1"/>
    </xf>
    <xf numFmtId="0" fontId="27" fillId="0" borderId="0" xfId="0" applyFont="1" applyAlignment="1">
      <alignment horizontal="justify"/>
    </xf>
    <xf numFmtId="0" fontId="11" fillId="0" borderId="2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9" fillId="0" borderId="23" xfId="0" applyFont="1" applyBorder="1" applyAlignment="1">
      <alignment wrapText="1"/>
    </xf>
    <xf numFmtId="0" fontId="19" fillId="0" borderId="23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27" fillId="0" borderId="1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20" fillId="0" borderId="0" xfId="0" applyFont="1"/>
    <xf numFmtId="0" fontId="27" fillId="0" borderId="2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 indent="3"/>
    </xf>
    <xf numFmtId="0" fontId="27" fillId="0" borderId="0" xfId="0" applyFont="1" applyBorder="1" applyAlignment="1">
      <alignment horizontal="left" vertical="top" wrapText="1" indent="3"/>
    </xf>
    <xf numFmtId="0" fontId="11" fillId="0" borderId="0" xfId="0" applyFont="1" applyAlignment="1">
      <alignment horizontal="left" wrapText="1" indent="3"/>
    </xf>
    <xf numFmtId="0" fontId="11" fillId="0" borderId="0" xfId="0" applyFont="1" applyBorder="1" applyAlignment="1">
      <alignment horizontal="left" wrapText="1" indent="3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left" wrapText="1"/>
    </xf>
    <xf numFmtId="0" fontId="11" fillId="0" borderId="0" xfId="0" applyFont="1" applyAlignment="1"/>
    <xf numFmtId="0" fontId="27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27" fillId="0" borderId="2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wrapText="1" indent="2"/>
    </xf>
    <xf numFmtId="0" fontId="11" fillId="0" borderId="0" xfId="0" applyFont="1" applyBorder="1" applyAlignment="1">
      <alignment horizontal="left" wrapText="1" indent="2"/>
    </xf>
    <xf numFmtId="0" fontId="11" fillId="0" borderId="0" xfId="0" applyFont="1" applyBorder="1" applyAlignment="1">
      <alignment horizontal="left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wrapText="1" indent="3"/>
    </xf>
    <xf numFmtId="0" fontId="11" fillId="0" borderId="0" xfId="0" applyFont="1" applyAlignment="1">
      <alignment horizontal="left" wrapText="1" indent="1"/>
    </xf>
    <xf numFmtId="0" fontId="11" fillId="0" borderId="0" xfId="0" applyFont="1" applyBorder="1" applyAlignment="1">
      <alignment horizontal="left" wrapText="1" indent="1"/>
    </xf>
    <xf numFmtId="0" fontId="11" fillId="0" borderId="4" xfId="0" applyFont="1" applyBorder="1" applyAlignment="1">
      <alignment horizontal="left" wrapText="1" indent="1"/>
    </xf>
    <xf numFmtId="0" fontId="27" fillId="0" borderId="0" xfId="0" applyFont="1" applyAlignment="1">
      <alignment horizontal="justify" vertical="center"/>
    </xf>
    <xf numFmtId="0" fontId="0" fillId="0" borderId="23" xfId="0" applyFont="1" applyBorder="1" applyAlignment="1">
      <alignment wrapText="1"/>
    </xf>
    <xf numFmtId="0" fontId="28" fillId="0" borderId="0" xfId="0" applyFont="1" applyAlignment="1">
      <alignment wrapText="1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1" fillId="0" borderId="1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24" xfId="0" applyFont="1" applyBorder="1" applyAlignment="1">
      <alignment horizontal="center" wrapText="1"/>
    </xf>
    <xf numFmtId="0" fontId="11" fillId="0" borderId="23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4" fillId="0" borderId="0" xfId="0" applyFont="1" applyAlignment="1">
      <alignment horizontal="justify"/>
    </xf>
    <xf numFmtId="0" fontId="16" fillId="0" borderId="0" xfId="0" applyFont="1" applyAlignment="1">
      <alignment horizontal="justify" vertical="center"/>
    </xf>
    <xf numFmtId="0" fontId="4" fillId="0" borderId="0" xfId="0" applyFont="1" applyBorder="1" applyAlignment="1">
      <alignment wrapText="1"/>
    </xf>
    <xf numFmtId="0" fontId="4" fillId="0" borderId="23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10" xfId="0" applyFont="1" applyBorder="1" applyAlignment="1">
      <alignment horizontal="center" wrapText="1"/>
    </xf>
    <xf numFmtId="0" fontId="27" fillId="0" borderId="8" xfId="0" applyFont="1" applyBorder="1" applyAlignment="1">
      <alignment horizontal="center" vertical="top" wrapText="1"/>
    </xf>
    <xf numFmtId="0" fontId="0" fillId="0" borderId="2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2" fillId="0" borderId="1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F24"/>
  <sheetViews>
    <sheetView tabSelected="1" zoomScaleNormal="100" workbookViewId="0">
      <pane ySplit="5" topLeftCell="A6" activePane="bottomLeft" state="frozen"/>
      <selection pane="bottomLeft" activeCell="H26" sqref="H26"/>
    </sheetView>
  </sheetViews>
  <sheetFormatPr defaultRowHeight="15" x14ac:dyDescent="0.25"/>
  <cols>
    <col min="1" max="1" width="16.85546875" customWidth="1"/>
    <col min="6" max="6" width="16.85546875" customWidth="1"/>
  </cols>
  <sheetData>
    <row r="1" spans="1:6" ht="18.75" customHeight="1" x14ac:dyDescent="0.25">
      <c r="A1" s="353" t="s">
        <v>251</v>
      </c>
      <c r="B1" s="353"/>
      <c r="C1" s="353"/>
      <c r="D1" s="353"/>
      <c r="E1" s="353"/>
      <c r="F1" s="353"/>
    </row>
    <row r="2" spans="1:6" ht="18" customHeight="1" x14ac:dyDescent="0.25">
      <c r="A2" s="354" t="s">
        <v>252</v>
      </c>
      <c r="B2" s="354"/>
      <c r="C2" s="354"/>
      <c r="D2" s="354"/>
      <c r="E2" s="354"/>
      <c r="F2" s="354"/>
    </row>
    <row r="3" spans="1:6" ht="11.25" customHeight="1" x14ac:dyDescent="0.25">
      <c r="A3" s="165"/>
      <c r="B3" s="165"/>
      <c r="C3" s="165"/>
      <c r="D3" s="165"/>
      <c r="E3" s="165"/>
      <c r="F3" s="165"/>
    </row>
    <row r="4" spans="1:6" ht="36" customHeight="1" x14ac:dyDescent="0.25">
      <c r="A4" s="355" t="s">
        <v>530</v>
      </c>
      <c r="B4" s="356"/>
      <c r="C4" s="356"/>
      <c r="D4" s="356"/>
      <c r="E4" s="356"/>
      <c r="F4" s="356"/>
    </row>
    <row r="5" spans="1:6" ht="34.5" customHeight="1" thickBot="1" x14ac:dyDescent="0.3">
      <c r="A5" s="144" t="s">
        <v>0</v>
      </c>
      <c r="B5" s="141">
        <v>2010</v>
      </c>
      <c r="C5" s="141">
        <v>2015</v>
      </c>
      <c r="D5" s="141">
        <v>2017</v>
      </c>
      <c r="E5" s="141">
        <v>2018</v>
      </c>
      <c r="F5" s="166" t="s">
        <v>1</v>
      </c>
    </row>
    <row r="6" spans="1:6" x14ac:dyDescent="0.25">
      <c r="A6" s="359" t="s">
        <v>142</v>
      </c>
      <c r="B6" s="359"/>
      <c r="C6" s="359"/>
      <c r="D6" s="359"/>
      <c r="E6" s="359"/>
      <c r="F6" s="359"/>
    </row>
    <row r="7" spans="1:6" x14ac:dyDescent="0.25">
      <c r="A7" s="358" t="s">
        <v>143</v>
      </c>
      <c r="B7" s="358"/>
      <c r="C7" s="358"/>
      <c r="D7" s="358"/>
      <c r="E7" s="358"/>
      <c r="F7" s="358"/>
    </row>
    <row r="8" spans="1:6" x14ac:dyDescent="0.25">
      <c r="A8" s="42" t="s">
        <v>286</v>
      </c>
      <c r="B8" s="39">
        <v>4637515</v>
      </c>
      <c r="C8" s="39">
        <v>4577925</v>
      </c>
      <c r="D8" s="39">
        <v>4552627</v>
      </c>
      <c r="E8" s="320">
        <v>4540140</v>
      </c>
      <c r="F8" s="167" t="s">
        <v>2</v>
      </c>
    </row>
    <row r="9" spans="1:6" x14ac:dyDescent="0.25">
      <c r="A9" s="43" t="s">
        <v>3</v>
      </c>
      <c r="B9" s="40">
        <v>2240247</v>
      </c>
      <c r="C9" s="40">
        <v>2208504</v>
      </c>
      <c r="D9" s="40">
        <v>2195513</v>
      </c>
      <c r="E9" s="321">
        <v>2188785</v>
      </c>
      <c r="F9" s="168" t="s">
        <v>4</v>
      </c>
    </row>
    <row r="10" spans="1:6" x14ac:dyDescent="0.25">
      <c r="A10" s="43" t="s">
        <v>5</v>
      </c>
      <c r="B10" s="40">
        <v>2397268</v>
      </c>
      <c r="C10" s="40">
        <v>2369421</v>
      </c>
      <c r="D10" s="40">
        <v>2357114</v>
      </c>
      <c r="E10" s="321">
        <v>2351355</v>
      </c>
      <c r="F10" s="168" t="s">
        <v>6</v>
      </c>
    </row>
    <row r="11" spans="1:6" x14ac:dyDescent="0.25">
      <c r="A11" s="146" t="s">
        <v>7</v>
      </c>
      <c r="B11" s="40">
        <v>3612970</v>
      </c>
      <c r="C11" s="40">
        <v>3533911</v>
      </c>
      <c r="D11" s="40">
        <v>3502249</v>
      </c>
      <c r="E11" s="321">
        <v>3487173</v>
      </c>
      <c r="F11" s="169" t="s">
        <v>8</v>
      </c>
    </row>
    <row r="12" spans="1:6" x14ac:dyDescent="0.25">
      <c r="A12" s="146" t="s">
        <v>9</v>
      </c>
      <c r="B12" s="40">
        <v>1024545</v>
      </c>
      <c r="C12" s="40">
        <v>1044014</v>
      </c>
      <c r="D12" s="40">
        <v>1050378</v>
      </c>
      <c r="E12" s="321">
        <v>1052967</v>
      </c>
      <c r="F12" s="169" t="s">
        <v>10</v>
      </c>
    </row>
    <row r="13" spans="1:6" x14ac:dyDescent="0.25">
      <c r="A13" s="357" t="s">
        <v>144</v>
      </c>
      <c r="B13" s="357"/>
      <c r="C13" s="357"/>
      <c r="D13" s="357"/>
      <c r="E13" s="357"/>
      <c r="F13" s="357"/>
    </row>
    <row r="14" spans="1:6" x14ac:dyDescent="0.25">
      <c r="A14" s="358" t="s">
        <v>145</v>
      </c>
      <c r="B14" s="358"/>
      <c r="C14" s="358"/>
      <c r="D14" s="358"/>
      <c r="E14" s="358"/>
      <c r="F14" s="358"/>
    </row>
    <row r="15" spans="1:6" x14ac:dyDescent="0.25">
      <c r="A15" s="42" t="s">
        <v>286</v>
      </c>
      <c r="B15" s="94">
        <v>4634935</v>
      </c>
      <c r="C15" s="94">
        <v>4570849</v>
      </c>
      <c r="D15" s="94">
        <v>4548180</v>
      </c>
      <c r="E15" s="320">
        <v>4533565</v>
      </c>
      <c r="F15" s="167" t="s">
        <v>12</v>
      </c>
    </row>
    <row r="16" spans="1:6" x14ac:dyDescent="0.25">
      <c r="A16" s="47" t="s">
        <v>287</v>
      </c>
      <c r="B16" s="86">
        <v>376</v>
      </c>
      <c r="C16" s="86">
        <v>371</v>
      </c>
      <c r="D16" s="86">
        <v>369</v>
      </c>
      <c r="E16" s="86">
        <v>368</v>
      </c>
      <c r="F16" s="170" t="s">
        <v>326</v>
      </c>
    </row>
    <row r="17" spans="1:6" x14ac:dyDescent="0.25">
      <c r="A17" s="43" t="s">
        <v>3</v>
      </c>
      <c r="B17" s="86">
        <v>2238591</v>
      </c>
      <c r="C17" s="86">
        <v>2204972</v>
      </c>
      <c r="D17" s="86">
        <v>2192913</v>
      </c>
      <c r="E17" s="321">
        <v>2185485</v>
      </c>
      <c r="F17" s="168" t="s">
        <v>4</v>
      </c>
    </row>
    <row r="18" spans="1:6" x14ac:dyDescent="0.25">
      <c r="A18" s="43" t="s">
        <v>5</v>
      </c>
      <c r="B18" s="86">
        <v>2396344</v>
      </c>
      <c r="C18" s="86">
        <v>2365877</v>
      </c>
      <c r="D18" s="86">
        <v>2355267</v>
      </c>
      <c r="E18" s="321">
        <v>2348080</v>
      </c>
      <c r="F18" s="168" t="s">
        <v>6</v>
      </c>
    </row>
    <row r="19" spans="1:6" x14ac:dyDescent="0.25">
      <c r="A19" s="47" t="s">
        <v>146</v>
      </c>
      <c r="B19" s="95">
        <v>107</v>
      </c>
      <c r="C19" s="95">
        <v>107.3</v>
      </c>
      <c r="D19" s="95">
        <v>107.40357688608714</v>
      </c>
      <c r="E19" s="95">
        <v>107.4</v>
      </c>
      <c r="F19" s="170" t="s">
        <v>147</v>
      </c>
    </row>
    <row r="20" spans="1:6" x14ac:dyDescent="0.25">
      <c r="A20" s="146" t="s">
        <v>7</v>
      </c>
      <c r="B20" s="86">
        <v>3607496</v>
      </c>
      <c r="C20" s="86">
        <v>3525289</v>
      </c>
      <c r="D20" s="86">
        <v>3496038</v>
      </c>
      <c r="E20" s="321">
        <v>3478789</v>
      </c>
      <c r="F20" s="169" t="s">
        <v>8</v>
      </c>
    </row>
    <row r="21" spans="1:6" ht="23.25" x14ac:dyDescent="0.25">
      <c r="A21" s="87" t="s">
        <v>285</v>
      </c>
      <c r="B21" s="86">
        <v>77.8</v>
      </c>
      <c r="C21" s="86">
        <v>77.099999999999994</v>
      </c>
      <c r="D21" s="95">
        <v>76.866746698679478</v>
      </c>
      <c r="E21" s="95">
        <v>76.7</v>
      </c>
      <c r="F21" s="170" t="s">
        <v>148</v>
      </c>
    </row>
    <row r="22" spans="1:6" x14ac:dyDescent="0.25">
      <c r="A22" s="146" t="s">
        <v>9</v>
      </c>
      <c r="B22" s="86">
        <v>1027439</v>
      </c>
      <c r="C22" s="86">
        <v>1045560</v>
      </c>
      <c r="D22" s="86">
        <v>1052142</v>
      </c>
      <c r="E22" s="321">
        <v>1054776</v>
      </c>
      <c r="F22" s="169" t="s">
        <v>10</v>
      </c>
    </row>
    <row r="23" spans="1:6" ht="23.25" x14ac:dyDescent="0.25">
      <c r="A23" s="87" t="s">
        <v>285</v>
      </c>
      <c r="B23" s="86">
        <v>22.2</v>
      </c>
      <c r="C23" s="86">
        <v>22.9</v>
      </c>
      <c r="D23" s="95">
        <v>23.133253301320529</v>
      </c>
      <c r="E23" s="95">
        <v>23.3</v>
      </c>
      <c r="F23" s="170" t="s">
        <v>148</v>
      </c>
    </row>
    <row r="24" spans="1:6" s="36" customFormat="1" ht="27.75" customHeight="1" x14ac:dyDescent="0.2">
      <c r="A24" s="352" t="s">
        <v>450</v>
      </c>
      <c r="B24" s="352"/>
      <c r="C24" s="352"/>
      <c r="D24" s="352"/>
      <c r="E24" s="352"/>
      <c r="F24" s="352"/>
    </row>
  </sheetData>
  <mergeCells count="8">
    <mergeCell ref="A24:F24"/>
    <mergeCell ref="A1:F1"/>
    <mergeCell ref="A2:F2"/>
    <mergeCell ref="A4:F4"/>
    <mergeCell ref="A13:F13"/>
    <mergeCell ref="A14:F14"/>
    <mergeCell ref="A7:F7"/>
    <mergeCell ref="A6:F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pane ySplit="3" topLeftCell="A16" activePane="bottomLeft" state="frozen"/>
      <selection pane="bottomLeft" activeCell="A2" sqref="A2:A3"/>
    </sheetView>
  </sheetViews>
  <sheetFormatPr defaultRowHeight="15" x14ac:dyDescent="0.25"/>
  <cols>
    <col min="1" max="1" width="22.5703125" customWidth="1"/>
    <col min="2" max="5" width="13" customWidth="1"/>
  </cols>
  <sheetData>
    <row r="1" spans="1:5" ht="58.15" customHeight="1" x14ac:dyDescent="0.25">
      <c r="A1" s="355" t="s">
        <v>539</v>
      </c>
      <c r="B1" s="356"/>
      <c r="C1" s="356"/>
      <c r="D1" s="356"/>
      <c r="E1" s="356"/>
    </row>
    <row r="2" spans="1:5" ht="30" customHeight="1" x14ac:dyDescent="0.25">
      <c r="A2" s="400" t="s">
        <v>373</v>
      </c>
      <c r="B2" s="363" t="s">
        <v>367</v>
      </c>
      <c r="C2" s="363" t="s">
        <v>374</v>
      </c>
      <c r="D2" s="363"/>
      <c r="E2" s="365"/>
    </row>
    <row r="3" spans="1:5" ht="30" customHeight="1" thickBot="1" x14ac:dyDescent="0.3">
      <c r="A3" s="401"/>
      <c r="B3" s="364"/>
      <c r="C3" s="139" t="s">
        <v>375</v>
      </c>
      <c r="D3" s="139" t="s">
        <v>376</v>
      </c>
      <c r="E3" s="140" t="s">
        <v>377</v>
      </c>
    </row>
    <row r="4" spans="1:5" ht="12" customHeight="1" x14ac:dyDescent="0.25">
      <c r="A4" s="359" t="s">
        <v>86</v>
      </c>
      <c r="B4" s="359"/>
      <c r="C4" s="359"/>
      <c r="D4" s="359"/>
      <c r="E4" s="359"/>
    </row>
    <row r="5" spans="1:5" x14ac:dyDescent="0.25">
      <c r="A5" s="358" t="s">
        <v>12</v>
      </c>
      <c r="B5" s="358"/>
      <c r="C5" s="358"/>
      <c r="D5" s="358"/>
      <c r="E5" s="358"/>
    </row>
    <row r="6" spans="1:5" x14ac:dyDescent="0.25">
      <c r="A6" s="12" t="s">
        <v>286</v>
      </c>
      <c r="B6" s="206">
        <v>22242</v>
      </c>
      <c r="C6" s="206">
        <v>18065</v>
      </c>
      <c r="D6" s="206">
        <v>619</v>
      </c>
      <c r="E6" s="207">
        <v>3558</v>
      </c>
    </row>
    <row r="7" spans="1:5" x14ac:dyDescent="0.25">
      <c r="A7" s="213" t="s">
        <v>87</v>
      </c>
      <c r="B7" s="39"/>
      <c r="C7" s="214"/>
      <c r="D7" s="214"/>
      <c r="E7" s="41"/>
    </row>
    <row r="8" spans="1:5" x14ac:dyDescent="0.25">
      <c r="A8" s="150" t="s">
        <v>137</v>
      </c>
      <c r="B8" s="208">
        <v>18253</v>
      </c>
      <c r="C8" s="208">
        <v>16668</v>
      </c>
      <c r="D8" s="208">
        <v>122</v>
      </c>
      <c r="E8" s="209">
        <v>1463</v>
      </c>
    </row>
    <row r="9" spans="1:5" x14ac:dyDescent="0.25">
      <c r="A9" s="125" t="s">
        <v>168</v>
      </c>
      <c r="B9" s="40"/>
      <c r="C9" s="40"/>
      <c r="D9" s="40"/>
      <c r="E9" s="6"/>
    </row>
    <row r="10" spans="1:5" x14ac:dyDescent="0.25">
      <c r="A10" s="150" t="s">
        <v>158</v>
      </c>
      <c r="B10" s="208">
        <v>487</v>
      </c>
      <c r="C10" s="208">
        <v>67</v>
      </c>
      <c r="D10" s="208">
        <v>212</v>
      </c>
      <c r="E10" s="209">
        <v>208</v>
      </c>
    </row>
    <row r="11" spans="1:5" x14ac:dyDescent="0.25">
      <c r="A11" s="125" t="s">
        <v>472</v>
      </c>
      <c r="B11" s="40"/>
      <c r="C11" s="40"/>
      <c r="D11" s="40"/>
      <c r="E11" s="6"/>
    </row>
    <row r="12" spans="1:5" x14ac:dyDescent="0.25">
      <c r="A12" s="150" t="s">
        <v>136</v>
      </c>
      <c r="B12" s="208">
        <v>3502</v>
      </c>
      <c r="C12" s="208">
        <v>1330</v>
      </c>
      <c r="D12" s="208">
        <v>285</v>
      </c>
      <c r="E12" s="209">
        <v>1887</v>
      </c>
    </row>
    <row r="13" spans="1:5" x14ac:dyDescent="0.25">
      <c r="A13" s="125" t="s">
        <v>131</v>
      </c>
      <c r="B13" s="17"/>
      <c r="C13" s="17"/>
      <c r="D13" s="17"/>
      <c r="E13" s="158"/>
    </row>
    <row r="14" spans="1:5" x14ac:dyDescent="0.25">
      <c r="A14" s="357" t="s">
        <v>165</v>
      </c>
      <c r="B14" s="357"/>
      <c r="C14" s="357"/>
      <c r="D14" s="357"/>
      <c r="E14" s="357"/>
    </row>
    <row r="15" spans="1:5" x14ac:dyDescent="0.25">
      <c r="A15" s="358" t="s">
        <v>166</v>
      </c>
      <c r="B15" s="358"/>
      <c r="C15" s="358"/>
      <c r="D15" s="358"/>
      <c r="E15" s="358"/>
    </row>
    <row r="16" spans="1:5" x14ac:dyDescent="0.25">
      <c r="A16" s="12" t="s">
        <v>292</v>
      </c>
      <c r="B16" s="190">
        <v>17111</v>
      </c>
      <c r="C16" s="190">
        <v>13614</v>
      </c>
      <c r="D16" s="190">
        <v>521</v>
      </c>
      <c r="E16" s="210">
        <v>2976</v>
      </c>
    </row>
    <row r="17" spans="1:5" x14ac:dyDescent="0.25">
      <c r="A17" s="213" t="s">
        <v>2</v>
      </c>
      <c r="B17" s="16"/>
      <c r="C17" s="16"/>
      <c r="D17" s="16"/>
      <c r="E17" s="160"/>
    </row>
    <row r="18" spans="1:5" x14ac:dyDescent="0.25">
      <c r="A18" s="150" t="s">
        <v>137</v>
      </c>
      <c r="B18" s="211">
        <v>13716</v>
      </c>
      <c r="C18" s="211">
        <v>12424</v>
      </c>
      <c r="D18" s="211">
        <v>97</v>
      </c>
      <c r="E18" s="212">
        <v>1195</v>
      </c>
    </row>
    <row r="19" spans="1:5" x14ac:dyDescent="0.25">
      <c r="A19" s="125" t="s">
        <v>168</v>
      </c>
      <c r="B19" s="17"/>
      <c r="C19" s="17"/>
      <c r="D19" s="17"/>
      <c r="E19" s="318"/>
    </row>
    <row r="20" spans="1:5" x14ac:dyDescent="0.25">
      <c r="A20" s="150" t="s">
        <v>158</v>
      </c>
      <c r="B20" s="211">
        <v>400</v>
      </c>
      <c r="C20" s="211">
        <v>54</v>
      </c>
      <c r="D20" s="211">
        <v>176</v>
      </c>
      <c r="E20" s="212">
        <v>170</v>
      </c>
    </row>
    <row r="21" spans="1:5" x14ac:dyDescent="0.25">
      <c r="A21" s="311" t="s">
        <v>472</v>
      </c>
      <c r="B21" s="17"/>
      <c r="C21" s="17"/>
      <c r="D21" s="17"/>
      <c r="E21" s="318"/>
    </row>
    <row r="22" spans="1:5" x14ac:dyDescent="0.25">
      <c r="A22" s="150" t="s">
        <v>136</v>
      </c>
      <c r="B22" s="211">
        <v>2995</v>
      </c>
      <c r="C22" s="211">
        <v>1136</v>
      </c>
      <c r="D22" s="211">
        <v>248</v>
      </c>
      <c r="E22" s="212">
        <v>1611</v>
      </c>
    </row>
    <row r="23" spans="1:5" x14ac:dyDescent="0.25">
      <c r="A23" s="125" t="s">
        <v>131</v>
      </c>
      <c r="B23" s="17"/>
      <c r="C23" s="17"/>
      <c r="D23" s="17"/>
      <c r="E23" s="158"/>
    </row>
    <row r="24" spans="1:5" x14ac:dyDescent="0.25">
      <c r="A24" s="357" t="s">
        <v>164</v>
      </c>
      <c r="B24" s="357"/>
      <c r="C24" s="357"/>
      <c r="D24" s="357"/>
      <c r="E24" s="357"/>
    </row>
    <row r="25" spans="1:5" x14ac:dyDescent="0.25">
      <c r="A25" s="358" t="s">
        <v>167</v>
      </c>
      <c r="B25" s="358"/>
      <c r="C25" s="358"/>
      <c r="D25" s="358"/>
      <c r="E25" s="358"/>
    </row>
    <row r="26" spans="1:5" x14ac:dyDescent="0.25">
      <c r="A26" s="12" t="s">
        <v>292</v>
      </c>
      <c r="B26" s="190">
        <v>5131</v>
      </c>
      <c r="C26" s="190">
        <v>4451</v>
      </c>
      <c r="D26" s="190">
        <v>98</v>
      </c>
      <c r="E26" s="210">
        <v>582</v>
      </c>
    </row>
    <row r="27" spans="1:5" x14ac:dyDescent="0.25">
      <c r="A27" s="213" t="s">
        <v>2</v>
      </c>
      <c r="B27" s="16"/>
      <c r="C27" s="16"/>
      <c r="D27" s="16"/>
      <c r="E27" s="160"/>
    </row>
    <row r="28" spans="1:5" x14ac:dyDescent="0.25">
      <c r="A28" s="150" t="s">
        <v>137</v>
      </c>
      <c r="B28" s="211">
        <v>4537</v>
      </c>
      <c r="C28" s="211">
        <v>4244</v>
      </c>
      <c r="D28" s="211">
        <v>25</v>
      </c>
      <c r="E28" s="212">
        <v>268</v>
      </c>
    </row>
    <row r="29" spans="1:5" x14ac:dyDescent="0.25">
      <c r="A29" s="125" t="s">
        <v>168</v>
      </c>
      <c r="B29" s="17"/>
      <c r="C29" s="17"/>
      <c r="D29" s="17"/>
      <c r="E29" s="318"/>
    </row>
    <row r="30" spans="1:5" x14ac:dyDescent="0.25">
      <c r="A30" s="150" t="s">
        <v>158</v>
      </c>
      <c r="B30" s="211">
        <v>87</v>
      </c>
      <c r="C30" s="211">
        <v>13</v>
      </c>
      <c r="D30" s="211">
        <v>36</v>
      </c>
      <c r="E30" s="212">
        <v>38</v>
      </c>
    </row>
    <row r="31" spans="1:5" x14ac:dyDescent="0.25">
      <c r="A31" s="311" t="s">
        <v>472</v>
      </c>
      <c r="B31" s="17"/>
      <c r="C31" s="17"/>
      <c r="D31" s="17"/>
      <c r="E31" s="318"/>
    </row>
    <row r="32" spans="1:5" x14ac:dyDescent="0.25">
      <c r="A32" s="150" t="s">
        <v>136</v>
      </c>
      <c r="B32" s="211">
        <v>507</v>
      </c>
      <c r="C32" s="211">
        <v>194</v>
      </c>
      <c r="D32" s="211">
        <v>37</v>
      </c>
      <c r="E32" s="212">
        <v>276</v>
      </c>
    </row>
    <row r="33" spans="1:5" x14ac:dyDescent="0.25">
      <c r="A33" s="125" t="s">
        <v>131</v>
      </c>
      <c r="B33" s="17"/>
      <c r="C33" s="17"/>
      <c r="D33" s="17"/>
      <c r="E33" s="158"/>
    </row>
  </sheetData>
  <mergeCells count="10">
    <mergeCell ref="A1:E1"/>
    <mergeCell ref="A2:A3"/>
    <mergeCell ref="B2:B3"/>
    <mergeCell ref="A24:E24"/>
    <mergeCell ref="A25:E25"/>
    <mergeCell ref="A4:E4"/>
    <mergeCell ref="A5:E5"/>
    <mergeCell ref="C2:E2"/>
    <mergeCell ref="A14:E14"/>
    <mergeCell ref="A15:E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pane ySplit="5" topLeftCell="A6" activePane="bottomLeft" state="frozen"/>
      <selection pane="bottomLeft" activeCell="A2" sqref="A2:B5"/>
    </sheetView>
  </sheetViews>
  <sheetFormatPr defaultRowHeight="15" x14ac:dyDescent="0.25"/>
  <cols>
    <col min="1" max="1" width="17.140625" customWidth="1"/>
  </cols>
  <sheetData>
    <row r="1" spans="1:5" ht="31.5" customHeight="1" x14ac:dyDescent="0.25">
      <c r="A1" s="355" t="s">
        <v>540</v>
      </c>
      <c r="B1" s="356"/>
      <c r="C1" s="356"/>
      <c r="D1" s="356"/>
      <c r="E1" s="356"/>
    </row>
    <row r="2" spans="1:5" ht="15" customHeight="1" x14ac:dyDescent="0.25">
      <c r="A2" s="367" t="s">
        <v>378</v>
      </c>
      <c r="B2" s="370"/>
      <c r="C2" s="370" t="s">
        <v>367</v>
      </c>
      <c r="D2" s="370" t="s">
        <v>379</v>
      </c>
      <c r="E2" s="374" t="s">
        <v>380</v>
      </c>
    </row>
    <row r="3" spans="1:5" x14ac:dyDescent="0.25">
      <c r="A3" s="368"/>
      <c r="B3" s="371"/>
      <c r="C3" s="371"/>
      <c r="D3" s="371"/>
      <c r="E3" s="404"/>
    </row>
    <row r="4" spans="1:5" x14ac:dyDescent="0.25">
      <c r="A4" s="368"/>
      <c r="B4" s="371"/>
      <c r="C4" s="371"/>
      <c r="D4" s="371"/>
      <c r="E4" s="404"/>
    </row>
    <row r="5" spans="1:5" ht="15.75" thickBot="1" x14ac:dyDescent="0.3">
      <c r="A5" s="369"/>
      <c r="B5" s="372"/>
      <c r="C5" s="372"/>
      <c r="D5" s="372"/>
      <c r="E5" s="405"/>
    </row>
    <row r="6" spans="1:5" x14ac:dyDescent="0.25">
      <c r="A6" s="119" t="s">
        <v>11</v>
      </c>
      <c r="B6" s="2">
        <v>2010</v>
      </c>
      <c r="C6" s="23">
        <v>18447</v>
      </c>
      <c r="D6" s="23">
        <v>13636</v>
      </c>
      <c r="E6" s="318">
        <v>4811</v>
      </c>
    </row>
    <row r="7" spans="1:5" x14ac:dyDescent="0.25">
      <c r="A7" s="191" t="s">
        <v>2</v>
      </c>
      <c r="B7" s="2">
        <v>2015</v>
      </c>
      <c r="C7" s="17">
        <v>12774</v>
      </c>
      <c r="D7" s="17">
        <v>9162</v>
      </c>
      <c r="E7" s="318">
        <v>3612</v>
      </c>
    </row>
    <row r="8" spans="1:5" x14ac:dyDescent="0.25">
      <c r="A8" s="120"/>
      <c r="B8" s="2">
        <v>2017</v>
      </c>
      <c r="C8" s="40">
        <v>13069</v>
      </c>
      <c r="D8" s="40">
        <v>9376</v>
      </c>
      <c r="E8" s="6">
        <v>3693</v>
      </c>
    </row>
    <row r="9" spans="1:5" x14ac:dyDescent="0.25">
      <c r="A9" s="120"/>
      <c r="B9" s="118">
        <v>2018</v>
      </c>
      <c r="C9" s="39">
        <v>12634</v>
      </c>
      <c r="D9" s="39">
        <v>9080</v>
      </c>
      <c r="E9" s="41">
        <v>3554</v>
      </c>
    </row>
    <row r="10" spans="1:5" x14ac:dyDescent="0.25">
      <c r="A10" s="408" t="s">
        <v>98</v>
      </c>
      <c r="B10" s="409"/>
      <c r="C10" s="40"/>
      <c r="D10" s="40"/>
      <c r="E10" s="6"/>
    </row>
    <row r="11" spans="1:5" x14ac:dyDescent="0.25">
      <c r="A11" s="406" t="s">
        <v>97</v>
      </c>
      <c r="B11" s="407"/>
      <c r="C11" s="40"/>
      <c r="D11" s="40"/>
      <c r="E11" s="6"/>
    </row>
    <row r="12" spans="1:5" x14ac:dyDescent="0.25">
      <c r="A12" s="402" t="s">
        <v>169</v>
      </c>
      <c r="B12" s="403"/>
      <c r="C12" s="40">
        <v>12370</v>
      </c>
      <c r="D12" s="40">
        <v>8918</v>
      </c>
      <c r="E12" s="6">
        <v>3452</v>
      </c>
    </row>
    <row r="13" spans="1:5" ht="26.25" customHeight="1" x14ac:dyDescent="0.25">
      <c r="A13" s="402" t="s">
        <v>170</v>
      </c>
      <c r="B13" s="403"/>
      <c r="C13" s="40">
        <v>4</v>
      </c>
      <c r="D13" s="40">
        <v>2</v>
      </c>
      <c r="E13" s="215">
        <v>2</v>
      </c>
    </row>
    <row r="14" spans="1:5" ht="15" customHeight="1" x14ac:dyDescent="0.25">
      <c r="A14" s="402" t="s">
        <v>171</v>
      </c>
      <c r="B14" s="403"/>
      <c r="C14" s="40">
        <v>196</v>
      </c>
      <c r="D14" s="40">
        <v>113</v>
      </c>
      <c r="E14" s="6">
        <v>83</v>
      </c>
    </row>
    <row r="15" spans="1:5" ht="15" customHeight="1" x14ac:dyDescent="0.25">
      <c r="A15" s="402" t="s">
        <v>172</v>
      </c>
      <c r="B15" s="403"/>
      <c r="C15" s="40">
        <v>5</v>
      </c>
      <c r="D15" s="40">
        <v>4</v>
      </c>
      <c r="E15" s="6">
        <v>1</v>
      </c>
    </row>
    <row r="16" spans="1:5" ht="15" customHeight="1" x14ac:dyDescent="0.25">
      <c r="A16" s="402" t="s">
        <v>173</v>
      </c>
      <c r="B16" s="403"/>
      <c r="C16" s="40">
        <v>4</v>
      </c>
      <c r="D16" s="40">
        <v>1</v>
      </c>
      <c r="E16" s="6">
        <v>3</v>
      </c>
    </row>
    <row r="17" spans="1:5" ht="15" customHeight="1" x14ac:dyDescent="0.25">
      <c r="A17" s="402" t="s">
        <v>82</v>
      </c>
      <c r="B17" s="403"/>
      <c r="C17" s="40">
        <v>37</v>
      </c>
      <c r="D17" s="40">
        <v>30</v>
      </c>
      <c r="E17" s="6">
        <v>7</v>
      </c>
    </row>
    <row r="18" spans="1:5" ht="11.25" customHeight="1" x14ac:dyDescent="0.25">
      <c r="A18" s="149"/>
      <c r="B18" s="165"/>
      <c r="C18" s="85"/>
      <c r="D18" s="85"/>
      <c r="E18" s="6"/>
    </row>
    <row r="19" spans="1:5" s="36" customFormat="1" ht="11.25" x14ac:dyDescent="0.2">
      <c r="A19" s="310" t="s">
        <v>318</v>
      </c>
    </row>
    <row r="20" spans="1:5" s="121" customFormat="1" ht="11.25" x14ac:dyDescent="0.2">
      <c r="A20" s="309" t="s">
        <v>458</v>
      </c>
    </row>
    <row r="21" spans="1:5" ht="11.25" customHeight="1" x14ac:dyDescent="0.25"/>
  </sheetData>
  <mergeCells count="13">
    <mergeCell ref="A1:E1"/>
    <mergeCell ref="A17:B17"/>
    <mergeCell ref="A2:B5"/>
    <mergeCell ref="C2:C5"/>
    <mergeCell ref="D2:D5"/>
    <mergeCell ref="E2:E5"/>
    <mergeCell ref="A11:B11"/>
    <mergeCell ref="A12:B12"/>
    <mergeCell ref="A13:B13"/>
    <mergeCell ref="A14:B14"/>
    <mergeCell ref="A15:B15"/>
    <mergeCell ref="A16:B16"/>
    <mergeCell ref="A10:B1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2" sqref="A2:A4"/>
    </sheetView>
  </sheetViews>
  <sheetFormatPr defaultRowHeight="15" x14ac:dyDescent="0.25"/>
  <cols>
    <col min="1" max="1" width="17.140625" customWidth="1"/>
    <col min="5" max="5" width="9.140625" customWidth="1"/>
  </cols>
  <sheetData>
    <row r="1" spans="1:10" ht="57.75" customHeight="1" x14ac:dyDescent="0.25">
      <c r="A1" s="355" t="s">
        <v>541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ht="34.5" customHeight="1" x14ac:dyDescent="0.25">
      <c r="A2" s="400" t="s">
        <v>381</v>
      </c>
      <c r="B2" s="363" t="s">
        <v>382</v>
      </c>
      <c r="C2" s="363" t="s">
        <v>383</v>
      </c>
      <c r="D2" s="363"/>
      <c r="E2" s="363"/>
      <c r="F2" s="363"/>
      <c r="G2" s="363"/>
      <c r="H2" s="363"/>
      <c r="I2" s="363"/>
      <c r="J2" s="365"/>
    </row>
    <row r="3" spans="1:10" ht="33.75" customHeight="1" x14ac:dyDescent="0.25">
      <c r="A3" s="400"/>
      <c r="B3" s="363"/>
      <c r="C3" s="363" t="s">
        <v>384</v>
      </c>
      <c r="D3" s="363" t="s">
        <v>45</v>
      </c>
      <c r="E3" s="363" t="s">
        <v>46</v>
      </c>
      <c r="F3" s="363" t="s">
        <v>47</v>
      </c>
      <c r="G3" s="363" t="s">
        <v>48</v>
      </c>
      <c r="H3" s="363" t="s">
        <v>49</v>
      </c>
      <c r="I3" s="363" t="s">
        <v>50</v>
      </c>
      <c r="J3" s="365" t="s">
        <v>370</v>
      </c>
    </row>
    <row r="4" spans="1:10" ht="15.75" thickBot="1" x14ac:dyDescent="0.3">
      <c r="A4" s="367"/>
      <c r="B4" s="370"/>
      <c r="C4" s="370"/>
      <c r="D4" s="370"/>
      <c r="E4" s="370"/>
      <c r="F4" s="370"/>
      <c r="G4" s="370"/>
      <c r="H4" s="370"/>
      <c r="I4" s="370"/>
      <c r="J4" s="374"/>
    </row>
    <row r="5" spans="1:10" x14ac:dyDescent="0.25">
      <c r="A5" s="359" t="s">
        <v>88</v>
      </c>
      <c r="B5" s="359"/>
      <c r="C5" s="359"/>
      <c r="D5" s="359"/>
      <c r="E5" s="359"/>
      <c r="F5" s="359"/>
      <c r="G5" s="359"/>
      <c r="H5" s="359"/>
      <c r="I5" s="359"/>
      <c r="J5" s="359"/>
    </row>
    <row r="6" spans="1:10" x14ac:dyDescent="0.25">
      <c r="A6" s="358" t="s">
        <v>2</v>
      </c>
      <c r="B6" s="410"/>
      <c r="C6" s="410"/>
      <c r="D6" s="410"/>
      <c r="E6" s="410"/>
      <c r="F6" s="410"/>
      <c r="G6" s="410"/>
      <c r="H6" s="410"/>
      <c r="I6" s="410"/>
      <c r="J6" s="410"/>
    </row>
    <row r="7" spans="1:10" x14ac:dyDescent="0.25">
      <c r="A7" s="12" t="s">
        <v>11</v>
      </c>
      <c r="B7" s="295">
        <v>8152</v>
      </c>
      <c r="C7" s="295">
        <v>9</v>
      </c>
      <c r="D7" s="295">
        <v>253</v>
      </c>
      <c r="E7" s="295">
        <v>1025</v>
      </c>
      <c r="F7" s="295">
        <v>1696</v>
      </c>
      <c r="G7" s="295">
        <v>1647</v>
      </c>
      <c r="H7" s="295">
        <v>2316</v>
      </c>
      <c r="I7" s="295">
        <v>878</v>
      </c>
      <c r="J7" s="295">
        <v>328</v>
      </c>
    </row>
    <row r="8" spans="1:10" x14ac:dyDescent="0.25">
      <c r="A8" s="216" t="s">
        <v>87</v>
      </c>
      <c r="B8" s="296"/>
      <c r="C8" s="296"/>
      <c r="D8" s="296"/>
      <c r="E8" s="296"/>
      <c r="F8" s="296"/>
      <c r="G8" s="296"/>
      <c r="H8" s="296"/>
      <c r="I8" s="296"/>
      <c r="J8" s="296"/>
    </row>
    <row r="9" spans="1:10" x14ac:dyDescent="0.25">
      <c r="A9" s="150" t="s">
        <v>133</v>
      </c>
      <c r="B9" s="296">
        <v>3</v>
      </c>
      <c r="C9" s="296">
        <v>1</v>
      </c>
      <c r="D9" s="296">
        <v>1</v>
      </c>
      <c r="E9" s="296">
        <v>1</v>
      </c>
      <c r="F9" s="296" t="s">
        <v>482</v>
      </c>
      <c r="G9" s="296" t="s">
        <v>482</v>
      </c>
      <c r="H9" s="296" t="s">
        <v>482</v>
      </c>
      <c r="I9" s="296" t="s">
        <v>482</v>
      </c>
      <c r="J9" s="296" t="s">
        <v>482</v>
      </c>
    </row>
    <row r="10" spans="1:10" x14ac:dyDescent="0.25">
      <c r="A10" s="125" t="s">
        <v>161</v>
      </c>
      <c r="B10" s="296"/>
      <c r="C10" s="296"/>
      <c r="D10" s="296"/>
      <c r="E10" s="296"/>
      <c r="F10" s="296"/>
      <c r="G10" s="296"/>
      <c r="H10" s="296"/>
      <c r="I10" s="296"/>
      <c r="J10" s="296"/>
    </row>
    <row r="11" spans="1:10" x14ac:dyDescent="0.25">
      <c r="A11" s="150" t="s">
        <v>51</v>
      </c>
      <c r="B11" s="296">
        <v>86</v>
      </c>
      <c r="C11" s="296">
        <v>6</v>
      </c>
      <c r="D11" s="296">
        <v>61</v>
      </c>
      <c r="E11" s="296">
        <v>15</v>
      </c>
      <c r="F11" s="296">
        <v>3</v>
      </c>
      <c r="G11" s="296">
        <v>1</v>
      </c>
      <c r="H11" s="296" t="s">
        <v>482</v>
      </c>
      <c r="I11" s="296" t="s">
        <v>482</v>
      </c>
      <c r="J11" s="296" t="s">
        <v>482</v>
      </c>
    </row>
    <row r="12" spans="1:10" x14ac:dyDescent="0.25">
      <c r="A12" s="150" t="s">
        <v>16</v>
      </c>
      <c r="B12" s="296">
        <v>625</v>
      </c>
      <c r="C12" s="296">
        <v>1</v>
      </c>
      <c r="D12" s="296">
        <v>145</v>
      </c>
      <c r="E12" s="296">
        <v>382</v>
      </c>
      <c r="F12" s="296">
        <v>78</v>
      </c>
      <c r="G12" s="296">
        <v>12</v>
      </c>
      <c r="H12" s="296">
        <v>6</v>
      </c>
      <c r="I12" s="296">
        <v>1</v>
      </c>
      <c r="J12" s="296" t="s">
        <v>482</v>
      </c>
    </row>
    <row r="13" spans="1:10" x14ac:dyDescent="0.25">
      <c r="A13" s="150" t="s">
        <v>52</v>
      </c>
      <c r="B13" s="296">
        <v>1469</v>
      </c>
      <c r="C13" s="296">
        <v>1</v>
      </c>
      <c r="D13" s="296">
        <v>33</v>
      </c>
      <c r="E13" s="296">
        <v>484</v>
      </c>
      <c r="F13" s="296">
        <v>779</v>
      </c>
      <c r="G13" s="296">
        <v>144</v>
      </c>
      <c r="H13" s="296">
        <v>28</v>
      </c>
      <c r="I13" s="296" t="s">
        <v>482</v>
      </c>
      <c r="J13" s="296" t="s">
        <v>482</v>
      </c>
    </row>
    <row r="14" spans="1:10" x14ac:dyDescent="0.25">
      <c r="A14" s="150" t="s">
        <v>18</v>
      </c>
      <c r="B14" s="296">
        <v>1726</v>
      </c>
      <c r="C14" s="296" t="s">
        <v>482</v>
      </c>
      <c r="D14" s="296">
        <v>11</v>
      </c>
      <c r="E14" s="296">
        <v>110</v>
      </c>
      <c r="F14" s="296">
        <v>645</v>
      </c>
      <c r="G14" s="296">
        <v>793</v>
      </c>
      <c r="H14" s="296">
        <v>161</v>
      </c>
      <c r="I14" s="296">
        <v>6</v>
      </c>
      <c r="J14" s="296" t="s">
        <v>482</v>
      </c>
    </row>
    <row r="15" spans="1:10" x14ac:dyDescent="0.25">
      <c r="A15" s="150" t="s">
        <v>53</v>
      </c>
      <c r="B15" s="296">
        <v>2651</v>
      </c>
      <c r="C15" s="296" t="s">
        <v>482</v>
      </c>
      <c r="D15" s="296">
        <v>2</v>
      </c>
      <c r="E15" s="296">
        <v>33</v>
      </c>
      <c r="F15" s="296">
        <v>184</v>
      </c>
      <c r="G15" s="296">
        <v>662</v>
      </c>
      <c r="H15" s="296">
        <v>1684</v>
      </c>
      <c r="I15" s="296">
        <v>79</v>
      </c>
      <c r="J15" s="296">
        <v>7</v>
      </c>
    </row>
    <row r="16" spans="1:10" x14ac:dyDescent="0.25">
      <c r="A16" s="150" t="s">
        <v>54</v>
      </c>
      <c r="B16" s="296">
        <v>1119</v>
      </c>
      <c r="C16" s="296" t="s">
        <v>482</v>
      </c>
      <c r="D16" s="296" t="s">
        <v>482</v>
      </c>
      <c r="E16" s="296" t="s">
        <v>482</v>
      </c>
      <c r="F16" s="296">
        <v>7</v>
      </c>
      <c r="G16" s="296">
        <v>29</v>
      </c>
      <c r="H16" s="296">
        <v>400</v>
      </c>
      <c r="I16" s="296">
        <v>632</v>
      </c>
      <c r="J16" s="296">
        <v>51</v>
      </c>
    </row>
    <row r="17" spans="1:10" x14ac:dyDescent="0.25">
      <c r="A17" s="150" t="s">
        <v>135</v>
      </c>
      <c r="B17" s="296">
        <v>473</v>
      </c>
      <c r="C17" s="296" t="s">
        <v>482</v>
      </c>
      <c r="D17" s="296" t="s">
        <v>482</v>
      </c>
      <c r="E17" s="296" t="s">
        <v>482</v>
      </c>
      <c r="F17" s="296" t="s">
        <v>482</v>
      </c>
      <c r="G17" s="296">
        <v>6</v>
      </c>
      <c r="H17" s="296">
        <v>37</v>
      </c>
      <c r="I17" s="296">
        <v>160</v>
      </c>
      <c r="J17" s="296">
        <v>270</v>
      </c>
    </row>
    <row r="18" spans="1:10" x14ac:dyDescent="0.25">
      <c r="A18" s="125" t="s">
        <v>154</v>
      </c>
      <c r="B18" s="22"/>
      <c r="C18" s="22"/>
      <c r="D18" s="22"/>
      <c r="E18" s="17"/>
      <c r="F18" s="17"/>
      <c r="G18" s="17"/>
      <c r="H18" s="17"/>
      <c r="I18" s="17"/>
      <c r="J18" s="158"/>
    </row>
    <row r="19" spans="1:10" x14ac:dyDescent="0.25">
      <c r="A19" s="357" t="s">
        <v>476</v>
      </c>
      <c r="B19" s="357"/>
      <c r="C19" s="357"/>
      <c r="D19" s="357"/>
      <c r="E19" s="357"/>
      <c r="F19" s="357"/>
      <c r="G19" s="357"/>
      <c r="H19" s="357"/>
      <c r="I19" s="357"/>
      <c r="J19" s="357"/>
    </row>
    <row r="20" spans="1:10" x14ac:dyDescent="0.25">
      <c r="A20" s="358" t="s">
        <v>166</v>
      </c>
      <c r="B20" s="358"/>
      <c r="C20" s="358"/>
      <c r="D20" s="358"/>
      <c r="E20" s="358"/>
      <c r="F20" s="358"/>
      <c r="G20" s="358"/>
      <c r="H20" s="358"/>
      <c r="I20" s="358"/>
      <c r="J20" s="358"/>
    </row>
    <row r="21" spans="1:10" x14ac:dyDescent="0.25">
      <c r="A21" s="12" t="s">
        <v>174</v>
      </c>
      <c r="B21" s="295">
        <v>6785</v>
      </c>
      <c r="C21" s="295">
        <v>8</v>
      </c>
      <c r="D21" s="295">
        <v>197</v>
      </c>
      <c r="E21" s="295">
        <v>822</v>
      </c>
      <c r="F21" s="295">
        <v>1412</v>
      </c>
      <c r="G21" s="295">
        <v>1400</v>
      </c>
      <c r="H21" s="295">
        <v>1925</v>
      </c>
      <c r="I21" s="295">
        <v>732</v>
      </c>
      <c r="J21" s="295">
        <v>289</v>
      </c>
    </row>
    <row r="22" spans="1:10" x14ac:dyDescent="0.25">
      <c r="A22" s="216" t="s">
        <v>2</v>
      </c>
      <c r="B22" s="296"/>
      <c r="C22" s="296"/>
      <c r="D22" s="296"/>
      <c r="E22" s="296"/>
      <c r="F22" s="296"/>
      <c r="G22" s="296"/>
      <c r="H22" s="296"/>
      <c r="I22" s="296"/>
      <c r="J22" s="296"/>
    </row>
    <row r="23" spans="1:10" x14ac:dyDescent="0.25">
      <c r="A23" s="150" t="s">
        <v>133</v>
      </c>
      <c r="B23" s="296">
        <v>1</v>
      </c>
      <c r="C23" s="296" t="s">
        <v>482</v>
      </c>
      <c r="D23" s="296">
        <v>1</v>
      </c>
      <c r="E23" s="296" t="s">
        <v>482</v>
      </c>
      <c r="F23" s="296" t="s">
        <v>482</v>
      </c>
      <c r="G23" s="296" t="s">
        <v>482</v>
      </c>
      <c r="H23" s="296" t="s">
        <v>482</v>
      </c>
      <c r="I23" s="296" t="s">
        <v>482</v>
      </c>
      <c r="J23" s="296" t="s">
        <v>482</v>
      </c>
    </row>
    <row r="24" spans="1:10" x14ac:dyDescent="0.25">
      <c r="A24" s="125" t="s">
        <v>161</v>
      </c>
      <c r="B24" s="297"/>
      <c r="C24" s="297"/>
      <c r="D24" s="297"/>
      <c r="E24" s="297"/>
      <c r="F24" s="297"/>
      <c r="G24" s="297"/>
      <c r="H24" s="297"/>
      <c r="I24" s="297"/>
      <c r="J24" s="297"/>
    </row>
    <row r="25" spans="1:10" x14ac:dyDescent="0.25">
      <c r="A25" s="150" t="s">
        <v>51</v>
      </c>
      <c r="B25" s="296">
        <v>62</v>
      </c>
      <c r="C25" s="296">
        <v>6</v>
      </c>
      <c r="D25" s="296">
        <v>44</v>
      </c>
      <c r="E25" s="296">
        <v>8</v>
      </c>
      <c r="F25" s="296">
        <v>3</v>
      </c>
      <c r="G25" s="296">
        <v>1</v>
      </c>
      <c r="H25" s="296" t="s">
        <v>482</v>
      </c>
      <c r="I25" s="296" t="s">
        <v>482</v>
      </c>
      <c r="J25" s="296" t="s">
        <v>482</v>
      </c>
    </row>
    <row r="26" spans="1:10" x14ac:dyDescent="0.25">
      <c r="A26" s="150" t="s">
        <v>16</v>
      </c>
      <c r="B26" s="296">
        <v>510</v>
      </c>
      <c r="C26" s="296">
        <v>1</v>
      </c>
      <c r="D26" s="296">
        <v>115</v>
      </c>
      <c r="E26" s="296">
        <v>315</v>
      </c>
      <c r="F26" s="296">
        <v>61</v>
      </c>
      <c r="G26" s="296">
        <v>11</v>
      </c>
      <c r="H26" s="296">
        <v>6</v>
      </c>
      <c r="I26" s="296">
        <v>1</v>
      </c>
      <c r="J26" s="296" t="s">
        <v>482</v>
      </c>
    </row>
    <row r="27" spans="1:10" x14ac:dyDescent="0.25">
      <c r="A27" s="150" t="s">
        <v>52</v>
      </c>
      <c r="B27" s="296">
        <v>1212</v>
      </c>
      <c r="C27" s="296">
        <v>1</v>
      </c>
      <c r="D27" s="296">
        <v>27</v>
      </c>
      <c r="E27" s="296">
        <v>380</v>
      </c>
      <c r="F27" s="296">
        <v>656</v>
      </c>
      <c r="G27" s="296">
        <v>124</v>
      </c>
      <c r="H27" s="296">
        <v>24</v>
      </c>
      <c r="I27" s="296" t="s">
        <v>482</v>
      </c>
      <c r="J27" s="296" t="s">
        <v>482</v>
      </c>
    </row>
    <row r="28" spans="1:10" x14ac:dyDescent="0.25">
      <c r="A28" s="150" t="s">
        <v>18</v>
      </c>
      <c r="B28" s="296">
        <v>1453</v>
      </c>
      <c r="C28" s="296" t="s">
        <v>482</v>
      </c>
      <c r="D28" s="296">
        <v>9</v>
      </c>
      <c r="E28" s="296">
        <v>88</v>
      </c>
      <c r="F28" s="296">
        <v>539</v>
      </c>
      <c r="G28" s="296">
        <v>680</v>
      </c>
      <c r="H28" s="296">
        <v>132</v>
      </c>
      <c r="I28" s="296">
        <v>5</v>
      </c>
      <c r="J28" s="296" t="s">
        <v>482</v>
      </c>
    </row>
    <row r="29" spans="1:10" x14ac:dyDescent="0.25">
      <c r="A29" s="150" t="s">
        <v>53</v>
      </c>
      <c r="B29" s="296">
        <v>2208</v>
      </c>
      <c r="C29" s="296" t="s">
        <v>482</v>
      </c>
      <c r="D29" s="296">
        <v>1</v>
      </c>
      <c r="E29" s="296">
        <v>31</v>
      </c>
      <c r="F29" s="296">
        <v>147</v>
      </c>
      <c r="G29" s="296">
        <v>552</v>
      </c>
      <c r="H29" s="296">
        <v>1412</v>
      </c>
      <c r="I29" s="296">
        <v>60</v>
      </c>
      <c r="J29" s="296">
        <v>5</v>
      </c>
    </row>
    <row r="30" spans="1:10" x14ac:dyDescent="0.25">
      <c r="A30" s="150" t="s">
        <v>54</v>
      </c>
      <c r="B30" s="296">
        <v>931</v>
      </c>
      <c r="C30" s="296" t="s">
        <v>482</v>
      </c>
      <c r="D30" s="296" t="s">
        <v>482</v>
      </c>
      <c r="E30" s="296" t="s">
        <v>482</v>
      </c>
      <c r="F30" s="296">
        <v>6</v>
      </c>
      <c r="G30" s="296">
        <v>27</v>
      </c>
      <c r="H30" s="296">
        <v>318</v>
      </c>
      <c r="I30" s="296">
        <v>534</v>
      </c>
      <c r="J30" s="296">
        <v>46</v>
      </c>
    </row>
    <row r="31" spans="1:10" x14ac:dyDescent="0.25">
      <c r="A31" s="150" t="s">
        <v>135</v>
      </c>
      <c r="B31" s="296">
        <v>408</v>
      </c>
      <c r="C31" s="296" t="s">
        <v>482</v>
      </c>
      <c r="D31" s="296" t="s">
        <v>482</v>
      </c>
      <c r="E31" s="296" t="s">
        <v>482</v>
      </c>
      <c r="F31" s="296" t="s">
        <v>482</v>
      </c>
      <c r="G31" s="296">
        <v>5</v>
      </c>
      <c r="H31" s="296">
        <v>33</v>
      </c>
      <c r="I31" s="296">
        <v>132</v>
      </c>
      <c r="J31" s="296">
        <v>238</v>
      </c>
    </row>
    <row r="32" spans="1:10" x14ac:dyDescent="0.25">
      <c r="A32" s="189" t="s">
        <v>154</v>
      </c>
      <c r="B32" s="17"/>
      <c r="C32" s="17"/>
      <c r="D32" s="17"/>
      <c r="E32" s="17"/>
      <c r="F32" s="22"/>
      <c r="G32" s="17"/>
      <c r="H32" s="17"/>
      <c r="I32" s="17"/>
      <c r="J32" s="158"/>
    </row>
    <row r="33" spans="1:10" x14ac:dyDescent="0.25">
      <c r="A33" s="357" t="s">
        <v>164</v>
      </c>
      <c r="B33" s="357"/>
      <c r="C33" s="357"/>
      <c r="D33" s="357"/>
      <c r="E33" s="357"/>
      <c r="F33" s="357"/>
      <c r="G33" s="357"/>
      <c r="H33" s="357"/>
      <c r="I33" s="357"/>
      <c r="J33" s="357"/>
    </row>
    <row r="34" spans="1:10" x14ac:dyDescent="0.25">
      <c r="A34" s="358" t="s">
        <v>167</v>
      </c>
      <c r="B34" s="358"/>
      <c r="C34" s="358"/>
      <c r="D34" s="358"/>
      <c r="E34" s="358"/>
      <c r="F34" s="358"/>
      <c r="G34" s="358"/>
      <c r="H34" s="358"/>
      <c r="I34" s="358"/>
      <c r="J34" s="358"/>
    </row>
    <row r="35" spans="1:10" x14ac:dyDescent="0.25">
      <c r="A35" s="12" t="s">
        <v>174</v>
      </c>
      <c r="B35" s="295">
        <v>1367</v>
      </c>
      <c r="C35" s="295">
        <v>1</v>
      </c>
      <c r="D35" s="295">
        <v>56</v>
      </c>
      <c r="E35" s="295">
        <v>203</v>
      </c>
      <c r="F35" s="295">
        <v>284</v>
      </c>
      <c r="G35" s="295">
        <v>247</v>
      </c>
      <c r="H35" s="295">
        <v>391</v>
      </c>
      <c r="I35" s="295">
        <v>146</v>
      </c>
      <c r="J35" s="295">
        <v>39</v>
      </c>
    </row>
    <row r="36" spans="1:10" x14ac:dyDescent="0.25">
      <c r="A36" s="216" t="s">
        <v>2</v>
      </c>
      <c r="B36" s="296"/>
      <c r="C36" s="296"/>
      <c r="D36" s="296"/>
      <c r="E36" s="296"/>
      <c r="F36" s="296"/>
      <c r="G36" s="296"/>
      <c r="H36" s="296"/>
      <c r="I36" s="296"/>
      <c r="J36" s="296"/>
    </row>
    <row r="37" spans="1:10" x14ac:dyDescent="0.25">
      <c r="A37" s="150" t="s">
        <v>133</v>
      </c>
      <c r="B37" s="296">
        <v>2</v>
      </c>
      <c r="C37" s="296">
        <v>1</v>
      </c>
      <c r="D37" s="296" t="s">
        <v>482</v>
      </c>
      <c r="E37" s="296">
        <v>1</v>
      </c>
      <c r="F37" s="296" t="s">
        <v>482</v>
      </c>
      <c r="G37" s="296" t="s">
        <v>482</v>
      </c>
      <c r="H37" s="296" t="s">
        <v>482</v>
      </c>
      <c r="I37" s="296" t="s">
        <v>482</v>
      </c>
      <c r="J37" s="296" t="s">
        <v>482</v>
      </c>
    </row>
    <row r="38" spans="1:10" x14ac:dyDescent="0.25">
      <c r="A38" s="125" t="s">
        <v>161</v>
      </c>
      <c r="B38" s="296"/>
      <c r="C38" s="296"/>
      <c r="D38" s="296"/>
      <c r="E38" s="296"/>
      <c r="F38" s="296"/>
      <c r="G38" s="296"/>
      <c r="H38" s="296"/>
      <c r="I38" s="296"/>
      <c r="J38" s="296"/>
    </row>
    <row r="39" spans="1:10" x14ac:dyDescent="0.25">
      <c r="A39" s="150" t="s">
        <v>51</v>
      </c>
      <c r="B39" s="296">
        <v>24</v>
      </c>
      <c r="C39" s="296" t="s">
        <v>482</v>
      </c>
      <c r="D39" s="296">
        <v>17</v>
      </c>
      <c r="E39" s="296">
        <v>7</v>
      </c>
      <c r="F39" s="296" t="s">
        <v>482</v>
      </c>
      <c r="G39" s="296" t="s">
        <v>482</v>
      </c>
      <c r="H39" s="296" t="s">
        <v>482</v>
      </c>
      <c r="I39" s="296" t="s">
        <v>482</v>
      </c>
      <c r="J39" s="296" t="s">
        <v>482</v>
      </c>
    </row>
    <row r="40" spans="1:10" x14ac:dyDescent="0.25">
      <c r="A40" s="150" t="s">
        <v>16</v>
      </c>
      <c r="B40" s="296">
        <v>115</v>
      </c>
      <c r="C40" s="296" t="s">
        <v>482</v>
      </c>
      <c r="D40" s="296">
        <v>30</v>
      </c>
      <c r="E40" s="296">
        <v>67</v>
      </c>
      <c r="F40" s="296">
        <v>17</v>
      </c>
      <c r="G40" s="296">
        <v>1</v>
      </c>
      <c r="H40" s="296" t="s">
        <v>482</v>
      </c>
      <c r="I40" s="296" t="s">
        <v>482</v>
      </c>
      <c r="J40" s="296" t="s">
        <v>482</v>
      </c>
    </row>
    <row r="41" spans="1:10" x14ac:dyDescent="0.25">
      <c r="A41" s="150" t="s">
        <v>52</v>
      </c>
      <c r="B41" s="296">
        <v>257</v>
      </c>
      <c r="C41" s="296" t="s">
        <v>482</v>
      </c>
      <c r="D41" s="296">
        <v>6</v>
      </c>
      <c r="E41" s="296">
        <v>104</v>
      </c>
      <c r="F41" s="296">
        <v>123</v>
      </c>
      <c r="G41" s="296">
        <v>20</v>
      </c>
      <c r="H41" s="296">
        <v>4</v>
      </c>
      <c r="I41" s="296" t="s">
        <v>482</v>
      </c>
      <c r="J41" s="296" t="s">
        <v>482</v>
      </c>
    </row>
    <row r="42" spans="1:10" x14ac:dyDescent="0.25">
      <c r="A42" s="150" t="s">
        <v>18</v>
      </c>
      <c r="B42" s="296">
        <v>273</v>
      </c>
      <c r="C42" s="296" t="s">
        <v>482</v>
      </c>
      <c r="D42" s="296">
        <v>2</v>
      </c>
      <c r="E42" s="296">
        <v>22</v>
      </c>
      <c r="F42" s="296">
        <v>106</v>
      </c>
      <c r="G42" s="296">
        <v>113</v>
      </c>
      <c r="H42" s="296">
        <v>29</v>
      </c>
      <c r="I42" s="296">
        <v>1</v>
      </c>
      <c r="J42" s="296" t="s">
        <v>482</v>
      </c>
    </row>
    <row r="43" spans="1:10" x14ac:dyDescent="0.25">
      <c r="A43" s="150" t="s">
        <v>53</v>
      </c>
      <c r="B43" s="296">
        <v>443</v>
      </c>
      <c r="C43" s="296" t="s">
        <v>482</v>
      </c>
      <c r="D43" s="296">
        <v>1</v>
      </c>
      <c r="E43" s="296">
        <v>2</v>
      </c>
      <c r="F43" s="296">
        <v>37</v>
      </c>
      <c r="G43" s="296">
        <v>110</v>
      </c>
      <c r="H43" s="296">
        <v>272</v>
      </c>
      <c r="I43" s="296">
        <v>19</v>
      </c>
      <c r="J43" s="296">
        <v>2</v>
      </c>
    </row>
    <row r="44" spans="1:10" x14ac:dyDescent="0.25">
      <c r="A44" s="150" t="s">
        <v>54</v>
      </c>
      <c r="B44" s="296">
        <v>188</v>
      </c>
      <c r="C44" s="296" t="s">
        <v>482</v>
      </c>
      <c r="D44" s="296" t="s">
        <v>482</v>
      </c>
      <c r="E44" s="296" t="s">
        <v>482</v>
      </c>
      <c r="F44" s="296">
        <v>1</v>
      </c>
      <c r="G44" s="296">
        <v>2</v>
      </c>
      <c r="H44" s="296">
        <v>82</v>
      </c>
      <c r="I44" s="296">
        <v>98</v>
      </c>
      <c r="J44" s="296">
        <v>5</v>
      </c>
    </row>
    <row r="45" spans="1:10" x14ac:dyDescent="0.25">
      <c r="A45" s="150" t="s">
        <v>135</v>
      </c>
      <c r="B45" s="296">
        <v>65</v>
      </c>
      <c r="C45" s="296" t="s">
        <v>482</v>
      </c>
      <c r="D45" s="296" t="s">
        <v>482</v>
      </c>
      <c r="E45" s="296" t="s">
        <v>482</v>
      </c>
      <c r="F45" s="296" t="s">
        <v>482</v>
      </c>
      <c r="G45" s="296">
        <v>1</v>
      </c>
      <c r="H45" s="296">
        <v>4</v>
      </c>
      <c r="I45" s="296">
        <v>28</v>
      </c>
      <c r="J45" s="296">
        <v>32</v>
      </c>
    </row>
    <row r="46" spans="1:10" x14ac:dyDescent="0.25">
      <c r="A46" s="189" t="s">
        <v>154</v>
      </c>
      <c r="B46" s="17"/>
      <c r="C46" s="17"/>
      <c r="D46" s="17"/>
      <c r="E46" s="22"/>
      <c r="F46" s="17"/>
      <c r="G46" s="17"/>
      <c r="H46" s="17"/>
      <c r="I46" s="17"/>
      <c r="J46" s="158"/>
    </row>
    <row r="47" spans="1:10" ht="11.25" customHeight="1" x14ac:dyDescent="0.25"/>
  </sheetData>
  <mergeCells count="18">
    <mergeCell ref="A19:J19"/>
    <mergeCell ref="A20:J20"/>
    <mergeCell ref="A33:J33"/>
    <mergeCell ref="A34:J34"/>
    <mergeCell ref="A2:A4"/>
    <mergeCell ref="B2:B4"/>
    <mergeCell ref="C3:C4"/>
    <mergeCell ref="C2:J2"/>
    <mergeCell ref="D3:D4"/>
    <mergeCell ref="J3:J4"/>
    <mergeCell ref="A1:J1"/>
    <mergeCell ref="H3:H4"/>
    <mergeCell ref="I3:I4"/>
    <mergeCell ref="A5:J5"/>
    <mergeCell ref="A6:J6"/>
    <mergeCell ref="E3:E4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2" topLeftCell="A3" activePane="bottomLeft" state="frozen"/>
      <selection pane="bottomLeft" activeCell="M19" sqref="M19"/>
    </sheetView>
  </sheetViews>
  <sheetFormatPr defaultRowHeight="15" x14ac:dyDescent="0.25"/>
  <cols>
    <col min="1" max="1" width="20.7109375" customWidth="1"/>
    <col min="2" max="5" width="9.85546875" customWidth="1"/>
    <col min="6" max="6" width="20.7109375" customWidth="1"/>
  </cols>
  <sheetData>
    <row r="1" spans="1:6" ht="50.25" customHeight="1" x14ac:dyDescent="0.25">
      <c r="A1" s="388" t="s">
        <v>542</v>
      </c>
      <c r="B1" s="388"/>
      <c r="C1" s="388"/>
      <c r="D1" s="388"/>
      <c r="E1" s="388"/>
      <c r="F1" s="388"/>
    </row>
    <row r="2" spans="1:6" ht="29.1" customHeight="1" thickBot="1" x14ac:dyDescent="0.3">
      <c r="A2" s="148" t="s">
        <v>0</v>
      </c>
      <c r="B2" s="139">
        <v>2010</v>
      </c>
      <c r="C2" s="139">
        <v>2015</v>
      </c>
      <c r="D2" s="139">
        <v>2017</v>
      </c>
      <c r="E2" s="139">
        <v>2018</v>
      </c>
      <c r="F2" s="186" t="s">
        <v>1</v>
      </c>
    </row>
    <row r="3" spans="1:6" ht="14.45" customHeight="1" x14ac:dyDescent="0.25">
      <c r="A3" s="19" t="s">
        <v>286</v>
      </c>
      <c r="B3" s="20">
        <v>8522</v>
      </c>
      <c r="C3" s="20">
        <v>8249</v>
      </c>
      <c r="D3" s="20">
        <v>8014</v>
      </c>
      <c r="E3" s="20">
        <v>8152</v>
      </c>
      <c r="F3" s="167" t="s">
        <v>2</v>
      </c>
    </row>
    <row r="4" spans="1:6" x14ac:dyDescent="0.25">
      <c r="A4" s="157" t="s">
        <v>55</v>
      </c>
      <c r="B4" s="17"/>
      <c r="C4" s="17"/>
      <c r="D4" s="17"/>
      <c r="E4" s="17"/>
      <c r="F4" s="168" t="s">
        <v>56</v>
      </c>
    </row>
    <row r="5" spans="1:6" x14ac:dyDescent="0.25">
      <c r="A5" s="153" t="s">
        <v>57</v>
      </c>
      <c r="B5" s="17">
        <v>3494</v>
      </c>
      <c r="C5" s="17">
        <v>3446</v>
      </c>
      <c r="D5" s="17">
        <v>3300</v>
      </c>
      <c r="E5" s="17">
        <v>3484</v>
      </c>
      <c r="F5" s="169" t="s">
        <v>58</v>
      </c>
    </row>
    <row r="6" spans="1:6" x14ac:dyDescent="0.25">
      <c r="A6" s="153" t="s">
        <v>59</v>
      </c>
      <c r="B6" s="17">
        <v>5028</v>
      </c>
      <c r="C6" s="17">
        <v>4803</v>
      </c>
      <c r="D6" s="17">
        <v>4714</v>
      </c>
      <c r="E6" s="17">
        <f>SUM(E8:E11)</f>
        <v>4668</v>
      </c>
      <c r="F6" s="169" t="s">
        <v>60</v>
      </c>
    </row>
    <row r="7" spans="1:6" x14ac:dyDescent="0.25">
      <c r="A7" s="156" t="s">
        <v>61</v>
      </c>
      <c r="B7" s="17"/>
      <c r="C7" s="17"/>
      <c r="D7" s="17"/>
      <c r="E7" s="17"/>
      <c r="F7" s="170" t="s">
        <v>62</v>
      </c>
    </row>
    <row r="8" spans="1:6" x14ac:dyDescent="0.25">
      <c r="A8" s="157">
        <v>1</v>
      </c>
      <c r="B8" s="17">
        <v>3425</v>
      </c>
      <c r="C8" s="17">
        <v>3162</v>
      </c>
      <c r="D8" s="17">
        <v>2974</v>
      </c>
      <c r="E8" s="17">
        <v>2947</v>
      </c>
      <c r="F8" s="168">
        <v>1</v>
      </c>
    </row>
    <row r="9" spans="1:6" x14ac:dyDescent="0.25">
      <c r="A9" s="157">
        <v>2</v>
      </c>
      <c r="B9" s="17">
        <v>1337</v>
      </c>
      <c r="C9" s="17">
        <v>1420</v>
      </c>
      <c r="D9" s="17">
        <v>1534</v>
      </c>
      <c r="E9" s="17">
        <v>1434</v>
      </c>
      <c r="F9" s="168">
        <v>2</v>
      </c>
    </row>
    <row r="10" spans="1:6" x14ac:dyDescent="0.25">
      <c r="A10" s="157">
        <v>3</v>
      </c>
      <c r="B10" s="17">
        <v>211</v>
      </c>
      <c r="C10" s="17">
        <v>183</v>
      </c>
      <c r="D10" s="17">
        <v>170</v>
      </c>
      <c r="E10" s="17">
        <v>243</v>
      </c>
      <c r="F10" s="168">
        <v>3</v>
      </c>
    </row>
    <row r="11" spans="1:6" x14ac:dyDescent="0.25">
      <c r="A11" s="157" t="s">
        <v>63</v>
      </c>
      <c r="B11" s="17">
        <v>55</v>
      </c>
      <c r="C11" s="17">
        <v>38</v>
      </c>
      <c r="D11" s="17">
        <v>36</v>
      </c>
      <c r="E11" s="17">
        <v>44</v>
      </c>
      <c r="F11" s="168" t="s">
        <v>64</v>
      </c>
    </row>
    <row r="12" spans="1:6" x14ac:dyDescent="0.25">
      <c r="A12" s="19" t="s">
        <v>293</v>
      </c>
      <c r="B12" s="16">
        <v>7421</v>
      </c>
      <c r="C12" s="16">
        <v>6953</v>
      </c>
      <c r="D12" s="16">
        <v>6758</v>
      </c>
      <c r="E12" s="16">
        <v>6785</v>
      </c>
      <c r="F12" s="167" t="s">
        <v>8</v>
      </c>
    </row>
    <row r="13" spans="1:6" x14ac:dyDescent="0.25">
      <c r="A13" s="157" t="s">
        <v>55</v>
      </c>
      <c r="B13" s="17"/>
      <c r="C13" s="17"/>
      <c r="D13" s="17"/>
      <c r="E13" s="17"/>
      <c r="F13" s="168" t="s">
        <v>56</v>
      </c>
    </row>
    <row r="14" spans="1:6" x14ac:dyDescent="0.25">
      <c r="A14" s="153" t="s">
        <v>57</v>
      </c>
      <c r="B14" s="17">
        <v>3066</v>
      </c>
      <c r="C14" s="17">
        <v>2947</v>
      </c>
      <c r="D14" s="17">
        <v>2844</v>
      </c>
      <c r="E14" s="17">
        <v>2919</v>
      </c>
      <c r="F14" s="169" t="s">
        <v>58</v>
      </c>
    </row>
    <row r="15" spans="1:6" x14ac:dyDescent="0.25">
      <c r="A15" s="153" t="s">
        <v>59</v>
      </c>
      <c r="B15" s="17">
        <v>4355</v>
      </c>
      <c r="C15" s="17">
        <v>4006</v>
      </c>
      <c r="D15" s="17">
        <v>3914</v>
      </c>
      <c r="E15" s="17">
        <f>SUM(E17:E20)</f>
        <v>3866</v>
      </c>
      <c r="F15" s="169" t="s">
        <v>60</v>
      </c>
    </row>
    <row r="16" spans="1:6" x14ac:dyDescent="0.25">
      <c r="A16" s="156" t="s">
        <v>61</v>
      </c>
      <c r="B16" s="17"/>
      <c r="C16" s="17"/>
      <c r="D16" s="17"/>
      <c r="E16" s="17"/>
      <c r="F16" s="170" t="s">
        <v>62</v>
      </c>
    </row>
    <row r="17" spans="1:6" x14ac:dyDescent="0.25">
      <c r="A17" s="157">
        <v>1</v>
      </c>
      <c r="B17" s="17">
        <v>2997</v>
      </c>
      <c r="C17" s="17">
        <v>2670</v>
      </c>
      <c r="D17" s="17">
        <v>2501</v>
      </c>
      <c r="E17" s="17">
        <v>2481</v>
      </c>
      <c r="F17" s="168">
        <v>1</v>
      </c>
    </row>
    <row r="18" spans="1:6" x14ac:dyDescent="0.25">
      <c r="A18" s="157">
        <v>2</v>
      </c>
      <c r="B18" s="17">
        <v>1136</v>
      </c>
      <c r="C18" s="17">
        <v>1155</v>
      </c>
      <c r="D18" s="17">
        <v>1253</v>
      </c>
      <c r="E18" s="17">
        <v>1170</v>
      </c>
      <c r="F18" s="168">
        <v>2</v>
      </c>
    </row>
    <row r="19" spans="1:6" x14ac:dyDescent="0.25">
      <c r="A19" s="157">
        <v>3</v>
      </c>
      <c r="B19" s="17">
        <v>176</v>
      </c>
      <c r="C19" s="17">
        <v>148</v>
      </c>
      <c r="D19" s="17">
        <v>131</v>
      </c>
      <c r="E19" s="17">
        <v>183</v>
      </c>
      <c r="F19" s="168">
        <v>3</v>
      </c>
    </row>
    <row r="20" spans="1:6" x14ac:dyDescent="0.25">
      <c r="A20" s="157" t="s">
        <v>63</v>
      </c>
      <c r="B20" s="17">
        <v>46</v>
      </c>
      <c r="C20" s="17">
        <v>33</v>
      </c>
      <c r="D20" s="17">
        <v>29</v>
      </c>
      <c r="E20" s="17">
        <v>32</v>
      </c>
      <c r="F20" s="168" t="s">
        <v>64</v>
      </c>
    </row>
    <row r="21" spans="1:6" x14ac:dyDescent="0.25">
      <c r="A21" s="19" t="s">
        <v>294</v>
      </c>
      <c r="B21" s="16">
        <v>1101</v>
      </c>
      <c r="C21" s="16">
        <v>1296</v>
      </c>
      <c r="D21" s="16">
        <v>1256</v>
      </c>
      <c r="E21" s="16">
        <v>1367</v>
      </c>
      <c r="F21" s="167" t="s">
        <v>10</v>
      </c>
    </row>
    <row r="22" spans="1:6" x14ac:dyDescent="0.25">
      <c r="A22" s="157" t="s">
        <v>55</v>
      </c>
      <c r="B22" s="17"/>
      <c r="C22" s="17"/>
      <c r="D22" s="17"/>
      <c r="E22" s="17"/>
      <c r="F22" s="168" t="s">
        <v>56</v>
      </c>
    </row>
    <row r="23" spans="1:6" x14ac:dyDescent="0.25">
      <c r="A23" s="153" t="s">
        <v>57</v>
      </c>
      <c r="B23" s="17">
        <v>428</v>
      </c>
      <c r="C23" s="17">
        <v>499</v>
      </c>
      <c r="D23" s="17">
        <v>456</v>
      </c>
      <c r="E23" s="17">
        <v>565</v>
      </c>
      <c r="F23" s="169" t="s">
        <v>58</v>
      </c>
    </row>
    <row r="24" spans="1:6" x14ac:dyDescent="0.25">
      <c r="A24" s="153" t="s">
        <v>59</v>
      </c>
      <c r="B24" s="17">
        <v>673</v>
      </c>
      <c r="C24" s="17">
        <v>797</v>
      </c>
      <c r="D24" s="17">
        <v>800</v>
      </c>
      <c r="E24" s="17">
        <f>SUM(E26:E29)</f>
        <v>802</v>
      </c>
      <c r="F24" s="169" t="s">
        <v>60</v>
      </c>
    </row>
    <row r="25" spans="1:6" x14ac:dyDescent="0.25">
      <c r="A25" s="156" t="s">
        <v>61</v>
      </c>
      <c r="B25" s="17"/>
      <c r="C25" s="17"/>
      <c r="D25" s="17"/>
      <c r="E25" s="17"/>
      <c r="F25" s="170" t="s">
        <v>62</v>
      </c>
    </row>
    <row r="26" spans="1:6" x14ac:dyDescent="0.25">
      <c r="A26" s="157">
        <v>1</v>
      </c>
      <c r="B26" s="17">
        <v>428</v>
      </c>
      <c r="C26" s="17">
        <v>492</v>
      </c>
      <c r="D26" s="17">
        <v>473</v>
      </c>
      <c r="E26" s="17">
        <v>466</v>
      </c>
      <c r="F26" s="168">
        <v>1</v>
      </c>
    </row>
    <row r="27" spans="1:6" x14ac:dyDescent="0.25">
      <c r="A27" s="157">
        <v>2</v>
      </c>
      <c r="B27" s="17">
        <v>201</v>
      </c>
      <c r="C27" s="17">
        <v>265</v>
      </c>
      <c r="D27" s="17">
        <v>281</v>
      </c>
      <c r="E27" s="17">
        <v>264</v>
      </c>
      <c r="F27" s="168">
        <v>2</v>
      </c>
    </row>
    <row r="28" spans="1:6" x14ac:dyDescent="0.25">
      <c r="A28" s="157">
        <v>3</v>
      </c>
      <c r="B28" s="17">
        <v>35</v>
      </c>
      <c r="C28" s="17">
        <v>35</v>
      </c>
      <c r="D28" s="17">
        <v>39</v>
      </c>
      <c r="E28" s="17">
        <v>60</v>
      </c>
      <c r="F28" s="168">
        <v>3</v>
      </c>
    </row>
    <row r="29" spans="1:6" x14ac:dyDescent="0.25">
      <c r="A29" s="157" t="s">
        <v>63</v>
      </c>
      <c r="B29" s="17">
        <v>9</v>
      </c>
      <c r="C29" s="17">
        <v>5</v>
      </c>
      <c r="D29" s="17">
        <v>7</v>
      </c>
      <c r="E29" s="17">
        <v>12</v>
      </c>
      <c r="F29" s="168" t="s">
        <v>64</v>
      </c>
    </row>
    <row r="30" spans="1:6" x14ac:dyDescent="0.25">
      <c r="A30" s="165"/>
      <c r="B30" s="165"/>
      <c r="C30" s="165"/>
      <c r="D30" s="165"/>
      <c r="E30" s="165"/>
      <c r="F30" s="165"/>
    </row>
    <row r="31" spans="1:6" x14ac:dyDescent="0.25">
      <c r="A31" s="308" t="s">
        <v>459</v>
      </c>
      <c r="B31" s="165"/>
      <c r="C31" s="165"/>
      <c r="D31" s="165"/>
      <c r="E31" s="165"/>
      <c r="F31" s="165"/>
    </row>
    <row r="32" spans="1:6" x14ac:dyDescent="0.25">
      <c r="A32" s="309" t="s">
        <v>460</v>
      </c>
      <c r="B32" s="165"/>
      <c r="C32" s="165"/>
      <c r="D32" s="165"/>
      <c r="E32" s="165"/>
      <c r="F32" s="165"/>
    </row>
  </sheetData>
  <mergeCells count="1">
    <mergeCell ref="A1:F1"/>
  </mergeCells>
  <pageMargins left="0.7" right="0.7" top="0.75" bottom="0.75" header="0.3" footer="0.3"/>
  <pageSetup paperSize="9" orientation="portrait" horizontalDpi="4294967292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8"/>
  <sheetViews>
    <sheetView zoomScaleNormal="100" workbookViewId="0">
      <pane ySplit="3" topLeftCell="A4" activePane="bottomLeft" state="frozen"/>
      <selection pane="bottomLeft" activeCell="G22" sqref="G22"/>
    </sheetView>
  </sheetViews>
  <sheetFormatPr defaultRowHeight="15" x14ac:dyDescent="0.25"/>
  <cols>
    <col min="1" max="1" width="17.140625" customWidth="1"/>
    <col min="2" max="2" width="9.140625" customWidth="1"/>
    <col min="8" max="8" width="17.5703125" customWidth="1"/>
  </cols>
  <sheetData>
    <row r="1" spans="1:8" ht="33" customHeight="1" x14ac:dyDescent="0.25">
      <c r="A1" s="388" t="s">
        <v>543</v>
      </c>
      <c r="B1" s="388"/>
      <c r="C1" s="389"/>
      <c r="D1" s="389"/>
      <c r="E1" s="389"/>
      <c r="F1" s="389"/>
      <c r="G1" s="389"/>
      <c r="H1" s="389"/>
    </row>
    <row r="2" spans="1:8" ht="34.5" customHeight="1" x14ac:dyDescent="0.25">
      <c r="A2" s="370" t="s">
        <v>319</v>
      </c>
      <c r="B2" s="370">
        <v>2010</v>
      </c>
      <c r="C2" s="370" t="s">
        <v>521</v>
      </c>
      <c r="D2" s="370" t="s">
        <v>522</v>
      </c>
      <c r="E2" s="365" t="s">
        <v>523</v>
      </c>
      <c r="F2" s="373"/>
      <c r="G2" s="400"/>
      <c r="H2" s="413" t="s">
        <v>1</v>
      </c>
    </row>
    <row r="3" spans="1:8" ht="34.5" customHeight="1" thickBot="1" x14ac:dyDescent="0.3">
      <c r="A3" s="372"/>
      <c r="B3" s="372"/>
      <c r="C3" s="372"/>
      <c r="D3" s="372"/>
      <c r="E3" s="142" t="s">
        <v>351</v>
      </c>
      <c r="F3" s="142" t="s">
        <v>331</v>
      </c>
      <c r="G3" s="142" t="s">
        <v>332</v>
      </c>
      <c r="H3" s="414"/>
    </row>
    <row r="4" spans="1:8" x14ac:dyDescent="0.25">
      <c r="A4" s="30" t="s">
        <v>175</v>
      </c>
      <c r="B4" s="15">
        <v>47814</v>
      </c>
      <c r="C4" s="96">
        <v>41611</v>
      </c>
      <c r="D4" s="314">
        <v>44971</v>
      </c>
      <c r="E4" s="298">
        <v>42596</v>
      </c>
      <c r="F4" s="218">
        <v>32121</v>
      </c>
      <c r="G4" s="218">
        <v>10475</v>
      </c>
      <c r="H4" s="167" t="s">
        <v>65</v>
      </c>
    </row>
    <row r="5" spans="1:8" x14ac:dyDescent="0.25">
      <c r="A5" s="154" t="s">
        <v>68</v>
      </c>
      <c r="B5" s="40">
        <v>24507</v>
      </c>
      <c r="C5" s="1">
        <v>21401</v>
      </c>
      <c r="D5" s="263">
        <v>23093</v>
      </c>
      <c r="E5" s="217">
        <v>21931</v>
      </c>
      <c r="F5" s="208">
        <v>16526</v>
      </c>
      <c r="G5" s="208">
        <v>5405</v>
      </c>
      <c r="H5" s="170" t="s">
        <v>4</v>
      </c>
    </row>
    <row r="6" spans="1:8" x14ac:dyDescent="0.25">
      <c r="A6" s="154" t="s">
        <v>69</v>
      </c>
      <c r="B6" s="40">
        <v>23307</v>
      </c>
      <c r="C6" s="1">
        <v>20210</v>
      </c>
      <c r="D6" s="263">
        <v>21878</v>
      </c>
      <c r="E6" s="217">
        <v>20665</v>
      </c>
      <c r="F6" s="208">
        <v>15595</v>
      </c>
      <c r="G6" s="208">
        <v>5070</v>
      </c>
      <c r="H6" s="170" t="s">
        <v>6</v>
      </c>
    </row>
    <row r="7" spans="1:8" x14ac:dyDescent="0.25">
      <c r="A7" s="150" t="s">
        <v>66</v>
      </c>
      <c r="B7" s="40">
        <v>38547</v>
      </c>
      <c r="C7" s="1">
        <v>31549</v>
      </c>
      <c r="D7" s="263">
        <v>34427</v>
      </c>
      <c r="E7" s="217">
        <v>31701</v>
      </c>
      <c r="F7" s="208">
        <v>22781</v>
      </c>
      <c r="G7" s="208">
        <v>8920</v>
      </c>
      <c r="H7" s="169" t="s">
        <v>67</v>
      </c>
    </row>
    <row r="8" spans="1:8" x14ac:dyDescent="0.25">
      <c r="A8" s="154" t="s">
        <v>68</v>
      </c>
      <c r="B8" s="40">
        <v>19868</v>
      </c>
      <c r="C8" s="1">
        <v>16190</v>
      </c>
      <c r="D8" s="263">
        <v>17647</v>
      </c>
      <c r="E8" s="217">
        <v>16337</v>
      </c>
      <c r="F8" s="208">
        <v>11698</v>
      </c>
      <c r="G8" s="208">
        <v>4639</v>
      </c>
      <c r="H8" s="170" t="s">
        <v>4</v>
      </c>
    </row>
    <row r="9" spans="1:8" x14ac:dyDescent="0.25">
      <c r="A9" s="154" t="s">
        <v>69</v>
      </c>
      <c r="B9" s="40">
        <v>18679</v>
      </c>
      <c r="C9" s="1">
        <v>15359</v>
      </c>
      <c r="D9" s="263">
        <v>16780</v>
      </c>
      <c r="E9" s="217">
        <v>15364</v>
      </c>
      <c r="F9" s="208">
        <v>11083</v>
      </c>
      <c r="G9" s="208">
        <v>4281</v>
      </c>
      <c r="H9" s="170" t="s">
        <v>6</v>
      </c>
    </row>
    <row r="10" spans="1:8" x14ac:dyDescent="0.25">
      <c r="A10" s="150" t="s">
        <v>70</v>
      </c>
      <c r="B10" s="40">
        <v>9267</v>
      </c>
      <c r="C10" s="1">
        <v>10062</v>
      </c>
      <c r="D10" s="263">
        <v>10544</v>
      </c>
      <c r="E10" s="217">
        <v>10895</v>
      </c>
      <c r="F10" s="208">
        <v>9340</v>
      </c>
      <c r="G10" s="208">
        <v>1555</v>
      </c>
      <c r="H10" s="169" t="s">
        <v>71</v>
      </c>
    </row>
    <row r="11" spans="1:8" x14ac:dyDescent="0.25">
      <c r="A11" s="154" t="s">
        <v>68</v>
      </c>
      <c r="B11" s="40">
        <v>4639</v>
      </c>
      <c r="C11" s="1">
        <v>5211</v>
      </c>
      <c r="D11" s="263">
        <v>5446</v>
      </c>
      <c r="E11" s="217">
        <v>5594</v>
      </c>
      <c r="F11" s="208">
        <v>4828</v>
      </c>
      <c r="G11" s="208">
        <v>766</v>
      </c>
      <c r="H11" s="170" t="s">
        <v>4</v>
      </c>
    </row>
    <row r="12" spans="1:8" x14ac:dyDescent="0.25">
      <c r="A12" s="154" t="s">
        <v>69</v>
      </c>
      <c r="B12" s="40">
        <v>4628</v>
      </c>
      <c r="C12" s="1">
        <v>4851</v>
      </c>
      <c r="D12" s="263">
        <v>5098</v>
      </c>
      <c r="E12" s="217">
        <v>5301</v>
      </c>
      <c r="F12" s="208">
        <v>4512</v>
      </c>
      <c r="G12" s="208">
        <v>789</v>
      </c>
      <c r="H12" s="170" t="s">
        <v>6</v>
      </c>
    </row>
    <row r="13" spans="1:8" x14ac:dyDescent="0.25">
      <c r="A13" s="12" t="s">
        <v>176</v>
      </c>
      <c r="B13" s="39">
        <v>198</v>
      </c>
      <c r="C13" s="88">
        <v>131</v>
      </c>
      <c r="D13" s="302">
        <v>112</v>
      </c>
      <c r="E13" s="298">
        <v>162</v>
      </c>
      <c r="F13" s="39">
        <v>118</v>
      </c>
      <c r="G13" s="39">
        <v>44</v>
      </c>
      <c r="H13" s="167" t="s">
        <v>526</v>
      </c>
    </row>
    <row r="14" spans="1:8" x14ac:dyDescent="0.25">
      <c r="A14" s="154" t="s">
        <v>68</v>
      </c>
      <c r="B14" s="40">
        <v>105</v>
      </c>
      <c r="C14" s="88" t="s">
        <v>295</v>
      </c>
      <c r="D14" s="39" t="s">
        <v>295</v>
      </c>
      <c r="E14" s="40">
        <v>83</v>
      </c>
      <c r="F14" s="40">
        <v>61</v>
      </c>
      <c r="G14" s="40">
        <v>22</v>
      </c>
      <c r="H14" s="170" t="s">
        <v>4</v>
      </c>
    </row>
    <row r="15" spans="1:8" x14ac:dyDescent="0.25">
      <c r="A15" s="154" t="s">
        <v>69</v>
      </c>
      <c r="B15" s="40">
        <v>93</v>
      </c>
      <c r="C15" s="88" t="s">
        <v>295</v>
      </c>
      <c r="D15" s="39" t="s">
        <v>295</v>
      </c>
      <c r="E15" s="40">
        <v>79</v>
      </c>
      <c r="F15" s="40">
        <v>57</v>
      </c>
      <c r="G15" s="40">
        <v>22</v>
      </c>
      <c r="H15" s="170" t="s">
        <v>6</v>
      </c>
    </row>
    <row r="16" spans="1:8" ht="11.25" customHeight="1" x14ac:dyDescent="0.25">
      <c r="A16" s="165"/>
      <c r="B16" s="165"/>
      <c r="C16" s="165"/>
      <c r="D16" s="165"/>
      <c r="E16" s="165"/>
      <c r="F16" s="165"/>
      <c r="G16" s="165"/>
      <c r="H16" s="165"/>
    </row>
    <row r="17" spans="1:8" s="36" customFormat="1" ht="26.25" customHeight="1" x14ac:dyDescent="0.2">
      <c r="A17" s="411" t="s">
        <v>524</v>
      </c>
      <c r="B17" s="411"/>
      <c r="C17" s="411"/>
      <c r="D17" s="411"/>
      <c r="E17" s="411"/>
      <c r="F17" s="411"/>
      <c r="G17" s="411"/>
      <c r="H17" s="411"/>
    </row>
    <row r="18" spans="1:8" s="121" customFormat="1" ht="24.75" customHeight="1" x14ac:dyDescent="0.2">
      <c r="A18" s="412" t="s">
        <v>525</v>
      </c>
      <c r="B18" s="412"/>
      <c r="C18" s="412"/>
      <c r="D18" s="412"/>
      <c r="E18" s="412"/>
      <c r="F18" s="412"/>
      <c r="G18" s="412"/>
      <c r="H18" s="412"/>
    </row>
  </sheetData>
  <mergeCells count="9">
    <mergeCell ref="A17:H17"/>
    <mergeCell ref="A18:H18"/>
    <mergeCell ref="A1:H1"/>
    <mergeCell ref="A2:A3"/>
    <mergeCell ref="H2:H3"/>
    <mergeCell ref="B2:B3"/>
    <mergeCell ref="D2:D3"/>
    <mergeCell ref="E2:G2"/>
    <mergeCell ref="C2:C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pane ySplit="3" topLeftCell="A16" activePane="bottomLeft" state="frozen"/>
      <selection pane="bottomLeft" activeCell="A20" sqref="A20"/>
    </sheetView>
  </sheetViews>
  <sheetFormatPr defaultRowHeight="15" x14ac:dyDescent="0.25"/>
  <cols>
    <col min="1" max="1" width="11.28515625" customWidth="1"/>
  </cols>
  <sheetData>
    <row r="1" spans="1:9" ht="49.5" customHeight="1" x14ac:dyDescent="0.25">
      <c r="A1" s="388" t="s">
        <v>544</v>
      </c>
      <c r="B1" s="389"/>
      <c r="C1" s="389"/>
      <c r="D1" s="389"/>
      <c r="E1" s="389"/>
      <c r="F1" s="389"/>
      <c r="G1" s="389"/>
      <c r="H1" s="389"/>
      <c r="I1" s="389"/>
    </row>
    <row r="2" spans="1:9" ht="24.95" customHeight="1" x14ac:dyDescent="0.25">
      <c r="A2" s="415" t="s">
        <v>386</v>
      </c>
      <c r="B2" s="370"/>
      <c r="C2" s="370" t="s">
        <v>367</v>
      </c>
      <c r="D2" s="371" t="s">
        <v>387</v>
      </c>
      <c r="E2" s="371"/>
      <c r="F2" s="371"/>
      <c r="G2" s="371"/>
      <c r="H2" s="371"/>
      <c r="I2" s="404"/>
    </row>
    <row r="3" spans="1:9" ht="24.95" customHeight="1" thickBot="1" x14ac:dyDescent="0.3">
      <c r="A3" s="372"/>
      <c r="B3" s="372"/>
      <c r="C3" s="372"/>
      <c r="D3" s="139">
        <v>1</v>
      </c>
      <c r="E3" s="139">
        <v>2</v>
      </c>
      <c r="F3" s="139">
        <v>3</v>
      </c>
      <c r="G3" s="139">
        <v>4</v>
      </c>
      <c r="H3" s="139">
        <v>5</v>
      </c>
      <c r="I3" s="140" t="s">
        <v>388</v>
      </c>
    </row>
    <row r="4" spans="1:9" ht="30" customHeight="1" x14ac:dyDescent="0.25">
      <c r="A4" s="419" t="s">
        <v>389</v>
      </c>
      <c r="B4" s="419"/>
      <c r="C4" s="419"/>
      <c r="D4" s="419"/>
      <c r="E4" s="419"/>
      <c r="F4" s="419"/>
      <c r="G4" s="419"/>
      <c r="H4" s="419"/>
      <c r="I4" s="419"/>
    </row>
    <row r="5" spans="1:9" x14ac:dyDescent="0.25">
      <c r="A5" s="119" t="s">
        <v>11</v>
      </c>
      <c r="B5" s="5">
        <v>2010</v>
      </c>
      <c r="C5" s="40">
        <v>47814</v>
      </c>
      <c r="D5" s="40">
        <v>24776</v>
      </c>
      <c r="E5" s="40">
        <v>16888</v>
      </c>
      <c r="F5" s="40">
        <v>4219</v>
      </c>
      <c r="G5" s="40">
        <v>1175</v>
      </c>
      <c r="H5" s="40">
        <v>425</v>
      </c>
      <c r="I5" s="1">
        <v>328</v>
      </c>
    </row>
    <row r="6" spans="1:9" x14ac:dyDescent="0.25">
      <c r="A6" s="191" t="s">
        <v>2</v>
      </c>
      <c r="B6" s="5">
        <v>2015</v>
      </c>
      <c r="C6" s="40">
        <v>41611</v>
      </c>
      <c r="D6" s="40">
        <v>20004</v>
      </c>
      <c r="E6" s="40">
        <v>15779</v>
      </c>
      <c r="F6" s="40">
        <v>4160</v>
      </c>
      <c r="G6" s="40">
        <v>1056</v>
      </c>
      <c r="H6" s="40">
        <v>335</v>
      </c>
      <c r="I6" s="1">
        <v>249</v>
      </c>
    </row>
    <row r="7" spans="1:9" x14ac:dyDescent="0.25">
      <c r="A7" s="221"/>
      <c r="B7" s="5">
        <v>2017</v>
      </c>
      <c r="C7" s="194">
        <v>44971</v>
      </c>
      <c r="D7" s="194">
        <v>19418</v>
      </c>
      <c r="E7" s="198">
        <v>18327</v>
      </c>
      <c r="F7" s="194">
        <v>5280</v>
      </c>
      <c r="G7" s="198">
        <v>1276</v>
      </c>
      <c r="H7" s="194">
        <v>409</v>
      </c>
      <c r="I7" s="195">
        <v>261</v>
      </c>
    </row>
    <row r="8" spans="1:9" x14ac:dyDescent="0.25">
      <c r="A8" s="165"/>
      <c r="B8" s="93" t="s">
        <v>486</v>
      </c>
      <c r="C8" s="236">
        <v>42596</v>
      </c>
      <c r="D8" s="236" t="s">
        <v>130</v>
      </c>
      <c r="E8" s="258" t="s">
        <v>130</v>
      </c>
      <c r="F8" s="236" t="s">
        <v>130</v>
      </c>
      <c r="G8" s="258" t="s">
        <v>130</v>
      </c>
      <c r="H8" s="236" t="s">
        <v>130</v>
      </c>
      <c r="I8" s="237" t="s">
        <v>130</v>
      </c>
    </row>
    <row r="9" spans="1:9" ht="21" customHeight="1" x14ac:dyDescent="0.25">
      <c r="A9" s="403" t="s">
        <v>133</v>
      </c>
      <c r="B9" s="376"/>
      <c r="C9" s="194">
        <v>1014</v>
      </c>
      <c r="D9" s="236" t="s">
        <v>130</v>
      </c>
      <c r="E9" s="236" t="s">
        <v>130</v>
      </c>
      <c r="F9" s="236" t="s">
        <v>130</v>
      </c>
      <c r="G9" s="236" t="s">
        <v>130</v>
      </c>
      <c r="H9" s="236" t="s">
        <v>130</v>
      </c>
      <c r="I9" s="237" t="s">
        <v>130</v>
      </c>
    </row>
    <row r="10" spans="1:9" ht="15" customHeight="1" x14ac:dyDescent="0.25">
      <c r="A10" s="416" t="s">
        <v>132</v>
      </c>
      <c r="B10" s="417"/>
      <c r="C10" s="194"/>
      <c r="D10" s="236"/>
      <c r="E10" s="236"/>
      <c r="F10" s="236"/>
      <c r="G10" s="236"/>
      <c r="H10" s="236"/>
      <c r="I10" s="237"/>
    </row>
    <row r="11" spans="1:9" x14ac:dyDescent="0.25">
      <c r="A11" s="403" t="s">
        <v>51</v>
      </c>
      <c r="B11" s="376"/>
      <c r="C11" s="194">
        <v>5600</v>
      </c>
      <c r="D11" s="236" t="s">
        <v>130</v>
      </c>
      <c r="E11" s="236" t="s">
        <v>130</v>
      </c>
      <c r="F11" s="236" t="s">
        <v>130</v>
      </c>
      <c r="G11" s="236" t="s">
        <v>130</v>
      </c>
      <c r="H11" s="236" t="s">
        <v>130</v>
      </c>
      <c r="I11" s="237" t="s">
        <v>130</v>
      </c>
    </row>
    <row r="12" spans="1:9" x14ac:dyDescent="0.25">
      <c r="A12" s="403" t="s">
        <v>16</v>
      </c>
      <c r="B12" s="376"/>
      <c r="C12" s="194">
        <v>14252</v>
      </c>
      <c r="D12" s="236" t="s">
        <v>130</v>
      </c>
      <c r="E12" s="236" t="s">
        <v>130</v>
      </c>
      <c r="F12" s="236" t="s">
        <v>130</v>
      </c>
      <c r="G12" s="236" t="s">
        <v>130</v>
      </c>
      <c r="H12" s="236" t="s">
        <v>130</v>
      </c>
      <c r="I12" s="237" t="s">
        <v>130</v>
      </c>
    </row>
    <row r="13" spans="1:9" x14ac:dyDescent="0.25">
      <c r="A13" s="403" t="s">
        <v>52</v>
      </c>
      <c r="B13" s="376"/>
      <c r="C13" s="194">
        <v>14155</v>
      </c>
      <c r="D13" s="236" t="s">
        <v>130</v>
      </c>
      <c r="E13" s="236" t="s">
        <v>130</v>
      </c>
      <c r="F13" s="236" t="s">
        <v>130</v>
      </c>
      <c r="G13" s="236" t="s">
        <v>130</v>
      </c>
      <c r="H13" s="236" t="s">
        <v>130</v>
      </c>
      <c r="I13" s="237" t="s">
        <v>130</v>
      </c>
    </row>
    <row r="14" spans="1:9" x14ac:dyDescent="0.25">
      <c r="A14" s="403" t="s">
        <v>18</v>
      </c>
      <c r="B14" s="376"/>
      <c r="C14" s="194">
        <v>6378</v>
      </c>
      <c r="D14" s="236" t="s">
        <v>130</v>
      </c>
      <c r="E14" s="236" t="s">
        <v>130</v>
      </c>
      <c r="F14" s="236" t="s">
        <v>130</v>
      </c>
      <c r="G14" s="236" t="s">
        <v>130</v>
      </c>
      <c r="H14" s="236" t="s">
        <v>130</v>
      </c>
      <c r="I14" s="237" t="s">
        <v>130</v>
      </c>
    </row>
    <row r="15" spans="1:9" x14ac:dyDescent="0.25">
      <c r="A15" s="403" t="s">
        <v>19</v>
      </c>
      <c r="B15" s="376"/>
      <c r="C15" s="194">
        <v>1147</v>
      </c>
      <c r="D15" s="236" t="s">
        <v>130</v>
      </c>
      <c r="E15" s="236" t="s">
        <v>130</v>
      </c>
      <c r="F15" s="236" t="s">
        <v>130</v>
      </c>
      <c r="G15" s="236" t="s">
        <v>130</v>
      </c>
      <c r="H15" s="236" t="s">
        <v>130</v>
      </c>
      <c r="I15" s="237" t="s">
        <v>130</v>
      </c>
    </row>
    <row r="16" spans="1:9" x14ac:dyDescent="0.25">
      <c r="A16" s="403" t="s">
        <v>138</v>
      </c>
      <c r="B16" s="376"/>
      <c r="C16" s="194">
        <v>50</v>
      </c>
      <c r="D16" s="236" t="s">
        <v>130</v>
      </c>
      <c r="E16" s="236" t="s">
        <v>130</v>
      </c>
      <c r="F16" s="236" t="s">
        <v>130</v>
      </c>
      <c r="G16" s="236" t="s">
        <v>130</v>
      </c>
      <c r="H16" s="236" t="s">
        <v>130</v>
      </c>
      <c r="I16" s="237" t="s">
        <v>130</v>
      </c>
    </row>
    <row r="17" spans="1:9" x14ac:dyDescent="0.25">
      <c r="A17" s="125" t="s">
        <v>385</v>
      </c>
      <c r="B17" s="145"/>
      <c r="C17" s="2"/>
      <c r="D17" s="40"/>
      <c r="E17" s="40"/>
      <c r="F17" s="40"/>
      <c r="G17" s="40"/>
      <c r="H17" s="40"/>
      <c r="I17" s="1"/>
    </row>
    <row r="18" spans="1:9" ht="30" customHeight="1" x14ac:dyDescent="0.25">
      <c r="A18" s="418" t="s">
        <v>390</v>
      </c>
      <c r="B18" s="418"/>
      <c r="C18" s="418"/>
      <c r="D18" s="418"/>
      <c r="E18" s="418"/>
      <c r="F18" s="418"/>
      <c r="G18" s="418"/>
      <c r="H18" s="418"/>
      <c r="I18" s="418"/>
    </row>
    <row r="19" spans="1:9" ht="15" customHeight="1" x14ac:dyDescent="0.25">
      <c r="A19" s="120" t="s">
        <v>11</v>
      </c>
      <c r="B19" s="5">
        <v>2010</v>
      </c>
      <c r="C19" s="18">
        <v>100</v>
      </c>
      <c r="D19" s="18">
        <v>51.8</v>
      </c>
      <c r="E19" s="18">
        <v>35.299999999999997</v>
      </c>
      <c r="F19" s="18">
        <v>8.8000000000000007</v>
      </c>
      <c r="G19" s="18">
        <v>2.5</v>
      </c>
      <c r="H19" s="18">
        <v>0.9</v>
      </c>
      <c r="I19" s="48">
        <v>0.7</v>
      </c>
    </row>
    <row r="20" spans="1:9" ht="15" customHeight="1" x14ac:dyDescent="0.25">
      <c r="A20" s="191" t="s">
        <v>2</v>
      </c>
      <c r="B20" s="5">
        <v>2015</v>
      </c>
      <c r="C20" s="18">
        <v>100</v>
      </c>
      <c r="D20" s="18">
        <v>48.1</v>
      </c>
      <c r="E20" s="18">
        <v>37.9</v>
      </c>
      <c r="F20" s="18">
        <v>10</v>
      </c>
      <c r="G20" s="18">
        <v>2.5</v>
      </c>
      <c r="H20" s="18">
        <v>0.8</v>
      </c>
      <c r="I20" s="48">
        <v>0.6</v>
      </c>
    </row>
    <row r="21" spans="1:9" ht="15" customHeight="1" x14ac:dyDescent="0.25">
      <c r="A21" s="120"/>
      <c r="B21" s="5">
        <v>2017</v>
      </c>
      <c r="C21" s="219">
        <v>100</v>
      </c>
      <c r="D21" s="219">
        <v>43.178937537524185</v>
      </c>
      <c r="E21" s="219">
        <v>40.75292966578462</v>
      </c>
      <c r="F21" s="219">
        <v>11.74089969091192</v>
      </c>
      <c r="G21" s="219">
        <v>2.8373840919703808</v>
      </c>
      <c r="H21" s="219">
        <v>0.90947499499677575</v>
      </c>
      <c r="I21" s="220">
        <v>0.58037401881212336</v>
      </c>
    </row>
    <row r="22" spans="1:9" x14ac:dyDescent="0.25">
      <c r="A22" s="165"/>
      <c r="B22" s="93" t="s">
        <v>486</v>
      </c>
      <c r="C22" s="299">
        <v>100</v>
      </c>
      <c r="D22" s="299" t="s">
        <v>483</v>
      </c>
      <c r="E22" s="299" t="s">
        <v>483</v>
      </c>
      <c r="F22" s="299" t="s">
        <v>483</v>
      </c>
      <c r="G22" s="299" t="s">
        <v>483</v>
      </c>
      <c r="H22" s="299" t="s">
        <v>483</v>
      </c>
      <c r="I22" s="300" t="s">
        <v>483</v>
      </c>
    </row>
    <row r="23" spans="1:9" ht="21" customHeight="1" x14ac:dyDescent="0.25">
      <c r="A23" s="403" t="s">
        <v>133</v>
      </c>
      <c r="B23" s="376"/>
      <c r="C23" s="219">
        <f>C9*100/C8</f>
        <v>2.3805052117569723</v>
      </c>
      <c r="D23" s="219" t="s">
        <v>483</v>
      </c>
      <c r="E23" s="219" t="s">
        <v>483</v>
      </c>
      <c r="F23" s="219" t="s">
        <v>483</v>
      </c>
      <c r="G23" s="194" t="s">
        <v>483</v>
      </c>
      <c r="H23" s="194" t="s">
        <v>483</v>
      </c>
      <c r="I23" s="195" t="s">
        <v>483</v>
      </c>
    </row>
    <row r="24" spans="1:9" ht="15" customHeight="1" x14ac:dyDescent="0.25">
      <c r="A24" s="416" t="s">
        <v>132</v>
      </c>
      <c r="B24" s="417"/>
      <c r="C24" s="219"/>
      <c r="D24" s="219"/>
      <c r="E24" s="219"/>
      <c r="F24" s="219"/>
      <c r="G24" s="219"/>
      <c r="H24" s="219"/>
      <c r="I24" s="220"/>
    </row>
    <row r="25" spans="1:9" x14ac:dyDescent="0.25">
      <c r="A25" s="403" t="s">
        <v>51</v>
      </c>
      <c r="B25" s="376"/>
      <c r="C25" s="219">
        <f>C11*100/C8</f>
        <v>13.146774345008922</v>
      </c>
      <c r="D25" s="219" t="s">
        <v>483</v>
      </c>
      <c r="E25" s="219" t="s">
        <v>483</v>
      </c>
      <c r="F25" s="219" t="s">
        <v>483</v>
      </c>
      <c r="G25" s="194" t="s">
        <v>483</v>
      </c>
      <c r="H25" s="194" t="s">
        <v>483</v>
      </c>
      <c r="I25" s="195" t="s">
        <v>483</v>
      </c>
    </row>
    <row r="26" spans="1:9" x14ac:dyDescent="0.25">
      <c r="A26" s="403" t="s">
        <v>16</v>
      </c>
      <c r="B26" s="376"/>
      <c r="C26" s="219">
        <f>C12*100/C8</f>
        <v>33.458540708047707</v>
      </c>
      <c r="D26" s="219" t="s">
        <v>483</v>
      </c>
      <c r="E26" s="219" t="s">
        <v>483</v>
      </c>
      <c r="F26" s="219" t="s">
        <v>483</v>
      </c>
      <c r="G26" s="194" t="s">
        <v>483</v>
      </c>
      <c r="H26" s="194" t="s">
        <v>483</v>
      </c>
      <c r="I26" s="195" t="s">
        <v>483</v>
      </c>
    </row>
    <row r="27" spans="1:9" x14ac:dyDescent="0.25">
      <c r="A27" s="403" t="s">
        <v>52</v>
      </c>
      <c r="B27" s="376"/>
      <c r="C27" s="219">
        <f>C13*100/C8</f>
        <v>33.230819795285946</v>
      </c>
      <c r="D27" s="219" t="s">
        <v>483</v>
      </c>
      <c r="E27" s="219" t="s">
        <v>483</v>
      </c>
      <c r="F27" s="219" t="s">
        <v>483</v>
      </c>
      <c r="G27" s="194" t="s">
        <v>483</v>
      </c>
      <c r="H27" s="194" t="s">
        <v>483</v>
      </c>
      <c r="I27" s="195" t="s">
        <v>483</v>
      </c>
    </row>
    <row r="28" spans="1:9" x14ac:dyDescent="0.25">
      <c r="A28" s="403" t="s">
        <v>18</v>
      </c>
      <c r="B28" s="376"/>
      <c r="C28" s="219">
        <f>C14*100/C8</f>
        <v>14.973236923654802</v>
      </c>
      <c r="D28" s="219" t="s">
        <v>483</v>
      </c>
      <c r="E28" s="219" t="s">
        <v>483</v>
      </c>
      <c r="F28" s="219" t="s">
        <v>483</v>
      </c>
      <c r="G28" s="194" t="s">
        <v>483</v>
      </c>
      <c r="H28" s="194" t="s">
        <v>483</v>
      </c>
      <c r="I28" s="195" t="s">
        <v>483</v>
      </c>
    </row>
    <row r="29" spans="1:9" x14ac:dyDescent="0.25">
      <c r="A29" s="403" t="s">
        <v>19</v>
      </c>
      <c r="B29" s="376"/>
      <c r="C29" s="219">
        <f>C15*100/C8</f>
        <v>2.6927411024509342</v>
      </c>
      <c r="D29" s="219" t="s">
        <v>483</v>
      </c>
      <c r="E29" s="219" t="s">
        <v>483</v>
      </c>
      <c r="F29" s="219" t="s">
        <v>483</v>
      </c>
      <c r="G29" s="194" t="s">
        <v>483</v>
      </c>
      <c r="H29" s="194" t="s">
        <v>483</v>
      </c>
      <c r="I29" s="195" t="s">
        <v>483</v>
      </c>
    </row>
    <row r="30" spans="1:9" x14ac:dyDescent="0.25">
      <c r="A30" s="403" t="s">
        <v>138</v>
      </c>
      <c r="B30" s="376"/>
      <c r="C30" s="219">
        <f>C16*100/C8</f>
        <v>0.11738191379472251</v>
      </c>
      <c r="D30" s="219" t="s">
        <v>483</v>
      </c>
      <c r="E30" s="219" t="s">
        <v>483</v>
      </c>
      <c r="F30" s="219" t="s">
        <v>483</v>
      </c>
      <c r="G30" s="194" t="s">
        <v>483</v>
      </c>
      <c r="H30" s="194" t="s">
        <v>483</v>
      </c>
      <c r="I30" s="195" t="s">
        <v>483</v>
      </c>
    </row>
    <row r="31" spans="1:9" x14ac:dyDescent="0.25">
      <c r="A31" s="125" t="s">
        <v>385</v>
      </c>
      <c r="B31" s="145"/>
      <c r="C31" s="7"/>
      <c r="D31" s="7"/>
      <c r="E31" s="7"/>
      <c r="F31" s="7"/>
      <c r="G31" s="7"/>
      <c r="H31" s="7"/>
      <c r="I31" s="13"/>
    </row>
    <row r="32" spans="1:9" ht="11.25" customHeight="1" x14ac:dyDescent="0.25">
      <c r="A32" s="150"/>
      <c r="B32" s="150"/>
      <c r="C32" s="13"/>
      <c r="D32" s="13"/>
      <c r="E32" s="13"/>
      <c r="F32" s="13"/>
      <c r="G32" s="13"/>
      <c r="H32" s="13"/>
      <c r="I32" s="13"/>
    </row>
    <row r="33" spans="1:9" s="36" customFormat="1" ht="36" customHeight="1" x14ac:dyDescent="0.2">
      <c r="A33" s="391" t="s">
        <v>487</v>
      </c>
      <c r="B33" s="391"/>
      <c r="C33" s="391"/>
      <c r="D33" s="391"/>
      <c r="E33" s="391"/>
      <c r="F33" s="391"/>
      <c r="G33" s="391"/>
      <c r="H33" s="391"/>
      <c r="I33" s="391"/>
    </row>
    <row r="34" spans="1:9" s="121" customFormat="1" ht="26.25" customHeight="1" x14ac:dyDescent="0.2">
      <c r="A34" s="384" t="s">
        <v>488</v>
      </c>
      <c r="B34" s="384"/>
      <c r="C34" s="384"/>
      <c r="D34" s="384"/>
      <c r="E34" s="384"/>
      <c r="F34" s="384"/>
      <c r="G34" s="384"/>
      <c r="H34" s="384"/>
      <c r="I34" s="384"/>
    </row>
    <row r="35" spans="1:9" ht="11.25" customHeight="1" x14ac:dyDescent="0.25"/>
  </sheetData>
  <mergeCells count="24">
    <mergeCell ref="A1:I1"/>
    <mergeCell ref="A26:B26"/>
    <mergeCell ref="A27:B27"/>
    <mergeCell ref="A28:B28"/>
    <mergeCell ref="A4:I4"/>
    <mergeCell ref="A9:B9"/>
    <mergeCell ref="A13:B13"/>
    <mergeCell ref="A14:B14"/>
    <mergeCell ref="A10:B10"/>
    <mergeCell ref="A34:I34"/>
    <mergeCell ref="A33:I33"/>
    <mergeCell ref="A11:B11"/>
    <mergeCell ref="A2:B3"/>
    <mergeCell ref="C2:C3"/>
    <mergeCell ref="A12:B12"/>
    <mergeCell ref="D2:I2"/>
    <mergeCell ref="A29:B29"/>
    <mergeCell ref="A30:B30"/>
    <mergeCell ref="A15:B15"/>
    <mergeCell ref="A16:B16"/>
    <mergeCell ref="A24:B24"/>
    <mergeCell ref="A25:B25"/>
    <mergeCell ref="A18:I18"/>
    <mergeCell ref="A23:B2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pane ySplit="3" topLeftCell="A4" activePane="bottomLeft" state="frozen"/>
      <selection pane="bottomLeft" activeCell="A2" sqref="A2:A3"/>
    </sheetView>
  </sheetViews>
  <sheetFormatPr defaultRowHeight="15" x14ac:dyDescent="0.25"/>
  <cols>
    <col min="1" max="1" width="25.7109375" customWidth="1"/>
    <col min="2" max="2" width="9.140625" customWidth="1"/>
  </cols>
  <sheetData>
    <row r="1" spans="1:7" ht="33" customHeight="1" x14ac:dyDescent="0.25">
      <c r="A1" s="420" t="s">
        <v>545</v>
      </c>
      <c r="B1" s="420"/>
      <c r="C1" s="420"/>
      <c r="D1" s="420"/>
      <c r="E1" s="420"/>
      <c r="F1" s="420"/>
      <c r="G1" s="420"/>
    </row>
    <row r="2" spans="1:7" ht="30.75" customHeight="1" x14ac:dyDescent="0.25">
      <c r="A2" s="370" t="s">
        <v>319</v>
      </c>
      <c r="B2" s="370">
        <v>2010</v>
      </c>
      <c r="C2" s="370">
        <v>2015</v>
      </c>
      <c r="D2" s="370">
        <v>2017</v>
      </c>
      <c r="E2" s="365">
        <v>2018</v>
      </c>
      <c r="F2" s="373"/>
      <c r="G2" s="373"/>
    </row>
    <row r="3" spans="1:7" ht="34.5" customHeight="1" thickBot="1" x14ac:dyDescent="0.3">
      <c r="A3" s="372"/>
      <c r="B3" s="372"/>
      <c r="C3" s="372"/>
      <c r="D3" s="372"/>
      <c r="E3" s="142" t="s">
        <v>351</v>
      </c>
      <c r="F3" s="142" t="s">
        <v>331</v>
      </c>
      <c r="G3" s="151" t="s">
        <v>332</v>
      </c>
    </row>
    <row r="4" spans="1:7" ht="27" customHeight="1" x14ac:dyDescent="0.25">
      <c r="A4" s="30" t="s">
        <v>182</v>
      </c>
      <c r="B4" s="23"/>
      <c r="C4" s="23"/>
      <c r="D4" s="23"/>
      <c r="E4" s="23"/>
      <c r="F4" s="23"/>
      <c r="G4" s="158"/>
    </row>
    <row r="5" spans="1:7" ht="23.25" x14ac:dyDescent="0.25">
      <c r="A5" s="226" t="s">
        <v>391</v>
      </c>
      <c r="B5" s="17"/>
      <c r="C5" s="17"/>
      <c r="D5" s="17"/>
      <c r="E5" s="17"/>
      <c r="F5" s="17"/>
      <c r="G5" s="158"/>
    </row>
    <row r="6" spans="1:7" x14ac:dyDescent="0.25">
      <c r="A6" s="155" t="s">
        <v>392</v>
      </c>
      <c r="B6" s="17">
        <v>41.7</v>
      </c>
      <c r="C6" s="17">
        <v>38.700000000000003</v>
      </c>
      <c r="D6" s="219">
        <v>42.81</v>
      </c>
      <c r="E6" s="219">
        <v>41.01</v>
      </c>
      <c r="F6" s="219">
        <v>40.74</v>
      </c>
      <c r="G6" s="222">
        <v>41.89</v>
      </c>
    </row>
    <row r="7" spans="1:7" x14ac:dyDescent="0.25">
      <c r="A7" s="155" t="s">
        <v>393</v>
      </c>
      <c r="B7" s="17">
        <v>16.2</v>
      </c>
      <c r="C7" s="17">
        <v>13.1</v>
      </c>
      <c r="D7" s="219">
        <v>11.32</v>
      </c>
      <c r="E7" s="219">
        <v>10.37</v>
      </c>
      <c r="F7" s="219">
        <v>11.74</v>
      </c>
      <c r="G7" s="222">
        <v>6.57</v>
      </c>
    </row>
    <row r="8" spans="1:7" x14ac:dyDescent="0.25">
      <c r="A8" s="155" t="s">
        <v>177</v>
      </c>
      <c r="B8" s="17">
        <v>53.9</v>
      </c>
      <c r="C8" s="17">
        <v>47.6</v>
      </c>
      <c r="D8" s="219">
        <v>50.15</v>
      </c>
      <c r="E8" s="219">
        <v>48.46</v>
      </c>
      <c r="F8" s="219">
        <v>48.36</v>
      </c>
      <c r="G8" s="222">
        <v>48.76</v>
      </c>
    </row>
    <row r="9" spans="1:7" x14ac:dyDescent="0.25">
      <c r="A9" s="155" t="s">
        <v>178</v>
      </c>
      <c r="B9" s="17">
        <v>94.3</v>
      </c>
      <c r="C9" s="17">
        <v>86.4</v>
      </c>
      <c r="D9" s="219">
        <v>99.41</v>
      </c>
      <c r="E9" s="219">
        <v>98.25</v>
      </c>
      <c r="F9" s="219">
        <v>96.09</v>
      </c>
      <c r="G9" s="222">
        <v>104.6</v>
      </c>
    </row>
    <row r="10" spans="1:7" x14ac:dyDescent="0.25">
      <c r="A10" s="155" t="s">
        <v>179</v>
      </c>
      <c r="B10" s="17">
        <v>72.2</v>
      </c>
      <c r="C10" s="17">
        <v>70.5</v>
      </c>
      <c r="D10" s="219">
        <v>82.81</v>
      </c>
      <c r="E10" s="219">
        <v>80.290000000000006</v>
      </c>
      <c r="F10" s="219">
        <v>79.989999999999995</v>
      </c>
      <c r="G10" s="222">
        <v>81.3</v>
      </c>
    </row>
    <row r="11" spans="1:7" x14ac:dyDescent="0.25">
      <c r="A11" s="155" t="s">
        <v>180</v>
      </c>
      <c r="B11" s="17">
        <v>28.7</v>
      </c>
      <c r="C11" s="17">
        <v>30.4</v>
      </c>
      <c r="D11" s="219">
        <v>35.119999999999997</v>
      </c>
      <c r="E11" s="219">
        <v>34.479999999999997</v>
      </c>
      <c r="F11" s="219">
        <v>34.36</v>
      </c>
      <c r="G11" s="222">
        <v>34.92</v>
      </c>
    </row>
    <row r="12" spans="1:7" x14ac:dyDescent="0.25">
      <c r="A12" s="155" t="s">
        <v>181</v>
      </c>
      <c r="B12" s="17">
        <v>4.9000000000000004</v>
      </c>
      <c r="C12" s="17">
        <v>5.5</v>
      </c>
      <c r="D12" s="219">
        <v>6.89</v>
      </c>
      <c r="E12" s="219">
        <v>6.71</v>
      </c>
      <c r="F12" s="219">
        <v>6.84</v>
      </c>
      <c r="G12" s="222">
        <v>6.26</v>
      </c>
    </row>
    <row r="13" spans="1:7" x14ac:dyDescent="0.25">
      <c r="A13" s="155" t="s">
        <v>394</v>
      </c>
      <c r="B13" s="17">
        <v>0.2</v>
      </c>
      <c r="C13" s="17">
        <v>0.2</v>
      </c>
      <c r="D13" s="219">
        <v>0.26</v>
      </c>
      <c r="E13" s="219">
        <v>0.34</v>
      </c>
      <c r="F13" s="219">
        <v>0.37</v>
      </c>
      <c r="G13" s="222">
        <v>0.25</v>
      </c>
    </row>
    <row r="14" spans="1:7" x14ac:dyDescent="0.25">
      <c r="A14" s="30" t="s">
        <v>395</v>
      </c>
      <c r="B14" s="17"/>
      <c r="C14" s="17"/>
      <c r="D14" s="223"/>
      <c r="E14" s="223"/>
      <c r="G14" s="328"/>
    </row>
    <row r="15" spans="1:7" x14ac:dyDescent="0.25">
      <c r="A15" s="150" t="s">
        <v>96</v>
      </c>
      <c r="B15" s="90">
        <v>1.341</v>
      </c>
      <c r="C15" s="90">
        <v>1.258</v>
      </c>
      <c r="D15" s="224">
        <v>1.4236</v>
      </c>
      <c r="E15" s="224">
        <v>1.3889</v>
      </c>
      <c r="F15" s="329">
        <v>1.3829</v>
      </c>
      <c r="G15" s="225">
        <v>1.4083000000000001</v>
      </c>
    </row>
    <row r="16" spans="1:7" x14ac:dyDescent="0.25">
      <c r="A16" s="125" t="s">
        <v>95</v>
      </c>
      <c r="B16" s="90"/>
      <c r="C16" s="90"/>
      <c r="D16" s="224"/>
      <c r="E16" s="224"/>
      <c r="G16" s="330"/>
    </row>
    <row r="17" spans="1:7" x14ac:dyDescent="0.25">
      <c r="A17" s="150" t="s">
        <v>94</v>
      </c>
      <c r="B17" s="90">
        <v>0.65400000000000003</v>
      </c>
      <c r="C17" s="90">
        <v>0.61099999999999999</v>
      </c>
      <c r="D17" s="224">
        <v>0.6925</v>
      </c>
      <c r="E17" s="224">
        <v>0.67379999999999995</v>
      </c>
      <c r="F17" s="224">
        <v>0.6714</v>
      </c>
      <c r="G17" s="225">
        <v>0.68159999999999998</v>
      </c>
    </row>
    <row r="18" spans="1:7" x14ac:dyDescent="0.25">
      <c r="A18" s="125" t="s">
        <v>93</v>
      </c>
      <c r="B18" s="90"/>
      <c r="C18" s="90"/>
      <c r="D18" s="224"/>
      <c r="E18" s="224"/>
      <c r="F18" s="224"/>
      <c r="G18" s="225"/>
    </row>
    <row r="19" spans="1:7" x14ac:dyDescent="0.25">
      <c r="A19" s="150" t="s">
        <v>92</v>
      </c>
      <c r="B19" s="90">
        <v>1.002</v>
      </c>
      <c r="C19" s="90">
        <v>0.82499999999999996</v>
      </c>
      <c r="D19" s="224">
        <v>0.87490000000000001</v>
      </c>
      <c r="E19" s="224">
        <v>0.81669999999999998</v>
      </c>
      <c r="F19" s="331">
        <v>0.78439999999999999</v>
      </c>
      <c r="G19" s="330">
        <v>0.93440000000000001</v>
      </c>
    </row>
    <row r="20" spans="1:7" x14ac:dyDescent="0.25">
      <c r="A20" s="125" t="s">
        <v>91</v>
      </c>
      <c r="B20" s="17"/>
      <c r="C20" s="17"/>
      <c r="D20" s="17"/>
      <c r="E20" s="205"/>
      <c r="F20" s="205"/>
      <c r="G20" s="165"/>
    </row>
    <row r="21" spans="1:7" ht="11.25" customHeight="1" x14ac:dyDescent="0.25">
      <c r="A21" s="227"/>
      <c r="B21" s="159"/>
      <c r="C21" s="159"/>
      <c r="D21" s="159"/>
      <c r="E21" s="159"/>
      <c r="F21" s="159"/>
      <c r="G21" s="158"/>
    </row>
    <row r="22" spans="1:7" s="36" customFormat="1" ht="11.25" x14ac:dyDescent="0.2">
      <c r="A22" s="421" t="s">
        <v>461</v>
      </c>
      <c r="B22" s="421"/>
      <c r="C22" s="421"/>
      <c r="D22" s="421"/>
      <c r="E22" s="421"/>
      <c r="F22" s="421"/>
      <c r="G22" s="421"/>
    </row>
    <row r="23" spans="1:7" s="121" customFormat="1" ht="11.25" x14ac:dyDescent="0.2">
      <c r="A23" s="422" t="s">
        <v>462</v>
      </c>
      <c r="B23" s="422"/>
      <c r="C23" s="422"/>
      <c r="D23" s="422"/>
      <c r="E23" s="422"/>
      <c r="F23" s="422"/>
      <c r="G23" s="422"/>
    </row>
    <row r="24" spans="1:7" ht="11.25" customHeight="1" x14ac:dyDescent="0.25"/>
  </sheetData>
  <mergeCells count="8">
    <mergeCell ref="A1:G1"/>
    <mergeCell ref="A22:G22"/>
    <mergeCell ref="A23:G23"/>
    <mergeCell ref="A2:A3"/>
    <mergeCell ref="B2:B3"/>
    <mergeCell ref="C2:C3"/>
    <mergeCell ref="E2:G2"/>
    <mergeCell ref="D2:D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5" topLeftCell="A30" activePane="bottomLeft" state="frozen"/>
      <selection pane="bottomLeft" activeCell="A60" sqref="A60"/>
    </sheetView>
  </sheetViews>
  <sheetFormatPr defaultRowHeight="15" x14ac:dyDescent="0.25"/>
  <cols>
    <col min="1" max="1" width="25.7109375" customWidth="1"/>
    <col min="2" max="2" width="9.140625" customWidth="1"/>
  </cols>
  <sheetData>
    <row r="1" spans="1:11" ht="33" customHeight="1" x14ac:dyDescent="0.25">
      <c r="A1" s="420" t="s">
        <v>546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</row>
    <row r="2" spans="1:11" ht="15" customHeight="1" x14ac:dyDescent="0.25">
      <c r="A2" s="400" t="s">
        <v>396</v>
      </c>
      <c r="B2" s="363"/>
      <c r="C2" s="363" t="s">
        <v>397</v>
      </c>
      <c r="D2" s="363" t="s">
        <v>398</v>
      </c>
      <c r="E2" s="363" t="s">
        <v>399</v>
      </c>
      <c r="F2" s="363" t="s">
        <v>379</v>
      </c>
      <c r="G2" s="363"/>
      <c r="H2" s="363"/>
      <c r="I2" s="363" t="s">
        <v>380</v>
      </c>
      <c r="J2" s="363"/>
      <c r="K2" s="365"/>
    </row>
    <row r="3" spans="1:11" x14ac:dyDescent="0.25">
      <c r="A3" s="400"/>
      <c r="B3" s="363"/>
      <c r="C3" s="363"/>
      <c r="D3" s="363"/>
      <c r="E3" s="363"/>
      <c r="F3" s="363"/>
      <c r="G3" s="363"/>
      <c r="H3" s="363"/>
      <c r="I3" s="363"/>
      <c r="J3" s="363"/>
      <c r="K3" s="365"/>
    </row>
    <row r="4" spans="1:11" ht="19.5" customHeight="1" x14ac:dyDescent="0.25">
      <c r="A4" s="400"/>
      <c r="B4" s="363"/>
      <c r="C4" s="363"/>
      <c r="D4" s="363"/>
      <c r="E4" s="363"/>
      <c r="F4" s="363" t="s">
        <v>333</v>
      </c>
      <c r="G4" s="363" t="s">
        <v>330</v>
      </c>
      <c r="H4" s="363" t="s">
        <v>400</v>
      </c>
      <c r="I4" s="363" t="s">
        <v>333</v>
      </c>
      <c r="J4" s="363" t="s">
        <v>330</v>
      </c>
      <c r="K4" s="365" t="s">
        <v>400</v>
      </c>
    </row>
    <row r="5" spans="1:11" ht="15.75" thickBot="1" x14ac:dyDescent="0.3">
      <c r="A5" s="401"/>
      <c r="B5" s="364"/>
      <c r="C5" s="364"/>
      <c r="D5" s="364"/>
      <c r="E5" s="364"/>
      <c r="F5" s="364"/>
      <c r="G5" s="364"/>
      <c r="H5" s="364"/>
      <c r="I5" s="364"/>
      <c r="J5" s="364"/>
      <c r="K5" s="366"/>
    </row>
    <row r="6" spans="1:11" x14ac:dyDescent="0.25">
      <c r="A6" s="359" t="s">
        <v>186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</row>
    <row r="7" spans="1:11" x14ac:dyDescent="0.25">
      <c r="A7" s="358" t="s">
        <v>187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</row>
    <row r="8" spans="1:11" x14ac:dyDescent="0.25">
      <c r="A8" s="24" t="s">
        <v>11</v>
      </c>
      <c r="B8" s="159">
        <v>2010</v>
      </c>
      <c r="C8" s="17">
        <v>47719</v>
      </c>
      <c r="D8" s="17">
        <v>25334</v>
      </c>
      <c r="E8" s="17">
        <v>22385</v>
      </c>
      <c r="F8" s="17">
        <v>37556</v>
      </c>
      <c r="G8" s="17">
        <v>19874</v>
      </c>
      <c r="H8" s="17">
        <v>17682</v>
      </c>
      <c r="I8" s="17">
        <v>10163</v>
      </c>
      <c r="J8" s="17">
        <v>5460</v>
      </c>
      <c r="K8" s="318">
        <v>4703</v>
      </c>
    </row>
    <row r="9" spans="1:11" x14ac:dyDescent="0.25">
      <c r="A9" s="191" t="s">
        <v>2</v>
      </c>
      <c r="B9" s="159">
        <v>2015</v>
      </c>
      <c r="C9" s="17">
        <v>50421</v>
      </c>
      <c r="D9" s="17">
        <v>26084</v>
      </c>
      <c r="E9" s="17">
        <v>24337</v>
      </c>
      <c r="F9" s="17">
        <v>39873</v>
      </c>
      <c r="G9" s="17">
        <v>20629</v>
      </c>
      <c r="H9" s="17">
        <v>19244</v>
      </c>
      <c r="I9" s="17">
        <v>10548</v>
      </c>
      <c r="J9" s="17">
        <v>5455</v>
      </c>
      <c r="K9" s="318">
        <v>5093</v>
      </c>
    </row>
    <row r="10" spans="1:11" x14ac:dyDescent="0.25">
      <c r="A10" s="120"/>
      <c r="B10" s="159">
        <v>2017</v>
      </c>
      <c r="C10" s="194">
        <v>51404</v>
      </c>
      <c r="D10" s="198">
        <v>26717</v>
      </c>
      <c r="E10" s="194">
        <v>24687</v>
      </c>
      <c r="F10" s="194">
        <v>40471</v>
      </c>
      <c r="G10" s="198">
        <v>20923</v>
      </c>
      <c r="H10" s="194">
        <v>19548</v>
      </c>
      <c r="I10" s="198">
        <v>10933</v>
      </c>
      <c r="J10" s="194">
        <v>5794</v>
      </c>
      <c r="K10" s="195">
        <v>5139</v>
      </c>
    </row>
    <row r="11" spans="1:11" x14ac:dyDescent="0.25">
      <c r="A11" s="120"/>
      <c r="B11" s="229">
        <v>2018</v>
      </c>
      <c r="C11" s="230">
        <v>52159</v>
      </c>
      <c r="D11" s="231">
        <v>27008</v>
      </c>
      <c r="E11" s="230">
        <v>25151</v>
      </c>
      <c r="F11" s="230">
        <v>40949</v>
      </c>
      <c r="G11" s="231">
        <v>21167</v>
      </c>
      <c r="H11" s="230">
        <v>19782</v>
      </c>
      <c r="I11" s="231">
        <v>11210</v>
      </c>
      <c r="J11" s="230">
        <v>5841</v>
      </c>
      <c r="K11" s="232">
        <v>5369</v>
      </c>
    </row>
    <row r="12" spans="1:11" x14ac:dyDescent="0.25">
      <c r="A12" s="423" t="s">
        <v>183</v>
      </c>
      <c r="B12" s="380"/>
      <c r="C12" s="233">
        <v>165</v>
      </c>
      <c r="D12" s="234">
        <v>87</v>
      </c>
      <c r="E12" s="233">
        <v>78</v>
      </c>
      <c r="F12" s="233">
        <v>124</v>
      </c>
      <c r="G12" s="234">
        <v>65</v>
      </c>
      <c r="H12" s="233">
        <v>59</v>
      </c>
      <c r="I12" s="234">
        <v>41</v>
      </c>
      <c r="J12" s="233">
        <v>22</v>
      </c>
      <c r="K12" s="235">
        <v>19</v>
      </c>
    </row>
    <row r="13" spans="1:11" x14ac:dyDescent="0.25">
      <c r="A13" s="424" t="s">
        <v>184</v>
      </c>
      <c r="B13" s="423"/>
      <c r="C13" s="233">
        <v>22</v>
      </c>
      <c r="D13" s="234">
        <v>13</v>
      </c>
      <c r="E13" s="233">
        <v>9</v>
      </c>
      <c r="F13" s="233">
        <v>21</v>
      </c>
      <c r="G13" s="234">
        <v>12</v>
      </c>
      <c r="H13" s="233">
        <v>9</v>
      </c>
      <c r="I13" s="234">
        <v>1</v>
      </c>
      <c r="J13" s="233">
        <v>1</v>
      </c>
      <c r="K13" s="235" t="s">
        <v>481</v>
      </c>
    </row>
    <row r="14" spans="1:11" x14ac:dyDescent="0.25">
      <c r="A14" s="424" t="s">
        <v>73</v>
      </c>
      <c r="B14" s="423"/>
      <c r="C14" s="233">
        <v>18</v>
      </c>
      <c r="D14" s="234">
        <v>10</v>
      </c>
      <c r="E14" s="233">
        <v>8</v>
      </c>
      <c r="F14" s="233">
        <v>13</v>
      </c>
      <c r="G14" s="234">
        <v>8</v>
      </c>
      <c r="H14" s="233">
        <v>5</v>
      </c>
      <c r="I14" s="234">
        <v>5</v>
      </c>
      <c r="J14" s="233">
        <v>2</v>
      </c>
      <c r="K14" s="235">
        <v>3</v>
      </c>
    </row>
    <row r="15" spans="1:11" x14ac:dyDescent="0.25">
      <c r="A15" s="424" t="s">
        <v>74</v>
      </c>
      <c r="B15" s="423"/>
      <c r="C15" s="233">
        <v>25</v>
      </c>
      <c r="D15" s="234">
        <v>16</v>
      </c>
      <c r="E15" s="233">
        <v>9</v>
      </c>
      <c r="F15" s="233">
        <v>19</v>
      </c>
      <c r="G15" s="234">
        <v>12</v>
      </c>
      <c r="H15" s="233">
        <v>7</v>
      </c>
      <c r="I15" s="234">
        <v>6</v>
      </c>
      <c r="J15" s="233">
        <v>4</v>
      </c>
      <c r="K15" s="235">
        <v>2</v>
      </c>
    </row>
    <row r="16" spans="1:11" x14ac:dyDescent="0.25">
      <c r="A16" s="424" t="s">
        <v>72</v>
      </c>
      <c r="B16" s="423"/>
      <c r="C16" s="233">
        <v>73</v>
      </c>
      <c r="D16" s="234">
        <v>51</v>
      </c>
      <c r="E16" s="233">
        <v>22</v>
      </c>
      <c r="F16" s="233">
        <v>55</v>
      </c>
      <c r="G16" s="234">
        <v>40</v>
      </c>
      <c r="H16" s="233">
        <v>15</v>
      </c>
      <c r="I16" s="234">
        <v>18</v>
      </c>
      <c r="J16" s="233">
        <v>11</v>
      </c>
      <c r="K16" s="235">
        <v>7</v>
      </c>
    </row>
    <row r="17" spans="1:14" x14ac:dyDescent="0.25">
      <c r="A17" s="424" t="s">
        <v>51</v>
      </c>
      <c r="B17" s="423"/>
      <c r="C17" s="233">
        <v>133</v>
      </c>
      <c r="D17" s="234">
        <v>104</v>
      </c>
      <c r="E17" s="233">
        <v>29</v>
      </c>
      <c r="F17" s="233">
        <v>102</v>
      </c>
      <c r="G17" s="234">
        <v>79</v>
      </c>
      <c r="H17" s="233">
        <v>23</v>
      </c>
      <c r="I17" s="234">
        <v>31</v>
      </c>
      <c r="J17" s="233">
        <v>25</v>
      </c>
      <c r="K17" s="235">
        <v>6</v>
      </c>
      <c r="M17" s="3"/>
      <c r="N17" s="3"/>
    </row>
    <row r="18" spans="1:14" x14ac:dyDescent="0.25">
      <c r="A18" s="424" t="s">
        <v>16</v>
      </c>
      <c r="B18" s="423"/>
      <c r="C18" s="233">
        <v>207</v>
      </c>
      <c r="D18" s="234">
        <v>170</v>
      </c>
      <c r="E18" s="233">
        <v>37</v>
      </c>
      <c r="F18" s="233">
        <v>150</v>
      </c>
      <c r="G18" s="234">
        <v>118</v>
      </c>
      <c r="H18" s="233">
        <v>32</v>
      </c>
      <c r="I18" s="234">
        <v>57</v>
      </c>
      <c r="J18" s="233">
        <v>52</v>
      </c>
      <c r="K18" s="235">
        <v>5</v>
      </c>
    </row>
    <row r="19" spans="1:14" x14ac:dyDescent="0.25">
      <c r="A19" s="424" t="s">
        <v>52</v>
      </c>
      <c r="B19" s="423"/>
      <c r="C19" s="233">
        <v>370</v>
      </c>
      <c r="D19" s="234">
        <v>290</v>
      </c>
      <c r="E19" s="233">
        <v>80</v>
      </c>
      <c r="F19" s="233">
        <v>298</v>
      </c>
      <c r="G19" s="234">
        <v>231</v>
      </c>
      <c r="H19" s="233">
        <v>67</v>
      </c>
      <c r="I19" s="234">
        <v>72</v>
      </c>
      <c r="J19" s="233">
        <v>59</v>
      </c>
      <c r="K19" s="235">
        <v>13</v>
      </c>
    </row>
    <row r="20" spans="1:14" x14ac:dyDescent="0.25">
      <c r="A20" s="423" t="s">
        <v>18</v>
      </c>
      <c r="B20" s="380"/>
      <c r="C20" s="233">
        <v>528</v>
      </c>
      <c r="D20" s="234">
        <v>398</v>
      </c>
      <c r="E20" s="233">
        <v>130</v>
      </c>
      <c r="F20" s="233">
        <v>437</v>
      </c>
      <c r="G20" s="234">
        <v>323</v>
      </c>
      <c r="H20" s="233">
        <v>114</v>
      </c>
      <c r="I20" s="234">
        <v>91</v>
      </c>
      <c r="J20" s="233">
        <v>75</v>
      </c>
      <c r="K20" s="235">
        <v>16</v>
      </c>
    </row>
    <row r="21" spans="1:14" x14ac:dyDescent="0.25">
      <c r="A21" s="424" t="s">
        <v>19</v>
      </c>
      <c r="B21" s="423"/>
      <c r="C21" s="233">
        <v>852</v>
      </c>
      <c r="D21" s="234">
        <v>629</v>
      </c>
      <c r="E21" s="233">
        <v>223</v>
      </c>
      <c r="F21" s="233">
        <v>675</v>
      </c>
      <c r="G21" s="234">
        <v>501</v>
      </c>
      <c r="H21" s="233">
        <v>174</v>
      </c>
      <c r="I21" s="234">
        <v>177</v>
      </c>
      <c r="J21" s="233">
        <v>128</v>
      </c>
      <c r="K21" s="235">
        <v>49</v>
      </c>
    </row>
    <row r="22" spans="1:14" x14ac:dyDescent="0.25">
      <c r="A22" s="424" t="s">
        <v>20</v>
      </c>
      <c r="B22" s="423"/>
      <c r="C22" s="233">
        <v>1130</v>
      </c>
      <c r="D22" s="234">
        <v>784</v>
      </c>
      <c r="E22" s="233">
        <v>346</v>
      </c>
      <c r="F22" s="233">
        <v>915</v>
      </c>
      <c r="G22" s="234">
        <v>638</v>
      </c>
      <c r="H22" s="233">
        <v>277</v>
      </c>
      <c r="I22" s="234">
        <v>215</v>
      </c>
      <c r="J22" s="233">
        <v>146</v>
      </c>
      <c r="K22" s="235">
        <v>69</v>
      </c>
    </row>
    <row r="23" spans="1:14" x14ac:dyDescent="0.25">
      <c r="A23" s="424" t="s">
        <v>21</v>
      </c>
      <c r="B23" s="423"/>
      <c r="C23" s="233">
        <v>1651</v>
      </c>
      <c r="D23" s="234">
        <v>1161</v>
      </c>
      <c r="E23" s="233">
        <v>490</v>
      </c>
      <c r="F23" s="233">
        <v>1270</v>
      </c>
      <c r="G23" s="234">
        <v>892</v>
      </c>
      <c r="H23" s="233">
        <v>378</v>
      </c>
      <c r="I23" s="234">
        <v>381</v>
      </c>
      <c r="J23" s="233">
        <v>269</v>
      </c>
      <c r="K23" s="235">
        <v>112</v>
      </c>
    </row>
    <row r="24" spans="1:14" x14ac:dyDescent="0.25">
      <c r="A24" s="424" t="s">
        <v>22</v>
      </c>
      <c r="B24" s="423"/>
      <c r="C24" s="233">
        <v>3063</v>
      </c>
      <c r="D24" s="234">
        <v>2096</v>
      </c>
      <c r="E24" s="233">
        <v>967</v>
      </c>
      <c r="F24" s="233">
        <v>2411</v>
      </c>
      <c r="G24" s="234">
        <v>1626</v>
      </c>
      <c r="H24" s="233">
        <v>785</v>
      </c>
      <c r="I24" s="234">
        <v>652</v>
      </c>
      <c r="J24" s="233">
        <v>470</v>
      </c>
      <c r="K24" s="235">
        <v>182</v>
      </c>
    </row>
    <row r="25" spans="1:14" x14ac:dyDescent="0.25">
      <c r="A25" s="424" t="s">
        <v>23</v>
      </c>
      <c r="B25" s="423"/>
      <c r="C25" s="233">
        <v>4954</v>
      </c>
      <c r="D25" s="234">
        <v>3180</v>
      </c>
      <c r="E25" s="233">
        <v>1774</v>
      </c>
      <c r="F25" s="233">
        <v>4007</v>
      </c>
      <c r="G25" s="234">
        <v>2527</v>
      </c>
      <c r="H25" s="233">
        <v>1480</v>
      </c>
      <c r="I25" s="234">
        <v>947</v>
      </c>
      <c r="J25" s="233">
        <v>653</v>
      </c>
      <c r="K25" s="235">
        <v>294</v>
      </c>
    </row>
    <row r="26" spans="1:14" x14ac:dyDescent="0.25">
      <c r="A26" s="424" t="s">
        <v>24</v>
      </c>
      <c r="B26" s="423"/>
      <c r="C26" s="233">
        <v>6207</v>
      </c>
      <c r="D26" s="234">
        <v>3900</v>
      </c>
      <c r="E26" s="233">
        <v>2307</v>
      </c>
      <c r="F26" s="233">
        <v>5052</v>
      </c>
      <c r="G26" s="234">
        <v>3131</v>
      </c>
      <c r="H26" s="233">
        <v>1921</v>
      </c>
      <c r="I26" s="234">
        <v>1155</v>
      </c>
      <c r="J26" s="233">
        <v>769</v>
      </c>
      <c r="K26" s="235">
        <v>386</v>
      </c>
    </row>
    <row r="27" spans="1:14" x14ac:dyDescent="0.25">
      <c r="A27" s="423" t="s">
        <v>25</v>
      </c>
      <c r="B27" s="380"/>
      <c r="C27" s="234">
        <v>5500</v>
      </c>
      <c r="D27" s="234">
        <v>3134</v>
      </c>
      <c r="E27" s="233">
        <v>2366</v>
      </c>
      <c r="F27" s="234">
        <v>4448</v>
      </c>
      <c r="G27" s="234">
        <v>2495</v>
      </c>
      <c r="H27" s="233">
        <v>1953</v>
      </c>
      <c r="I27" s="234">
        <v>1052</v>
      </c>
      <c r="J27" s="233">
        <v>639</v>
      </c>
      <c r="K27" s="235">
        <v>413</v>
      </c>
    </row>
    <row r="28" spans="1:14" x14ac:dyDescent="0.25">
      <c r="A28" s="424" t="s">
        <v>26</v>
      </c>
      <c r="B28" s="423"/>
      <c r="C28" s="233">
        <v>6752</v>
      </c>
      <c r="D28" s="234">
        <v>3586</v>
      </c>
      <c r="E28" s="234">
        <v>3166</v>
      </c>
      <c r="F28" s="234">
        <v>5325</v>
      </c>
      <c r="G28" s="234">
        <v>2790</v>
      </c>
      <c r="H28" s="234">
        <v>2535</v>
      </c>
      <c r="I28" s="234">
        <v>1427</v>
      </c>
      <c r="J28" s="233">
        <v>796</v>
      </c>
      <c r="K28" s="235">
        <v>631</v>
      </c>
    </row>
    <row r="29" spans="1:14" x14ac:dyDescent="0.25">
      <c r="A29" s="424" t="s">
        <v>75</v>
      </c>
      <c r="B29" s="423"/>
      <c r="C29" s="233">
        <v>7798</v>
      </c>
      <c r="D29" s="234">
        <v>3434</v>
      </c>
      <c r="E29" s="234">
        <v>4364</v>
      </c>
      <c r="F29" s="234">
        <v>6046</v>
      </c>
      <c r="G29" s="234">
        <v>2655</v>
      </c>
      <c r="H29" s="234">
        <v>3391</v>
      </c>
      <c r="I29" s="234">
        <v>1752</v>
      </c>
      <c r="J29" s="234">
        <v>779</v>
      </c>
      <c r="K29" s="235">
        <v>973</v>
      </c>
    </row>
    <row r="30" spans="1:14" x14ac:dyDescent="0.25">
      <c r="A30" s="424" t="s">
        <v>139</v>
      </c>
      <c r="B30" s="423"/>
      <c r="C30" s="233">
        <v>12711</v>
      </c>
      <c r="D30" s="234">
        <v>3965</v>
      </c>
      <c r="E30" s="234">
        <v>8746</v>
      </c>
      <c r="F30" s="234">
        <v>9581</v>
      </c>
      <c r="G30" s="234">
        <v>3024</v>
      </c>
      <c r="H30" s="234">
        <v>6557</v>
      </c>
      <c r="I30" s="234">
        <v>3130</v>
      </c>
      <c r="J30" s="234">
        <v>941</v>
      </c>
      <c r="K30" s="235">
        <v>2189</v>
      </c>
    </row>
    <row r="31" spans="1:14" x14ac:dyDescent="0.25">
      <c r="A31" s="425" t="s">
        <v>134</v>
      </c>
      <c r="B31" s="423"/>
      <c r="C31" s="17"/>
      <c r="D31" s="17"/>
      <c r="E31" s="17"/>
      <c r="F31" s="17"/>
      <c r="G31" s="17"/>
      <c r="H31" s="17"/>
      <c r="I31" s="17"/>
      <c r="J31" s="17"/>
      <c r="K31" s="158"/>
    </row>
    <row r="32" spans="1:14" ht="15" customHeight="1" x14ac:dyDescent="0.25">
      <c r="A32" s="427" t="s">
        <v>185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</row>
    <row r="33" spans="1:11" ht="15" customHeight="1" x14ac:dyDescent="0.25">
      <c r="A33" s="358" t="s">
        <v>527</v>
      </c>
      <c r="B33" s="358"/>
      <c r="C33" s="358"/>
      <c r="D33" s="358"/>
      <c r="E33" s="358"/>
      <c r="F33" s="358"/>
      <c r="G33" s="358"/>
      <c r="H33" s="358"/>
      <c r="I33" s="358"/>
      <c r="J33" s="358"/>
      <c r="K33" s="358"/>
    </row>
    <row r="34" spans="1:11" x14ac:dyDescent="0.25">
      <c r="A34" s="24" t="s">
        <v>11</v>
      </c>
      <c r="B34" s="159">
        <v>2010</v>
      </c>
      <c r="C34" s="17">
        <v>1029</v>
      </c>
      <c r="D34" s="17">
        <v>1131</v>
      </c>
      <c r="E34" s="17">
        <v>934</v>
      </c>
      <c r="F34" s="17">
        <v>1039</v>
      </c>
      <c r="G34" s="17">
        <v>1144</v>
      </c>
      <c r="H34" s="17">
        <v>943</v>
      </c>
      <c r="I34" s="17">
        <v>992</v>
      </c>
      <c r="J34" s="17">
        <v>1085</v>
      </c>
      <c r="K34" s="318">
        <v>902</v>
      </c>
    </row>
    <row r="35" spans="1:11" x14ac:dyDescent="0.25">
      <c r="A35" s="191" t="s">
        <v>2</v>
      </c>
      <c r="B35" s="159">
        <v>2015</v>
      </c>
      <c r="C35" s="17">
        <v>1101</v>
      </c>
      <c r="D35" s="17">
        <v>1181</v>
      </c>
      <c r="E35" s="17">
        <v>1027</v>
      </c>
      <c r="F35" s="17">
        <v>1128</v>
      </c>
      <c r="G35" s="17">
        <v>1217</v>
      </c>
      <c r="H35" s="17">
        <v>1047</v>
      </c>
      <c r="I35" s="17">
        <v>1010</v>
      </c>
      <c r="J35" s="17">
        <v>1063</v>
      </c>
      <c r="K35" s="318">
        <v>959</v>
      </c>
    </row>
    <row r="36" spans="1:11" x14ac:dyDescent="0.25">
      <c r="A36" s="120"/>
      <c r="B36" s="159">
        <v>2017</v>
      </c>
      <c r="C36" s="194">
        <v>1129.106337945103</v>
      </c>
      <c r="D36" s="194">
        <v>1216.8909954074516</v>
      </c>
      <c r="E36" s="194">
        <v>1047.3400947090383</v>
      </c>
      <c r="F36" s="194">
        <v>1155.5717483251476</v>
      </c>
      <c r="G36" s="194">
        <v>1245.6457765148471</v>
      </c>
      <c r="H36" s="194">
        <v>1072.5584590449248</v>
      </c>
      <c r="I36" s="194">
        <v>1040.8633844197041</v>
      </c>
      <c r="J36" s="195">
        <v>1123.2556967325938</v>
      </c>
      <c r="K36" s="290">
        <v>961.35858544287225</v>
      </c>
    </row>
    <row r="37" spans="1:11" x14ac:dyDescent="0.25">
      <c r="A37" s="120"/>
      <c r="B37" s="229">
        <v>2018</v>
      </c>
      <c r="C37" s="236">
        <v>1148.8409999999999</v>
      </c>
      <c r="D37" s="236">
        <v>1233.9269999999999</v>
      </c>
      <c r="E37" s="236">
        <v>1069.6389999999999</v>
      </c>
      <c r="F37" s="236">
        <v>1174.2750000000001</v>
      </c>
      <c r="G37" s="236">
        <v>1266.1369999999999</v>
      </c>
      <c r="H37" s="236">
        <v>1089.68</v>
      </c>
      <c r="I37" s="236">
        <v>1064.6110000000001</v>
      </c>
      <c r="J37" s="237">
        <v>1129.7719999999999</v>
      </c>
      <c r="K37" s="238">
        <v>1001.754</v>
      </c>
    </row>
    <row r="38" spans="1:11" x14ac:dyDescent="0.25">
      <c r="A38" s="423" t="s">
        <v>401</v>
      </c>
      <c r="B38" s="380"/>
      <c r="C38" s="290">
        <v>387.3603155225843</v>
      </c>
      <c r="D38" s="290">
        <v>396.69873694769962</v>
      </c>
      <c r="E38" s="194">
        <v>377.44979433825307</v>
      </c>
      <c r="F38" s="233">
        <v>386.04028517169451</v>
      </c>
      <c r="G38" s="233">
        <v>393.31961757231028</v>
      </c>
      <c r="H38" s="233">
        <v>378.32638666239177</v>
      </c>
      <c r="I38" s="235">
        <v>391.40811455847256</v>
      </c>
      <c r="J38" s="239">
        <v>407.03052728954674</v>
      </c>
      <c r="K38" s="239">
        <v>374.75345167652858</v>
      </c>
    </row>
    <row r="39" spans="1:11" x14ac:dyDescent="0.25">
      <c r="A39" s="424" t="s">
        <v>184</v>
      </c>
      <c r="B39" s="423"/>
      <c r="C39" s="290">
        <v>12.868055636793281</v>
      </c>
      <c r="D39" s="290">
        <v>14.824782474826378</v>
      </c>
      <c r="E39" s="194">
        <v>10.807565295706995</v>
      </c>
      <c r="F39" s="233">
        <v>16.338343758752686</v>
      </c>
      <c r="G39" s="233">
        <v>18.203883495145632</v>
      </c>
      <c r="H39" s="233">
        <v>14.374241359483806</v>
      </c>
      <c r="I39" s="235">
        <v>2.3566008389498987</v>
      </c>
      <c r="J39" s="233">
        <v>4.5932662716457671</v>
      </c>
      <c r="K39" s="235" t="s">
        <v>481</v>
      </c>
    </row>
    <row r="40" spans="1:11" x14ac:dyDescent="0.25">
      <c r="A40" s="424" t="s">
        <v>73</v>
      </c>
      <c r="B40" s="423"/>
      <c r="C40" s="290">
        <v>7.8124660917270328</v>
      </c>
      <c r="D40" s="290">
        <v>8.4724222655257133</v>
      </c>
      <c r="E40" s="194">
        <v>7.1192745459237701</v>
      </c>
      <c r="F40" s="233">
        <v>7.5357513433925956</v>
      </c>
      <c r="G40" s="233">
        <v>9.044146741280878</v>
      </c>
      <c r="H40" s="233">
        <v>5.9484153421528507</v>
      </c>
      <c r="I40" s="233">
        <v>8.6370703057522888</v>
      </c>
      <c r="J40" s="234">
        <v>6.7624683009298394</v>
      </c>
      <c r="K40" s="235">
        <v>10.595090941197245</v>
      </c>
    </row>
    <row r="41" spans="1:11" x14ac:dyDescent="0.25">
      <c r="A41" s="424" t="s">
        <v>74</v>
      </c>
      <c r="B41" s="423"/>
      <c r="C41" s="290">
        <v>11.939386124523022</v>
      </c>
      <c r="D41" s="290">
        <v>14.945169907900391</v>
      </c>
      <c r="E41" s="194">
        <v>8.7948169212277563</v>
      </c>
      <c r="F41" s="233">
        <v>12.232337148964115</v>
      </c>
      <c r="G41" s="233">
        <v>15.090543259557345</v>
      </c>
      <c r="H41" s="233">
        <v>9.2340975648365564</v>
      </c>
      <c r="I41" s="233">
        <v>11.097752705077221</v>
      </c>
      <c r="J41" s="234">
        <v>14.525383106979447</v>
      </c>
      <c r="K41" s="235">
        <v>7.5394880687601313</v>
      </c>
    </row>
    <row r="42" spans="1:11" x14ac:dyDescent="0.25">
      <c r="A42" s="424" t="s">
        <v>72</v>
      </c>
      <c r="B42" s="423"/>
      <c r="C42" s="290">
        <v>36.492883887641909</v>
      </c>
      <c r="D42" s="290">
        <v>49.862145832111224</v>
      </c>
      <c r="E42" s="194">
        <v>22.504782266231576</v>
      </c>
      <c r="F42" s="233">
        <v>37.528828964067856</v>
      </c>
      <c r="G42" s="233">
        <v>53.559712384344493</v>
      </c>
      <c r="H42" s="233">
        <v>20.870726718704347</v>
      </c>
      <c r="I42" s="233">
        <v>33.654295596896326</v>
      </c>
      <c r="J42" s="234">
        <v>39.856516540454365</v>
      </c>
      <c r="K42" s="235">
        <v>27.041644131963224</v>
      </c>
    </row>
    <row r="43" spans="1:11" x14ac:dyDescent="0.25">
      <c r="A43" s="424" t="s">
        <v>51</v>
      </c>
      <c r="B43" s="423"/>
      <c r="C43" s="290">
        <v>56.402057614913893</v>
      </c>
      <c r="D43" s="290">
        <v>86.480013969848414</v>
      </c>
      <c r="E43" s="194">
        <v>25.097794855817497</v>
      </c>
      <c r="F43" s="233">
        <v>58.600145925853582</v>
      </c>
      <c r="G43" s="233">
        <v>88.936922332173779</v>
      </c>
      <c r="H43" s="233">
        <v>26.984536687237487</v>
      </c>
      <c r="I43" s="233">
        <v>50.205681339681924</v>
      </c>
      <c r="J43" s="234">
        <v>79.536777806057515</v>
      </c>
      <c r="K43" s="235">
        <v>19.792834993732267</v>
      </c>
    </row>
    <row r="44" spans="1:11" x14ac:dyDescent="0.25">
      <c r="A44" s="424" t="s">
        <v>16</v>
      </c>
      <c r="B44" s="423"/>
      <c r="C44" s="290">
        <v>69.902676563354788</v>
      </c>
      <c r="D44" s="290">
        <v>112.53657438667567</v>
      </c>
      <c r="E44" s="194">
        <v>25.505983565874374</v>
      </c>
      <c r="F44" s="233">
        <v>67.884668473907396</v>
      </c>
      <c r="G44" s="233">
        <v>104.79573712255772</v>
      </c>
      <c r="H44" s="233">
        <v>29.530374758912174</v>
      </c>
      <c r="I44" s="233">
        <v>75.835184864893634</v>
      </c>
      <c r="J44" s="234">
        <v>135.19837761946857</v>
      </c>
      <c r="K44" s="235">
        <v>13.623606986185662</v>
      </c>
    </row>
    <row r="45" spans="1:11" x14ac:dyDescent="0.25">
      <c r="A45" s="424" t="s">
        <v>52</v>
      </c>
      <c r="B45" s="423"/>
      <c r="C45" s="290">
        <v>103.54023657544865</v>
      </c>
      <c r="D45" s="290">
        <v>160.17586204991963</v>
      </c>
      <c r="E45" s="194">
        <v>45.377712736389519</v>
      </c>
      <c r="F45" s="233">
        <v>108.14616425878143</v>
      </c>
      <c r="G45" s="233">
        <v>165.28689081763346</v>
      </c>
      <c r="H45" s="233">
        <v>49.338713953282863</v>
      </c>
      <c r="I45" s="233">
        <v>88.023864247640475</v>
      </c>
      <c r="J45" s="234">
        <v>142.87789993703686</v>
      </c>
      <c r="K45" s="235">
        <v>32.097180386153774</v>
      </c>
    </row>
    <row r="46" spans="1:11" x14ac:dyDescent="0.25">
      <c r="A46" s="424" t="s">
        <v>18</v>
      </c>
      <c r="B46" s="423"/>
      <c r="C46" s="290">
        <v>141.14250581410892</v>
      </c>
      <c r="D46" s="290">
        <v>210.42836447461642</v>
      </c>
      <c r="E46" s="194">
        <v>70.288507288377531</v>
      </c>
      <c r="F46" s="233">
        <v>150.29629349392451</v>
      </c>
      <c r="G46" s="233">
        <v>219.74881961547359</v>
      </c>
      <c r="H46" s="233">
        <v>79.291661160301302</v>
      </c>
      <c r="I46" s="233">
        <v>109.20305768561519</v>
      </c>
      <c r="J46" s="234">
        <v>177.92750047447333</v>
      </c>
      <c r="K46" s="235">
        <v>38.854756064984578</v>
      </c>
    </row>
    <row r="47" spans="1:11" x14ac:dyDescent="0.25">
      <c r="A47" s="424" t="s">
        <v>19</v>
      </c>
      <c r="B47" s="423"/>
      <c r="C47" s="290">
        <v>247.18651266830878</v>
      </c>
      <c r="D47" s="290">
        <v>362.15195412358077</v>
      </c>
      <c r="E47" s="194">
        <v>130.41316997573028</v>
      </c>
      <c r="F47" s="233">
        <v>255.26894000990822</v>
      </c>
      <c r="G47" s="233">
        <v>376.47377082440994</v>
      </c>
      <c r="H47" s="233">
        <v>132.47049866768177</v>
      </c>
      <c r="I47" s="233">
        <v>220.55525095947763</v>
      </c>
      <c r="J47" s="234">
        <v>315.21658827295789</v>
      </c>
      <c r="K47" s="235">
        <v>123.59692268886367</v>
      </c>
    </row>
    <row r="48" spans="1:11" x14ac:dyDescent="0.25">
      <c r="A48" s="424" t="s">
        <v>20</v>
      </c>
      <c r="B48" s="423"/>
      <c r="C48" s="290">
        <v>383.08201345194186</v>
      </c>
      <c r="D48" s="290">
        <v>533.20637943346821</v>
      </c>
      <c r="E48" s="194">
        <v>233.8770185411752</v>
      </c>
      <c r="F48" s="233">
        <v>409.97011474682665</v>
      </c>
      <c r="G48" s="233">
        <v>574.42287607591743</v>
      </c>
      <c r="H48" s="233">
        <v>247.05892845993989</v>
      </c>
      <c r="I48" s="233">
        <v>299.48877961804732</v>
      </c>
      <c r="J48" s="234">
        <v>405.92765590680347</v>
      </c>
      <c r="K48" s="235">
        <v>192.61906091228855</v>
      </c>
    </row>
    <row r="49" spans="1:11" x14ac:dyDescent="0.25">
      <c r="A49" s="424" t="s">
        <v>21</v>
      </c>
      <c r="B49" s="423"/>
      <c r="C49" s="290">
        <v>574.20494699646645</v>
      </c>
      <c r="D49" s="290">
        <v>819.18631726006515</v>
      </c>
      <c r="E49" s="194">
        <v>336.0722075143002</v>
      </c>
      <c r="F49" s="233">
        <v>584.39436956731811</v>
      </c>
      <c r="G49" s="233">
        <v>839.59262815082548</v>
      </c>
      <c r="H49" s="233">
        <v>340.30447347335632</v>
      </c>
      <c r="I49" s="233">
        <v>542.66547023885823</v>
      </c>
      <c r="J49" s="234">
        <v>758.08815240671856</v>
      </c>
      <c r="K49" s="235">
        <v>322.53419726421885</v>
      </c>
    </row>
    <row r="50" spans="1:11" x14ac:dyDescent="0.25">
      <c r="A50" s="424" t="s">
        <v>22</v>
      </c>
      <c r="B50" s="423"/>
      <c r="C50" s="290">
        <v>947.18580983922891</v>
      </c>
      <c r="D50" s="290">
        <v>1346.9571364308206</v>
      </c>
      <c r="E50" s="194">
        <v>576.38777128074912</v>
      </c>
      <c r="F50" s="233">
        <v>967.84553008711009</v>
      </c>
      <c r="G50" s="233">
        <v>1373.2412208840767</v>
      </c>
      <c r="H50" s="233">
        <v>600.59370792018603</v>
      </c>
      <c r="I50" s="233">
        <v>877.88983290471128</v>
      </c>
      <c r="J50" s="234">
        <v>1263.3050209654875</v>
      </c>
      <c r="K50" s="235">
        <v>491.02927289896127</v>
      </c>
    </row>
    <row r="51" spans="1:11" x14ac:dyDescent="0.25">
      <c r="A51" s="424" t="s">
        <v>23</v>
      </c>
      <c r="B51" s="423"/>
      <c r="C51" s="290">
        <v>1441.5830059653717</v>
      </c>
      <c r="D51" s="290">
        <v>1992.2939573348369</v>
      </c>
      <c r="E51" s="194">
        <v>963.94707528459264</v>
      </c>
      <c r="F51" s="233">
        <v>1461.7792337606431</v>
      </c>
      <c r="G51" s="233">
        <v>2014.3001761615903</v>
      </c>
      <c r="H51" s="233">
        <v>995.52685568223853</v>
      </c>
      <c r="I51" s="233">
        <v>1361.9628372547891</v>
      </c>
      <c r="J51" s="234">
        <v>1911.4805924711668</v>
      </c>
      <c r="K51" s="235">
        <v>831.21289228159458</v>
      </c>
    </row>
    <row r="52" spans="1:11" x14ac:dyDescent="0.25">
      <c r="A52" s="424" t="s">
        <v>24</v>
      </c>
      <c r="B52" s="423"/>
      <c r="C52" s="290">
        <v>2105.023976992939</v>
      </c>
      <c r="D52" s="290">
        <v>2978.0312922365015</v>
      </c>
      <c r="E52" s="194">
        <v>1407.5054756660788</v>
      </c>
      <c r="F52" s="233">
        <v>2132.7074239494768</v>
      </c>
      <c r="G52" s="233">
        <v>3013.6775336163169</v>
      </c>
      <c r="H52" s="233">
        <v>1444.4803705569634</v>
      </c>
      <c r="I52" s="233">
        <v>1991.9288079470198</v>
      </c>
      <c r="J52" s="234">
        <v>2841.2029852952041</v>
      </c>
      <c r="K52" s="235">
        <v>1248.4636781163076</v>
      </c>
    </row>
    <row r="53" spans="1:11" x14ac:dyDescent="0.25">
      <c r="A53" s="424" t="s">
        <v>25</v>
      </c>
      <c r="B53" s="423"/>
      <c r="C53" s="290">
        <v>2932.0197884680997</v>
      </c>
      <c r="D53" s="290">
        <v>3980.592389371539</v>
      </c>
      <c r="E53" s="194">
        <v>2173.5935031051335</v>
      </c>
      <c r="F53" s="233">
        <v>2930.9435951502373</v>
      </c>
      <c r="G53" s="233">
        <v>3956.6120617199767</v>
      </c>
      <c r="H53" s="233">
        <v>2201.7790103831976</v>
      </c>
      <c r="I53" s="233">
        <v>2936.5788298347475</v>
      </c>
      <c r="J53" s="234">
        <v>4077.0752249090792</v>
      </c>
      <c r="K53" s="235">
        <v>2049.5260781102675</v>
      </c>
    </row>
    <row r="54" spans="1:11" x14ac:dyDescent="0.25">
      <c r="A54" s="424" t="s">
        <v>26</v>
      </c>
      <c r="B54" s="423"/>
      <c r="C54" s="290">
        <v>4440.0896961247854</v>
      </c>
      <c r="D54" s="290">
        <v>6071.482992736569</v>
      </c>
      <c r="E54" s="194">
        <v>3404.0814571102937</v>
      </c>
      <c r="F54" s="233">
        <v>4400.6446014627491</v>
      </c>
      <c r="G54" s="233">
        <v>5963.7047645512257</v>
      </c>
      <c r="H54" s="233">
        <v>3415.4293875131361</v>
      </c>
      <c r="I54" s="233">
        <v>4593.7419520988924</v>
      </c>
      <c r="J54" s="234">
        <v>6482.0846905537455</v>
      </c>
      <c r="K54" s="235">
        <v>3359.2419080068144</v>
      </c>
    </row>
    <row r="55" spans="1:11" x14ac:dyDescent="0.25">
      <c r="A55" s="424" t="s">
        <v>75</v>
      </c>
      <c r="B55" s="423"/>
      <c r="C55" s="290">
        <v>7207.2904728455769</v>
      </c>
      <c r="D55" s="290">
        <v>8972.3826196012851</v>
      </c>
      <c r="E55" s="194">
        <v>6241.1509803641147</v>
      </c>
      <c r="F55" s="233">
        <v>7094.4954882012653</v>
      </c>
      <c r="G55" s="233">
        <v>8773.0892509004389</v>
      </c>
      <c r="H55" s="233">
        <v>6170.1663088176429</v>
      </c>
      <c r="I55" s="233">
        <v>7625.6800870511424</v>
      </c>
      <c r="J55" s="234">
        <v>9725.3433208489387</v>
      </c>
      <c r="K55" s="235">
        <v>6501.8376211159375</v>
      </c>
    </row>
    <row r="56" spans="1:11" x14ac:dyDescent="0.25">
      <c r="A56" s="424" t="s">
        <v>139</v>
      </c>
      <c r="B56" s="423"/>
      <c r="C56" s="290">
        <v>14777</v>
      </c>
      <c r="D56" s="290">
        <v>15646.580640069453</v>
      </c>
      <c r="E56" s="194">
        <v>14413.55328861715</v>
      </c>
      <c r="F56" s="233">
        <v>14205.22780850149</v>
      </c>
      <c r="G56" s="233">
        <v>15021.60846455715</v>
      </c>
      <c r="H56" s="233">
        <v>13857.891622284216</v>
      </c>
      <c r="I56" s="233">
        <v>16852.420179830937</v>
      </c>
      <c r="J56" s="234">
        <v>18061.420345489445</v>
      </c>
      <c r="K56" s="235">
        <v>16381.052158946344</v>
      </c>
    </row>
    <row r="57" spans="1:11" x14ac:dyDescent="0.25">
      <c r="A57" s="425" t="s">
        <v>134</v>
      </c>
      <c r="B57" s="426"/>
      <c r="C57" s="17"/>
      <c r="D57" s="17"/>
      <c r="E57" s="17"/>
      <c r="F57" s="17"/>
      <c r="G57" s="17"/>
      <c r="H57" s="17"/>
      <c r="I57" s="17"/>
      <c r="J57" s="17"/>
      <c r="K57" s="158"/>
    </row>
    <row r="58" spans="1:11" ht="11.25" customHeight="1" x14ac:dyDescent="0.25">
      <c r="A58" s="152"/>
      <c r="B58" s="153"/>
      <c r="C58" s="159"/>
      <c r="D58" s="159"/>
      <c r="E58" s="159"/>
      <c r="F58" s="159"/>
      <c r="G58" s="159"/>
      <c r="H58" s="159"/>
      <c r="I58" s="159"/>
      <c r="J58" s="159"/>
      <c r="K58" s="158"/>
    </row>
    <row r="59" spans="1:11" s="36" customFormat="1" ht="11.25" x14ac:dyDescent="0.2">
      <c r="A59" s="308" t="s">
        <v>320</v>
      </c>
    </row>
    <row r="60" spans="1:11" s="36" customFormat="1" ht="11.25" x14ac:dyDescent="0.2">
      <c r="A60" s="309" t="s">
        <v>563</v>
      </c>
    </row>
    <row r="61" spans="1:11" ht="11.25" customHeight="1" x14ac:dyDescent="0.25">
      <c r="A61" s="29"/>
    </row>
  </sheetData>
  <mergeCells count="57">
    <mergeCell ref="A54:B54"/>
    <mergeCell ref="A32:K32"/>
    <mergeCell ref="A33:K33"/>
    <mergeCell ref="A38:B38"/>
    <mergeCell ref="A39:B39"/>
    <mergeCell ref="A46:B46"/>
    <mergeCell ref="A47:B47"/>
    <mergeCell ref="A40:B40"/>
    <mergeCell ref="A41:B41"/>
    <mergeCell ref="A1:K1"/>
    <mergeCell ref="I4:I5"/>
    <mergeCell ref="J4:J5"/>
    <mergeCell ref="K4:K5"/>
    <mergeCell ref="I2:K3"/>
    <mergeCell ref="D2:D5"/>
    <mergeCell ref="E2:E5"/>
    <mergeCell ref="F2:H3"/>
    <mergeCell ref="F4:F5"/>
    <mergeCell ref="G4:G5"/>
    <mergeCell ref="H4:H5"/>
    <mergeCell ref="A57:B57"/>
    <mergeCell ref="A2:B5"/>
    <mergeCell ref="C2:C5"/>
    <mergeCell ref="A48:B48"/>
    <mergeCell ref="A49:B49"/>
    <mergeCell ref="A50:B50"/>
    <mergeCell ref="A51:B51"/>
    <mergeCell ref="A52:B52"/>
    <mergeCell ref="A53:B53"/>
    <mergeCell ref="A31:B31"/>
    <mergeCell ref="A55:B55"/>
    <mergeCell ref="A42:B42"/>
    <mergeCell ref="A43:B43"/>
    <mergeCell ref="A44:B44"/>
    <mergeCell ref="A45:B45"/>
    <mergeCell ref="A56:B56"/>
    <mergeCell ref="A30:B30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6:K6"/>
    <mergeCell ref="A7:K7"/>
    <mergeCell ref="A12:B12"/>
    <mergeCell ref="A13:B13"/>
    <mergeCell ref="A19:B19"/>
    <mergeCell ref="A14:B14"/>
    <mergeCell ref="A15:B15"/>
    <mergeCell ref="A16:B16"/>
    <mergeCell ref="A17:B17"/>
    <mergeCell ref="A18:B18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pane ySplit="5" topLeftCell="A6" activePane="bottomLeft" state="frozen"/>
      <selection pane="bottomLeft" activeCell="K27" sqref="K27"/>
    </sheetView>
  </sheetViews>
  <sheetFormatPr defaultRowHeight="15" x14ac:dyDescent="0.25"/>
  <cols>
    <col min="1" max="1" width="15.42578125" customWidth="1"/>
    <col min="8" max="8" width="25.7109375" customWidth="1"/>
  </cols>
  <sheetData>
    <row r="1" spans="1:8" ht="30" customHeight="1" x14ac:dyDescent="0.25">
      <c r="A1" s="355" t="s">
        <v>547</v>
      </c>
      <c r="B1" s="355"/>
      <c r="C1" s="355"/>
      <c r="D1" s="355"/>
      <c r="E1" s="355"/>
      <c r="F1" s="355"/>
      <c r="G1" s="355"/>
      <c r="H1" s="355"/>
    </row>
    <row r="2" spans="1:8" ht="20.25" customHeight="1" x14ac:dyDescent="0.25">
      <c r="A2" s="363" t="s">
        <v>188</v>
      </c>
      <c r="B2" s="363"/>
      <c r="C2" s="363" t="s">
        <v>367</v>
      </c>
      <c r="D2" s="363" t="s">
        <v>398</v>
      </c>
      <c r="E2" s="363" t="s">
        <v>402</v>
      </c>
      <c r="F2" s="363" t="s">
        <v>379</v>
      </c>
      <c r="G2" s="363" t="s">
        <v>380</v>
      </c>
      <c r="H2" s="430" t="s">
        <v>189</v>
      </c>
    </row>
    <row r="3" spans="1:8" ht="20.25" customHeight="1" x14ac:dyDescent="0.25">
      <c r="A3" s="363"/>
      <c r="B3" s="363"/>
      <c r="C3" s="363"/>
      <c r="D3" s="363"/>
      <c r="E3" s="363"/>
      <c r="F3" s="363"/>
      <c r="G3" s="363"/>
      <c r="H3" s="430"/>
    </row>
    <row r="4" spans="1:8" ht="15" customHeight="1" x14ac:dyDescent="0.25">
      <c r="A4" s="363"/>
      <c r="B4" s="363"/>
      <c r="C4" s="363" t="s">
        <v>528</v>
      </c>
      <c r="D4" s="363"/>
      <c r="E4" s="363"/>
      <c r="F4" s="363"/>
      <c r="G4" s="363"/>
      <c r="H4" s="430"/>
    </row>
    <row r="5" spans="1:8" ht="9" customHeight="1" thickBot="1" x14ac:dyDescent="0.3">
      <c r="A5" s="364"/>
      <c r="B5" s="364"/>
      <c r="C5" s="364"/>
      <c r="D5" s="364"/>
      <c r="E5" s="364"/>
      <c r="F5" s="364"/>
      <c r="G5" s="364"/>
      <c r="H5" s="431"/>
    </row>
    <row r="6" spans="1:8" x14ac:dyDescent="0.25">
      <c r="A6" s="120" t="s">
        <v>286</v>
      </c>
      <c r="B6" s="158">
        <v>2010</v>
      </c>
      <c r="C6" s="80">
        <v>1029</v>
      </c>
      <c r="D6" s="23">
        <v>1131</v>
      </c>
      <c r="E6" s="241">
        <v>934</v>
      </c>
      <c r="F6" s="23">
        <v>1039</v>
      </c>
      <c r="G6" s="46">
        <v>992</v>
      </c>
      <c r="H6" s="250" t="s">
        <v>2</v>
      </c>
    </row>
    <row r="7" spans="1:8" x14ac:dyDescent="0.25">
      <c r="A7" s="251"/>
      <c r="B7" s="158">
        <v>2015</v>
      </c>
      <c r="C7" s="22">
        <v>1101</v>
      </c>
      <c r="D7" s="17">
        <v>1181</v>
      </c>
      <c r="E7" s="319">
        <v>1027</v>
      </c>
      <c r="F7" s="17">
        <v>1128</v>
      </c>
      <c r="G7" s="45">
        <v>1010</v>
      </c>
      <c r="H7" s="126"/>
    </row>
    <row r="8" spans="1:8" x14ac:dyDescent="0.25">
      <c r="A8" s="120"/>
      <c r="B8" s="161">
        <v>2017</v>
      </c>
      <c r="C8" s="242">
        <v>1129.106337945103</v>
      </c>
      <c r="D8" s="206">
        <v>1216.8909954074516</v>
      </c>
      <c r="E8" s="243">
        <v>1047.3400947090383</v>
      </c>
      <c r="F8" s="206">
        <v>1155.5717483251476</v>
      </c>
      <c r="G8" s="244">
        <v>1040.8633844197041</v>
      </c>
      <c r="H8" s="126"/>
    </row>
    <row r="9" spans="1:8" x14ac:dyDescent="0.25">
      <c r="A9" s="428" t="s">
        <v>98</v>
      </c>
      <c r="B9" s="428"/>
      <c r="C9" s="245"/>
      <c r="D9" s="208"/>
      <c r="E9" s="246"/>
      <c r="F9" s="208"/>
      <c r="G9" s="247"/>
      <c r="H9" s="252" t="s">
        <v>97</v>
      </c>
    </row>
    <row r="10" spans="1:8" ht="15" customHeight="1" x14ac:dyDescent="0.25">
      <c r="A10" s="424" t="s">
        <v>122</v>
      </c>
      <c r="B10" s="423"/>
      <c r="C10" s="306">
        <v>8.0832451241887373</v>
      </c>
      <c r="D10" s="306">
        <v>9.5649627216964781</v>
      </c>
      <c r="E10" s="306">
        <v>6.7031123653756248</v>
      </c>
      <c r="F10" s="306">
        <v>8.90856132730711</v>
      </c>
      <c r="G10" s="307">
        <v>5.3314140242845909</v>
      </c>
      <c r="H10" s="252" t="s">
        <v>121</v>
      </c>
    </row>
    <row r="11" spans="1:8" ht="22.9" customHeight="1" x14ac:dyDescent="0.25">
      <c r="A11" s="429" t="s">
        <v>190</v>
      </c>
      <c r="B11" s="428"/>
      <c r="C11" s="306">
        <v>1.7791925409219775</v>
      </c>
      <c r="D11" s="306">
        <v>3.0972260241683833</v>
      </c>
      <c r="E11" s="306">
        <v>0.55152190348027286</v>
      </c>
      <c r="F11" s="306">
        <v>2.0558218447631793</v>
      </c>
      <c r="G11" s="306">
        <v>0.85683439676002349</v>
      </c>
      <c r="H11" s="168" t="s">
        <v>191</v>
      </c>
    </row>
    <row r="12" spans="1:8" x14ac:dyDescent="0.25">
      <c r="A12" s="424" t="s">
        <v>115</v>
      </c>
      <c r="B12" s="423"/>
      <c r="C12" s="306">
        <v>313.33557526237047</v>
      </c>
      <c r="D12" s="306">
        <v>351.12522676932451</v>
      </c>
      <c r="E12" s="306">
        <v>278.13673840128223</v>
      </c>
      <c r="F12" s="306">
        <v>328.0749027267907</v>
      </c>
      <c r="G12" s="306">
        <v>264.19060566767394</v>
      </c>
      <c r="H12" s="252" t="s">
        <v>114</v>
      </c>
    </row>
    <row r="13" spans="1:8" ht="15" customHeight="1" x14ac:dyDescent="0.25">
      <c r="A13" s="429" t="s">
        <v>113</v>
      </c>
      <c r="B13" s="428"/>
      <c r="C13" s="245">
        <v>285.43959344791477</v>
      </c>
      <c r="D13" s="208">
        <v>321.20055768287409</v>
      </c>
      <c r="E13" s="246">
        <v>252.13035941409706</v>
      </c>
      <c r="F13" s="208">
        <v>298.06561440948371</v>
      </c>
      <c r="G13" s="247">
        <v>243.3409686798467</v>
      </c>
      <c r="H13" s="252" t="s">
        <v>112</v>
      </c>
    </row>
    <row r="14" spans="1:8" ht="19.149999999999999" customHeight="1" x14ac:dyDescent="0.25">
      <c r="A14" s="428" t="s">
        <v>98</v>
      </c>
      <c r="B14" s="428"/>
      <c r="C14" s="245"/>
      <c r="D14" s="208"/>
      <c r="E14" s="246"/>
      <c r="F14" s="208"/>
      <c r="G14" s="247"/>
      <c r="H14" s="168" t="s">
        <v>97</v>
      </c>
    </row>
    <row r="15" spans="1:8" x14ac:dyDescent="0.25">
      <c r="A15" s="432" t="s">
        <v>192</v>
      </c>
      <c r="B15" s="433"/>
      <c r="C15" s="245">
        <v>16.583831708593742</v>
      </c>
      <c r="D15" s="208">
        <v>22.955910532071549</v>
      </c>
      <c r="E15" s="246">
        <v>10.648615213349885</v>
      </c>
      <c r="F15" s="208">
        <v>16.874870975764431</v>
      </c>
      <c r="G15" s="247">
        <v>15.613426785404874</v>
      </c>
      <c r="H15" s="170" t="s">
        <v>193</v>
      </c>
    </row>
    <row r="16" spans="1:8" ht="22.5" x14ac:dyDescent="0.25">
      <c r="A16" s="432" t="s">
        <v>194</v>
      </c>
      <c r="B16" s="433"/>
      <c r="C16" s="245">
        <v>13.179204006829464</v>
      </c>
      <c r="D16" s="208">
        <v>13.61868501803451</v>
      </c>
      <c r="E16" s="246">
        <v>12.769853303658627</v>
      </c>
      <c r="F16" s="208">
        <v>13.591266640378796</v>
      </c>
      <c r="G16" s="247">
        <v>11.805273910915879</v>
      </c>
      <c r="H16" s="170" t="s">
        <v>195</v>
      </c>
    </row>
    <row r="17" spans="1:8" ht="24" customHeight="1" x14ac:dyDescent="0.25">
      <c r="A17" s="433" t="s">
        <v>196</v>
      </c>
      <c r="B17" s="433"/>
      <c r="C17" s="245">
        <v>61.524917371882211</v>
      </c>
      <c r="D17" s="208">
        <v>83.169628237227471</v>
      </c>
      <c r="E17" s="246">
        <v>41.364142761020467</v>
      </c>
      <c r="F17" s="208">
        <v>65.243790490053684</v>
      </c>
      <c r="G17" s="247">
        <v>49.125172080908015</v>
      </c>
      <c r="H17" s="170" t="s">
        <v>197</v>
      </c>
    </row>
    <row r="18" spans="1:8" ht="22.9" customHeight="1" x14ac:dyDescent="0.25">
      <c r="A18" s="435" t="s">
        <v>496</v>
      </c>
      <c r="B18" s="436"/>
      <c r="C18" s="245">
        <v>39.667152288773472</v>
      </c>
      <c r="D18" s="248" t="s">
        <v>483</v>
      </c>
      <c r="E18" s="246">
        <v>39.667152288773472</v>
      </c>
      <c r="F18" s="208">
        <v>42</v>
      </c>
      <c r="G18" s="247">
        <v>33</v>
      </c>
      <c r="H18" s="188" t="s">
        <v>497</v>
      </c>
    </row>
    <row r="19" spans="1:8" ht="23.25" customHeight="1" x14ac:dyDescent="0.25">
      <c r="A19" s="435" t="s">
        <v>498</v>
      </c>
      <c r="B19" s="436"/>
      <c r="C19" s="245">
        <v>8.3576780758164428</v>
      </c>
      <c r="D19" s="248" t="s">
        <v>483</v>
      </c>
      <c r="E19" s="246">
        <v>8.3576780758164428</v>
      </c>
      <c r="F19" s="208">
        <v>9</v>
      </c>
      <c r="G19" s="247">
        <v>7</v>
      </c>
      <c r="H19" s="253" t="s">
        <v>499</v>
      </c>
    </row>
    <row r="20" spans="1:8" ht="22.9" customHeight="1" x14ac:dyDescent="0.25">
      <c r="A20" s="432" t="s">
        <v>500</v>
      </c>
      <c r="B20" s="433"/>
      <c r="C20" s="245">
        <v>30.881165358620059</v>
      </c>
      <c r="D20" s="208">
        <v>30.881165358620059</v>
      </c>
      <c r="E20" s="249" t="s">
        <v>483</v>
      </c>
      <c r="F20" s="208">
        <v>32</v>
      </c>
      <c r="G20" s="247">
        <v>27</v>
      </c>
      <c r="H20" s="253" t="s">
        <v>501</v>
      </c>
    </row>
    <row r="21" spans="1:8" x14ac:dyDescent="0.25">
      <c r="A21" s="432" t="s">
        <v>198</v>
      </c>
      <c r="B21" s="433"/>
      <c r="C21" s="245">
        <v>8.3687945443367102</v>
      </c>
      <c r="D21" s="208">
        <v>9.2005831894413745</v>
      </c>
      <c r="E21" s="246">
        <v>7.5940323633052964</v>
      </c>
      <c r="F21" s="208">
        <v>8.6801366778889797</v>
      </c>
      <c r="G21" s="247">
        <v>7.3306942833913125</v>
      </c>
      <c r="H21" s="170" t="s">
        <v>199</v>
      </c>
    </row>
    <row r="22" spans="1:8" ht="33" customHeight="1" x14ac:dyDescent="0.25">
      <c r="A22" s="424" t="s">
        <v>298</v>
      </c>
      <c r="B22" s="423"/>
      <c r="C22" s="245">
        <v>33.101767397153338</v>
      </c>
      <c r="D22" s="208">
        <v>29.651384437259082</v>
      </c>
      <c r="E22" s="246">
        <v>36.315596106085664</v>
      </c>
      <c r="F22" s="208">
        <v>32.179322486779206</v>
      </c>
      <c r="G22" s="247">
        <v>36.177452307645439</v>
      </c>
      <c r="H22" s="254" t="s">
        <v>200</v>
      </c>
    </row>
    <row r="23" spans="1:8" x14ac:dyDescent="0.25">
      <c r="A23" s="428" t="s">
        <v>111</v>
      </c>
      <c r="B23" s="428"/>
      <c r="C23" s="245">
        <v>32.025465736595599</v>
      </c>
      <c r="D23" s="208">
        <v>28.649340723557547</v>
      </c>
      <c r="E23" s="246">
        <v>35.17012753731894</v>
      </c>
      <c r="F23" s="208">
        <v>30.865880752624957</v>
      </c>
      <c r="G23" s="247">
        <v>35.891840842058762</v>
      </c>
      <c r="H23" s="252" t="s">
        <v>300</v>
      </c>
    </row>
    <row r="24" spans="1:8" ht="15" customHeight="1" x14ac:dyDescent="0.25">
      <c r="A24" s="423" t="s">
        <v>201</v>
      </c>
      <c r="B24" s="423"/>
      <c r="C24" s="245">
        <v>9.5549229049513613</v>
      </c>
      <c r="D24" s="208">
        <v>13.527590134970733</v>
      </c>
      <c r="E24" s="246">
        <v>5.8546171292521274</v>
      </c>
      <c r="F24" s="208">
        <v>10.878723928538491</v>
      </c>
      <c r="G24" s="247">
        <v>5.1410063805601416</v>
      </c>
      <c r="H24" s="252" t="s">
        <v>110</v>
      </c>
    </row>
    <row r="25" spans="1:8" ht="21" customHeight="1" x14ac:dyDescent="0.25">
      <c r="A25" s="423" t="s">
        <v>109</v>
      </c>
      <c r="B25" s="423"/>
      <c r="C25" s="245">
        <v>22.514473511666999</v>
      </c>
      <c r="D25" s="208">
        <v>21.179560312327915</v>
      </c>
      <c r="E25" s="246">
        <v>23.75786661145791</v>
      </c>
      <c r="F25" s="208">
        <v>23.185101915940301</v>
      </c>
      <c r="G25" s="247">
        <v>20.27841405665389</v>
      </c>
      <c r="H25" s="252" t="s">
        <v>297</v>
      </c>
    </row>
    <row r="26" spans="1:8" x14ac:dyDescent="0.25">
      <c r="A26" s="424" t="s">
        <v>108</v>
      </c>
      <c r="B26" s="423"/>
      <c r="C26" s="245">
        <v>488.64095389321375</v>
      </c>
      <c r="D26" s="208">
        <v>469.2297426615101</v>
      </c>
      <c r="E26" s="246">
        <v>506.7213550129523</v>
      </c>
      <c r="F26" s="208">
        <v>488.77164359244586</v>
      </c>
      <c r="G26" s="247">
        <v>488.20519850948898</v>
      </c>
      <c r="H26" s="252" t="s">
        <v>107</v>
      </c>
    </row>
    <row r="27" spans="1:8" x14ac:dyDescent="0.25">
      <c r="A27" s="432" t="s">
        <v>98</v>
      </c>
      <c r="B27" s="433"/>
      <c r="C27" s="245"/>
      <c r="D27" s="208"/>
      <c r="E27" s="246"/>
      <c r="F27" s="208"/>
      <c r="G27" s="247"/>
      <c r="H27" s="252" t="s">
        <v>299</v>
      </c>
    </row>
    <row r="28" spans="1:8" ht="15" customHeight="1" x14ac:dyDescent="0.25">
      <c r="A28" s="429" t="s">
        <v>106</v>
      </c>
      <c r="B28" s="428"/>
      <c r="C28" s="245">
        <v>25.150314313032894</v>
      </c>
      <c r="D28" s="208">
        <v>24.595618427219517</v>
      </c>
      <c r="E28" s="246">
        <v>25.666980892735779</v>
      </c>
      <c r="F28" s="208">
        <v>24.983946030108083</v>
      </c>
      <c r="G28" s="247">
        <v>25.705031902800705</v>
      </c>
      <c r="H28" s="252" t="s">
        <v>301</v>
      </c>
    </row>
    <row r="29" spans="1:8" ht="15" customHeight="1" x14ac:dyDescent="0.25">
      <c r="A29" s="429" t="s">
        <v>202</v>
      </c>
      <c r="B29" s="428"/>
      <c r="C29" s="245">
        <v>149.12269333727539</v>
      </c>
      <c r="D29" s="208">
        <v>162.74100859343579</v>
      </c>
      <c r="E29" s="246">
        <v>136.43803396865829</v>
      </c>
      <c r="F29" s="208">
        <v>152.30213499953888</v>
      </c>
      <c r="G29" s="247">
        <v>138.52156080953714</v>
      </c>
      <c r="H29" s="252" t="s">
        <v>302</v>
      </c>
    </row>
    <row r="30" spans="1:8" ht="22.5" x14ac:dyDescent="0.25">
      <c r="A30" s="432" t="s">
        <v>203</v>
      </c>
      <c r="B30" s="433"/>
      <c r="C30" s="245">
        <v>43.7769226426852</v>
      </c>
      <c r="D30" s="208">
        <v>53.609338683032163</v>
      </c>
      <c r="E30" s="246">
        <v>34.618605633838669</v>
      </c>
      <c r="F30" s="208">
        <v>44.685572042421882</v>
      </c>
      <c r="G30" s="247">
        <v>40.747235757032229</v>
      </c>
      <c r="H30" s="168" t="s">
        <v>204</v>
      </c>
    </row>
    <row r="31" spans="1:8" ht="15" customHeight="1" x14ac:dyDescent="0.25">
      <c r="A31" s="429" t="s">
        <v>296</v>
      </c>
      <c r="B31" s="428"/>
      <c r="C31" s="245">
        <v>92.364254747863157</v>
      </c>
      <c r="D31" s="208">
        <v>88.999700753309142</v>
      </c>
      <c r="E31" s="246">
        <v>95.49813882569957</v>
      </c>
      <c r="F31" s="208">
        <v>92.569089176697602</v>
      </c>
      <c r="G31" s="247">
        <v>91.681280453322515</v>
      </c>
      <c r="H31" s="252" t="s">
        <v>303</v>
      </c>
    </row>
    <row r="32" spans="1:8" x14ac:dyDescent="0.25">
      <c r="A32" s="429" t="s">
        <v>205</v>
      </c>
      <c r="B32" s="428"/>
      <c r="C32" s="245">
        <v>122.98393872373028</v>
      </c>
      <c r="D32" s="208">
        <v>88.999700753309142</v>
      </c>
      <c r="E32" s="246">
        <v>154.6382567835073</v>
      </c>
      <c r="F32" s="208">
        <v>119.12345467155534</v>
      </c>
      <c r="G32" s="247">
        <v>135.85585379739484</v>
      </c>
      <c r="H32" s="252" t="s">
        <v>473</v>
      </c>
    </row>
    <row r="33" spans="1:8" ht="20.45" customHeight="1" x14ac:dyDescent="0.25">
      <c r="A33" s="352" t="s">
        <v>206</v>
      </c>
      <c r="B33" s="437"/>
      <c r="C33" s="245">
        <v>54.627800608308128</v>
      </c>
      <c r="D33" s="208">
        <v>63.493133495451858</v>
      </c>
      <c r="E33" s="246">
        <v>46.370264654149096</v>
      </c>
      <c r="F33" s="208">
        <v>54.307960399160656</v>
      </c>
      <c r="G33" s="247">
        <v>55.694235789401532</v>
      </c>
      <c r="H33" s="255" t="s">
        <v>104</v>
      </c>
    </row>
    <row r="34" spans="1:8" ht="20.45" customHeight="1" x14ac:dyDescent="0.25">
      <c r="A34" s="411" t="s">
        <v>207</v>
      </c>
      <c r="B34" s="434"/>
      <c r="C34" s="245">
        <v>58.77924987045941</v>
      </c>
      <c r="D34" s="208">
        <v>68.275614856300095</v>
      </c>
      <c r="E34" s="246">
        <v>49.933944645867783</v>
      </c>
      <c r="F34" s="208">
        <v>61.988739235845308</v>
      </c>
      <c r="G34" s="247">
        <v>48.077930040423546</v>
      </c>
      <c r="H34" s="169" t="s">
        <v>208</v>
      </c>
    </row>
    <row r="35" spans="1:8" ht="22.5" customHeight="1" x14ac:dyDescent="0.25">
      <c r="A35" s="411" t="s">
        <v>304</v>
      </c>
      <c r="B35" s="434"/>
      <c r="C35" s="245">
        <v>5.864745783039111</v>
      </c>
      <c r="D35" s="208">
        <v>5.511240425358447</v>
      </c>
      <c r="E35" s="246">
        <v>6.1940152237015269</v>
      </c>
      <c r="F35" s="208">
        <v>6.8241864013666644</v>
      </c>
      <c r="G35" s="247">
        <v>2.6657070121422954</v>
      </c>
      <c r="H35" s="168" t="s">
        <v>209</v>
      </c>
    </row>
    <row r="36" spans="1:8" ht="29.45" customHeight="1" x14ac:dyDescent="0.25">
      <c r="A36" s="411" t="s">
        <v>305</v>
      </c>
      <c r="B36" s="434"/>
      <c r="C36" s="245">
        <v>1.295955060671564</v>
      </c>
      <c r="D36" s="208">
        <v>1.0020437137015359</v>
      </c>
      <c r="E36" s="246">
        <v>1.569716186828469</v>
      </c>
      <c r="F36" s="208">
        <v>1.2277824906224544</v>
      </c>
      <c r="G36" s="247">
        <v>1.5232611497955975</v>
      </c>
      <c r="H36" s="256" t="s">
        <v>210</v>
      </c>
    </row>
    <row r="37" spans="1:8" ht="20.45" customHeight="1" x14ac:dyDescent="0.25">
      <c r="A37" s="411" t="s">
        <v>211</v>
      </c>
      <c r="B37" s="434"/>
      <c r="C37" s="245">
        <v>8.8300666845757405</v>
      </c>
      <c r="D37" s="208">
        <v>9.7471524878240299</v>
      </c>
      <c r="E37" s="246">
        <v>7.9758552195608701</v>
      </c>
      <c r="F37" s="208">
        <v>9.9935784120432327</v>
      </c>
      <c r="G37" s="247">
        <v>4.9505987368356914</v>
      </c>
      <c r="H37" s="169" t="s">
        <v>103</v>
      </c>
    </row>
    <row r="38" spans="1:8" ht="21.6" customHeight="1" x14ac:dyDescent="0.25">
      <c r="A38" s="411" t="s">
        <v>102</v>
      </c>
      <c r="B38" s="434"/>
      <c r="C38" s="245">
        <v>2.1086726410927144</v>
      </c>
      <c r="D38" s="208">
        <v>2.6417516088495034</v>
      </c>
      <c r="E38" s="246">
        <v>1.6121409486346439</v>
      </c>
      <c r="F38" s="208">
        <v>2.1414810882949786</v>
      </c>
      <c r="G38" s="247">
        <v>1.9992802591067216</v>
      </c>
      <c r="H38" s="189" t="s">
        <v>101</v>
      </c>
    </row>
    <row r="39" spans="1:8" ht="21.6" customHeight="1" x14ac:dyDescent="0.25">
      <c r="A39" s="352" t="s">
        <v>403</v>
      </c>
      <c r="B39" s="437"/>
      <c r="C39" s="245">
        <v>1.9109845809902721</v>
      </c>
      <c r="D39" s="208">
        <v>1.9129925443392957</v>
      </c>
      <c r="E39" s="246">
        <v>1.9091142812778679</v>
      </c>
      <c r="F39" s="208">
        <v>1.9987156824086465</v>
      </c>
      <c r="G39" s="247">
        <v>1.6184649716578223</v>
      </c>
      <c r="H39" s="255" t="s">
        <v>404</v>
      </c>
    </row>
    <row r="40" spans="1:8" ht="31.9" customHeight="1" x14ac:dyDescent="0.25">
      <c r="A40" s="352" t="s">
        <v>405</v>
      </c>
      <c r="B40" s="437"/>
      <c r="C40" s="245">
        <v>69.805850556173397</v>
      </c>
      <c r="D40" s="208">
        <v>92.233569102073176</v>
      </c>
      <c r="E40" s="246">
        <v>48.915750362519589</v>
      </c>
      <c r="F40" s="208">
        <v>75.551452795046842</v>
      </c>
      <c r="G40" s="247">
        <v>50.648433230703617</v>
      </c>
      <c r="H40" s="254" t="s">
        <v>406</v>
      </c>
    </row>
    <row r="41" spans="1:8" ht="24" customHeight="1" x14ac:dyDescent="0.25">
      <c r="A41" s="411" t="s">
        <v>100</v>
      </c>
      <c r="B41" s="434"/>
      <c r="C41" s="332">
        <v>54.408147208194301</v>
      </c>
      <c r="D41" s="317">
        <v>81.438825459015732</v>
      </c>
      <c r="E41" s="289">
        <v>29.230660884454466</v>
      </c>
      <c r="F41" s="317">
        <v>54.25085423680612</v>
      </c>
      <c r="G41" s="333">
        <v>54.932605214503731</v>
      </c>
      <c r="H41" s="257" t="s">
        <v>99</v>
      </c>
    </row>
    <row r="42" spans="1:8" x14ac:dyDescent="0.25">
      <c r="A42" s="411" t="s">
        <v>306</v>
      </c>
      <c r="B42" s="434"/>
      <c r="C42" s="332"/>
      <c r="D42" s="317"/>
      <c r="E42" s="289"/>
      <c r="F42" s="317"/>
      <c r="G42" s="333"/>
      <c r="H42" s="170" t="s">
        <v>97</v>
      </c>
    </row>
    <row r="43" spans="1:8" ht="13.9" customHeight="1" x14ac:dyDescent="0.25">
      <c r="A43" s="352" t="s">
        <v>307</v>
      </c>
      <c r="B43" s="437"/>
      <c r="C43" s="332">
        <v>6.941047443596851</v>
      </c>
      <c r="D43" s="317">
        <v>10.703648759993678</v>
      </c>
      <c r="E43" s="289">
        <v>3.4364057063001621</v>
      </c>
      <c r="F43" s="317">
        <v>6.5101025084167343</v>
      </c>
      <c r="G43" s="333">
        <v>8.3779363238757849</v>
      </c>
      <c r="H43" s="253" t="s">
        <v>212</v>
      </c>
    </row>
    <row r="44" spans="1:8" x14ac:dyDescent="0.25">
      <c r="A44" s="411" t="s">
        <v>308</v>
      </c>
      <c r="B44" s="434"/>
      <c r="C44" s="332">
        <v>6.3040525832667598</v>
      </c>
      <c r="D44" s="317">
        <v>11.523502707567662</v>
      </c>
      <c r="E44" s="289">
        <v>1.4424419014099445</v>
      </c>
      <c r="F44" s="317">
        <v>5.967593966048673</v>
      </c>
      <c r="G44" s="333">
        <v>7.4258981052535376</v>
      </c>
      <c r="H44" s="170" t="s">
        <v>474</v>
      </c>
    </row>
    <row r="45" spans="1:8" x14ac:dyDescent="0.25">
      <c r="A45" s="165"/>
      <c r="B45" s="165"/>
      <c r="C45" s="165"/>
      <c r="D45" s="165"/>
      <c r="E45" s="165"/>
      <c r="F45" s="165"/>
      <c r="G45" s="165"/>
      <c r="H45" s="165"/>
    </row>
    <row r="46" spans="1:8" s="36" customFormat="1" ht="23.25" customHeight="1" x14ac:dyDescent="0.2">
      <c r="A46" s="411" t="s">
        <v>502</v>
      </c>
      <c r="B46" s="411"/>
      <c r="C46" s="411"/>
      <c r="D46" s="411"/>
      <c r="E46" s="411"/>
      <c r="F46" s="411"/>
      <c r="G46" s="411"/>
      <c r="H46" s="411"/>
    </row>
    <row r="47" spans="1:8" s="121" customFormat="1" ht="23.25" customHeight="1" x14ac:dyDescent="0.2">
      <c r="A47" s="412" t="s">
        <v>529</v>
      </c>
      <c r="B47" s="412"/>
      <c r="C47" s="412"/>
      <c r="D47" s="412"/>
      <c r="E47" s="412"/>
      <c r="F47" s="412"/>
      <c r="G47" s="412"/>
      <c r="H47" s="412"/>
    </row>
  </sheetData>
  <mergeCells count="47">
    <mergeCell ref="A46:H46"/>
    <mergeCell ref="A47:H47"/>
    <mergeCell ref="A18:B18"/>
    <mergeCell ref="A25:B25"/>
    <mergeCell ref="C4:G5"/>
    <mergeCell ref="A43:B43"/>
    <mergeCell ref="A39:B39"/>
    <mergeCell ref="A40:B40"/>
    <mergeCell ref="A42:B42"/>
    <mergeCell ref="A35:B35"/>
    <mergeCell ref="A36:B36"/>
    <mergeCell ref="A33:B33"/>
    <mergeCell ref="A34:B34"/>
    <mergeCell ref="A41:B41"/>
    <mergeCell ref="A44:B44"/>
    <mergeCell ref="A37:B37"/>
    <mergeCell ref="A38:B38"/>
    <mergeCell ref="A30:B30"/>
    <mergeCell ref="A31:B31"/>
    <mergeCell ref="A32:B32"/>
    <mergeCell ref="A19:B19"/>
    <mergeCell ref="A20:B20"/>
    <mergeCell ref="A21:B21"/>
    <mergeCell ref="A22:B22"/>
    <mergeCell ref="A26:B26"/>
    <mergeCell ref="A27:B27"/>
    <mergeCell ref="A28:B28"/>
    <mergeCell ref="A29:B29"/>
    <mergeCell ref="A24:B24"/>
    <mergeCell ref="A23:B23"/>
    <mergeCell ref="A13:B13"/>
    <mergeCell ref="A14:B14"/>
    <mergeCell ref="A15:B15"/>
    <mergeCell ref="A16:B16"/>
    <mergeCell ref="A17:B17"/>
    <mergeCell ref="A9:B9"/>
    <mergeCell ref="A10:B10"/>
    <mergeCell ref="A11:B11"/>
    <mergeCell ref="A12:B12"/>
    <mergeCell ref="A1:H1"/>
    <mergeCell ref="A2:B5"/>
    <mergeCell ref="H2:H5"/>
    <mergeCell ref="E2:E3"/>
    <mergeCell ref="C2:C3"/>
    <mergeCell ref="D2:D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4" topLeftCell="A5" activePane="bottomLeft" state="frozen"/>
      <selection pane="bottomLeft" activeCell="O28" sqref="O28"/>
    </sheetView>
  </sheetViews>
  <sheetFormatPr defaultRowHeight="15" x14ac:dyDescent="0.25"/>
  <cols>
    <col min="1" max="1" width="15.42578125" customWidth="1"/>
  </cols>
  <sheetData>
    <row r="1" spans="1:11" ht="30" customHeight="1" x14ac:dyDescent="0.25">
      <c r="A1" s="388" t="s">
        <v>548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1" ht="24" customHeight="1" x14ac:dyDescent="0.25">
      <c r="A2" s="400" t="s">
        <v>407</v>
      </c>
      <c r="B2" s="363"/>
      <c r="C2" s="363" t="s">
        <v>367</v>
      </c>
      <c r="D2" s="363" t="s">
        <v>408</v>
      </c>
      <c r="E2" s="363" t="s">
        <v>409</v>
      </c>
      <c r="F2" s="363" t="s">
        <v>410</v>
      </c>
      <c r="G2" s="363"/>
      <c r="H2" s="363"/>
      <c r="I2" s="363" t="s">
        <v>411</v>
      </c>
      <c r="J2" s="363"/>
      <c r="K2" s="365"/>
    </row>
    <row r="3" spans="1:11" ht="22.5" customHeight="1" x14ac:dyDescent="0.25">
      <c r="A3" s="400"/>
      <c r="B3" s="363"/>
      <c r="C3" s="363"/>
      <c r="D3" s="363"/>
      <c r="E3" s="363"/>
      <c r="F3" s="363" t="s">
        <v>333</v>
      </c>
      <c r="G3" s="363" t="s">
        <v>412</v>
      </c>
      <c r="H3" s="363" t="s">
        <v>413</v>
      </c>
      <c r="I3" s="363" t="s">
        <v>333</v>
      </c>
      <c r="J3" s="363" t="s">
        <v>412</v>
      </c>
      <c r="K3" s="365" t="s">
        <v>413</v>
      </c>
    </row>
    <row r="4" spans="1:11" ht="15.75" thickBot="1" x14ac:dyDescent="0.3">
      <c r="A4" s="401"/>
      <c r="B4" s="364"/>
      <c r="C4" s="364"/>
      <c r="D4" s="364"/>
      <c r="E4" s="364"/>
      <c r="F4" s="364"/>
      <c r="G4" s="364"/>
      <c r="H4" s="364"/>
      <c r="I4" s="364"/>
      <c r="J4" s="364"/>
      <c r="K4" s="366"/>
    </row>
    <row r="5" spans="1:11" ht="15" customHeight="1" x14ac:dyDescent="0.25">
      <c r="A5" s="359" t="s">
        <v>186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</row>
    <row r="6" spans="1:11" ht="15" customHeight="1" x14ac:dyDescent="0.25">
      <c r="A6" s="358" t="s">
        <v>187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</row>
    <row r="7" spans="1:11" x14ac:dyDescent="0.25">
      <c r="A7" s="24" t="s">
        <v>11</v>
      </c>
      <c r="B7" s="159">
        <v>2010</v>
      </c>
      <c r="C7" s="40">
        <v>274</v>
      </c>
      <c r="D7" s="27">
        <v>165</v>
      </c>
      <c r="E7" s="27">
        <v>109</v>
      </c>
      <c r="F7" s="40">
        <v>213</v>
      </c>
      <c r="G7" s="40">
        <v>131</v>
      </c>
      <c r="H7" s="40">
        <v>82</v>
      </c>
      <c r="I7" s="40">
        <v>61</v>
      </c>
      <c r="J7" s="40">
        <v>34</v>
      </c>
      <c r="K7" s="6">
        <v>27</v>
      </c>
    </row>
    <row r="8" spans="1:11" x14ac:dyDescent="0.25">
      <c r="A8" s="167" t="s">
        <v>2</v>
      </c>
      <c r="B8" s="159">
        <v>2015</v>
      </c>
      <c r="C8" s="40">
        <v>197</v>
      </c>
      <c r="D8" s="27">
        <v>100</v>
      </c>
      <c r="E8" s="27">
        <v>97</v>
      </c>
      <c r="F8" s="40">
        <v>145</v>
      </c>
      <c r="G8" s="40">
        <v>67</v>
      </c>
      <c r="H8" s="40">
        <v>78</v>
      </c>
      <c r="I8" s="40">
        <v>52</v>
      </c>
      <c r="J8" s="40">
        <v>33</v>
      </c>
      <c r="K8" s="6">
        <v>19</v>
      </c>
    </row>
    <row r="9" spans="1:11" x14ac:dyDescent="0.25">
      <c r="A9" s="439">
        <v>2017</v>
      </c>
      <c r="B9" s="440"/>
      <c r="C9" s="194">
        <v>181</v>
      </c>
      <c r="D9" s="194">
        <v>104</v>
      </c>
      <c r="E9" s="194">
        <v>77</v>
      </c>
      <c r="F9" s="194">
        <v>142</v>
      </c>
      <c r="G9" s="194">
        <v>82</v>
      </c>
      <c r="H9" s="198">
        <v>60</v>
      </c>
      <c r="I9" s="194">
        <v>39</v>
      </c>
      <c r="J9" s="194">
        <v>22</v>
      </c>
      <c r="K9" s="195">
        <v>17</v>
      </c>
    </row>
    <row r="10" spans="1:11" x14ac:dyDescent="0.25">
      <c r="A10" s="441">
        <v>2018</v>
      </c>
      <c r="B10" s="442"/>
      <c r="C10" s="236">
        <v>165</v>
      </c>
      <c r="D10" s="236">
        <v>87</v>
      </c>
      <c r="E10" s="236">
        <v>78</v>
      </c>
      <c r="F10" s="236">
        <v>124</v>
      </c>
      <c r="G10" s="236">
        <v>65</v>
      </c>
      <c r="H10" s="258">
        <v>59</v>
      </c>
      <c r="I10" s="236">
        <v>41</v>
      </c>
      <c r="J10" s="236">
        <v>22</v>
      </c>
      <c r="K10" s="237">
        <v>19</v>
      </c>
    </row>
    <row r="11" spans="1:11" ht="15" customHeight="1" x14ac:dyDescent="0.25">
      <c r="A11" s="423" t="s">
        <v>414</v>
      </c>
      <c r="B11" s="380"/>
      <c r="C11" s="194">
        <v>100</v>
      </c>
      <c r="D11" s="194">
        <v>53</v>
      </c>
      <c r="E11" s="194">
        <v>47</v>
      </c>
      <c r="F11" s="194">
        <v>72</v>
      </c>
      <c r="G11" s="194">
        <v>35</v>
      </c>
      <c r="H11" s="198">
        <v>37</v>
      </c>
      <c r="I11" s="194">
        <v>28</v>
      </c>
      <c r="J11" s="194">
        <v>18</v>
      </c>
      <c r="K11" s="195">
        <v>10</v>
      </c>
    </row>
    <row r="12" spans="1:11" x14ac:dyDescent="0.25">
      <c r="A12" s="434" t="s">
        <v>213</v>
      </c>
      <c r="B12" s="438"/>
      <c r="C12" s="194">
        <v>70</v>
      </c>
      <c r="D12" s="194">
        <v>38</v>
      </c>
      <c r="E12" s="194">
        <v>32</v>
      </c>
      <c r="F12" s="194">
        <v>53</v>
      </c>
      <c r="G12" s="194">
        <v>24</v>
      </c>
      <c r="H12" s="198">
        <v>29</v>
      </c>
      <c r="I12" s="194">
        <v>17</v>
      </c>
      <c r="J12" s="194">
        <v>14</v>
      </c>
      <c r="K12" s="195">
        <v>3</v>
      </c>
    </row>
    <row r="13" spans="1:11" ht="15" customHeight="1" x14ac:dyDescent="0.25">
      <c r="A13" s="423" t="s">
        <v>415</v>
      </c>
      <c r="B13" s="380"/>
      <c r="C13" s="194">
        <v>35</v>
      </c>
      <c r="D13" s="194">
        <v>17</v>
      </c>
      <c r="E13" s="194">
        <v>18</v>
      </c>
      <c r="F13" s="194">
        <v>26</v>
      </c>
      <c r="G13" s="194">
        <v>10</v>
      </c>
      <c r="H13" s="198">
        <v>16</v>
      </c>
      <c r="I13" s="194">
        <v>9</v>
      </c>
      <c r="J13" s="194">
        <v>7</v>
      </c>
      <c r="K13" s="195">
        <v>2</v>
      </c>
    </row>
    <row r="14" spans="1:11" x14ac:dyDescent="0.25">
      <c r="A14" s="423" t="s">
        <v>214</v>
      </c>
      <c r="B14" s="380"/>
      <c r="C14" s="194">
        <v>18</v>
      </c>
      <c r="D14" s="194">
        <v>7</v>
      </c>
      <c r="E14" s="194">
        <v>11</v>
      </c>
      <c r="F14" s="194">
        <v>13</v>
      </c>
      <c r="G14" s="194">
        <v>5</v>
      </c>
      <c r="H14" s="198">
        <v>8</v>
      </c>
      <c r="I14" s="194">
        <v>5</v>
      </c>
      <c r="J14" s="194">
        <v>2</v>
      </c>
      <c r="K14" s="195">
        <v>3</v>
      </c>
    </row>
    <row r="15" spans="1:11" x14ac:dyDescent="0.25">
      <c r="A15" s="423" t="s">
        <v>215</v>
      </c>
      <c r="B15" s="380"/>
      <c r="C15" s="194">
        <v>7</v>
      </c>
      <c r="D15" s="194">
        <v>5</v>
      </c>
      <c r="E15" s="194">
        <v>2</v>
      </c>
      <c r="F15" s="194">
        <v>4</v>
      </c>
      <c r="G15" s="194">
        <v>4</v>
      </c>
      <c r="H15" s="198" t="s">
        <v>481</v>
      </c>
      <c r="I15" s="194">
        <v>3</v>
      </c>
      <c r="J15" s="194">
        <v>1</v>
      </c>
      <c r="K15" s="195">
        <v>2</v>
      </c>
    </row>
    <row r="16" spans="1:11" x14ac:dyDescent="0.25">
      <c r="A16" s="423" t="s">
        <v>216</v>
      </c>
      <c r="B16" s="380"/>
      <c r="C16" s="194">
        <v>5</v>
      </c>
      <c r="D16" s="194">
        <v>3</v>
      </c>
      <c r="E16" s="194">
        <v>2</v>
      </c>
      <c r="F16" s="194">
        <v>2</v>
      </c>
      <c r="G16" s="194">
        <v>2</v>
      </c>
      <c r="H16" s="194" t="s">
        <v>481</v>
      </c>
      <c r="I16" s="194">
        <v>3</v>
      </c>
      <c r="J16" s="194">
        <v>1</v>
      </c>
      <c r="K16" s="195">
        <v>2</v>
      </c>
    </row>
    <row r="17" spans="1:11" ht="15" customHeight="1" x14ac:dyDescent="0.25">
      <c r="A17" s="411" t="s">
        <v>416</v>
      </c>
      <c r="B17" s="434"/>
      <c r="C17" s="194" t="s">
        <v>481</v>
      </c>
      <c r="D17" s="194" t="s">
        <v>481</v>
      </c>
      <c r="E17" s="194" t="s">
        <v>481</v>
      </c>
      <c r="F17" s="194" t="s">
        <v>481</v>
      </c>
      <c r="G17" s="194" t="s">
        <v>481</v>
      </c>
      <c r="H17" s="194" t="s">
        <v>481</v>
      </c>
      <c r="I17" s="194" t="s">
        <v>481</v>
      </c>
      <c r="J17" s="194" t="s">
        <v>481</v>
      </c>
      <c r="K17" s="290" t="s">
        <v>481</v>
      </c>
    </row>
    <row r="18" spans="1:11" ht="15" customHeight="1" x14ac:dyDescent="0.25">
      <c r="A18" s="424" t="s">
        <v>417</v>
      </c>
      <c r="B18" s="423"/>
      <c r="C18" s="194">
        <v>23</v>
      </c>
      <c r="D18" s="194">
        <v>13</v>
      </c>
      <c r="E18" s="194">
        <v>10</v>
      </c>
      <c r="F18" s="194">
        <v>19</v>
      </c>
      <c r="G18" s="194">
        <v>11</v>
      </c>
      <c r="H18" s="198">
        <v>8</v>
      </c>
      <c r="I18" s="194">
        <v>4</v>
      </c>
      <c r="J18" s="194">
        <v>2</v>
      </c>
      <c r="K18" s="195">
        <v>2</v>
      </c>
    </row>
    <row r="19" spans="1:11" x14ac:dyDescent="0.25">
      <c r="A19" s="411">
        <v>2</v>
      </c>
      <c r="B19" s="434"/>
      <c r="C19" s="194">
        <v>10</v>
      </c>
      <c r="D19" s="194">
        <v>6</v>
      </c>
      <c r="E19" s="194">
        <v>4</v>
      </c>
      <c r="F19" s="194">
        <v>10</v>
      </c>
      <c r="G19" s="194">
        <v>6</v>
      </c>
      <c r="H19" s="198">
        <v>4</v>
      </c>
      <c r="I19" s="194" t="s">
        <v>481</v>
      </c>
      <c r="J19" s="194" t="s">
        <v>481</v>
      </c>
      <c r="K19" s="290" t="s">
        <v>481</v>
      </c>
    </row>
    <row r="20" spans="1:11" x14ac:dyDescent="0.25">
      <c r="A20" s="411">
        <v>3</v>
      </c>
      <c r="B20" s="434"/>
      <c r="C20" s="194">
        <v>6</v>
      </c>
      <c r="D20" s="194">
        <v>4</v>
      </c>
      <c r="E20" s="194">
        <v>2</v>
      </c>
      <c r="F20" s="194">
        <v>6</v>
      </c>
      <c r="G20" s="194">
        <v>4</v>
      </c>
      <c r="H20" s="198">
        <v>2</v>
      </c>
      <c r="I20" s="194" t="s">
        <v>481</v>
      </c>
      <c r="J20" s="194" t="s">
        <v>481</v>
      </c>
      <c r="K20" s="195" t="s">
        <v>481</v>
      </c>
    </row>
    <row r="21" spans="1:11" x14ac:dyDescent="0.25">
      <c r="A21" s="434">
        <v>4</v>
      </c>
      <c r="B21" s="438"/>
      <c r="C21" s="194">
        <v>7</v>
      </c>
      <c r="D21" s="194">
        <v>3</v>
      </c>
      <c r="E21" s="194">
        <v>4</v>
      </c>
      <c r="F21" s="194">
        <v>6</v>
      </c>
      <c r="G21" s="194">
        <v>3</v>
      </c>
      <c r="H21" s="198">
        <v>3</v>
      </c>
      <c r="I21" s="194">
        <v>1</v>
      </c>
      <c r="J21" s="194" t="s">
        <v>481</v>
      </c>
      <c r="K21" s="195">
        <v>1</v>
      </c>
    </row>
    <row r="22" spans="1:11" x14ac:dyDescent="0.25">
      <c r="A22" s="434">
        <v>5</v>
      </c>
      <c r="B22" s="438"/>
      <c r="C22" s="194">
        <v>5</v>
      </c>
      <c r="D22" s="194">
        <v>2</v>
      </c>
      <c r="E22" s="194">
        <v>3</v>
      </c>
      <c r="F22" s="194">
        <v>3</v>
      </c>
      <c r="G22" s="198">
        <v>2</v>
      </c>
      <c r="H22" s="198">
        <v>1</v>
      </c>
      <c r="I22" s="198">
        <v>2</v>
      </c>
      <c r="J22" s="194" t="s">
        <v>481</v>
      </c>
      <c r="K22" s="195">
        <v>2</v>
      </c>
    </row>
    <row r="23" spans="1:11" x14ac:dyDescent="0.25">
      <c r="A23" s="411">
        <v>6</v>
      </c>
      <c r="B23" s="434"/>
      <c r="C23" s="194">
        <v>7</v>
      </c>
      <c r="D23" s="194">
        <v>3</v>
      </c>
      <c r="E23" s="194">
        <v>4</v>
      </c>
      <c r="F23" s="194">
        <v>5</v>
      </c>
      <c r="G23" s="198">
        <v>2</v>
      </c>
      <c r="H23" s="198">
        <v>3</v>
      </c>
      <c r="I23" s="198">
        <v>2</v>
      </c>
      <c r="J23" s="194">
        <v>1</v>
      </c>
      <c r="K23" s="195">
        <v>1</v>
      </c>
    </row>
    <row r="24" spans="1:11" x14ac:dyDescent="0.25">
      <c r="A24" s="411">
        <v>7</v>
      </c>
      <c r="B24" s="434"/>
      <c r="C24" s="194">
        <v>3</v>
      </c>
      <c r="D24" s="194">
        <v>1</v>
      </c>
      <c r="E24" s="194">
        <v>2</v>
      </c>
      <c r="F24" s="194">
        <v>1</v>
      </c>
      <c r="G24" s="198">
        <v>1</v>
      </c>
      <c r="H24" s="194" t="s">
        <v>481</v>
      </c>
      <c r="I24" s="198">
        <v>2</v>
      </c>
      <c r="J24" s="194" t="s">
        <v>481</v>
      </c>
      <c r="K24" s="195">
        <v>2</v>
      </c>
    </row>
    <row r="25" spans="1:11" x14ac:dyDescent="0.25">
      <c r="A25" s="411">
        <v>8</v>
      </c>
      <c r="B25" s="434"/>
      <c r="C25" s="194">
        <v>3</v>
      </c>
      <c r="D25" s="194">
        <v>1</v>
      </c>
      <c r="E25" s="194">
        <v>2</v>
      </c>
      <c r="F25" s="194">
        <v>2</v>
      </c>
      <c r="G25" s="198">
        <v>1</v>
      </c>
      <c r="H25" s="198">
        <v>1</v>
      </c>
      <c r="I25" s="198">
        <v>1</v>
      </c>
      <c r="J25" s="194" t="s">
        <v>481</v>
      </c>
      <c r="K25" s="195">
        <v>1</v>
      </c>
    </row>
    <row r="26" spans="1:11" x14ac:dyDescent="0.25">
      <c r="A26" s="411">
        <v>9</v>
      </c>
      <c r="B26" s="434"/>
      <c r="C26" s="290" t="s">
        <v>481</v>
      </c>
      <c r="D26" s="290" t="s">
        <v>481</v>
      </c>
      <c r="E26" s="290" t="s">
        <v>481</v>
      </c>
      <c r="F26" s="290" t="s">
        <v>481</v>
      </c>
      <c r="G26" s="290" t="s">
        <v>481</v>
      </c>
      <c r="H26" s="290" t="s">
        <v>481</v>
      </c>
      <c r="I26" s="290" t="s">
        <v>481</v>
      </c>
      <c r="J26" s="194" t="s">
        <v>481</v>
      </c>
      <c r="K26" s="195" t="s">
        <v>481</v>
      </c>
    </row>
    <row r="27" spans="1:11" x14ac:dyDescent="0.25">
      <c r="A27" s="411">
        <v>10</v>
      </c>
      <c r="B27" s="434"/>
      <c r="C27" s="194">
        <v>1</v>
      </c>
      <c r="D27" s="194">
        <v>1</v>
      </c>
      <c r="E27" s="290" t="s">
        <v>481</v>
      </c>
      <c r="F27" s="290" t="s">
        <v>481</v>
      </c>
      <c r="G27" s="290" t="s">
        <v>481</v>
      </c>
      <c r="H27" s="194" t="s">
        <v>481</v>
      </c>
      <c r="I27" s="198">
        <v>1</v>
      </c>
      <c r="J27" s="194">
        <v>1</v>
      </c>
      <c r="K27" s="195" t="s">
        <v>481</v>
      </c>
    </row>
    <row r="28" spans="1:11" ht="15" customHeight="1" x14ac:dyDescent="0.25">
      <c r="A28" s="424" t="s">
        <v>418</v>
      </c>
      <c r="B28" s="423"/>
      <c r="C28" s="290" t="s">
        <v>481</v>
      </c>
      <c r="D28" s="290" t="s">
        <v>481</v>
      </c>
      <c r="E28" s="290" t="s">
        <v>481</v>
      </c>
      <c r="F28" s="290" t="s">
        <v>481</v>
      </c>
      <c r="G28" s="290" t="s">
        <v>481</v>
      </c>
      <c r="H28" s="290" t="s">
        <v>481</v>
      </c>
      <c r="I28" s="290" t="s">
        <v>481</v>
      </c>
      <c r="J28" s="290" t="s">
        <v>481</v>
      </c>
      <c r="K28" s="290" t="s">
        <v>481</v>
      </c>
    </row>
    <row r="29" spans="1:11" ht="15" customHeight="1" x14ac:dyDescent="0.25">
      <c r="A29" s="357" t="s">
        <v>217</v>
      </c>
      <c r="B29" s="357"/>
      <c r="C29" s="357"/>
      <c r="D29" s="357"/>
      <c r="E29" s="357"/>
      <c r="F29" s="357"/>
      <c r="G29" s="357"/>
      <c r="H29" s="357"/>
      <c r="I29" s="357"/>
      <c r="J29" s="357"/>
      <c r="K29" s="357"/>
    </row>
    <row r="30" spans="1:11" ht="15" customHeight="1" x14ac:dyDescent="0.25">
      <c r="A30" s="358" t="s">
        <v>477</v>
      </c>
      <c r="B30" s="358"/>
      <c r="C30" s="358"/>
      <c r="D30" s="358"/>
      <c r="E30" s="358"/>
      <c r="F30" s="358"/>
      <c r="G30" s="358"/>
      <c r="H30" s="358"/>
      <c r="I30" s="358"/>
      <c r="J30" s="358"/>
      <c r="K30" s="358"/>
    </row>
    <row r="31" spans="1:11" x14ac:dyDescent="0.25">
      <c r="A31" s="24" t="s">
        <v>11</v>
      </c>
      <c r="B31" s="159">
        <v>2010</v>
      </c>
      <c r="C31" s="40">
        <v>573</v>
      </c>
      <c r="D31" s="40">
        <v>673</v>
      </c>
      <c r="E31" s="40">
        <v>468</v>
      </c>
      <c r="F31" s="40">
        <v>580</v>
      </c>
      <c r="G31" s="40">
        <v>698</v>
      </c>
      <c r="H31" s="40">
        <v>456</v>
      </c>
      <c r="I31" s="40">
        <v>551</v>
      </c>
      <c r="J31" s="40">
        <v>592</v>
      </c>
      <c r="K31" s="6">
        <v>506</v>
      </c>
    </row>
    <row r="32" spans="1:11" x14ac:dyDescent="0.25">
      <c r="A32" s="167" t="s">
        <v>2</v>
      </c>
      <c r="B32" s="159">
        <v>2015</v>
      </c>
      <c r="C32" s="40">
        <v>473</v>
      </c>
      <c r="D32" s="40">
        <v>467</v>
      </c>
      <c r="E32" s="40">
        <v>480</v>
      </c>
      <c r="F32" s="40">
        <v>461</v>
      </c>
      <c r="G32" s="40">
        <v>415</v>
      </c>
      <c r="H32" s="40">
        <v>510</v>
      </c>
      <c r="I32" s="40">
        <v>511</v>
      </c>
      <c r="J32" s="40">
        <v>627</v>
      </c>
      <c r="K32" s="6">
        <v>387</v>
      </c>
    </row>
    <row r="33" spans="1:11" x14ac:dyDescent="0.25">
      <c r="A33" s="158"/>
      <c r="B33" s="159">
        <v>2017</v>
      </c>
      <c r="C33" s="194">
        <v>402.48159925285182</v>
      </c>
      <c r="D33" s="198">
        <v>450.35292079851035</v>
      </c>
      <c r="E33" s="194">
        <v>351.95173233385134</v>
      </c>
      <c r="F33" s="194">
        <v>417.70848654213853</v>
      </c>
      <c r="G33" s="194">
        <v>472.8677700247967</v>
      </c>
      <c r="H33" s="194">
        <v>360.27380809415155</v>
      </c>
      <c r="I33" s="194">
        <v>355.32069970845481</v>
      </c>
      <c r="J33" s="194">
        <v>382.47566063977746</v>
      </c>
      <c r="K33" s="196">
        <v>325.42113323124045</v>
      </c>
    </row>
    <row r="34" spans="1:11" x14ac:dyDescent="0.25">
      <c r="A34" s="160"/>
      <c r="B34" s="229">
        <v>2018</v>
      </c>
      <c r="C34" s="258">
        <f>C10*100000/42596</f>
        <v>387.3603155225843</v>
      </c>
      <c r="D34" s="258">
        <f>D10*100000/21931</f>
        <v>396.69873694769962</v>
      </c>
      <c r="E34" s="236">
        <f>E10*100000/20665</f>
        <v>377.44979433825307</v>
      </c>
      <c r="F34" s="236">
        <f>F10*100000/32121</f>
        <v>386.04028517169451</v>
      </c>
      <c r="G34" s="236">
        <f>G10*100000/16526</f>
        <v>393.31961757231028</v>
      </c>
      <c r="H34" s="236">
        <f>H10*100000/15595</f>
        <v>378.32638666239177</v>
      </c>
      <c r="I34" s="236">
        <f>I10*100000/10475</f>
        <v>391.40811455847256</v>
      </c>
      <c r="J34" s="236">
        <f>J10*100000/5405</f>
        <v>407.03052728954674</v>
      </c>
      <c r="K34" s="259">
        <f>K10*100000/5070</f>
        <v>374.75345167652858</v>
      </c>
    </row>
    <row r="35" spans="1:11" ht="15" customHeight="1" x14ac:dyDescent="0.25">
      <c r="A35" s="424" t="s">
        <v>414</v>
      </c>
      <c r="B35" s="423"/>
      <c r="C35" s="194">
        <f t="shared" ref="C35:C51" si="0">C11*100000/42596</f>
        <v>234.76382758944501</v>
      </c>
      <c r="D35" s="198">
        <f t="shared" ref="D35:D51" si="1">D11*100000/21931</f>
        <v>241.66704664629975</v>
      </c>
      <c r="E35" s="194">
        <f t="shared" ref="E35:E49" si="2">E11*100000/20665</f>
        <v>227.43769658843456</v>
      </c>
      <c r="F35" s="194">
        <f t="shared" ref="F35:F49" si="3">F11*100000/32121</f>
        <v>224.15242364808068</v>
      </c>
      <c r="G35" s="194">
        <f t="shared" ref="G35:G49" si="4">G11*100000/16526</f>
        <v>211.78748638509015</v>
      </c>
      <c r="H35" s="194">
        <f t="shared" ref="H35:H49" si="5">H11*100000/15595</f>
        <v>237.25553061878807</v>
      </c>
      <c r="I35" s="194">
        <f t="shared" ref="I35:I51" si="6">I11*100000/10475</f>
        <v>267.30310262529832</v>
      </c>
      <c r="J35" s="194">
        <f t="shared" ref="J35:J51" si="7">J11*100000/5405</f>
        <v>333.02497687326547</v>
      </c>
      <c r="K35" s="196">
        <f t="shared" ref="K35:K49" si="8">K11*100000/5070</f>
        <v>197.23865877712032</v>
      </c>
    </row>
    <row r="36" spans="1:11" x14ac:dyDescent="0.25">
      <c r="A36" s="424" t="s">
        <v>213</v>
      </c>
      <c r="B36" s="423"/>
      <c r="C36" s="194">
        <f t="shared" si="0"/>
        <v>164.33467931261151</v>
      </c>
      <c r="D36" s="198">
        <f t="shared" si="1"/>
        <v>173.27071268979984</v>
      </c>
      <c r="E36" s="194">
        <f t="shared" si="2"/>
        <v>154.85119767723202</v>
      </c>
      <c r="F36" s="194">
        <f t="shared" si="3"/>
        <v>165.00108962983717</v>
      </c>
      <c r="G36" s="194">
        <f t="shared" si="4"/>
        <v>145.22570494977612</v>
      </c>
      <c r="H36" s="194">
        <f t="shared" si="5"/>
        <v>185.95703751202308</v>
      </c>
      <c r="I36" s="194">
        <f t="shared" si="6"/>
        <v>162.29116945107398</v>
      </c>
      <c r="J36" s="194">
        <f t="shared" si="7"/>
        <v>259.01942645698426</v>
      </c>
      <c r="K36" s="196">
        <f t="shared" si="8"/>
        <v>59.171597633136095</v>
      </c>
    </row>
    <row r="37" spans="1:11" ht="15" customHeight="1" x14ac:dyDescent="0.25">
      <c r="A37" s="424" t="s">
        <v>419</v>
      </c>
      <c r="B37" s="423"/>
      <c r="C37" s="194">
        <f t="shared" si="0"/>
        <v>82.167339656305757</v>
      </c>
      <c r="D37" s="198">
        <f t="shared" si="1"/>
        <v>77.515845150699917</v>
      </c>
      <c r="E37" s="194">
        <f t="shared" si="2"/>
        <v>87.103798693443025</v>
      </c>
      <c r="F37" s="194">
        <f t="shared" si="3"/>
        <v>80.943930761806911</v>
      </c>
      <c r="G37" s="194">
        <f t="shared" si="4"/>
        <v>60.510710395740048</v>
      </c>
      <c r="H37" s="194">
        <f t="shared" si="5"/>
        <v>102.59698621352997</v>
      </c>
      <c r="I37" s="194">
        <f t="shared" si="6"/>
        <v>85.918854415274467</v>
      </c>
      <c r="J37" s="194">
        <f t="shared" si="7"/>
        <v>129.50971322849213</v>
      </c>
      <c r="K37" s="196">
        <f t="shared" si="8"/>
        <v>39.447731755424066</v>
      </c>
    </row>
    <row r="38" spans="1:11" x14ac:dyDescent="0.25">
      <c r="A38" s="424" t="s">
        <v>214</v>
      </c>
      <c r="B38" s="423"/>
      <c r="C38" s="194">
        <f t="shared" si="0"/>
        <v>42.257488966100105</v>
      </c>
      <c r="D38" s="198">
        <f t="shared" si="1"/>
        <v>31.918289179699968</v>
      </c>
      <c r="E38" s="194">
        <f t="shared" si="2"/>
        <v>53.230099201548512</v>
      </c>
      <c r="F38" s="194">
        <f t="shared" si="3"/>
        <v>40.471965380903455</v>
      </c>
      <c r="G38" s="194">
        <f t="shared" si="4"/>
        <v>30.255355197870024</v>
      </c>
      <c r="H38" s="194">
        <f t="shared" si="5"/>
        <v>51.298493106764987</v>
      </c>
      <c r="I38" s="194">
        <f t="shared" si="6"/>
        <v>47.732696897374701</v>
      </c>
      <c r="J38" s="194">
        <f t="shared" si="7"/>
        <v>37.002775208140612</v>
      </c>
      <c r="K38" s="196">
        <f t="shared" si="8"/>
        <v>59.171597633136095</v>
      </c>
    </row>
    <row r="39" spans="1:11" x14ac:dyDescent="0.25">
      <c r="A39" s="424" t="s">
        <v>215</v>
      </c>
      <c r="B39" s="423"/>
      <c r="C39" s="194">
        <f t="shared" si="0"/>
        <v>16.433467931261152</v>
      </c>
      <c r="D39" s="198">
        <f t="shared" si="1"/>
        <v>22.798777985499978</v>
      </c>
      <c r="E39" s="194">
        <f t="shared" si="2"/>
        <v>9.6781998548270014</v>
      </c>
      <c r="F39" s="194">
        <f t="shared" si="3"/>
        <v>12.452912424893372</v>
      </c>
      <c r="G39" s="194">
        <f t="shared" si="4"/>
        <v>24.204284158296019</v>
      </c>
      <c r="H39" s="290" t="s">
        <v>481</v>
      </c>
      <c r="I39" s="194">
        <f t="shared" si="6"/>
        <v>28.639618138424822</v>
      </c>
      <c r="J39" s="194">
        <f t="shared" si="7"/>
        <v>18.501387604070306</v>
      </c>
      <c r="K39" s="196">
        <f t="shared" si="8"/>
        <v>39.447731755424066</v>
      </c>
    </row>
    <row r="40" spans="1:11" x14ac:dyDescent="0.25">
      <c r="A40" s="424" t="s">
        <v>216</v>
      </c>
      <c r="B40" s="423"/>
      <c r="C40" s="194">
        <f t="shared" si="0"/>
        <v>11.738191379472251</v>
      </c>
      <c r="D40" s="198">
        <f t="shared" si="1"/>
        <v>13.679266791299986</v>
      </c>
      <c r="E40" s="194">
        <f t="shared" si="2"/>
        <v>9.6781998548270014</v>
      </c>
      <c r="F40" s="194">
        <f t="shared" si="3"/>
        <v>6.2264562124466858</v>
      </c>
      <c r="G40" s="194">
        <f t="shared" si="4"/>
        <v>12.10214207914801</v>
      </c>
      <c r="H40" s="290" t="s">
        <v>481</v>
      </c>
      <c r="I40" s="194">
        <f t="shared" si="6"/>
        <v>28.639618138424822</v>
      </c>
      <c r="J40" s="194">
        <f t="shared" si="7"/>
        <v>18.501387604070306</v>
      </c>
      <c r="K40" s="196">
        <f t="shared" si="8"/>
        <v>39.447731755424066</v>
      </c>
    </row>
    <row r="41" spans="1:11" ht="15" customHeight="1" x14ac:dyDescent="0.25">
      <c r="A41" s="411" t="s">
        <v>416</v>
      </c>
      <c r="B41" s="434"/>
      <c r="C41" s="290" t="s">
        <v>481</v>
      </c>
      <c r="D41" s="290" t="s">
        <v>481</v>
      </c>
      <c r="E41" s="290" t="s">
        <v>481</v>
      </c>
      <c r="F41" s="290" t="s">
        <v>481</v>
      </c>
      <c r="G41" s="290" t="s">
        <v>481</v>
      </c>
      <c r="H41" s="290" t="s">
        <v>481</v>
      </c>
      <c r="I41" s="290" t="s">
        <v>481</v>
      </c>
      <c r="J41" s="290" t="s">
        <v>481</v>
      </c>
      <c r="K41" s="290" t="s">
        <v>481</v>
      </c>
    </row>
    <row r="42" spans="1:11" ht="15" customHeight="1" x14ac:dyDescent="0.25">
      <c r="A42" s="424" t="s">
        <v>417</v>
      </c>
      <c r="B42" s="423"/>
      <c r="C42" s="194">
        <f t="shared" si="0"/>
        <v>53.995680345572353</v>
      </c>
      <c r="D42" s="198">
        <f t="shared" si="1"/>
        <v>59.276822762299943</v>
      </c>
      <c r="E42" s="194">
        <f t="shared" si="2"/>
        <v>48.390999274135012</v>
      </c>
      <c r="F42" s="194">
        <f t="shared" si="3"/>
        <v>59.151334018243517</v>
      </c>
      <c r="G42" s="194">
        <f t="shared" si="4"/>
        <v>66.561781435314046</v>
      </c>
      <c r="H42" s="194">
        <f t="shared" si="5"/>
        <v>51.298493106764987</v>
      </c>
      <c r="I42" s="194">
        <f t="shared" si="6"/>
        <v>38.186157517899758</v>
      </c>
      <c r="J42" s="194">
        <f t="shared" si="7"/>
        <v>37.002775208140612</v>
      </c>
      <c r="K42" s="196">
        <f t="shared" si="8"/>
        <v>39.447731755424066</v>
      </c>
    </row>
    <row r="43" spans="1:11" x14ac:dyDescent="0.25">
      <c r="A43" s="411">
        <v>2</v>
      </c>
      <c r="B43" s="434"/>
      <c r="C43" s="194">
        <f t="shared" si="0"/>
        <v>23.476382758944503</v>
      </c>
      <c r="D43" s="198">
        <f t="shared" si="1"/>
        <v>27.358533582599971</v>
      </c>
      <c r="E43" s="194">
        <f t="shared" si="2"/>
        <v>19.356399709654003</v>
      </c>
      <c r="F43" s="194">
        <f t="shared" si="3"/>
        <v>31.132281062233432</v>
      </c>
      <c r="G43" s="194">
        <f t="shared" si="4"/>
        <v>36.306426237444029</v>
      </c>
      <c r="H43" s="194">
        <f t="shared" si="5"/>
        <v>25.649246553382493</v>
      </c>
      <c r="I43" s="290" t="s">
        <v>481</v>
      </c>
      <c r="J43" s="290" t="s">
        <v>481</v>
      </c>
      <c r="K43" s="290" t="s">
        <v>481</v>
      </c>
    </row>
    <row r="44" spans="1:11" x14ac:dyDescent="0.25">
      <c r="A44" s="411">
        <v>3</v>
      </c>
      <c r="B44" s="434"/>
      <c r="C44" s="194">
        <f t="shared" si="0"/>
        <v>14.085829655366702</v>
      </c>
      <c r="D44" s="198">
        <f t="shared" si="1"/>
        <v>18.239022388399981</v>
      </c>
      <c r="E44" s="194">
        <f t="shared" si="2"/>
        <v>9.6781998548270014</v>
      </c>
      <c r="F44" s="194">
        <f t="shared" si="3"/>
        <v>18.679368637340058</v>
      </c>
      <c r="G44" s="194">
        <f t="shared" si="4"/>
        <v>24.204284158296019</v>
      </c>
      <c r="H44" s="194">
        <f t="shared" si="5"/>
        <v>12.824623276691247</v>
      </c>
      <c r="I44" s="290" t="s">
        <v>481</v>
      </c>
      <c r="J44" s="290" t="s">
        <v>481</v>
      </c>
      <c r="K44" s="290" t="s">
        <v>481</v>
      </c>
    </row>
    <row r="45" spans="1:11" x14ac:dyDescent="0.25">
      <c r="A45" s="411">
        <v>4</v>
      </c>
      <c r="B45" s="434"/>
      <c r="C45" s="194">
        <f t="shared" si="0"/>
        <v>16.433467931261152</v>
      </c>
      <c r="D45" s="198">
        <f t="shared" si="1"/>
        <v>13.679266791299986</v>
      </c>
      <c r="E45" s="194">
        <f t="shared" si="2"/>
        <v>19.356399709654003</v>
      </c>
      <c r="F45" s="194">
        <f t="shared" si="3"/>
        <v>18.679368637340058</v>
      </c>
      <c r="G45" s="194">
        <f t="shared" si="4"/>
        <v>18.153213118722014</v>
      </c>
      <c r="H45" s="194">
        <f t="shared" si="5"/>
        <v>19.236934915036869</v>
      </c>
      <c r="I45" s="194">
        <f t="shared" si="6"/>
        <v>9.5465393794749396</v>
      </c>
      <c r="J45" s="194" t="s">
        <v>481</v>
      </c>
      <c r="K45" s="196">
        <f t="shared" si="8"/>
        <v>19.723865877712033</v>
      </c>
    </row>
    <row r="46" spans="1:11" x14ac:dyDescent="0.25">
      <c r="A46" s="411">
        <v>5</v>
      </c>
      <c r="B46" s="434"/>
      <c r="C46" s="194">
        <f t="shared" si="0"/>
        <v>11.738191379472251</v>
      </c>
      <c r="D46" s="198">
        <f t="shared" si="1"/>
        <v>9.1195111941999905</v>
      </c>
      <c r="E46" s="194">
        <f t="shared" si="2"/>
        <v>14.517299782240503</v>
      </c>
      <c r="F46" s="194">
        <f t="shared" si="3"/>
        <v>9.3396843186700291</v>
      </c>
      <c r="G46" s="194">
        <f t="shared" si="4"/>
        <v>12.10214207914801</v>
      </c>
      <c r="H46" s="194">
        <f t="shared" si="5"/>
        <v>6.4123116383456233</v>
      </c>
      <c r="I46" s="194">
        <f t="shared" si="6"/>
        <v>19.093078758949879</v>
      </c>
      <c r="J46" s="194" t="s">
        <v>481</v>
      </c>
      <c r="K46" s="196">
        <f t="shared" si="8"/>
        <v>39.447731755424066</v>
      </c>
    </row>
    <row r="47" spans="1:11" x14ac:dyDescent="0.25">
      <c r="A47" s="411">
        <v>6</v>
      </c>
      <c r="B47" s="434"/>
      <c r="C47" s="194">
        <f t="shared" si="0"/>
        <v>16.433467931261152</v>
      </c>
      <c r="D47" s="198">
        <f t="shared" si="1"/>
        <v>13.679266791299986</v>
      </c>
      <c r="E47" s="194">
        <f t="shared" si="2"/>
        <v>19.356399709654003</v>
      </c>
      <c r="F47" s="194">
        <f t="shared" si="3"/>
        <v>15.566140531116716</v>
      </c>
      <c r="G47" s="194">
        <f t="shared" si="4"/>
        <v>12.10214207914801</v>
      </c>
      <c r="H47" s="194">
        <f t="shared" si="5"/>
        <v>19.236934915036869</v>
      </c>
      <c r="I47" s="194">
        <f t="shared" si="6"/>
        <v>19.093078758949879</v>
      </c>
      <c r="J47" s="194">
        <f t="shared" si="7"/>
        <v>18.501387604070306</v>
      </c>
      <c r="K47" s="196">
        <f t="shared" si="8"/>
        <v>19.723865877712033</v>
      </c>
    </row>
    <row r="48" spans="1:11" x14ac:dyDescent="0.25">
      <c r="A48" s="411">
        <v>7</v>
      </c>
      <c r="B48" s="434"/>
      <c r="C48" s="194">
        <f t="shared" si="0"/>
        <v>7.0429148276833509</v>
      </c>
      <c r="D48" s="198">
        <f t="shared" si="1"/>
        <v>4.5597555970999952</v>
      </c>
      <c r="E48" s="194">
        <f t="shared" si="2"/>
        <v>9.6781998548270014</v>
      </c>
      <c r="F48" s="194">
        <f t="shared" si="3"/>
        <v>3.1132281062233429</v>
      </c>
      <c r="G48" s="194">
        <f t="shared" si="4"/>
        <v>6.0510710395740048</v>
      </c>
      <c r="H48" s="290" t="s">
        <v>481</v>
      </c>
      <c r="I48" s="194">
        <f t="shared" si="6"/>
        <v>19.093078758949879</v>
      </c>
      <c r="J48" s="194" t="s">
        <v>481</v>
      </c>
      <c r="K48" s="196">
        <f t="shared" si="8"/>
        <v>39.447731755424066</v>
      </c>
    </row>
    <row r="49" spans="1:11" x14ac:dyDescent="0.25">
      <c r="A49" s="411">
        <v>8</v>
      </c>
      <c r="B49" s="434"/>
      <c r="C49" s="194">
        <f t="shared" si="0"/>
        <v>7.0429148276833509</v>
      </c>
      <c r="D49" s="198">
        <f t="shared" si="1"/>
        <v>4.5597555970999952</v>
      </c>
      <c r="E49" s="194">
        <f t="shared" si="2"/>
        <v>9.6781998548270014</v>
      </c>
      <c r="F49" s="194">
        <f t="shared" si="3"/>
        <v>6.2264562124466858</v>
      </c>
      <c r="G49" s="194">
        <f t="shared" si="4"/>
        <v>6.0510710395740048</v>
      </c>
      <c r="H49" s="194">
        <f t="shared" si="5"/>
        <v>6.4123116383456233</v>
      </c>
      <c r="I49" s="194">
        <f t="shared" si="6"/>
        <v>9.5465393794749396</v>
      </c>
      <c r="J49" s="194" t="s">
        <v>481</v>
      </c>
      <c r="K49" s="196">
        <f t="shared" si="8"/>
        <v>19.723865877712033</v>
      </c>
    </row>
    <row r="50" spans="1:11" x14ac:dyDescent="0.25">
      <c r="A50" s="411">
        <v>9</v>
      </c>
      <c r="B50" s="434"/>
      <c r="C50" s="290" t="s">
        <v>481</v>
      </c>
      <c r="D50" s="290" t="s">
        <v>481</v>
      </c>
      <c r="E50" s="290" t="s">
        <v>481</v>
      </c>
      <c r="F50" s="290" t="s">
        <v>481</v>
      </c>
      <c r="G50" s="290" t="s">
        <v>481</v>
      </c>
      <c r="H50" s="290" t="s">
        <v>481</v>
      </c>
      <c r="I50" s="290" t="s">
        <v>481</v>
      </c>
      <c r="J50" s="194" t="s">
        <v>481</v>
      </c>
      <c r="K50" s="195" t="s">
        <v>481</v>
      </c>
    </row>
    <row r="51" spans="1:11" x14ac:dyDescent="0.25">
      <c r="A51" s="411">
        <v>10</v>
      </c>
      <c r="B51" s="434"/>
      <c r="C51" s="194">
        <f t="shared" si="0"/>
        <v>2.3476382758944503</v>
      </c>
      <c r="D51" s="198">
        <f t="shared" si="1"/>
        <v>4.5597555970999952</v>
      </c>
      <c r="E51" s="290" t="s">
        <v>481</v>
      </c>
      <c r="F51" s="290" t="s">
        <v>481</v>
      </c>
      <c r="G51" s="290" t="s">
        <v>481</v>
      </c>
      <c r="H51" s="290" t="s">
        <v>481</v>
      </c>
      <c r="I51" s="194">
        <f t="shared" si="6"/>
        <v>9.5465393794749396</v>
      </c>
      <c r="J51" s="194">
        <f t="shared" si="7"/>
        <v>18.501387604070306</v>
      </c>
      <c r="K51" s="195" t="s">
        <v>481</v>
      </c>
    </row>
    <row r="52" spans="1:11" ht="15" customHeight="1" x14ac:dyDescent="0.25">
      <c r="A52" s="424" t="s">
        <v>420</v>
      </c>
      <c r="B52" s="423"/>
      <c r="C52" s="290" t="s">
        <v>481</v>
      </c>
      <c r="D52" s="290" t="s">
        <v>481</v>
      </c>
      <c r="E52" s="290" t="s">
        <v>481</v>
      </c>
      <c r="F52" s="290" t="s">
        <v>481</v>
      </c>
      <c r="G52" s="290" t="s">
        <v>481</v>
      </c>
      <c r="H52" s="290" t="s">
        <v>481</v>
      </c>
      <c r="I52" s="290" t="s">
        <v>481</v>
      </c>
      <c r="J52" s="194" t="s">
        <v>481</v>
      </c>
      <c r="K52" s="195" t="s">
        <v>481</v>
      </c>
    </row>
    <row r="53" spans="1:11" ht="11.25" customHeight="1" x14ac:dyDescent="0.25"/>
  </sheetData>
  <mergeCells count="55">
    <mergeCell ref="A51:B51"/>
    <mergeCell ref="A52:B52"/>
    <mergeCell ref="A2:B4"/>
    <mergeCell ref="C2:C4"/>
    <mergeCell ref="D2:D4"/>
    <mergeCell ref="A45:B45"/>
    <mergeCell ref="A46:B46"/>
    <mergeCell ref="A47:B47"/>
    <mergeCell ref="A48:B48"/>
    <mergeCell ref="A36:B36"/>
    <mergeCell ref="A37:B37"/>
    <mergeCell ref="A38:B38"/>
    <mergeCell ref="A49:B49"/>
    <mergeCell ref="A50:B50"/>
    <mergeCell ref="A39:B39"/>
    <mergeCell ref="A40:B40"/>
    <mergeCell ref="A41:B41"/>
    <mergeCell ref="A42:B42"/>
    <mergeCell ref="A43:B43"/>
    <mergeCell ref="A44:B44"/>
    <mergeCell ref="A27:B27"/>
    <mergeCell ref="A28:B28"/>
    <mergeCell ref="A29:K29"/>
    <mergeCell ref="A30:K30"/>
    <mergeCell ref="A35:B35"/>
    <mergeCell ref="A22:B22"/>
    <mergeCell ref="A23:B23"/>
    <mergeCell ref="A24:B24"/>
    <mergeCell ref="A25:B25"/>
    <mergeCell ref="A26:B26"/>
    <mergeCell ref="A17:B17"/>
    <mergeCell ref="A18:B18"/>
    <mergeCell ref="A19:B19"/>
    <mergeCell ref="A20:B20"/>
    <mergeCell ref="A21:B21"/>
    <mergeCell ref="A13:B13"/>
    <mergeCell ref="A14:B14"/>
    <mergeCell ref="A15:B15"/>
    <mergeCell ref="A16:B16"/>
    <mergeCell ref="F3:F4"/>
    <mergeCell ref="A5:K5"/>
    <mergeCell ref="A6:K6"/>
    <mergeCell ref="A9:B9"/>
    <mergeCell ref="A10:B10"/>
    <mergeCell ref="E2:E4"/>
    <mergeCell ref="A1:K1"/>
    <mergeCell ref="A11:B11"/>
    <mergeCell ref="A12:B12"/>
    <mergeCell ref="F2:H2"/>
    <mergeCell ref="I2:K2"/>
    <mergeCell ref="H3:H4"/>
    <mergeCell ref="I3:I4"/>
    <mergeCell ref="J3:J4"/>
    <mergeCell ref="K3:K4"/>
    <mergeCell ref="G3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pane ySplit="2" topLeftCell="A3" activePane="bottomLeft" state="frozen"/>
      <selection pane="bottomLeft" activeCell="K35" sqref="K35"/>
    </sheetView>
  </sheetViews>
  <sheetFormatPr defaultRowHeight="15" x14ac:dyDescent="0.25"/>
  <cols>
    <col min="1" max="1" width="16.85546875" customWidth="1"/>
    <col min="6" max="6" width="17.7109375" customWidth="1"/>
  </cols>
  <sheetData>
    <row r="1" spans="1:6" ht="63.6" customHeight="1" x14ac:dyDescent="0.25">
      <c r="A1" s="355" t="s">
        <v>531</v>
      </c>
      <c r="B1" s="356"/>
      <c r="C1" s="356"/>
      <c r="D1" s="356"/>
      <c r="E1" s="356"/>
      <c r="F1" s="356"/>
    </row>
    <row r="2" spans="1:6" ht="30.75" customHeight="1" thickBot="1" x14ac:dyDescent="0.3">
      <c r="A2" s="141" t="s">
        <v>0</v>
      </c>
      <c r="B2" s="141">
        <v>2010</v>
      </c>
      <c r="C2" s="141">
        <v>2015</v>
      </c>
      <c r="D2" s="141">
        <v>2017</v>
      </c>
      <c r="E2" s="141">
        <v>2018</v>
      </c>
      <c r="F2" s="172" t="s">
        <v>1</v>
      </c>
    </row>
    <row r="3" spans="1:6" ht="13.9" customHeight="1" x14ac:dyDescent="0.25">
      <c r="A3" s="72" t="s">
        <v>286</v>
      </c>
      <c r="B3" s="15">
        <v>4634935</v>
      </c>
      <c r="C3" s="96">
        <v>4570849</v>
      </c>
      <c r="D3" s="171">
        <v>4548180</v>
      </c>
      <c r="E3" s="171">
        <v>4533565</v>
      </c>
      <c r="F3" s="173" t="s">
        <v>12</v>
      </c>
    </row>
    <row r="4" spans="1:6" ht="22.15" customHeight="1" x14ac:dyDescent="0.25">
      <c r="A4" s="19" t="s">
        <v>254</v>
      </c>
      <c r="B4" s="39">
        <v>799933</v>
      </c>
      <c r="C4" s="88">
        <v>767533</v>
      </c>
      <c r="D4" s="94">
        <v>770744</v>
      </c>
      <c r="E4" s="94">
        <v>772095</v>
      </c>
      <c r="F4" s="174" t="s">
        <v>27</v>
      </c>
    </row>
    <row r="5" spans="1:6" x14ac:dyDescent="0.25">
      <c r="A5" s="157" t="s">
        <v>3</v>
      </c>
      <c r="B5" s="40">
        <v>409077</v>
      </c>
      <c r="C5" s="1">
        <v>392902</v>
      </c>
      <c r="D5" s="86">
        <v>394599</v>
      </c>
      <c r="E5" s="86">
        <v>395425</v>
      </c>
      <c r="F5" s="168" t="s">
        <v>4</v>
      </c>
    </row>
    <row r="6" spans="1:6" x14ac:dyDescent="0.25">
      <c r="A6" s="157" t="s">
        <v>5</v>
      </c>
      <c r="B6" s="40">
        <v>390856</v>
      </c>
      <c r="C6" s="1">
        <v>374631</v>
      </c>
      <c r="D6" s="86">
        <v>376145</v>
      </c>
      <c r="E6" s="86">
        <v>376670</v>
      </c>
      <c r="F6" s="168" t="s">
        <v>6</v>
      </c>
    </row>
    <row r="7" spans="1:6" x14ac:dyDescent="0.25">
      <c r="A7" s="153" t="s">
        <v>7</v>
      </c>
      <c r="B7" s="40">
        <v>598684</v>
      </c>
      <c r="C7" s="1">
        <v>572541</v>
      </c>
      <c r="D7" s="86">
        <v>574714</v>
      </c>
      <c r="E7" s="86">
        <v>575371</v>
      </c>
      <c r="F7" s="169" t="s">
        <v>8</v>
      </c>
    </row>
    <row r="8" spans="1:6" x14ac:dyDescent="0.25">
      <c r="A8" s="157" t="s">
        <v>3</v>
      </c>
      <c r="B8" s="40">
        <v>306128</v>
      </c>
      <c r="C8" s="1">
        <v>292900</v>
      </c>
      <c r="D8" s="86">
        <v>294226</v>
      </c>
      <c r="E8" s="86">
        <v>294629</v>
      </c>
      <c r="F8" s="168" t="s">
        <v>4</v>
      </c>
    </row>
    <row r="9" spans="1:6" x14ac:dyDescent="0.25">
      <c r="A9" s="157" t="s">
        <v>5</v>
      </c>
      <c r="B9" s="40">
        <v>292556</v>
      </c>
      <c r="C9" s="1">
        <v>279641</v>
      </c>
      <c r="D9" s="86">
        <v>280488</v>
      </c>
      <c r="E9" s="86">
        <v>280742</v>
      </c>
      <c r="F9" s="168" t="s">
        <v>6</v>
      </c>
    </row>
    <row r="10" spans="1:6" x14ac:dyDescent="0.25">
      <c r="A10" s="153" t="s">
        <v>9</v>
      </c>
      <c r="B10" s="40">
        <v>201249</v>
      </c>
      <c r="C10" s="1">
        <v>194992</v>
      </c>
      <c r="D10" s="86">
        <v>196030</v>
      </c>
      <c r="E10" s="86">
        <v>196724</v>
      </c>
      <c r="F10" s="169" t="s">
        <v>10</v>
      </c>
    </row>
    <row r="11" spans="1:6" x14ac:dyDescent="0.25">
      <c r="A11" s="157" t="s">
        <v>3</v>
      </c>
      <c r="B11" s="40">
        <v>102949</v>
      </c>
      <c r="C11" s="1">
        <v>100002</v>
      </c>
      <c r="D11" s="86">
        <v>100373</v>
      </c>
      <c r="E11" s="86">
        <v>100796</v>
      </c>
      <c r="F11" s="168" t="s">
        <v>4</v>
      </c>
    </row>
    <row r="12" spans="1:6" x14ac:dyDescent="0.25">
      <c r="A12" s="157" t="s">
        <v>5</v>
      </c>
      <c r="B12" s="40">
        <v>98300</v>
      </c>
      <c r="C12" s="1">
        <v>94990</v>
      </c>
      <c r="D12" s="86">
        <v>95657</v>
      </c>
      <c r="E12" s="86">
        <v>95928</v>
      </c>
      <c r="F12" s="168" t="s">
        <v>6</v>
      </c>
    </row>
    <row r="13" spans="1:6" ht="22.5" x14ac:dyDescent="0.25">
      <c r="A13" s="19" t="s">
        <v>289</v>
      </c>
      <c r="B13" s="39">
        <v>3021163</v>
      </c>
      <c r="C13" s="88">
        <v>2858648</v>
      </c>
      <c r="D13" s="94">
        <v>2776870</v>
      </c>
      <c r="E13" s="94">
        <v>2735057</v>
      </c>
      <c r="F13" s="174" t="s">
        <v>28</v>
      </c>
    </row>
    <row r="14" spans="1:6" ht="24" customHeight="1" x14ac:dyDescent="0.25">
      <c r="A14" s="156" t="s">
        <v>149</v>
      </c>
      <c r="B14" s="40">
        <v>1830546</v>
      </c>
      <c r="C14" s="1">
        <v>1751342</v>
      </c>
      <c r="D14" s="86">
        <v>1704147</v>
      </c>
      <c r="E14" s="86">
        <v>1676578</v>
      </c>
      <c r="F14" s="170" t="s">
        <v>150</v>
      </c>
    </row>
    <row r="15" spans="1:6" ht="15" customHeight="1" x14ac:dyDescent="0.25">
      <c r="A15" s="157" t="s">
        <v>3</v>
      </c>
      <c r="B15" s="40">
        <v>1573209</v>
      </c>
      <c r="C15" s="1">
        <v>1509126</v>
      </c>
      <c r="D15" s="86">
        <v>1471155</v>
      </c>
      <c r="E15" s="86">
        <v>1451852</v>
      </c>
      <c r="F15" s="168" t="s">
        <v>4</v>
      </c>
    </row>
    <row r="16" spans="1:6" ht="22.5" x14ac:dyDescent="0.25">
      <c r="A16" s="156" t="s">
        <v>149</v>
      </c>
      <c r="B16" s="40">
        <v>925946</v>
      </c>
      <c r="C16" s="1">
        <v>887956</v>
      </c>
      <c r="D16" s="86">
        <v>864417</v>
      </c>
      <c r="E16" s="86">
        <v>850385</v>
      </c>
      <c r="F16" s="170" t="s">
        <v>150</v>
      </c>
    </row>
    <row r="17" spans="1:6" x14ac:dyDescent="0.25">
      <c r="A17" s="157" t="s">
        <v>5</v>
      </c>
      <c r="B17" s="40">
        <v>1447954</v>
      </c>
      <c r="C17" s="1">
        <v>1349522</v>
      </c>
      <c r="D17" s="86">
        <v>1305715</v>
      </c>
      <c r="E17" s="86">
        <v>1283205</v>
      </c>
      <c r="F17" s="168" t="s">
        <v>6</v>
      </c>
    </row>
    <row r="18" spans="1:6" ht="22.5" x14ac:dyDescent="0.25">
      <c r="A18" s="156" t="s">
        <v>149</v>
      </c>
      <c r="B18" s="40">
        <v>904600</v>
      </c>
      <c r="C18" s="1">
        <v>863386</v>
      </c>
      <c r="D18" s="86">
        <v>839730</v>
      </c>
      <c r="E18" s="86">
        <v>826193</v>
      </c>
      <c r="F18" s="170" t="s">
        <v>150</v>
      </c>
    </row>
    <row r="19" spans="1:6" x14ac:dyDescent="0.25">
      <c r="A19" s="153" t="s">
        <v>7</v>
      </c>
      <c r="B19" s="40">
        <v>2362366</v>
      </c>
      <c r="C19" s="1">
        <v>2197015</v>
      </c>
      <c r="D19" s="86">
        <v>2120132</v>
      </c>
      <c r="E19" s="86">
        <v>2081720</v>
      </c>
      <c r="F19" s="169" t="s">
        <v>8</v>
      </c>
    </row>
    <row r="20" spans="1:6" x14ac:dyDescent="0.25">
      <c r="A20" s="157" t="s">
        <v>3</v>
      </c>
      <c r="B20" s="40">
        <v>1225973</v>
      </c>
      <c r="C20" s="1">
        <v>1157952</v>
      </c>
      <c r="D20" s="86">
        <v>1122174</v>
      </c>
      <c r="E20" s="86">
        <v>1104086</v>
      </c>
      <c r="F20" s="168" t="s">
        <v>4</v>
      </c>
    </row>
    <row r="21" spans="1:6" x14ac:dyDescent="0.25">
      <c r="A21" s="157" t="s">
        <v>5</v>
      </c>
      <c r="B21" s="40">
        <v>1136393</v>
      </c>
      <c r="C21" s="1">
        <v>1039063</v>
      </c>
      <c r="D21" s="86">
        <v>997958</v>
      </c>
      <c r="E21" s="86">
        <v>977634</v>
      </c>
      <c r="F21" s="168" t="s">
        <v>6</v>
      </c>
    </row>
    <row r="22" spans="1:6" x14ac:dyDescent="0.25">
      <c r="A22" s="153" t="s">
        <v>9</v>
      </c>
      <c r="B22" s="40">
        <v>658797</v>
      </c>
      <c r="C22" s="1">
        <v>661633</v>
      </c>
      <c r="D22" s="86">
        <v>656738</v>
      </c>
      <c r="E22" s="86">
        <v>653337</v>
      </c>
      <c r="F22" s="169" t="s">
        <v>10</v>
      </c>
    </row>
    <row r="23" spans="1:6" x14ac:dyDescent="0.25">
      <c r="A23" s="157" t="s">
        <v>3</v>
      </c>
      <c r="B23" s="40">
        <v>347236</v>
      </c>
      <c r="C23" s="1">
        <v>351174</v>
      </c>
      <c r="D23" s="86">
        <v>348981</v>
      </c>
      <c r="E23" s="86">
        <v>347766</v>
      </c>
      <c r="F23" s="168" t="s">
        <v>4</v>
      </c>
    </row>
    <row r="24" spans="1:6" x14ac:dyDescent="0.25">
      <c r="A24" s="157" t="s">
        <v>5</v>
      </c>
      <c r="B24" s="40">
        <v>311561</v>
      </c>
      <c r="C24" s="1">
        <v>310459</v>
      </c>
      <c r="D24" s="86">
        <v>307757</v>
      </c>
      <c r="E24" s="86">
        <v>305571</v>
      </c>
      <c r="F24" s="168" t="s">
        <v>6</v>
      </c>
    </row>
    <row r="25" spans="1:6" ht="22.5" x14ac:dyDescent="0.25">
      <c r="A25" s="19" t="s">
        <v>288</v>
      </c>
      <c r="B25" s="39">
        <v>813839</v>
      </c>
      <c r="C25" s="88">
        <v>944668</v>
      </c>
      <c r="D25" s="94">
        <v>1000566</v>
      </c>
      <c r="E25" s="94">
        <v>1026413</v>
      </c>
      <c r="F25" s="174" t="s">
        <v>29</v>
      </c>
    </row>
    <row r="26" spans="1:6" x14ac:dyDescent="0.25">
      <c r="A26" s="157" t="s">
        <v>3</v>
      </c>
      <c r="B26" s="40">
        <v>256305</v>
      </c>
      <c r="C26" s="1">
        <v>302944</v>
      </c>
      <c r="D26" s="86">
        <v>327159</v>
      </c>
      <c r="E26" s="86">
        <v>338208</v>
      </c>
      <c r="F26" s="168" t="s">
        <v>4</v>
      </c>
    </row>
    <row r="27" spans="1:6" x14ac:dyDescent="0.25">
      <c r="A27" s="157" t="s">
        <v>5</v>
      </c>
      <c r="B27" s="40">
        <v>557534</v>
      </c>
      <c r="C27" s="1">
        <v>641724</v>
      </c>
      <c r="D27" s="86">
        <v>673407</v>
      </c>
      <c r="E27" s="86">
        <v>688205</v>
      </c>
      <c r="F27" s="168" t="s">
        <v>6</v>
      </c>
    </row>
    <row r="28" spans="1:6" x14ac:dyDescent="0.25">
      <c r="A28" s="153" t="s">
        <v>7</v>
      </c>
      <c r="B28" s="40">
        <v>646446</v>
      </c>
      <c r="C28" s="1">
        <v>755733</v>
      </c>
      <c r="D28" s="86">
        <v>801192</v>
      </c>
      <c r="E28" s="86">
        <v>821698</v>
      </c>
      <c r="F28" s="169" t="s">
        <v>8</v>
      </c>
    </row>
    <row r="29" spans="1:6" x14ac:dyDescent="0.25">
      <c r="A29" s="157" t="s">
        <v>3</v>
      </c>
      <c r="B29" s="40">
        <v>201769</v>
      </c>
      <c r="C29" s="1">
        <v>240435</v>
      </c>
      <c r="D29" s="86">
        <v>259939</v>
      </c>
      <c r="E29" s="86">
        <v>268741</v>
      </c>
      <c r="F29" s="168" t="s">
        <v>4</v>
      </c>
    </row>
    <row r="30" spans="1:6" x14ac:dyDescent="0.25">
      <c r="A30" s="157" t="s">
        <v>5</v>
      </c>
      <c r="B30" s="40">
        <v>444677</v>
      </c>
      <c r="C30" s="1">
        <v>515298</v>
      </c>
      <c r="D30" s="86">
        <v>541253</v>
      </c>
      <c r="E30" s="86">
        <v>552957</v>
      </c>
      <c r="F30" s="168" t="s">
        <v>6</v>
      </c>
    </row>
    <row r="31" spans="1:6" x14ac:dyDescent="0.25">
      <c r="A31" s="153" t="s">
        <v>9</v>
      </c>
      <c r="B31" s="40">
        <v>167393</v>
      </c>
      <c r="C31" s="1">
        <v>188935</v>
      </c>
      <c r="D31" s="86">
        <v>199374</v>
      </c>
      <c r="E31" s="86">
        <v>204715</v>
      </c>
      <c r="F31" s="169" t="s">
        <v>10</v>
      </c>
    </row>
    <row r="32" spans="1:6" x14ac:dyDescent="0.25">
      <c r="A32" s="157" t="s">
        <v>3</v>
      </c>
      <c r="B32" s="40">
        <v>54536</v>
      </c>
      <c r="C32" s="1">
        <v>62509</v>
      </c>
      <c r="D32" s="86">
        <v>67220</v>
      </c>
      <c r="E32" s="86">
        <v>69467</v>
      </c>
      <c r="F32" s="168" t="s">
        <v>4</v>
      </c>
    </row>
    <row r="33" spans="1:6" x14ac:dyDescent="0.25">
      <c r="A33" s="157" t="s">
        <v>5</v>
      </c>
      <c r="B33" s="40">
        <v>112857</v>
      </c>
      <c r="C33" s="1">
        <v>126426</v>
      </c>
      <c r="D33" s="86">
        <v>132154</v>
      </c>
      <c r="E33" s="86">
        <v>135248</v>
      </c>
      <c r="F33" s="168" t="s">
        <v>6</v>
      </c>
    </row>
    <row r="34" spans="1:6" ht="56.25" x14ac:dyDescent="0.25">
      <c r="A34" s="19" t="s">
        <v>290</v>
      </c>
      <c r="B34" s="39">
        <v>53.4</v>
      </c>
      <c r="C34" s="88">
        <v>59.9</v>
      </c>
      <c r="D34" s="106">
        <v>63.788005920334768</v>
      </c>
      <c r="E34" s="106">
        <v>65.8</v>
      </c>
      <c r="F34" s="174" t="s">
        <v>291</v>
      </c>
    </row>
    <row r="35" spans="1:6" x14ac:dyDescent="0.25">
      <c r="A35" s="153" t="s">
        <v>30</v>
      </c>
      <c r="B35" s="40">
        <v>42.3</v>
      </c>
      <c r="C35" s="1">
        <v>46.1</v>
      </c>
      <c r="D35" s="95">
        <v>49.060636030873702</v>
      </c>
      <c r="E35" s="95">
        <v>50.5</v>
      </c>
      <c r="F35" s="169" t="s">
        <v>31</v>
      </c>
    </row>
    <row r="36" spans="1:6" x14ac:dyDescent="0.25">
      <c r="A36" s="153" t="s">
        <v>32</v>
      </c>
      <c r="B36" s="40">
        <v>65.5</v>
      </c>
      <c r="C36" s="1">
        <v>75.3</v>
      </c>
      <c r="D36" s="95">
        <v>80.381400228993314</v>
      </c>
      <c r="E36" s="95">
        <v>83</v>
      </c>
      <c r="F36" s="169" t="s">
        <v>33</v>
      </c>
    </row>
    <row r="37" spans="1:6" s="36" customFormat="1" ht="11.25" customHeight="1" x14ac:dyDescent="0.2">
      <c r="A37" s="352" t="s">
        <v>451</v>
      </c>
      <c r="B37" s="352"/>
      <c r="C37" s="352"/>
      <c r="D37" s="352"/>
      <c r="E37" s="352"/>
      <c r="F37" s="352"/>
    </row>
    <row r="38" spans="1:6" s="121" customFormat="1" ht="11.25" customHeight="1" x14ac:dyDescent="0.2">
      <c r="A38" s="360" t="s">
        <v>452</v>
      </c>
      <c r="B38" s="360"/>
      <c r="C38" s="360"/>
      <c r="D38" s="360"/>
      <c r="E38" s="360"/>
      <c r="F38" s="360"/>
    </row>
  </sheetData>
  <mergeCells count="3">
    <mergeCell ref="A37:F37"/>
    <mergeCell ref="A38:F38"/>
    <mergeCell ref="A1:F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pane ySplit="5" topLeftCell="A6" activePane="bottomLeft" state="frozen"/>
      <selection pane="bottomLeft" activeCell="A2" sqref="A2:B5"/>
    </sheetView>
  </sheetViews>
  <sheetFormatPr defaultRowHeight="15" x14ac:dyDescent="0.25"/>
  <cols>
    <col min="1" max="1" width="15.42578125" customWidth="1"/>
    <col min="9" max="9" width="25.7109375" customWidth="1"/>
  </cols>
  <sheetData>
    <row r="1" spans="1:9" ht="30" customHeight="1" x14ac:dyDescent="0.25">
      <c r="A1" s="355" t="s">
        <v>549</v>
      </c>
      <c r="B1" s="355"/>
      <c r="C1" s="355"/>
      <c r="D1" s="355"/>
      <c r="E1" s="355"/>
      <c r="F1" s="355"/>
      <c r="G1" s="355"/>
      <c r="H1" s="355"/>
      <c r="I1" s="355"/>
    </row>
    <row r="2" spans="1:9" ht="33.75" customHeight="1" x14ac:dyDescent="0.25">
      <c r="A2" s="400" t="s">
        <v>188</v>
      </c>
      <c r="B2" s="363"/>
      <c r="C2" s="363" t="s">
        <v>367</v>
      </c>
      <c r="D2" s="363"/>
      <c r="E2" s="363" t="s">
        <v>408</v>
      </c>
      <c r="F2" s="363" t="s">
        <v>409</v>
      </c>
      <c r="G2" s="363" t="s">
        <v>379</v>
      </c>
      <c r="H2" s="363" t="s">
        <v>380</v>
      </c>
      <c r="I2" s="430" t="s">
        <v>189</v>
      </c>
    </row>
    <row r="3" spans="1:9" x14ac:dyDescent="0.25">
      <c r="A3" s="400"/>
      <c r="B3" s="363"/>
      <c r="C3" s="363"/>
      <c r="D3" s="363"/>
      <c r="E3" s="363"/>
      <c r="F3" s="363"/>
      <c r="G3" s="363"/>
      <c r="H3" s="363"/>
      <c r="I3" s="365"/>
    </row>
    <row r="4" spans="1:9" ht="56.25" customHeight="1" x14ac:dyDescent="0.25">
      <c r="A4" s="400"/>
      <c r="B4" s="363"/>
      <c r="C4" s="363" t="s">
        <v>421</v>
      </c>
      <c r="D4" s="363" t="s">
        <v>478</v>
      </c>
      <c r="E4" s="363"/>
      <c r="F4" s="363"/>
      <c r="G4" s="363"/>
      <c r="H4" s="363"/>
      <c r="I4" s="365"/>
    </row>
    <row r="5" spans="1:9" ht="15.75" thickBot="1" x14ac:dyDescent="0.3">
      <c r="A5" s="401"/>
      <c r="B5" s="364"/>
      <c r="C5" s="364"/>
      <c r="D5" s="364"/>
      <c r="E5" s="364"/>
      <c r="F5" s="364"/>
      <c r="G5" s="364"/>
      <c r="H5" s="364"/>
      <c r="I5" s="366"/>
    </row>
    <row r="6" spans="1:9" x14ac:dyDescent="0.25">
      <c r="A6" s="120" t="s">
        <v>11</v>
      </c>
      <c r="B6" s="158">
        <v>2010</v>
      </c>
      <c r="C6" s="9">
        <v>274</v>
      </c>
      <c r="D6" s="9">
        <v>573</v>
      </c>
      <c r="E6" s="9">
        <v>673</v>
      </c>
      <c r="F6" s="9">
        <v>468</v>
      </c>
      <c r="G6" s="9">
        <v>580</v>
      </c>
      <c r="H6" s="9">
        <v>551</v>
      </c>
      <c r="I6" s="250" t="s">
        <v>2</v>
      </c>
    </row>
    <row r="7" spans="1:9" x14ac:dyDescent="0.25">
      <c r="A7" s="251"/>
      <c r="B7" s="158">
        <v>2015</v>
      </c>
      <c r="C7" s="75">
        <v>197</v>
      </c>
      <c r="D7" s="75">
        <v>473</v>
      </c>
      <c r="E7" s="75">
        <v>467</v>
      </c>
      <c r="F7" s="75">
        <v>480</v>
      </c>
      <c r="G7" s="75">
        <v>461</v>
      </c>
      <c r="H7" s="75">
        <v>511</v>
      </c>
      <c r="I7" s="252"/>
    </row>
    <row r="8" spans="1:9" x14ac:dyDescent="0.25">
      <c r="A8" s="120"/>
      <c r="B8" s="229">
        <v>2017</v>
      </c>
      <c r="C8" s="258">
        <v>181</v>
      </c>
      <c r="D8" s="301">
        <f>C8*100000/44971</f>
        <v>402.48159925285182</v>
      </c>
      <c r="E8" s="334">
        <v>450.35292079851035</v>
      </c>
      <c r="F8" s="177">
        <v>351.95173233385134</v>
      </c>
      <c r="G8" s="177">
        <v>417.70848654213853</v>
      </c>
      <c r="H8" s="177">
        <v>355.32069970845481</v>
      </c>
      <c r="I8" s="250"/>
    </row>
    <row r="9" spans="1:9" x14ac:dyDescent="0.25">
      <c r="A9" s="409" t="s">
        <v>98</v>
      </c>
      <c r="B9" s="443"/>
      <c r="C9" s="228"/>
      <c r="D9" s="301"/>
      <c r="E9" s="335"/>
      <c r="F9" s="178"/>
      <c r="G9" s="178"/>
      <c r="H9" s="178"/>
      <c r="I9" s="170" t="s">
        <v>97</v>
      </c>
    </row>
    <row r="10" spans="1:9" ht="15" customHeight="1" x14ac:dyDescent="0.25">
      <c r="A10" s="403" t="s">
        <v>116</v>
      </c>
      <c r="B10" s="376"/>
      <c r="C10" s="198">
        <v>1</v>
      </c>
      <c r="D10" s="262">
        <f t="shared" ref="D10:D23" si="0">C10*100000/44971</f>
        <v>2.2236552444908941</v>
      </c>
      <c r="E10" s="198">
        <v>4.3303165461395228</v>
      </c>
      <c r="F10" s="194" t="s">
        <v>481</v>
      </c>
      <c r="G10" s="178">
        <v>2.9416090601559053</v>
      </c>
      <c r="H10" s="194" t="s">
        <v>481</v>
      </c>
      <c r="I10" s="252" t="s">
        <v>121</v>
      </c>
    </row>
    <row r="11" spans="1:9" x14ac:dyDescent="0.25">
      <c r="A11" s="444" t="s">
        <v>120</v>
      </c>
      <c r="B11" s="445"/>
      <c r="C11" s="194" t="s">
        <v>481</v>
      </c>
      <c r="D11" s="194" t="s">
        <v>481</v>
      </c>
      <c r="E11" s="194" t="s">
        <v>481</v>
      </c>
      <c r="F11" s="194" t="s">
        <v>481</v>
      </c>
      <c r="G11" s="194" t="s">
        <v>481</v>
      </c>
      <c r="H11" s="194" t="s">
        <v>481</v>
      </c>
      <c r="I11" s="168" t="s">
        <v>119</v>
      </c>
    </row>
    <row r="12" spans="1:9" ht="33.75" customHeight="1" x14ac:dyDescent="0.25">
      <c r="A12" s="403" t="s">
        <v>226</v>
      </c>
      <c r="B12" s="376"/>
      <c r="C12" s="198">
        <v>5</v>
      </c>
      <c r="D12" s="262">
        <f t="shared" si="0"/>
        <v>11.118276222454471</v>
      </c>
      <c r="E12" s="335">
        <v>17.321266184558091</v>
      </c>
      <c r="F12" s="178">
        <v>4.5708017186214462</v>
      </c>
      <c r="G12" s="178">
        <v>14.708045300779526</v>
      </c>
      <c r="H12" s="194" t="s">
        <v>481</v>
      </c>
      <c r="I12" s="169" t="s">
        <v>218</v>
      </c>
    </row>
    <row r="13" spans="1:9" ht="23.25" x14ac:dyDescent="0.25">
      <c r="A13" s="403" t="s">
        <v>105</v>
      </c>
      <c r="B13" s="376"/>
      <c r="C13" s="198">
        <v>9</v>
      </c>
      <c r="D13" s="262">
        <f t="shared" si="0"/>
        <v>20.012897200418045</v>
      </c>
      <c r="E13" s="335">
        <v>21.651582730697616</v>
      </c>
      <c r="F13" s="178">
        <v>18.283206874485785</v>
      </c>
      <c r="G13" s="178">
        <v>20.591263421091337</v>
      </c>
      <c r="H13" s="178">
        <v>18.221574344023324</v>
      </c>
      <c r="I13" s="254" t="s">
        <v>104</v>
      </c>
    </row>
    <row r="14" spans="1:9" ht="15" customHeight="1" x14ac:dyDescent="0.25">
      <c r="A14" s="444" t="s">
        <v>118</v>
      </c>
      <c r="B14" s="445"/>
      <c r="C14" s="194">
        <v>9</v>
      </c>
      <c r="D14" s="262">
        <f t="shared" si="0"/>
        <v>20.012897200418045</v>
      </c>
      <c r="E14" s="335">
        <v>21.651582730697616</v>
      </c>
      <c r="F14" s="178">
        <v>18.283206874485785</v>
      </c>
      <c r="G14" s="178">
        <v>20.591263421091337</v>
      </c>
      <c r="H14" s="178">
        <v>18.221574344023324</v>
      </c>
      <c r="I14" s="168" t="s">
        <v>117</v>
      </c>
    </row>
    <row r="15" spans="1:9" ht="15" customHeight="1" x14ac:dyDescent="0.25">
      <c r="A15" s="402" t="s">
        <v>422</v>
      </c>
      <c r="B15" s="403"/>
      <c r="C15" s="194">
        <v>63</v>
      </c>
      <c r="D15" s="262">
        <f t="shared" si="0"/>
        <v>140.09028040292634</v>
      </c>
      <c r="E15" s="335">
        <v>142.90044602260426</v>
      </c>
      <c r="F15" s="178">
        <v>137.12405155864337</v>
      </c>
      <c r="G15" s="178">
        <v>138.25562582732755</v>
      </c>
      <c r="H15" s="178">
        <v>145.77259475218659</v>
      </c>
      <c r="I15" s="252" t="s">
        <v>423</v>
      </c>
    </row>
    <row r="16" spans="1:9" x14ac:dyDescent="0.25">
      <c r="A16" s="408" t="s">
        <v>98</v>
      </c>
      <c r="B16" s="409"/>
      <c r="C16" s="75"/>
      <c r="D16" s="262"/>
      <c r="E16" s="335"/>
      <c r="F16" s="178"/>
      <c r="G16" s="178"/>
      <c r="H16" s="178"/>
      <c r="I16" s="170" t="s">
        <v>97</v>
      </c>
    </row>
    <row r="17" spans="1:9" ht="23.25" customHeight="1" x14ac:dyDescent="0.25">
      <c r="A17" s="445" t="s">
        <v>219</v>
      </c>
      <c r="B17" s="446"/>
      <c r="C17" s="260">
        <v>3</v>
      </c>
      <c r="D17" s="262">
        <f t="shared" si="0"/>
        <v>6.6709657334726824</v>
      </c>
      <c r="E17" s="335">
        <v>12.990949638418568</v>
      </c>
      <c r="F17" s="194" t="s">
        <v>481</v>
      </c>
      <c r="G17" s="178">
        <v>5.8832181203118106</v>
      </c>
      <c r="H17" s="178">
        <v>9.110787172011662</v>
      </c>
      <c r="I17" s="264" t="s">
        <v>220</v>
      </c>
    </row>
    <row r="18" spans="1:9" x14ac:dyDescent="0.25">
      <c r="A18" s="445" t="s">
        <v>221</v>
      </c>
      <c r="B18" s="446"/>
      <c r="C18" s="194">
        <v>23</v>
      </c>
      <c r="D18" s="262">
        <f t="shared" si="0"/>
        <v>51.144070623290567</v>
      </c>
      <c r="E18" s="335">
        <v>64.954748192092836</v>
      </c>
      <c r="F18" s="178">
        <v>36.56641374897157</v>
      </c>
      <c r="G18" s="178">
        <v>52.948963082806294</v>
      </c>
      <c r="H18" s="178">
        <v>45.55393586005831</v>
      </c>
      <c r="I18" s="264" t="s">
        <v>222</v>
      </c>
    </row>
    <row r="19" spans="1:9" ht="24" customHeight="1" x14ac:dyDescent="0.25">
      <c r="A19" s="402" t="s">
        <v>102</v>
      </c>
      <c r="B19" s="403"/>
      <c r="C19" s="194">
        <v>96</v>
      </c>
      <c r="D19" s="262">
        <f t="shared" si="0"/>
        <v>213.47090347112584</v>
      </c>
      <c r="E19" s="335">
        <v>251.15835967609232</v>
      </c>
      <c r="F19" s="178">
        <v>173.69046530761494</v>
      </c>
      <c r="G19" s="178">
        <v>220.62067951169288</v>
      </c>
      <c r="H19" s="178">
        <v>191.32653061224491</v>
      </c>
      <c r="I19" s="256" t="s">
        <v>101</v>
      </c>
    </row>
    <row r="20" spans="1:9" x14ac:dyDescent="0.25">
      <c r="A20" s="409" t="s">
        <v>98</v>
      </c>
      <c r="B20" s="443"/>
      <c r="C20" s="228"/>
      <c r="D20" s="262"/>
      <c r="E20" s="335"/>
      <c r="F20" s="178"/>
      <c r="G20" s="178"/>
      <c r="H20" s="178"/>
      <c r="I20" s="170" t="s">
        <v>97</v>
      </c>
    </row>
    <row r="21" spans="1:9" ht="23.25" customHeight="1" x14ac:dyDescent="0.25">
      <c r="A21" s="429" t="s">
        <v>223</v>
      </c>
      <c r="B21" s="428"/>
      <c r="C21" s="194">
        <v>72</v>
      </c>
      <c r="D21" s="262">
        <f t="shared" si="0"/>
        <v>160.10317760334436</v>
      </c>
      <c r="E21" s="335">
        <v>203.52487766855756</v>
      </c>
      <c r="F21" s="178">
        <v>114.27004296553615</v>
      </c>
      <c r="G21" s="178">
        <v>161.78849830857479</v>
      </c>
      <c r="H21" s="178">
        <v>154.88338192419826</v>
      </c>
      <c r="I21" s="264" t="s">
        <v>224</v>
      </c>
    </row>
    <row r="22" spans="1:9" ht="33.75" customHeight="1" x14ac:dyDescent="0.25">
      <c r="A22" s="444" t="s">
        <v>227</v>
      </c>
      <c r="B22" s="445"/>
      <c r="C22" s="261">
        <v>11</v>
      </c>
      <c r="D22" s="262">
        <f t="shared" si="0"/>
        <v>24.460207689399834</v>
      </c>
      <c r="E22" s="178">
        <v>17.321266184558091</v>
      </c>
      <c r="F22" s="178">
        <v>31.995612030350124</v>
      </c>
      <c r="G22" s="178">
        <v>26.474481541403147</v>
      </c>
      <c r="H22" s="178">
        <v>18.221574344023324</v>
      </c>
      <c r="I22" s="265" t="s">
        <v>225</v>
      </c>
    </row>
    <row r="23" spans="1:9" ht="23.25" customHeight="1" x14ac:dyDescent="0.25">
      <c r="A23" s="424" t="s">
        <v>100</v>
      </c>
      <c r="B23" s="423"/>
      <c r="C23" s="194">
        <v>1</v>
      </c>
      <c r="D23" s="262">
        <f t="shared" si="0"/>
        <v>2.2236552444908941</v>
      </c>
      <c r="E23" s="178">
        <v>4.3303165461395228</v>
      </c>
      <c r="F23" s="194" t="s">
        <v>481</v>
      </c>
      <c r="G23" s="178">
        <v>2.9416090601559053</v>
      </c>
      <c r="H23" s="194" t="s">
        <v>481</v>
      </c>
      <c r="I23" s="254" t="s">
        <v>99</v>
      </c>
    </row>
    <row r="24" spans="1:9" ht="11.25" customHeight="1" x14ac:dyDescent="0.25">
      <c r="A24" s="152"/>
      <c r="B24" s="153"/>
      <c r="C24" s="2"/>
      <c r="D24" s="2"/>
      <c r="E24" s="2"/>
      <c r="F24" s="2"/>
      <c r="G24" s="2"/>
      <c r="H24" s="2"/>
      <c r="I24" s="137"/>
    </row>
    <row r="25" spans="1:9" s="36" customFormat="1" ht="11.25" customHeight="1" x14ac:dyDescent="0.2">
      <c r="A25" s="391" t="s">
        <v>321</v>
      </c>
      <c r="B25" s="391"/>
      <c r="C25" s="391"/>
      <c r="D25" s="391"/>
      <c r="E25" s="391"/>
      <c r="F25" s="391"/>
      <c r="G25" s="391"/>
      <c r="H25" s="391"/>
      <c r="I25" s="391"/>
    </row>
    <row r="26" spans="1:9" s="121" customFormat="1" ht="15" customHeight="1" x14ac:dyDescent="0.2">
      <c r="A26" s="447" t="s">
        <v>463</v>
      </c>
      <c r="B26" s="447"/>
      <c r="C26" s="447"/>
      <c r="D26" s="447"/>
      <c r="E26" s="447"/>
      <c r="F26" s="447"/>
      <c r="G26" s="447"/>
      <c r="H26" s="447"/>
      <c r="I26" s="447"/>
    </row>
    <row r="27" spans="1:9" ht="11.25" customHeight="1" x14ac:dyDescent="0.25">
      <c r="A27" s="26"/>
    </row>
  </sheetData>
  <mergeCells count="27">
    <mergeCell ref="A19:B19"/>
    <mergeCell ref="A23:B23"/>
    <mergeCell ref="A25:I25"/>
    <mergeCell ref="A26:I26"/>
    <mergeCell ref="A20:B20"/>
    <mergeCell ref="A21:B21"/>
    <mergeCell ref="A22:B22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I2:I5"/>
    <mergeCell ref="C2:D3"/>
    <mergeCell ref="E2:E3"/>
    <mergeCell ref="F2:F3"/>
    <mergeCell ref="A1:I1"/>
    <mergeCell ref="G2:G3"/>
    <mergeCell ref="H2:H3"/>
    <mergeCell ref="C4:C5"/>
    <mergeCell ref="D4:H5"/>
    <mergeCell ref="A2:B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pane ySplit="5" topLeftCell="A6" activePane="bottomLeft" state="frozen"/>
      <selection pane="bottomLeft" activeCell="A2" sqref="A2:A5"/>
    </sheetView>
  </sheetViews>
  <sheetFormatPr defaultRowHeight="15" x14ac:dyDescent="0.25"/>
  <cols>
    <col min="1" max="1" width="21.7109375" customWidth="1"/>
    <col min="2" max="3" width="12.42578125" customWidth="1"/>
    <col min="4" max="4" width="21.7109375" customWidth="1"/>
  </cols>
  <sheetData>
    <row r="1" spans="1:6" ht="45" customHeight="1" x14ac:dyDescent="0.25">
      <c r="A1" s="388" t="s">
        <v>550</v>
      </c>
      <c r="B1" s="448"/>
      <c r="C1" s="448"/>
      <c r="D1" s="448"/>
      <c r="E1" s="91"/>
      <c r="F1" s="91"/>
    </row>
    <row r="2" spans="1:6" x14ac:dyDescent="0.25">
      <c r="A2" s="400" t="s">
        <v>0</v>
      </c>
      <c r="B2" s="370">
        <v>2017</v>
      </c>
      <c r="C2" s="370">
        <v>2018</v>
      </c>
      <c r="D2" s="430" t="s">
        <v>1</v>
      </c>
    </row>
    <row r="3" spans="1:6" ht="15" customHeight="1" x14ac:dyDescent="0.25">
      <c r="A3" s="400"/>
      <c r="B3" s="371"/>
      <c r="C3" s="371"/>
      <c r="D3" s="430"/>
    </row>
    <row r="4" spans="1:6" ht="15" customHeight="1" x14ac:dyDescent="0.25">
      <c r="A4" s="400"/>
      <c r="B4" s="371"/>
      <c r="C4" s="371"/>
      <c r="D4" s="430"/>
    </row>
    <row r="5" spans="1:6" ht="15.75" thickBot="1" x14ac:dyDescent="0.3">
      <c r="A5" s="401"/>
      <c r="B5" s="372"/>
      <c r="C5" s="372"/>
      <c r="D5" s="431"/>
    </row>
    <row r="6" spans="1:6" x14ac:dyDescent="0.25">
      <c r="A6" s="72" t="s">
        <v>286</v>
      </c>
      <c r="B6" s="97">
        <v>1667</v>
      </c>
      <c r="C6" s="97">
        <v>1686</v>
      </c>
      <c r="D6" s="173" t="s">
        <v>2</v>
      </c>
    </row>
    <row r="7" spans="1:6" x14ac:dyDescent="0.25">
      <c r="A7" s="163" t="s">
        <v>76</v>
      </c>
      <c r="B7" s="86">
        <v>601</v>
      </c>
      <c r="C7" s="86">
        <v>596</v>
      </c>
      <c r="D7" s="168" t="s">
        <v>77</v>
      </c>
    </row>
    <row r="8" spans="1:6" x14ac:dyDescent="0.25">
      <c r="A8" s="343" t="s">
        <v>485</v>
      </c>
      <c r="B8" s="86">
        <v>513</v>
      </c>
      <c r="C8" s="86">
        <v>530</v>
      </c>
      <c r="D8" s="170" t="s">
        <v>489</v>
      </c>
    </row>
    <row r="9" spans="1:6" x14ac:dyDescent="0.25">
      <c r="A9" s="343" t="s">
        <v>484</v>
      </c>
      <c r="B9" s="86">
        <v>88</v>
      </c>
      <c r="C9" s="86">
        <v>66</v>
      </c>
      <c r="D9" s="170" t="s">
        <v>490</v>
      </c>
    </row>
    <row r="10" spans="1:6" x14ac:dyDescent="0.25">
      <c r="A10" s="162" t="s">
        <v>7</v>
      </c>
      <c r="B10" s="86">
        <v>1369</v>
      </c>
      <c r="C10" s="86">
        <v>1390</v>
      </c>
      <c r="D10" s="240" t="s">
        <v>446</v>
      </c>
    </row>
    <row r="11" spans="1:6" x14ac:dyDescent="0.25">
      <c r="A11" s="162" t="s">
        <v>9</v>
      </c>
      <c r="B11" s="86">
        <v>298</v>
      </c>
      <c r="C11" s="86">
        <v>296</v>
      </c>
      <c r="D11" s="240" t="s">
        <v>447</v>
      </c>
    </row>
    <row r="12" spans="1:6" x14ac:dyDescent="0.25">
      <c r="A12" s="25" t="s">
        <v>448</v>
      </c>
      <c r="B12" s="86"/>
      <c r="C12" s="86"/>
      <c r="D12" s="167" t="s">
        <v>449</v>
      </c>
    </row>
    <row r="13" spans="1:6" x14ac:dyDescent="0.25">
      <c r="A13" s="164" t="s">
        <v>311</v>
      </c>
      <c r="B13" s="86">
        <v>4</v>
      </c>
      <c r="C13" s="86">
        <v>3</v>
      </c>
      <c r="D13" s="240" t="s">
        <v>312</v>
      </c>
    </row>
    <row r="14" spans="1:6" x14ac:dyDescent="0.25">
      <c r="A14" s="164" t="s">
        <v>313</v>
      </c>
      <c r="B14" s="86">
        <v>125</v>
      </c>
      <c r="C14" s="86">
        <v>117</v>
      </c>
      <c r="D14" s="240" t="s">
        <v>315</v>
      </c>
    </row>
    <row r="15" spans="1:6" x14ac:dyDescent="0.25">
      <c r="A15" s="164" t="s">
        <v>15</v>
      </c>
      <c r="B15" s="86">
        <v>151</v>
      </c>
      <c r="C15" s="86">
        <v>170</v>
      </c>
      <c r="D15" s="240" t="s">
        <v>314</v>
      </c>
    </row>
    <row r="16" spans="1:6" x14ac:dyDescent="0.25">
      <c r="A16" s="164" t="s">
        <v>16</v>
      </c>
      <c r="B16" s="86">
        <v>207</v>
      </c>
      <c r="C16" s="86">
        <v>170</v>
      </c>
      <c r="D16" s="240" t="s">
        <v>46</v>
      </c>
    </row>
    <row r="17" spans="1:4" x14ac:dyDescent="0.25">
      <c r="A17" s="164" t="s">
        <v>228</v>
      </c>
      <c r="B17" s="86">
        <v>691</v>
      </c>
      <c r="C17" s="86">
        <v>714</v>
      </c>
      <c r="D17" s="240" t="s">
        <v>229</v>
      </c>
    </row>
    <row r="18" spans="1:4" x14ac:dyDescent="0.25">
      <c r="A18" s="164" t="s">
        <v>230</v>
      </c>
      <c r="B18" s="86">
        <v>378</v>
      </c>
      <c r="C18" s="86">
        <v>403</v>
      </c>
      <c r="D18" s="240" t="s">
        <v>231</v>
      </c>
    </row>
    <row r="19" spans="1:4" x14ac:dyDescent="0.25">
      <c r="A19" s="164" t="s">
        <v>78</v>
      </c>
      <c r="B19" s="86">
        <v>111</v>
      </c>
      <c r="C19" s="86">
        <v>109</v>
      </c>
      <c r="D19" s="240" t="s">
        <v>79</v>
      </c>
    </row>
    <row r="20" spans="1:4" ht="11.25" customHeight="1" x14ac:dyDescent="0.25">
      <c r="A20" s="165"/>
      <c r="B20" s="165"/>
      <c r="C20" s="165"/>
      <c r="D20" s="123"/>
    </row>
    <row r="21" spans="1:4" s="36" customFormat="1" ht="23.25" customHeight="1" x14ac:dyDescent="0.2">
      <c r="A21" s="411" t="s">
        <v>464</v>
      </c>
      <c r="B21" s="411"/>
      <c r="C21" s="411"/>
      <c r="D21" s="411"/>
    </row>
    <row r="22" spans="1:4" s="36" customFormat="1" ht="11.25" x14ac:dyDescent="0.2">
      <c r="A22" s="450" t="s">
        <v>503</v>
      </c>
      <c r="B22" s="450"/>
      <c r="C22" s="450"/>
      <c r="D22" s="450"/>
    </row>
    <row r="23" spans="1:4" s="121" customFormat="1" ht="22.5" customHeight="1" x14ac:dyDescent="0.2">
      <c r="A23" s="412" t="s">
        <v>465</v>
      </c>
      <c r="B23" s="412"/>
      <c r="C23" s="412"/>
      <c r="D23" s="412"/>
    </row>
    <row r="24" spans="1:4" s="121" customFormat="1" ht="11.25" x14ac:dyDescent="0.2">
      <c r="A24" s="412" t="s">
        <v>504</v>
      </c>
      <c r="B24" s="449"/>
      <c r="C24" s="449"/>
      <c r="D24" s="449"/>
    </row>
    <row r="26" spans="1:4" ht="21" customHeight="1" x14ac:dyDescent="0.25"/>
  </sheetData>
  <mergeCells count="9">
    <mergeCell ref="A1:D1"/>
    <mergeCell ref="A24:D24"/>
    <mergeCell ref="A21:D21"/>
    <mergeCell ref="A22:D22"/>
    <mergeCell ref="A23:D23"/>
    <mergeCell ref="A2:A5"/>
    <mergeCell ref="B2:B5"/>
    <mergeCell ref="D2:D5"/>
    <mergeCell ref="C2:C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pane ySplit="4" topLeftCell="A5" activePane="bottomLeft" state="frozen"/>
      <selection pane="bottomLeft" activeCell="A2" sqref="A2:B4"/>
    </sheetView>
  </sheetViews>
  <sheetFormatPr defaultRowHeight="15" x14ac:dyDescent="0.25"/>
  <cols>
    <col min="1" max="1" width="15.42578125" customWidth="1"/>
  </cols>
  <sheetData>
    <row r="1" spans="1:7" ht="30" customHeight="1" x14ac:dyDescent="0.25">
      <c r="A1" s="355" t="s">
        <v>551</v>
      </c>
      <c r="B1" s="355"/>
      <c r="C1" s="355"/>
      <c r="D1" s="355"/>
      <c r="E1" s="355"/>
      <c r="F1" s="355"/>
      <c r="G1" s="355"/>
    </row>
    <row r="2" spans="1:7" ht="15" customHeight="1" x14ac:dyDescent="0.25">
      <c r="A2" s="400" t="s">
        <v>344</v>
      </c>
      <c r="B2" s="363"/>
      <c r="C2" s="363" t="s">
        <v>424</v>
      </c>
      <c r="D2" s="363"/>
      <c r="E2" s="363"/>
      <c r="F2" s="363"/>
      <c r="G2" s="365"/>
    </row>
    <row r="3" spans="1:7" ht="27" customHeight="1" x14ac:dyDescent="0.25">
      <c r="A3" s="400"/>
      <c r="B3" s="363"/>
      <c r="C3" s="363"/>
      <c r="D3" s="363"/>
      <c r="E3" s="363"/>
      <c r="F3" s="363"/>
      <c r="G3" s="365"/>
    </row>
    <row r="4" spans="1:7" ht="26.25" customHeight="1" thickBot="1" x14ac:dyDescent="0.3">
      <c r="A4" s="367"/>
      <c r="B4" s="370"/>
      <c r="C4" s="141">
        <v>0</v>
      </c>
      <c r="D4" s="141">
        <v>15</v>
      </c>
      <c r="E4" s="141">
        <v>30</v>
      </c>
      <c r="F4" s="141">
        <v>45</v>
      </c>
      <c r="G4" s="143">
        <v>60</v>
      </c>
    </row>
    <row r="5" spans="1:7" x14ac:dyDescent="0.25">
      <c r="A5" s="359" t="s">
        <v>232</v>
      </c>
      <c r="B5" s="359"/>
      <c r="C5" s="359"/>
      <c r="D5" s="359"/>
      <c r="E5" s="359"/>
      <c r="F5" s="359"/>
      <c r="G5" s="359"/>
    </row>
    <row r="6" spans="1:7" x14ac:dyDescent="0.25">
      <c r="A6" s="358" t="s">
        <v>233</v>
      </c>
      <c r="B6" s="358"/>
      <c r="C6" s="358"/>
      <c r="D6" s="358"/>
      <c r="E6" s="358"/>
      <c r="F6" s="358"/>
      <c r="G6" s="358"/>
    </row>
    <row r="7" spans="1:7" x14ac:dyDescent="0.25">
      <c r="A7" s="120" t="s">
        <v>11</v>
      </c>
      <c r="B7" s="45">
        <v>2010</v>
      </c>
      <c r="C7" s="5">
        <v>71.62</v>
      </c>
      <c r="D7" s="40">
        <v>57.24</v>
      </c>
      <c r="E7" s="14">
        <v>42.87</v>
      </c>
      <c r="F7" s="40">
        <v>29.25</v>
      </c>
      <c r="G7" s="6">
        <v>18.02</v>
      </c>
    </row>
    <row r="8" spans="1:7" x14ac:dyDescent="0.25">
      <c r="A8" s="191" t="s">
        <v>2</v>
      </c>
      <c r="B8" s="45">
        <v>2015</v>
      </c>
      <c r="C8" s="5">
        <v>72.98</v>
      </c>
      <c r="D8" s="40">
        <v>58.44</v>
      </c>
      <c r="E8" s="40">
        <v>44.04</v>
      </c>
      <c r="F8" s="40">
        <v>30.33</v>
      </c>
      <c r="G8" s="6">
        <v>18.63</v>
      </c>
    </row>
    <row r="9" spans="1:7" x14ac:dyDescent="0.25">
      <c r="A9" s="120"/>
      <c r="B9" s="45">
        <v>2017</v>
      </c>
      <c r="C9" s="266">
        <v>73.41</v>
      </c>
      <c r="D9" s="267">
        <v>58.82</v>
      </c>
      <c r="E9" s="267">
        <v>44.39</v>
      </c>
      <c r="F9" s="267">
        <v>30.64</v>
      </c>
      <c r="G9" s="268">
        <v>18.78</v>
      </c>
    </row>
    <row r="10" spans="1:7" x14ac:dyDescent="0.25">
      <c r="A10" s="120"/>
      <c r="B10" s="229">
        <v>2018</v>
      </c>
      <c r="C10" s="303">
        <v>73.5</v>
      </c>
      <c r="D10" s="304">
        <v>58.91</v>
      </c>
      <c r="E10" s="304">
        <v>44.53</v>
      </c>
      <c r="F10" s="304">
        <v>30.84</v>
      </c>
      <c r="G10" s="305">
        <v>19.010000000000002</v>
      </c>
    </row>
    <row r="11" spans="1:7" x14ac:dyDescent="0.25">
      <c r="A11" s="423" t="s">
        <v>7</v>
      </c>
      <c r="B11" s="423"/>
      <c r="C11" s="267">
        <v>73.400000000000006</v>
      </c>
      <c r="D11" s="267">
        <v>58.83</v>
      </c>
      <c r="E11" s="267">
        <v>44.44</v>
      </c>
      <c r="F11" s="267">
        <v>30.8</v>
      </c>
      <c r="G11" s="268">
        <v>19.079999999999998</v>
      </c>
    </row>
    <row r="12" spans="1:7" x14ac:dyDescent="0.25">
      <c r="A12" s="416" t="s">
        <v>8</v>
      </c>
      <c r="B12" s="416"/>
      <c r="C12" s="108"/>
      <c r="D12" s="269"/>
      <c r="E12" s="108"/>
      <c r="F12" s="108"/>
      <c r="G12" s="109"/>
    </row>
    <row r="13" spans="1:7" x14ac:dyDescent="0.25">
      <c r="A13" s="423" t="s">
        <v>9</v>
      </c>
      <c r="B13" s="380"/>
      <c r="C13" s="266">
        <v>73.78</v>
      </c>
      <c r="D13" s="268">
        <v>59.17</v>
      </c>
      <c r="E13" s="267">
        <v>44.79</v>
      </c>
      <c r="F13" s="267">
        <v>30.93</v>
      </c>
      <c r="G13" s="268">
        <v>18.760000000000002</v>
      </c>
    </row>
    <row r="14" spans="1:7" x14ac:dyDescent="0.25">
      <c r="A14" s="451" t="s">
        <v>10</v>
      </c>
      <c r="B14" s="416"/>
      <c r="C14" s="17"/>
      <c r="D14" s="17"/>
      <c r="E14" s="17"/>
      <c r="F14" s="17"/>
      <c r="G14" s="159"/>
    </row>
    <row r="15" spans="1:7" x14ac:dyDescent="0.25">
      <c r="A15" s="357" t="s">
        <v>234</v>
      </c>
      <c r="B15" s="357"/>
      <c r="C15" s="357"/>
      <c r="D15" s="357"/>
      <c r="E15" s="357"/>
      <c r="F15" s="357"/>
      <c r="G15" s="357"/>
    </row>
    <row r="16" spans="1:7" x14ac:dyDescent="0.25">
      <c r="A16" s="358" t="s">
        <v>235</v>
      </c>
      <c r="B16" s="358"/>
      <c r="C16" s="358"/>
      <c r="D16" s="358"/>
      <c r="E16" s="358"/>
      <c r="F16" s="358"/>
      <c r="G16" s="358"/>
    </row>
    <row r="17" spans="1:7" x14ac:dyDescent="0.25">
      <c r="A17" s="120" t="s">
        <v>11</v>
      </c>
      <c r="B17" s="5">
        <v>2010</v>
      </c>
      <c r="C17" s="40">
        <v>79.709999999999994</v>
      </c>
      <c r="D17" s="40">
        <v>65.180000000000007</v>
      </c>
      <c r="E17" s="40">
        <v>50.38</v>
      </c>
      <c r="F17" s="40">
        <v>35.92</v>
      </c>
      <c r="G17" s="6">
        <v>22.83</v>
      </c>
    </row>
    <row r="18" spans="1:7" x14ac:dyDescent="0.25">
      <c r="A18" s="191" t="s">
        <v>2</v>
      </c>
      <c r="B18" s="5">
        <v>2015</v>
      </c>
      <c r="C18" s="40">
        <v>80.31</v>
      </c>
      <c r="D18" s="40">
        <v>65.83</v>
      </c>
      <c r="E18" s="40">
        <v>51.05</v>
      </c>
      <c r="F18" s="14">
        <v>36.6</v>
      </c>
      <c r="G18" s="6">
        <v>23.31</v>
      </c>
    </row>
    <row r="19" spans="1:7" x14ac:dyDescent="0.25">
      <c r="A19" s="120"/>
      <c r="B19" s="5">
        <v>2017</v>
      </c>
      <c r="C19" s="267">
        <v>80.790000000000006</v>
      </c>
      <c r="D19" s="267">
        <v>66.16</v>
      </c>
      <c r="E19" s="267">
        <v>51.36</v>
      </c>
      <c r="F19" s="267">
        <v>36.89</v>
      </c>
      <c r="G19" s="268">
        <v>23.56</v>
      </c>
    </row>
    <row r="20" spans="1:7" x14ac:dyDescent="0.25">
      <c r="A20" s="120"/>
      <c r="B20" s="93">
        <v>2018</v>
      </c>
      <c r="C20" s="304">
        <v>80.88</v>
      </c>
      <c r="D20" s="304">
        <v>66.290000000000006</v>
      </c>
      <c r="E20" s="304">
        <v>51.5</v>
      </c>
      <c r="F20" s="304">
        <v>37.01</v>
      </c>
      <c r="G20" s="305">
        <v>23.68</v>
      </c>
    </row>
    <row r="21" spans="1:7" x14ac:dyDescent="0.25">
      <c r="A21" s="423" t="s">
        <v>7</v>
      </c>
      <c r="B21" s="380"/>
      <c r="C21" s="267">
        <v>80.78</v>
      </c>
      <c r="D21" s="267">
        <v>66.180000000000007</v>
      </c>
      <c r="E21" s="267">
        <v>51.41</v>
      </c>
      <c r="F21" s="267">
        <v>36.950000000000003</v>
      </c>
      <c r="G21" s="268">
        <v>23.69</v>
      </c>
    </row>
    <row r="22" spans="1:7" x14ac:dyDescent="0.25">
      <c r="A22" s="451" t="s">
        <v>8</v>
      </c>
      <c r="B22" s="416"/>
      <c r="C22" s="14"/>
      <c r="D22" s="14"/>
      <c r="E22" s="14"/>
      <c r="F22" s="14"/>
      <c r="G22" s="50"/>
    </row>
    <row r="23" spans="1:7" x14ac:dyDescent="0.25">
      <c r="A23" s="423" t="s">
        <v>9</v>
      </c>
      <c r="B23" s="380"/>
      <c r="C23" s="267">
        <v>81.290000000000006</v>
      </c>
      <c r="D23" s="267">
        <v>66.67</v>
      </c>
      <c r="E23" s="267">
        <v>51.85</v>
      </c>
      <c r="F23" s="267">
        <v>37.26</v>
      </c>
      <c r="G23" s="268">
        <v>23.69</v>
      </c>
    </row>
    <row r="24" spans="1:7" x14ac:dyDescent="0.25">
      <c r="A24" s="451" t="s">
        <v>10</v>
      </c>
      <c r="B24" s="416"/>
      <c r="C24" s="17"/>
      <c r="D24" s="17"/>
      <c r="E24" s="17"/>
      <c r="F24" s="17"/>
      <c r="G24" s="22"/>
    </row>
    <row r="25" spans="1:7" ht="11.25" customHeight="1" x14ac:dyDescent="0.25"/>
  </sheetData>
  <mergeCells count="15">
    <mergeCell ref="A1:G1"/>
    <mergeCell ref="A22:B22"/>
    <mergeCell ref="A23:B23"/>
    <mergeCell ref="A24:B24"/>
    <mergeCell ref="A2:B4"/>
    <mergeCell ref="C2:G3"/>
    <mergeCell ref="A12:B12"/>
    <mergeCell ref="A13:B13"/>
    <mergeCell ref="A14:B14"/>
    <mergeCell ref="A15:G15"/>
    <mergeCell ref="A16:G16"/>
    <mergeCell ref="A21:B21"/>
    <mergeCell ref="A5:G5"/>
    <mergeCell ref="A6:G6"/>
    <mergeCell ref="A11:B1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7" customWidth="1"/>
    <col min="9" max="9" width="16.5703125" customWidth="1"/>
  </cols>
  <sheetData>
    <row r="1" spans="1:9" ht="57.75" customHeight="1" x14ac:dyDescent="0.25">
      <c r="A1" s="355" t="s">
        <v>564</v>
      </c>
      <c r="B1" s="355"/>
      <c r="C1" s="355"/>
      <c r="D1" s="355"/>
      <c r="E1" s="355"/>
      <c r="F1" s="355"/>
      <c r="G1" s="165"/>
      <c r="H1" s="165"/>
      <c r="I1" s="165"/>
    </row>
    <row r="2" spans="1:9" ht="20.25" customHeight="1" thickBot="1" x14ac:dyDescent="0.3">
      <c r="A2" s="32" t="s">
        <v>0</v>
      </c>
      <c r="B2" s="139">
        <v>2020</v>
      </c>
      <c r="C2" s="139">
        <v>2025</v>
      </c>
      <c r="D2" s="139">
        <v>2030</v>
      </c>
      <c r="E2" s="139">
        <v>2035</v>
      </c>
      <c r="F2" s="139">
        <v>2040</v>
      </c>
      <c r="G2" s="139">
        <v>2045</v>
      </c>
      <c r="H2" s="139">
        <v>2050</v>
      </c>
      <c r="I2" s="270" t="s">
        <v>1</v>
      </c>
    </row>
    <row r="3" spans="1:9" ht="23.25" x14ac:dyDescent="0.25">
      <c r="A3" s="30" t="s">
        <v>256</v>
      </c>
      <c r="B3" s="35">
        <v>4477.7</v>
      </c>
      <c r="C3" s="35">
        <v>4369.7</v>
      </c>
      <c r="D3" s="35">
        <v>4245.2</v>
      </c>
      <c r="E3" s="35">
        <v>4107.8999999999996</v>
      </c>
      <c r="F3" s="35">
        <v>3964.6</v>
      </c>
      <c r="G3" s="35">
        <v>3821.5</v>
      </c>
      <c r="H3" s="35">
        <v>3680.6</v>
      </c>
      <c r="I3" s="174" t="s">
        <v>479</v>
      </c>
    </row>
    <row r="4" spans="1:9" ht="22.5" x14ac:dyDescent="0.25">
      <c r="A4" s="19" t="s">
        <v>254</v>
      </c>
      <c r="B4" s="33">
        <v>749.8</v>
      </c>
      <c r="C4" s="33">
        <v>719</v>
      </c>
      <c r="D4" s="33">
        <v>646.20000000000005</v>
      </c>
      <c r="E4" s="33">
        <v>597.20000000000005</v>
      </c>
      <c r="F4" s="33">
        <v>560.79999999999995</v>
      </c>
      <c r="G4" s="33">
        <v>539.70000000000005</v>
      </c>
      <c r="H4" s="33">
        <v>525.4</v>
      </c>
      <c r="I4" s="174" t="s">
        <v>27</v>
      </c>
    </row>
    <row r="5" spans="1:9" x14ac:dyDescent="0.25">
      <c r="A5" s="156" t="s">
        <v>3</v>
      </c>
      <c r="B5" s="34">
        <v>384</v>
      </c>
      <c r="C5" s="34">
        <v>368.6</v>
      </c>
      <c r="D5" s="34">
        <v>331.7</v>
      </c>
      <c r="E5" s="34">
        <v>306.7</v>
      </c>
      <c r="F5" s="34">
        <v>288</v>
      </c>
      <c r="G5" s="34">
        <v>277.2</v>
      </c>
      <c r="H5" s="34">
        <v>269.89999999999998</v>
      </c>
      <c r="I5" s="170" t="s">
        <v>4</v>
      </c>
    </row>
    <row r="6" spans="1:9" x14ac:dyDescent="0.25">
      <c r="A6" s="156" t="s">
        <v>5</v>
      </c>
      <c r="B6" s="34">
        <v>365.8</v>
      </c>
      <c r="C6" s="34">
        <v>350.4</v>
      </c>
      <c r="D6" s="34">
        <v>314.5</v>
      </c>
      <c r="E6" s="34">
        <v>290.5</v>
      </c>
      <c r="F6" s="34">
        <v>272.8</v>
      </c>
      <c r="G6" s="34">
        <v>262.5</v>
      </c>
      <c r="H6" s="34">
        <v>255.5</v>
      </c>
      <c r="I6" s="170" t="s">
        <v>6</v>
      </c>
    </row>
    <row r="7" spans="1:9" x14ac:dyDescent="0.25">
      <c r="A7" s="153" t="s">
        <v>7</v>
      </c>
      <c r="B7" s="34">
        <v>556.5</v>
      </c>
      <c r="C7" s="34">
        <v>529.4</v>
      </c>
      <c r="D7" s="34">
        <v>470.8</v>
      </c>
      <c r="E7" s="34">
        <v>431.8</v>
      </c>
      <c r="F7" s="34">
        <v>403.4</v>
      </c>
      <c r="G7" s="34">
        <v>386.7</v>
      </c>
      <c r="H7" s="34">
        <v>374.7</v>
      </c>
      <c r="I7" s="169" t="s">
        <v>8</v>
      </c>
    </row>
    <row r="8" spans="1:9" x14ac:dyDescent="0.25">
      <c r="A8" s="156" t="s">
        <v>3</v>
      </c>
      <c r="B8" s="34">
        <v>284.89999999999998</v>
      </c>
      <c r="C8" s="34">
        <v>271.10000000000002</v>
      </c>
      <c r="D8" s="34">
        <v>241.4</v>
      </c>
      <c r="E8" s="34">
        <v>221.5</v>
      </c>
      <c r="F8" s="34">
        <v>206.9</v>
      </c>
      <c r="G8" s="34">
        <v>198.4</v>
      </c>
      <c r="H8" s="34">
        <v>192.2</v>
      </c>
      <c r="I8" s="170" t="s">
        <v>4</v>
      </c>
    </row>
    <row r="9" spans="1:9" x14ac:dyDescent="0.25">
      <c r="A9" s="156" t="s">
        <v>5</v>
      </c>
      <c r="B9" s="34">
        <v>271.60000000000002</v>
      </c>
      <c r="C9" s="34">
        <v>258.3</v>
      </c>
      <c r="D9" s="34">
        <v>229.4</v>
      </c>
      <c r="E9" s="34">
        <v>210.3</v>
      </c>
      <c r="F9" s="34">
        <v>196.5</v>
      </c>
      <c r="G9" s="34">
        <v>188.3</v>
      </c>
      <c r="H9" s="34">
        <v>182.5</v>
      </c>
      <c r="I9" s="170" t="s">
        <v>6</v>
      </c>
    </row>
    <row r="10" spans="1:9" x14ac:dyDescent="0.25">
      <c r="A10" s="153" t="s">
        <v>9</v>
      </c>
      <c r="B10" s="34">
        <v>193.3</v>
      </c>
      <c r="C10" s="34">
        <v>189.5</v>
      </c>
      <c r="D10" s="34">
        <v>175.4</v>
      </c>
      <c r="E10" s="34">
        <v>165.3</v>
      </c>
      <c r="F10" s="34">
        <v>157.4</v>
      </c>
      <c r="G10" s="34">
        <v>153</v>
      </c>
      <c r="H10" s="34">
        <v>150.69999999999999</v>
      </c>
      <c r="I10" s="169" t="s">
        <v>10</v>
      </c>
    </row>
    <row r="11" spans="1:9" x14ac:dyDescent="0.25">
      <c r="A11" s="156" t="s">
        <v>3</v>
      </c>
      <c r="B11" s="34">
        <v>99.1</v>
      </c>
      <c r="C11" s="34">
        <v>97.5</v>
      </c>
      <c r="D11" s="34">
        <v>90.4</v>
      </c>
      <c r="E11" s="34">
        <v>85.2</v>
      </c>
      <c r="F11" s="34">
        <v>81.099999999999994</v>
      </c>
      <c r="G11" s="34">
        <v>78.900000000000006</v>
      </c>
      <c r="H11" s="34">
        <v>77.7</v>
      </c>
      <c r="I11" s="170" t="s">
        <v>4</v>
      </c>
    </row>
    <row r="12" spans="1:9" x14ac:dyDescent="0.25">
      <c r="A12" s="156" t="s">
        <v>5</v>
      </c>
      <c r="B12" s="34">
        <v>94.2</v>
      </c>
      <c r="C12" s="34">
        <v>92.1</v>
      </c>
      <c r="D12" s="34">
        <v>85.1</v>
      </c>
      <c r="E12" s="34">
        <v>80.099999999999994</v>
      </c>
      <c r="F12" s="34">
        <v>76.3</v>
      </c>
      <c r="G12" s="34">
        <v>74.2</v>
      </c>
      <c r="H12" s="34">
        <v>73</v>
      </c>
      <c r="I12" s="170" t="s">
        <v>6</v>
      </c>
    </row>
    <row r="13" spans="1:9" ht="22.5" x14ac:dyDescent="0.25">
      <c r="A13" s="19" t="s">
        <v>257</v>
      </c>
      <c r="B13" s="33">
        <v>2655.4</v>
      </c>
      <c r="C13" s="33">
        <v>2499.1</v>
      </c>
      <c r="D13" s="33">
        <v>2413.8000000000002</v>
      </c>
      <c r="E13" s="33">
        <v>2296.5</v>
      </c>
      <c r="F13" s="33">
        <v>2136.5</v>
      </c>
      <c r="G13" s="33">
        <v>1943.9</v>
      </c>
      <c r="H13" s="33">
        <v>1763</v>
      </c>
      <c r="I13" s="271" t="s">
        <v>28</v>
      </c>
    </row>
    <row r="14" spans="1:9" x14ac:dyDescent="0.25">
      <c r="A14" s="156" t="s">
        <v>3</v>
      </c>
      <c r="B14" s="34">
        <v>1412.4</v>
      </c>
      <c r="C14" s="34">
        <v>1323.9</v>
      </c>
      <c r="D14" s="34">
        <v>1280.3</v>
      </c>
      <c r="E14" s="34">
        <v>1232.0999999999999</v>
      </c>
      <c r="F14" s="34">
        <v>1164.4000000000001</v>
      </c>
      <c r="G14" s="34">
        <v>1073.2</v>
      </c>
      <c r="H14" s="34">
        <v>973.4</v>
      </c>
      <c r="I14" s="170" t="s">
        <v>4</v>
      </c>
    </row>
    <row r="15" spans="1:9" x14ac:dyDescent="0.25">
      <c r="A15" s="156" t="s">
        <v>5</v>
      </c>
      <c r="B15" s="34">
        <v>1243</v>
      </c>
      <c r="C15" s="34">
        <v>1175.2</v>
      </c>
      <c r="D15" s="34">
        <v>1133.5</v>
      </c>
      <c r="E15" s="34">
        <v>1064.4000000000001</v>
      </c>
      <c r="F15" s="34">
        <v>972.2</v>
      </c>
      <c r="G15" s="34">
        <v>870.7</v>
      </c>
      <c r="H15" s="34">
        <v>789.6</v>
      </c>
      <c r="I15" s="170" t="s">
        <v>6</v>
      </c>
    </row>
    <row r="16" spans="1:9" x14ac:dyDescent="0.25">
      <c r="A16" s="153" t="s">
        <v>7</v>
      </c>
      <c r="B16" s="34">
        <v>2012.1</v>
      </c>
      <c r="C16" s="34">
        <v>1873.9</v>
      </c>
      <c r="D16" s="34">
        <v>1796.1</v>
      </c>
      <c r="E16" s="34">
        <v>1695.7</v>
      </c>
      <c r="F16" s="34">
        <v>1562</v>
      </c>
      <c r="G16" s="34">
        <v>1404.8</v>
      </c>
      <c r="H16" s="34">
        <v>1260.3</v>
      </c>
      <c r="I16" s="169" t="s">
        <v>8</v>
      </c>
    </row>
    <row r="17" spans="1:9" x14ac:dyDescent="0.25">
      <c r="A17" s="156" t="s">
        <v>3</v>
      </c>
      <c r="B17" s="34">
        <v>1068.5999999999999</v>
      </c>
      <c r="C17" s="34">
        <v>990.1</v>
      </c>
      <c r="D17" s="34">
        <v>950.1</v>
      </c>
      <c r="E17" s="34">
        <v>907.2</v>
      </c>
      <c r="F17" s="34">
        <v>849.7</v>
      </c>
      <c r="G17" s="34">
        <v>774.1</v>
      </c>
      <c r="H17" s="34">
        <v>693.6</v>
      </c>
      <c r="I17" s="170" t="s">
        <v>4</v>
      </c>
    </row>
    <row r="18" spans="1:9" x14ac:dyDescent="0.25">
      <c r="A18" s="156" t="s">
        <v>5</v>
      </c>
      <c r="B18" s="34">
        <v>943.5</v>
      </c>
      <c r="C18" s="34">
        <v>883.8</v>
      </c>
      <c r="D18" s="34">
        <v>846</v>
      </c>
      <c r="E18" s="34">
        <v>788.5</v>
      </c>
      <c r="F18" s="34">
        <v>712.3</v>
      </c>
      <c r="G18" s="34">
        <v>630.70000000000005</v>
      </c>
      <c r="H18" s="34">
        <v>566.70000000000005</v>
      </c>
      <c r="I18" s="170" t="s">
        <v>6</v>
      </c>
    </row>
    <row r="19" spans="1:9" x14ac:dyDescent="0.25">
      <c r="A19" s="153" t="s">
        <v>9</v>
      </c>
      <c r="B19" s="34">
        <v>643.29999999999995</v>
      </c>
      <c r="C19" s="34">
        <v>625.20000000000005</v>
      </c>
      <c r="D19" s="34">
        <v>617.70000000000005</v>
      </c>
      <c r="E19" s="34">
        <v>600.79999999999995</v>
      </c>
      <c r="F19" s="34">
        <v>574.6</v>
      </c>
      <c r="G19" s="34">
        <v>539.1</v>
      </c>
      <c r="H19" s="34">
        <v>502.7</v>
      </c>
      <c r="I19" s="169" t="s">
        <v>10</v>
      </c>
    </row>
    <row r="20" spans="1:9" x14ac:dyDescent="0.25">
      <c r="A20" s="156" t="s">
        <v>3</v>
      </c>
      <c r="B20" s="34">
        <v>343.9</v>
      </c>
      <c r="C20" s="34">
        <v>333.8</v>
      </c>
      <c r="D20" s="34">
        <v>330.2</v>
      </c>
      <c r="E20" s="34">
        <v>324.89999999999998</v>
      </c>
      <c r="F20" s="34">
        <v>314.7</v>
      </c>
      <c r="G20" s="34">
        <v>299.10000000000002</v>
      </c>
      <c r="H20" s="34">
        <v>279.8</v>
      </c>
      <c r="I20" s="170" t="s">
        <v>4</v>
      </c>
    </row>
    <row r="21" spans="1:9" x14ac:dyDescent="0.25">
      <c r="A21" s="156" t="s">
        <v>5</v>
      </c>
      <c r="B21" s="34">
        <v>299.39999999999998</v>
      </c>
      <c r="C21" s="34">
        <v>291.39999999999998</v>
      </c>
      <c r="D21" s="34">
        <v>287.5</v>
      </c>
      <c r="E21" s="34">
        <v>275.89999999999998</v>
      </c>
      <c r="F21" s="34">
        <v>259.89999999999998</v>
      </c>
      <c r="G21" s="34">
        <v>240</v>
      </c>
      <c r="H21" s="34">
        <v>222.9</v>
      </c>
      <c r="I21" s="170" t="s">
        <v>6</v>
      </c>
    </row>
    <row r="22" spans="1:9" ht="22.5" x14ac:dyDescent="0.25">
      <c r="A22" s="19" t="s">
        <v>255</v>
      </c>
      <c r="B22" s="33">
        <v>1072.5</v>
      </c>
      <c r="C22" s="33">
        <v>1151.7</v>
      </c>
      <c r="D22" s="33">
        <v>1185.2</v>
      </c>
      <c r="E22" s="33">
        <v>1214.2</v>
      </c>
      <c r="F22" s="33">
        <v>1267.2</v>
      </c>
      <c r="G22" s="33">
        <v>1337.8</v>
      </c>
      <c r="H22" s="33">
        <v>1392.2</v>
      </c>
      <c r="I22" s="174" t="s">
        <v>29</v>
      </c>
    </row>
    <row r="23" spans="1:9" x14ac:dyDescent="0.25">
      <c r="A23" s="156" t="s">
        <v>3</v>
      </c>
      <c r="B23" s="34">
        <v>359.9</v>
      </c>
      <c r="C23" s="34">
        <v>409.5</v>
      </c>
      <c r="D23" s="34">
        <v>428.7</v>
      </c>
      <c r="E23" s="34">
        <v>436.9</v>
      </c>
      <c r="F23" s="34">
        <v>457.8</v>
      </c>
      <c r="G23" s="34">
        <v>497</v>
      </c>
      <c r="H23" s="34">
        <v>543.5</v>
      </c>
      <c r="I23" s="170" t="s">
        <v>4</v>
      </c>
    </row>
    <row r="24" spans="1:9" x14ac:dyDescent="0.25">
      <c r="A24" s="156" t="s">
        <v>5</v>
      </c>
      <c r="B24" s="34">
        <v>712.6</v>
      </c>
      <c r="C24" s="34">
        <v>742.2</v>
      </c>
      <c r="D24" s="34">
        <v>756.4</v>
      </c>
      <c r="E24" s="34">
        <v>777.4</v>
      </c>
      <c r="F24" s="34">
        <v>809.4</v>
      </c>
      <c r="G24" s="34">
        <v>840.9</v>
      </c>
      <c r="H24" s="34">
        <v>848.6</v>
      </c>
      <c r="I24" s="170" t="s">
        <v>6</v>
      </c>
    </row>
    <row r="25" spans="1:9" x14ac:dyDescent="0.25">
      <c r="A25" s="153" t="s">
        <v>7</v>
      </c>
      <c r="B25" s="34">
        <v>856.4</v>
      </c>
      <c r="C25" s="34">
        <v>909.5</v>
      </c>
      <c r="D25" s="34">
        <v>922.6</v>
      </c>
      <c r="E25" s="34">
        <v>931.6</v>
      </c>
      <c r="F25" s="34">
        <v>961.2</v>
      </c>
      <c r="G25" s="34">
        <v>1004.9</v>
      </c>
      <c r="H25" s="34">
        <v>1035.0999999999999</v>
      </c>
      <c r="I25" s="169" t="s">
        <v>8</v>
      </c>
    </row>
    <row r="26" spans="1:9" x14ac:dyDescent="0.25">
      <c r="A26" s="156" t="s">
        <v>3</v>
      </c>
      <c r="B26" s="34">
        <v>285.2</v>
      </c>
      <c r="C26" s="34">
        <v>320.89999999999998</v>
      </c>
      <c r="D26" s="34">
        <v>330.1</v>
      </c>
      <c r="E26" s="34">
        <v>331.1</v>
      </c>
      <c r="F26" s="34">
        <v>342.7</v>
      </c>
      <c r="G26" s="34">
        <v>369.5</v>
      </c>
      <c r="H26" s="34">
        <v>401.6</v>
      </c>
      <c r="I26" s="170" t="s">
        <v>4</v>
      </c>
    </row>
    <row r="27" spans="1:9" x14ac:dyDescent="0.25">
      <c r="A27" s="156" t="s">
        <v>5</v>
      </c>
      <c r="B27" s="34">
        <v>571.20000000000005</v>
      </c>
      <c r="C27" s="34">
        <v>588.6</v>
      </c>
      <c r="D27" s="34">
        <v>592.5</v>
      </c>
      <c r="E27" s="34">
        <v>600.5</v>
      </c>
      <c r="F27" s="34">
        <v>618.5</v>
      </c>
      <c r="G27" s="34">
        <v>635.29999999999995</v>
      </c>
      <c r="H27" s="34">
        <v>633.5</v>
      </c>
      <c r="I27" s="170" t="s">
        <v>6</v>
      </c>
    </row>
    <row r="28" spans="1:9" x14ac:dyDescent="0.25">
      <c r="A28" s="153" t="s">
        <v>9</v>
      </c>
      <c r="B28" s="34">
        <v>216.1</v>
      </c>
      <c r="C28" s="34">
        <v>242.2</v>
      </c>
      <c r="D28" s="34">
        <v>262.60000000000002</v>
      </c>
      <c r="E28" s="34">
        <v>282.60000000000002</v>
      </c>
      <c r="F28" s="34">
        <v>306</v>
      </c>
      <c r="G28" s="34">
        <v>333</v>
      </c>
      <c r="H28" s="34">
        <v>357.1</v>
      </c>
      <c r="I28" s="169" t="s">
        <v>10</v>
      </c>
    </row>
    <row r="29" spans="1:9" x14ac:dyDescent="0.25">
      <c r="A29" s="156" t="s">
        <v>3</v>
      </c>
      <c r="B29" s="34">
        <v>74.7</v>
      </c>
      <c r="C29" s="34">
        <v>88.6</v>
      </c>
      <c r="D29" s="34">
        <v>98.6</v>
      </c>
      <c r="E29" s="34">
        <v>105.8</v>
      </c>
      <c r="F29" s="34">
        <v>115.1</v>
      </c>
      <c r="G29" s="34">
        <v>127.4</v>
      </c>
      <c r="H29" s="34">
        <v>141.9</v>
      </c>
      <c r="I29" s="170" t="s">
        <v>4</v>
      </c>
    </row>
    <row r="30" spans="1:9" x14ac:dyDescent="0.25">
      <c r="A30" s="156" t="s">
        <v>5</v>
      </c>
      <c r="B30" s="34">
        <v>141.4</v>
      </c>
      <c r="C30" s="34">
        <v>153.6</v>
      </c>
      <c r="D30" s="34">
        <v>163.9</v>
      </c>
      <c r="E30" s="34">
        <v>176.8</v>
      </c>
      <c r="F30" s="34">
        <v>190.9</v>
      </c>
      <c r="G30" s="34">
        <v>205.6</v>
      </c>
      <c r="H30" s="34">
        <v>215.1</v>
      </c>
      <c r="I30" s="170" t="s">
        <v>6</v>
      </c>
    </row>
    <row r="31" spans="1:9" ht="59.25" customHeight="1" x14ac:dyDescent="0.25">
      <c r="A31" s="30" t="s">
        <v>258</v>
      </c>
      <c r="B31" s="33">
        <v>68.599999999999994</v>
      </c>
      <c r="C31" s="33">
        <v>74.900000000000006</v>
      </c>
      <c r="D31" s="33">
        <v>75.900000000000006</v>
      </c>
      <c r="E31" s="33">
        <v>78.900000000000006</v>
      </c>
      <c r="F31" s="33">
        <v>85.6</v>
      </c>
      <c r="G31" s="33">
        <v>96.6</v>
      </c>
      <c r="H31" s="33">
        <v>108.8</v>
      </c>
      <c r="I31" s="271" t="s">
        <v>259</v>
      </c>
    </row>
    <row r="32" spans="1:9" x14ac:dyDescent="0.25">
      <c r="A32" s="153" t="s">
        <v>30</v>
      </c>
      <c r="B32" s="34">
        <v>52.7</v>
      </c>
      <c r="C32" s="34">
        <v>58.8</v>
      </c>
      <c r="D32" s="34">
        <v>59.4</v>
      </c>
      <c r="E32" s="34">
        <v>60.4</v>
      </c>
      <c r="F32" s="34">
        <v>64.099999999999994</v>
      </c>
      <c r="G32" s="34">
        <v>72.099999999999994</v>
      </c>
      <c r="H32" s="34">
        <v>83.6</v>
      </c>
      <c r="I32" s="169" t="s">
        <v>31</v>
      </c>
    </row>
    <row r="33" spans="1:9" x14ac:dyDescent="0.25">
      <c r="A33" s="153" t="s">
        <v>32</v>
      </c>
      <c r="B33" s="34">
        <v>86.8</v>
      </c>
      <c r="C33" s="34">
        <v>93</v>
      </c>
      <c r="D33" s="34">
        <v>94.5</v>
      </c>
      <c r="E33" s="34">
        <v>100.3</v>
      </c>
      <c r="F33" s="34">
        <v>111.3</v>
      </c>
      <c r="G33" s="34">
        <v>126.7</v>
      </c>
      <c r="H33" s="34">
        <v>139.80000000000001</v>
      </c>
      <c r="I33" s="169" t="s">
        <v>33</v>
      </c>
    </row>
    <row r="35" spans="1:9" x14ac:dyDescent="0.25">
      <c r="A35" s="308" t="s">
        <v>552</v>
      </c>
      <c r="B35" s="165"/>
      <c r="C35" s="165"/>
      <c r="D35" s="165"/>
      <c r="E35" s="165"/>
      <c r="F35" s="165"/>
      <c r="G35" s="165"/>
      <c r="H35" s="165"/>
      <c r="I35" s="165"/>
    </row>
    <row r="36" spans="1:9" x14ac:dyDescent="0.25">
      <c r="A36" s="309" t="s">
        <v>553</v>
      </c>
      <c r="B36" s="165"/>
      <c r="C36" s="165"/>
      <c r="D36" s="165"/>
      <c r="E36" s="165"/>
      <c r="F36" s="165"/>
      <c r="G36" s="165"/>
      <c r="H36" s="165"/>
      <c r="I36" s="165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4" topLeftCell="A5" activePane="bottomLeft" state="frozen"/>
      <selection pane="bottomLeft" activeCell="S28" sqref="S28"/>
    </sheetView>
  </sheetViews>
  <sheetFormatPr defaultRowHeight="15" x14ac:dyDescent="0.25"/>
  <cols>
    <col min="1" max="1" width="22.42578125" customWidth="1"/>
    <col min="2" max="2" width="6.28515625" customWidth="1"/>
  </cols>
  <sheetData>
    <row r="1" spans="1:12" ht="46.5" customHeight="1" x14ac:dyDescent="0.25">
      <c r="A1" s="388" t="s">
        <v>554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2" ht="23.25" customHeight="1" x14ac:dyDescent="0.25">
      <c r="A2" s="400" t="s">
        <v>344</v>
      </c>
      <c r="B2" s="363"/>
      <c r="C2" s="363" t="s">
        <v>425</v>
      </c>
      <c r="D2" s="363"/>
      <c r="E2" s="363"/>
      <c r="F2" s="363"/>
      <c r="G2" s="363" t="s">
        <v>426</v>
      </c>
      <c r="H2" s="363"/>
      <c r="I2" s="363"/>
      <c r="J2" s="363"/>
      <c r="K2" s="365" t="s">
        <v>427</v>
      </c>
    </row>
    <row r="3" spans="1:12" ht="33.75" customHeight="1" x14ac:dyDescent="0.25">
      <c r="A3" s="400"/>
      <c r="B3" s="363"/>
      <c r="C3" s="363" t="s">
        <v>351</v>
      </c>
      <c r="D3" s="363" t="s">
        <v>428</v>
      </c>
      <c r="E3" s="363" t="s">
        <v>429</v>
      </c>
      <c r="F3" s="363" t="s">
        <v>430</v>
      </c>
      <c r="G3" s="363" t="s">
        <v>351</v>
      </c>
      <c r="H3" s="363" t="s">
        <v>431</v>
      </c>
      <c r="I3" s="363" t="s">
        <v>432</v>
      </c>
      <c r="J3" s="363" t="s">
        <v>433</v>
      </c>
      <c r="K3" s="365"/>
    </row>
    <row r="4" spans="1:12" ht="15.75" thickBot="1" x14ac:dyDescent="0.3">
      <c r="A4" s="367"/>
      <c r="B4" s="370"/>
      <c r="C4" s="370"/>
      <c r="D4" s="370"/>
      <c r="E4" s="370"/>
      <c r="F4" s="370"/>
      <c r="G4" s="370"/>
      <c r="H4" s="370"/>
      <c r="I4" s="370"/>
      <c r="J4" s="370"/>
      <c r="K4" s="374"/>
    </row>
    <row r="5" spans="1:12" ht="18" customHeight="1" x14ac:dyDescent="0.25">
      <c r="A5" s="359" t="s">
        <v>186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</row>
    <row r="6" spans="1:12" ht="18" customHeight="1" x14ac:dyDescent="0.25">
      <c r="A6" s="358" t="s">
        <v>187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</row>
    <row r="7" spans="1:12" x14ac:dyDescent="0.25">
      <c r="A7" s="119" t="s">
        <v>11</v>
      </c>
      <c r="B7" s="159">
        <v>2010</v>
      </c>
      <c r="C7" s="17">
        <v>46399</v>
      </c>
      <c r="D7" s="17">
        <v>33716</v>
      </c>
      <c r="E7" s="17">
        <v>10469</v>
      </c>
      <c r="F7" s="17">
        <v>2214</v>
      </c>
      <c r="G7" s="17">
        <v>51337</v>
      </c>
      <c r="H7" s="17">
        <v>29873</v>
      </c>
      <c r="I7" s="17">
        <v>17506</v>
      </c>
      <c r="J7" s="17">
        <v>3958</v>
      </c>
      <c r="K7" s="318">
        <v>-4938</v>
      </c>
    </row>
    <row r="8" spans="1:12" x14ac:dyDescent="0.25">
      <c r="A8" s="191" t="s">
        <v>2</v>
      </c>
      <c r="B8" s="159">
        <v>2015</v>
      </c>
      <c r="C8" s="63">
        <v>41040</v>
      </c>
      <c r="D8" s="63">
        <v>29197</v>
      </c>
      <c r="E8" s="63">
        <v>10227</v>
      </c>
      <c r="F8" s="78" t="s">
        <v>295</v>
      </c>
      <c r="G8" s="63">
        <v>48020</v>
      </c>
      <c r="H8" s="63">
        <v>27754</v>
      </c>
      <c r="I8" s="63">
        <v>15119</v>
      </c>
      <c r="J8" s="78" t="s">
        <v>295</v>
      </c>
      <c r="K8" s="107" t="s">
        <v>434</v>
      </c>
    </row>
    <row r="9" spans="1:12" x14ac:dyDescent="0.25">
      <c r="A9" s="120"/>
      <c r="B9" s="159">
        <v>2017</v>
      </c>
      <c r="C9" s="63">
        <v>41802</v>
      </c>
      <c r="D9" s="63">
        <v>29694</v>
      </c>
      <c r="E9" s="63">
        <v>10709</v>
      </c>
      <c r="F9" s="63">
        <v>1399</v>
      </c>
      <c r="G9" s="63">
        <v>46048</v>
      </c>
      <c r="H9" s="63">
        <v>28035</v>
      </c>
      <c r="I9" s="63">
        <v>15628</v>
      </c>
      <c r="J9" s="63">
        <v>2385</v>
      </c>
      <c r="K9" s="107">
        <v>-4246</v>
      </c>
    </row>
    <row r="10" spans="1:12" x14ac:dyDescent="0.25">
      <c r="A10" s="120"/>
      <c r="B10" s="118">
        <v>2018</v>
      </c>
      <c r="C10" s="78">
        <v>45385</v>
      </c>
      <c r="D10" s="78">
        <v>32188</v>
      </c>
      <c r="E10" s="78">
        <v>11657</v>
      </c>
      <c r="F10" s="78">
        <v>1540</v>
      </c>
      <c r="G10" s="336">
        <v>50413</v>
      </c>
      <c r="H10" s="78">
        <v>31113</v>
      </c>
      <c r="I10" s="78">
        <v>16963</v>
      </c>
      <c r="J10" s="78">
        <v>2337</v>
      </c>
      <c r="K10" s="77">
        <v>-5028</v>
      </c>
    </row>
    <row r="11" spans="1:12" x14ac:dyDescent="0.25">
      <c r="A11" s="149" t="s">
        <v>7</v>
      </c>
      <c r="B11" s="159">
        <v>2010</v>
      </c>
      <c r="C11" s="17">
        <v>32206</v>
      </c>
      <c r="D11" s="17">
        <v>23198</v>
      </c>
      <c r="E11" s="17">
        <v>7195</v>
      </c>
      <c r="F11" s="17">
        <v>1813</v>
      </c>
      <c r="G11" s="17">
        <v>42097</v>
      </c>
      <c r="H11" s="17">
        <v>24575</v>
      </c>
      <c r="I11" s="17">
        <v>14312</v>
      </c>
      <c r="J11" s="17">
        <v>3210</v>
      </c>
      <c r="K11" s="318">
        <v>-9891</v>
      </c>
    </row>
    <row r="12" spans="1:12" x14ac:dyDescent="0.25">
      <c r="A12" s="192" t="s">
        <v>8</v>
      </c>
      <c r="B12" s="159">
        <v>2015</v>
      </c>
      <c r="C12" s="17">
        <v>28857</v>
      </c>
      <c r="D12" s="17">
        <v>20332</v>
      </c>
      <c r="E12" s="17">
        <v>7180</v>
      </c>
      <c r="F12" s="16" t="s">
        <v>295</v>
      </c>
      <c r="G12" s="17">
        <v>38286</v>
      </c>
      <c r="H12" s="17">
        <v>22015</v>
      </c>
      <c r="I12" s="17">
        <v>12023</v>
      </c>
      <c r="J12" s="16" t="s">
        <v>295</v>
      </c>
      <c r="K12" s="127" t="s">
        <v>435</v>
      </c>
      <c r="L12" s="92"/>
    </row>
    <row r="13" spans="1:12" x14ac:dyDescent="0.25">
      <c r="A13" s="149"/>
      <c r="B13" s="159">
        <v>2017</v>
      </c>
      <c r="C13" s="63">
        <v>29100</v>
      </c>
      <c r="D13" s="63">
        <v>20534</v>
      </c>
      <c r="E13" s="63">
        <v>7419</v>
      </c>
      <c r="F13" s="63">
        <v>1147</v>
      </c>
      <c r="G13" s="63">
        <v>36319</v>
      </c>
      <c r="H13" s="63">
        <v>22086</v>
      </c>
      <c r="I13" s="63">
        <v>12256</v>
      </c>
      <c r="J13" s="63">
        <v>1977</v>
      </c>
      <c r="K13" s="74">
        <v>-7219</v>
      </c>
    </row>
    <row r="14" spans="1:12" x14ac:dyDescent="0.25">
      <c r="A14" s="152"/>
      <c r="B14" s="118">
        <v>2018</v>
      </c>
      <c r="C14" s="78">
        <v>31658</v>
      </c>
      <c r="D14" s="78">
        <v>22323</v>
      </c>
      <c r="E14" s="78">
        <v>8093</v>
      </c>
      <c r="F14" s="78">
        <v>1242</v>
      </c>
      <c r="G14" s="78">
        <v>39776</v>
      </c>
      <c r="H14" s="78">
        <v>24471</v>
      </c>
      <c r="I14" s="78">
        <v>13324</v>
      </c>
      <c r="J14" s="78">
        <v>1981</v>
      </c>
      <c r="K14" s="312">
        <v>-8118</v>
      </c>
      <c r="L14" s="77"/>
    </row>
    <row r="15" spans="1:12" x14ac:dyDescent="0.25">
      <c r="A15" s="149" t="s">
        <v>9</v>
      </c>
      <c r="B15" s="159">
        <v>2010</v>
      </c>
      <c r="C15" s="17">
        <v>14193</v>
      </c>
      <c r="D15" s="17">
        <v>10518</v>
      </c>
      <c r="E15" s="17">
        <v>3274</v>
      </c>
      <c r="F15" s="17">
        <v>401</v>
      </c>
      <c r="G15" s="17">
        <v>9240</v>
      </c>
      <c r="H15" s="17">
        <v>5298</v>
      </c>
      <c r="I15" s="17">
        <v>3194</v>
      </c>
      <c r="J15" s="17">
        <v>748</v>
      </c>
      <c r="K15" s="318">
        <v>4953</v>
      </c>
    </row>
    <row r="16" spans="1:12" x14ac:dyDescent="0.25">
      <c r="A16" s="192" t="s">
        <v>10</v>
      </c>
      <c r="B16" s="159">
        <v>2015</v>
      </c>
      <c r="C16" s="17">
        <v>12183</v>
      </c>
      <c r="D16" s="17">
        <v>8865</v>
      </c>
      <c r="E16" s="17">
        <v>3047</v>
      </c>
      <c r="F16" s="16" t="s">
        <v>295</v>
      </c>
      <c r="G16" s="17">
        <v>9734</v>
      </c>
      <c r="H16" s="17">
        <v>5739</v>
      </c>
      <c r="I16" s="17">
        <v>3096</v>
      </c>
      <c r="J16" s="16" t="s">
        <v>295</v>
      </c>
      <c r="K16" s="318" t="s">
        <v>323</v>
      </c>
    </row>
    <row r="17" spans="1:11" x14ac:dyDescent="0.25">
      <c r="A17" s="149"/>
      <c r="B17" s="159">
        <v>2017</v>
      </c>
      <c r="C17" s="63">
        <v>12702</v>
      </c>
      <c r="D17" s="63">
        <v>9160</v>
      </c>
      <c r="E17" s="63">
        <v>3290</v>
      </c>
      <c r="F17" s="63">
        <v>252</v>
      </c>
      <c r="G17" s="63">
        <v>9729</v>
      </c>
      <c r="H17" s="63">
        <v>5949</v>
      </c>
      <c r="I17" s="63">
        <v>3372</v>
      </c>
      <c r="J17" s="63">
        <v>408</v>
      </c>
      <c r="K17" s="107">
        <v>2973</v>
      </c>
    </row>
    <row r="18" spans="1:11" x14ac:dyDescent="0.25">
      <c r="A18" s="152"/>
      <c r="B18" s="161">
        <v>2018</v>
      </c>
      <c r="C18" s="276">
        <v>13727</v>
      </c>
      <c r="D18" s="276">
        <v>9865</v>
      </c>
      <c r="E18" s="276">
        <v>3564</v>
      </c>
      <c r="F18" s="276">
        <v>298</v>
      </c>
      <c r="G18" s="276">
        <v>10637</v>
      </c>
      <c r="H18" s="276">
        <v>6642</v>
      </c>
      <c r="I18" s="276">
        <v>3639</v>
      </c>
      <c r="J18" s="276">
        <v>356</v>
      </c>
      <c r="K18" s="276">
        <v>3090</v>
      </c>
    </row>
    <row r="19" spans="1:11" ht="18" customHeight="1" x14ac:dyDescent="0.25">
      <c r="A19" s="357" t="s">
        <v>236</v>
      </c>
      <c r="B19" s="357"/>
      <c r="C19" s="357"/>
      <c r="D19" s="357"/>
      <c r="E19" s="357"/>
      <c r="F19" s="357"/>
      <c r="G19" s="357"/>
      <c r="H19" s="357"/>
      <c r="I19" s="357"/>
      <c r="J19" s="357"/>
      <c r="K19" s="357"/>
    </row>
    <row r="20" spans="1:11" ht="18" customHeight="1" x14ac:dyDescent="0.25">
      <c r="A20" s="358" t="s">
        <v>237</v>
      </c>
      <c r="B20" s="358"/>
      <c r="C20" s="358"/>
      <c r="D20" s="358"/>
      <c r="E20" s="358"/>
      <c r="F20" s="358"/>
      <c r="G20" s="358"/>
      <c r="H20" s="358"/>
      <c r="I20" s="358"/>
      <c r="J20" s="358"/>
      <c r="K20" s="358"/>
    </row>
    <row r="21" spans="1:11" x14ac:dyDescent="0.25">
      <c r="A21" s="119" t="s">
        <v>11</v>
      </c>
      <c r="B21" s="2">
        <v>2010</v>
      </c>
      <c r="C21" s="7">
        <v>10</v>
      </c>
      <c r="D21" s="7">
        <v>7.3</v>
      </c>
      <c r="E21" s="7">
        <v>2.2999999999999998</v>
      </c>
      <c r="F21" s="40">
        <v>0.5</v>
      </c>
      <c r="G21" s="40">
        <v>11.1</v>
      </c>
      <c r="H21" s="40">
        <v>6.4</v>
      </c>
      <c r="I21" s="40">
        <v>3.8</v>
      </c>
      <c r="J21" s="40">
        <v>0.9</v>
      </c>
      <c r="K21" s="6">
        <v>-1.1000000000000001</v>
      </c>
    </row>
    <row r="22" spans="1:11" x14ac:dyDescent="0.25">
      <c r="A22" s="191" t="s">
        <v>2</v>
      </c>
      <c r="B22" s="2">
        <v>2015</v>
      </c>
      <c r="C22" s="7">
        <v>9</v>
      </c>
      <c r="D22" s="7">
        <v>6.4</v>
      </c>
      <c r="E22" s="7">
        <v>2.2000000000000002</v>
      </c>
      <c r="F22" s="39" t="s">
        <v>295</v>
      </c>
      <c r="G22" s="40">
        <v>10.5</v>
      </c>
      <c r="H22" s="40">
        <v>6.1</v>
      </c>
      <c r="I22" s="40">
        <v>3.3</v>
      </c>
      <c r="J22" s="39" t="s">
        <v>295</v>
      </c>
      <c r="K22" s="129" t="s">
        <v>325</v>
      </c>
    </row>
    <row r="23" spans="1:11" x14ac:dyDescent="0.25">
      <c r="A23" s="120"/>
      <c r="B23" s="2">
        <v>2017</v>
      </c>
      <c r="C23" s="34">
        <v>9.1819514315580868</v>
      </c>
      <c r="D23" s="34">
        <v>6.5223880629799016</v>
      </c>
      <c r="E23" s="34">
        <v>2.3522682618189452</v>
      </c>
      <c r="F23" s="34">
        <v>0.30730000000000002</v>
      </c>
      <c r="G23" s="34">
        <v>10.114599768441385</v>
      </c>
      <c r="H23" s="34">
        <v>6.1579830721910671</v>
      </c>
      <c r="I23" s="34">
        <v>3.4327433369788478</v>
      </c>
      <c r="J23" s="34">
        <v>0.52390000000000003</v>
      </c>
      <c r="K23" s="114">
        <v>-0.93259999999999998</v>
      </c>
    </row>
    <row r="24" spans="1:11" x14ac:dyDescent="0.25">
      <c r="A24" s="120"/>
      <c r="B24" s="118">
        <v>2018</v>
      </c>
      <c r="C24" s="337">
        <v>9.9963877765883868</v>
      </c>
      <c r="D24" s="337">
        <v>7.0896492178655288</v>
      </c>
      <c r="E24" s="337">
        <v>2.5675419700714075</v>
      </c>
      <c r="F24" s="337">
        <v>0.3391965886514513</v>
      </c>
      <c r="G24" s="337">
        <v>11.1</v>
      </c>
      <c r="H24" s="337">
        <v>6.8528723783848076</v>
      </c>
      <c r="I24" s="337">
        <v>3.7362283982432261</v>
      </c>
      <c r="J24" s="337">
        <v>0.51474183615483227</v>
      </c>
      <c r="K24" s="322">
        <v>-1.1074548361944785</v>
      </c>
    </row>
    <row r="25" spans="1:11" x14ac:dyDescent="0.25">
      <c r="A25" s="149" t="s">
        <v>7</v>
      </c>
      <c r="B25" s="2">
        <v>2010</v>
      </c>
      <c r="C25" s="7">
        <v>8.9</v>
      </c>
      <c r="D25" s="7">
        <v>6.4</v>
      </c>
      <c r="E25" s="7">
        <v>2</v>
      </c>
      <c r="F25" s="40">
        <v>0.5</v>
      </c>
      <c r="G25" s="7">
        <v>11.7</v>
      </c>
      <c r="H25" s="7">
        <v>6.8</v>
      </c>
      <c r="I25" s="7">
        <v>4</v>
      </c>
      <c r="J25" s="7">
        <v>0.9</v>
      </c>
      <c r="K25" s="113">
        <v>-2.7</v>
      </c>
    </row>
    <row r="26" spans="1:11" x14ac:dyDescent="0.25">
      <c r="A26" s="192" t="s">
        <v>8</v>
      </c>
      <c r="B26" s="2">
        <v>2015</v>
      </c>
      <c r="C26" s="7">
        <v>8.1999999999999993</v>
      </c>
      <c r="D26" s="7">
        <v>5.8</v>
      </c>
      <c r="E26" s="7">
        <v>2</v>
      </c>
      <c r="F26" s="39" t="s">
        <v>295</v>
      </c>
      <c r="G26" s="7">
        <v>10.8</v>
      </c>
      <c r="H26" s="7">
        <v>6.2</v>
      </c>
      <c r="I26" s="7">
        <v>3.4</v>
      </c>
      <c r="J26" s="342" t="s">
        <v>295</v>
      </c>
      <c r="K26" s="128" t="s">
        <v>324</v>
      </c>
    </row>
    <row r="27" spans="1:11" x14ac:dyDescent="0.25">
      <c r="A27" s="149"/>
      <c r="B27" s="2">
        <v>2017</v>
      </c>
      <c r="C27" s="34">
        <v>8.3089466225845161</v>
      </c>
      <c r="D27" s="34">
        <v>5.863089688939878</v>
      </c>
      <c r="E27" s="34">
        <v>2.1183530925413927</v>
      </c>
      <c r="F27" s="34">
        <v>0.32750000000000001</v>
      </c>
      <c r="G27" s="34">
        <v>10.370193552771376</v>
      </c>
      <c r="H27" s="34">
        <v>6.3062335088110526</v>
      </c>
      <c r="I27" s="34">
        <v>3.4994656290857673</v>
      </c>
      <c r="J27" s="34">
        <v>0.5645</v>
      </c>
      <c r="K27" s="114">
        <v>-2.0611999999999999</v>
      </c>
    </row>
    <row r="28" spans="1:11" x14ac:dyDescent="0.25">
      <c r="A28" s="152"/>
      <c r="B28" s="118">
        <v>2018</v>
      </c>
      <c r="C28" s="33">
        <v>9.0784139473435932</v>
      </c>
      <c r="D28" s="33">
        <v>6.4014604380109619</v>
      </c>
      <c r="E28" s="33">
        <v>2.3207910820598805</v>
      </c>
      <c r="F28" s="33">
        <v>0.35616242727275071</v>
      </c>
      <c r="G28" s="33">
        <v>11.406374160387225</v>
      </c>
      <c r="H28" s="33">
        <v>7.0174321721348498</v>
      </c>
      <c r="I28" s="33">
        <v>3.8208600490999443</v>
      </c>
      <c r="J28" s="33">
        <v>0.56808193915243088</v>
      </c>
      <c r="K28" s="338">
        <v>-2.3279602130436317</v>
      </c>
    </row>
    <row r="29" spans="1:11" x14ac:dyDescent="0.25">
      <c r="A29" s="149" t="s">
        <v>9</v>
      </c>
      <c r="B29" s="2">
        <v>2010</v>
      </c>
      <c r="C29" s="34">
        <v>13.9</v>
      </c>
      <c r="D29" s="34">
        <v>10.3</v>
      </c>
      <c r="E29" s="34">
        <v>3.2</v>
      </c>
      <c r="F29" s="27">
        <v>0.4</v>
      </c>
      <c r="G29" s="34">
        <v>9</v>
      </c>
      <c r="H29" s="34">
        <v>5.2</v>
      </c>
      <c r="I29" s="34">
        <v>3.1</v>
      </c>
      <c r="J29" s="34">
        <v>0.7</v>
      </c>
      <c r="K29" s="114">
        <v>4.8</v>
      </c>
    </row>
    <row r="30" spans="1:11" x14ac:dyDescent="0.25">
      <c r="A30" s="192" t="s">
        <v>10</v>
      </c>
      <c r="B30" s="2">
        <v>2015</v>
      </c>
      <c r="C30" s="34">
        <v>11.7</v>
      </c>
      <c r="D30" s="34">
        <v>8.5</v>
      </c>
      <c r="E30" s="34">
        <v>2.9</v>
      </c>
      <c r="F30" s="341" t="s">
        <v>295</v>
      </c>
      <c r="G30" s="34">
        <v>9.3000000000000007</v>
      </c>
      <c r="H30" s="34">
        <v>5.5</v>
      </c>
      <c r="I30" s="34">
        <v>3</v>
      </c>
      <c r="J30" s="33" t="s">
        <v>295</v>
      </c>
      <c r="K30" s="114" t="s">
        <v>322</v>
      </c>
    </row>
    <row r="31" spans="1:11" x14ac:dyDescent="0.25">
      <c r="A31" s="149"/>
      <c r="B31" s="2">
        <v>2017</v>
      </c>
      <c r="C31" s="34">
        <v>12.092789452939799</v>
      </c>
      <c r="D31" s="34">
        <v>8.7206700825797956</v>
      </c>
      <c r="E31" s="34">
        <v>3.1322057392671971</v>
      </c>
      <c r="F31" s="34">
        <v>0.23991363109280658</v>
      </c>
      <c r="G31" s="34">
        <v>9.2623798289758543</v>
      </c>
      <c r="H31" s="34">
        <v>5.6636753625837555</v>
      </c>
      <c r="I31" s="34">
        <v>3.2102728731942216</v>
      </c>
      <c r="J31" s="34">
        <v>0.38840000000000002</v>
      </c>
      <c r="K31" s="114">
        <v>2.8304</v>
      </c>
    </row>
    <row r="32" spans="1:11" x14ac:dyDescent="0.25">
      <c r="A32" s="152"/>
      <c r="B32" s="118">
        <v>2018</v>
      </c>
      <c r="C32" s="339">
        <v>13.036495920574909</v>
      </c>
      <c r="D32" s="339">
        <v>9.3687646431464611</v>
      </c>
      <c r="E32" s="339">
        <v>3.3847214585072467</v>
      </c>
      <c r="F32" s="339">
        <v>0.28300981892120075</v>
      </c>
      <c r="G32" s="339">
        <v>10.101931019680579</v>
      </c>
      <c r="H32" s="339">
        <v>6.3078899908544139</v>
      </c>
      <c r="I32" s="339">
        <v>3.4559487619270119</v>
      </c>
      <c r="J32" s="339">
        <v>0.33809226689915256</v>
      </c>
      <c r="K32" s="340">
        <v>2.9345649008943302</v>
      </c>
    </row>
    <row r="33" spans="1:11" ht="11.25" customHeight="1" x14ac:dyDescent="0.25">
      <c r="A33" s="152"/>
      <c r="B33" s="161"/>
      <c r="C33" s="161"/>
      <c r="D33" s="161"/>
      <c r="E33" s="161"/>
      <c r="F33" s="161"/>
      <c r="G33" s="161"/>
      <c r="H33" s="161"/>
      <c r="I33" s="161"/>
      <c r="J33" s="161"/>
      <c r="K33" s="160"/>
    </row>
    <row r="34" spans="1:11" s="36" customFormat="1" ht="11.25" customHeight="1" x14ac:dyDescent="0.2">
      <c r="A34" s="411" t="s">
        <v>466</v>
      </c>
      <c r="B34" s="450"/>
      <c r="C34" s="450"/>
      <c r="D34" s="450"/>
      <c r="E34" s="450"/>
      <c r="F34" s="450"/>
      <c r="G34" s="450"/>
      <c r="H34" s="450"/>
      <c r="I34" s="450"/>
      <c r="J34" s="450"/>
      <c r="K34" s="450"/>
    </row>
    <row r="35" spans="1:11" s="121" customFormat="1" ht="22.5" customHeight="1" x14ac:dyDescent="0.2">
      <c r="A35" s="447" t="s">
        <v>467</v>
      </c>
      <c r="B35" s="447"/>
      <c r="C35" s="447"/>
      <c r="D35" s="447"/>
      <c r="E35" s="447"/>
      <c r="F35" s="447"/>
      <c r="G35" s="447"/>
      <c r="H35" s="447"/>
      <c r="I35" s="447"/>
      <c r="J35" s="447"/>
      <c r="K35" s="447"/>
    </row>
    <row r="36" spans="1:11" ht="11.25" customHeight="1" x14ac:dyDescent="0.25"/>
  </sheetData>
  <mergeCells count="19">
    <mergeCell ref="A35:K35"/>
    <mergeCell ref="A2:B4"/>
    <mergeCell ref="A19:K19"/>
    <mergeCell ref="A20:K20"/>
    <mergeCell ref="A5:K5"/>
    <mergeCell ref="A6:K6"/>
    <mergeCell ref="C3:C4"/>
    <mergeCell ref="D3:D4"/>
    <mergeCell ref="E3:E4"/>
    <mergeCell ref="F3:F4"/>
    <mergeCell ref="G3:G4"/>
    <mergeCell ref="H3:H4"/>
    <mergeCell ref="I3:I4"/>
    <mergeCell ref="J3:J4"/>
    <mergeCell ref="K2:K4"/>
    <mergeCell ref="C2:F2"/>
    <mergeCell ref="G2:J2"/>
    <mergeCell ref="A1:K1"/>
    <mergeCell ref="A34:K3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pane ySplit="3" topLeftCell="A4" activePane="bottomLeft" state="frozen"/>
      <selection pane="bottomLeft" activeCell="H9" sqref="H9"/>
    </sheetView>
  </sheetViews>
  <sheetFormatPr defaultRowHeight="15" x14ac:dyDescent="0.25"/>
  <cols>
    <col min="1" max="1" width="9.85546875" customWidth="1"/>
    <col min="3" max="7" width="11.42578125" customWidth="1"/>
    <col min="8" max="8" width="12.28515625" customWidth="1"/>
  </cols>
  <sheetData>
    <row r="1" spans="1:9" ht="44.25" customHeight="1" x14ac:dyDescent="0.25">
      <c r="A1" s="388" t="s">
        <v>555</v>
      </c>
      <c r="B1" s="389"/>
      <c r="C1" s="389"/>
      <c r="D1" s="389"/>
      <c r="E1" s="389"/>
      <c r="F1" s="389"/>
      <c r="G1" s="389"/>
      <c r="H1" s="389"/>
    </row>
    <row r="2" spans="1:9" ht="15" customHeight="1" x14ac:dyDescent="0.25">
      <c r="A2" s="370" t="s">
        <v>344</v>
      </c>
      <c r="B2" s="370"/>
      <c r="C2" s="394" t="s">
        <v>425</v>
      </c>
      <c r="D2" s="394"/>
      <c r="E2" s="394"/>
      <c r="F2" s="394" t="s">
        <v>426</v>
      </c>
      <c r="G2" s="394"/>
      <c r="H2" s="395"/>
    </row>
    <row r="3" spans="1:9" ht="66.75" customHeight="1" thickBot="1" x14ac:dyDescent="0.3">
      <c r="A3" s="372"/>
      <c r="B3" s="372"/>
      <c r="C3" s="139" t="s">
        <v>351</v>
      </c>
      <c r="D3" s="139" t="s">
        <v>436</v>
      </c>
      <c r="E3" s="139" t="s">
        <v>437</v>
      </c>
      <c r="F3" s="139" t="s">
        <v>351</v>
      </c>
      <c r="G3" s="139" t="s">
        <v>438</v>
      </c>
      <c r="H3" s="140" t="s">
        <v>439</v>
      </c>
    </row>
    <row r="4" spans="1:9" ht="30" customHeight="1" x14ac:dyDescent="0.25">
      <c r="A4" s="418" t="s">
        <v>389</v>
      </c>
      <c r="B4" s="418"/>
      <c r="C4" s="418"/>
      <c r="D4" s="418"/>
      <c r="E4" s="418"/>
      <c r="F4" s="418"/>
      <c r="G4" s="418"/>
      <c r="H4" s="418"/>
    </row>
    <row r="5" spans="1:9" ht="15" customHeight="1" x14ac:dyDescent="0.25">
      <c r="A5" s="12" t="s">
        <v>86</v>
      </c>
      <c r="B5" s="5">
        <v>2010</v>
      </c>
      <c r="C5" s="17">
        <v>44185</v>
      </c>
      <c r="D5" s="17">
        <v>35961</v>
      </c>
      <c r="E5" s="17">
        <v>8224</v>
      </c>
      <c r="F5" s="17">
        <v>47379</v>
      </c>
      <c r="G5" s="17">
        <v>35961</v>
      </c>
      <c r="H5" s="319">
        <v>11418</v>
      </c>
      <c r="I5" s="3"/>
    </row>
    <row r="6" spans="1:9" ht="15" customHeight="1" x14ac:dyDescent="0.25">
      <c r="A6" s="216" t="s">
        <v>2</v>
      </c>
      <c r="B6" s="5">
        <v>2015</v>
      </c>
      <c r="C6" s="17">
        <v>39424</v>
      </c>
      <c r="D6" s="17">
        <v>32569</v>
      </c>
      <c r="E6" s="17">
        <v>6855</v>
      </c>
      <c r="F6" s="17">
        <v>42873</v>
      </c>
      <c r="G6" s="17">
        <v>32569</v>
      </c>
      <c r="H6" s="319">
        <v>10304</v>
      </c>
      <c r="I6" s="3"/>
    </row>
    <row r="7" spans="1:9" ht="15" customHeight="1" x14ac:dyDescent="0.25">
      <c r="A7" s="12"/>
      <c r="B7" s="5">
        <v>2017</v>
      </c>
      <c r="C7" s="17">
        <v>40403</v>
      </c>
      <c r="D7" s="17">
        <v>33249</v>
      </c>
      <c r="E7" s="17">
        <v>7154</v>
      </c>
      <c r="F7" s="17">
        <v>43663</v>
      </c>
      <c r="G7" s="17">
        <v>33249</v>
      </c>
      <c r="H7" s="318">
        <v>10414</v>
      </c>
      <c r="I7" s="3"/>
    </row>
    <row r="8" spans="1:9" x14ac:dyDescent="0.25">
      <c r="A8" s="165"/>
      <c r="B8" s="93">
        <v>2018</v>
      </c>
      <c r="C8" s="274">
        <v>43845</v>
      </c>
      <c r="D8" s="274">
        <v>36133</v>
      </c>
      <c r="E8" s="274">
        <v>7712</v>
      </c>
      <c r="F8" s="274">
        <v>48076</v>
      </c>
      <c r="G8" s="274">
        <v>36133</v>
      </c>
      <c r="H8" s="160">
        <v>11943</v>
      </c>
    </row>
    <row r="9" spans="1:9" ht="20.25" customHeight="1" x14ac:dyDescent="0.25">
      <c r="A9" s="155" t="s">
        <v>7</v>
      </c>
      <c r="B9" s="5">
        <v>2010</v>
      </c>
      <c r="C9" s="40">
        <v>30393</v>
      </c>
      <c r="D9" s="40">
        <v>23758</v>
      </c>
      <c r="E9" s="40">
        <v>6635</v>
      </c>
      <c r="F9" s="40">
        <v>38887</v>
      </c>
      <c r="G9" s="40">
        <v>28996</v>
      </c>
      <c r="H9" s="2">
        <v>9891</v>
      </c>
    </row>
    <row r="10" spans="1:9" ht="15" customHeight="1" x14ac:dyDescent="0.25">
      <c r="A10" s="272" t="s">
        <v>8</v>
      </c>
      <c r="B10" s="5">
        <v>2015</v>
      </c>
      <c r="C10" s="17">
        <v>27512</v>
      </c>
      <c r="D10" s="17">
        <v>21927</v>
      </c>
      <c r="E10" s="17">
        <v>5585</v>
      </c>
      <c r="F10" s="17">
        <v>34038</v>
      </c>
      <c r="G10" s="17">
        <v>25310</v>
      </c>
      <c r="H10" s="319">
        <v>8728</v>
      </c>
    </row>
    <row r="11" spans="1:9" ht="15" customHeight="1" x14ac:dyDescent="0.25">
      <c r="A11" s="155"/>
      <c r="B11" s="5">
        <v>2017</v>
      </c>
      <c r="C11" s="17">
        <v>27953</v>
      </c>
      <c r="D11" s="17">
        <v>22245</v>
      </c>
      <c r="E11" s="17">
        <v>5708</v>
      </c>
      <c r="F11" s="17">
        <v>34342</v>
      </c>
      <c r="G11" s="17">
        <v>25561</v>
      </c>
      <c r="H11" s="318">
        <v>8781</v>
      </c>
    </row>
    <row r="12" spans="1:9" ht="15" customHeight="1" x14ac:dyDescent="0.25">
      <c r="A12" s="165"/>
      <c r="B12" s="93">
        <v>2018</v>
      </c>
      <c r="C12" s="274">
        <v>30416</v>
      </c>
      <c r="D12" s="274">
        <v>24267</v>
      </c>
      <c r="E12" s="274">
        <v>6149</v>
      </c>
      <c r="F12" s="274">
        <v>37795</v>
      </c>
      <c r="G12" s="274">
        <v>27882</v>
      </c>
      <c r="H12" s="160">
        <v>9913</v>
      </c>
    </row>
    <row r="13" spans="1:9" ht="20.25" customHeight="1" x14ac:dyDescent="0.25">
      <c r="A13" s="155" t="s">
        <v>9</v>
      </c>
      <c r="B13" s="5">
        <v>2010</v>
      </c>
      <c r="C13" s="40">
        <v>13792</v>
      </c>
      <c r="D13" s="40">
        <v>12203</v>
      </c>
      <c r="E13" s="40">
        <v>1589</v>
      </c>
      <c r="F13" s="40">
        <v>8492</v>
      </c>
      <c r="G13" s="40">
        <v>6965</v>
      </c>
      <c r="H13" s="2">
        <v>1527</v>
      </c>
    </row>
    <row r="14" spans="1:9" ht="15" customHeight="1" x14ac:dyDescent="0.25">
      <c r="A14" s="272" t="s">
        <v>10</v>
      </c>
      <c r="B14" s="5">
        <v>2015</v>
      </c>
      <c r="C14" s="17">
        <v>11912</v>
      </c>
      <c r="D14" s="17">
        <v>10642</v>
      </c>
      <c r="E14" s="17">
        <v>1270</v>
      </c>
      <c r="F14" s="17">
        <v>8835</v>
      </c>
      <c r="G14" s="17">
        <v>7259</v>
      </c>
      <c r="H14" s="319">
        <v>1576</v>
      </c>
    </row>
    <row r="15" spans="1:9" ht="15" customHeight="1" x14ac:dyDescent="0.25">
      <c r="A15" s="155"/>
      <c r="B15" s="5">
        <v>2017</v>
      </c>
      <c r="C15" s="17">
        <v>12450</v>
      </c>
      <c r="D15" s="17">
        <v>11004</v>
      </c>
      <c r="E15" s="17">
        <v>1446</v>
      </c>
      <c r="F15" s="17">
        <v>9321</v>
      </c>
      <c r="G15" s="17">
        <v>7688</v>
      </c>
      <c r="H15" s="318">
        <v>1633</v>
      </c>
    </row>
    <row r="16" spans="1:9" x14ac:dyDescent="0.25">
      <c r="A16" s="165"/>
      <c r="B16" s="93">
        <v>2018</v>
      </c>
      <c r="C16" s="274">
        <v>13429</v>
      </c>
      <c r="D16" s="274">
        <v>11866</v>
      </c>
      <c r="E16" s="274">
        <v>1563</v>
      </c>
      <c r="F16" s="274">
        <v>10281</v>
      </c>
      <c r="G16" s="274">
        <v>8251</v>
      </c>
      <c r="H16" s="312">
        <v>2030</v>
      </c>
    </row>
    <row r="17" spans="1:8" ht="30" customHeight="1" x14ac:dyDescent="0.25">
      <c r="A17" s="361" t="s">
        <v>440</v>
      </c>
      <c r="B17" s="361"/>
      <c r="C17" s="361"/>
      <c r="D17" s="361"/>
      <c r="E17" s="361"/>
      <c r="F17" s="361"/>
      <c r="G17" s="361"/>
      <c r="H17" s="361"/>
    </row>
    <row r="18" spans="1:8" ht="12.75" customHeight="1" x14ac:dyDescent="0.25">
      <c r="A18" s="12" t="s">
        <v>86</v>
      </c>
      <c r="B18" s="5">
        <v>2010</v>
      </c>
      <c r="C18" s="18">
        <v>9.5</v>
      </c>
      <c r="D18" s="18">
        <v>7.8</v>
      </c>
      <c r="E18" s="18">
        <v>1.8</v>
      </c>
      <c r="F18" s="18">
        <v>10.199999999999999</v>
      </c>
      <c r="G18" s="18">
        <v>7.8</v>
      </c>
      <c r="H18" s="89">
        <v>2.5</v>
      </c>
    </row>
    <row r="19" spans="1:8" ht="12.75" customHeight="1" x14ac:dyDescent="0.25">
      <c r="A19" s="216" t="s">
        <v>2</v>
      </c>
      <c r="B19" s="5">
        <v>2015</v>
      </c>
      <c r="C19" s="18">
        <v>8.6</v>
      </c>
      <c r="D19" s="18">
        <v>7.1</v>
      </c>
      <c r="E19" s="18">
        <v>1.5</v>
      </c>
      <c r="F19" s="18">
        <v>9.4</v>
      </c>
      <c r="G19" s="18">
        <v>7.1</v>
      </c>
      <c r="H19" s="89">
        <v>2.2999999999999998</v>
      </c>
    </row>
    <row r="20" spans="1:8" ht="12.75" customHeight="1" x14ac:dyDescent="0.25">
      <c r="A20" s="12"/>
      <c r="B20" s="5">
        <v>2017</v>
      </c>
      <c r="C20" s="7">
        <v>8.8747000000000007</v>
      </c>
      <c r="D20" s="7">
        <v>7.3032559003845474</v>
      </c>
      <c r="E20" s="7">
        <v>1.5714004244142996</v>
      </c>
      <c r="F20" s="7">
        <v>9.5907</v>
      </c>
      <c r="G20" s="7">
        <v>7.3032559003845474</v>
      </c>
      <c r="H20" s="315">
        <v>2.2874705087853671</v>
      </c>
    </row>
    <row r="21" spans="1:8" x14ac:dyDescent="0.25">
      <c r="A21" s="165"/>
      <c r="B21" s="93">
        <v>2018</v>
      </c>
      <c r="C21" s="339">
        <v>9.6571911879369363</v>
      </c>
      <c r="D21" s="339">
        <v>7.9585651543784994</v>
      </c>
      <c r="E21" s="339">
        <v>1.6986260335584364</v>
      </c>
      <c r="F21" s="339">
        <v>10.589100776628033</v>
      </c>
      <c r="G21" s="339">
        <v>7.9585651543784994</v>
      </c>
      <c r="H21" s="340">
        <v>2.6305356222495342</v>
      </c>
    </row>
    <row r="22" spans="1:8" ht="20.25" customHeight="1" x14ac:dyDescent="0.25">
      <c r="A22" s="155" t="s">
        <v>7</v>
      </c>
      <c r="B22" s="5">
        <v>2010</v>
      </c>
      <c r="C22" s="7">
        <v>8.4</v>
      </c>
      <c r="D22" s="7">
        <v>6.6</v>
      </c>
      <c r="E22" s="7">
        <v>1.8</v>
      </c>
      <c r="F22" s="7">
        <v>10.7</v>
      </c>
      <c r="G22" s="7">
        <v>8</v>
      </c>
      <c r="H22" s="13">
        <v>2.7</v>
      </c>
    </row>
    <row r="23" spans="1:8" ht="15" customHeight="1" x14ac:dyDescent="0.25">
      <c r="A23" s="272" t="s">
        <v>8</v>
      </c>
      <c r="B23" s="5">
        <v>2015</v>
      </c>
      <c r="C23" s="18">
        <v>7.8</v>
      </c>
      <c r="D23" s="18">
        <v>6.2</v>
      </c>
      <c r="E23" s="18">
        <v>1.6</v>
      </c>
      <c r="F23" s="18">
        <v>9.6</v>
      </c>
      <c r="G23" s="18">
        <v>7.2</v>
      </c>
      <c r="H23" s="89">
        <v>2.5</v>
      </c>
    </row>
    <row r="24" spans="1:8" x14ac:dyDescent="0.25">
      <c r="A24" s="155"/>
      <c r="B24" s="5">
        <v>2017</v>
      </c>
      <c r="C24" s="18">
        <v>7.9813999999999998</v>
      </c>
      <c r="D24" s="18">
        <v>6.3516329078829061</v>
      </c>
      <c r="E24" s="18">
        <v>1.629809873598365</v>
      </c>
      <c r="F24" s="18">
        <v>9.8056999999999999</v>
      </c>
      <c r="G24" s="18">
        <v>7.2984530797210594</v>
      </c>
      <c r="H24" s="48">
        <v>2.507246058175761</v>
      </c>
    </row>
    <row r="25" spans="1:8" ht="15" customHeight="1" x14ac:dyDescent="0.25">
      <c r="A25" s="165"/>
      <c r="B25" s="93">
        <v>2018</v>
      </c>
      <c r="C25" s="339">
        <v>8.7222515200708433</v>
      </c>
      <c r="D25" s="339">
        <v>6.958932063307441</v>
      </c>
      <c r="E25" s="339">
        <v>1.7633194567634012</v>
      </c>
      <c r="F25" s="339">
        <v>10.838292221234793</v>
      </c>
      <c r="G25" s="339">
        <v>7.9955884035578393</v>
      </c>
      <c r="H25" s="340">
        <v>2.8427038176769548</v>
      </c>
    </row>
    <row r="26" spans="1:8" ht="20.25" customHeight="1" x14ac:dyDescent="0.25">
      <c r="A26" s="155" t="s">
        <v>9</v>
      </c>
      <c r="B26" s="5">
        <v>2010</v>
      </c>
      <c r="C26" s="7">
        <v>13.5</v>
      </c>
      <c r="D26" s="7">
        <v>11.9</v>
      </c>
      <c r="E26" s="7">
        <v>1.6</v>
      </c>
      <c r="F26" s="7">
        <v>8.3000000000000007</v>
      </c>
      <c r="G26" s="7">
        <v>6.8</v>
      </c>
      <c r="H26" s="13">
        <v>1.5</v>
      </c>
    </row>
    <row r="27" spans="1:8" x14ac:dyDescent="0.25">
      <c r="A27" s="272" t="s">
        <v>10</v>
      </c>
      <c r="B27" s="5">
        <v>2015</v>
      </c>
      <c r="C27" s="18">
        <v>11.4</v>
      </c>
      <c r="D27" s="18">
        <v>10.199999999999999</v>
      </c>
      <c r="E27" s="18">
        <v>1.2</v>
      </c>
      <c r="F27" s="18">
        <v>8.5</v>
      </c>
      <c r="G27" s="18">
        <v>7</v>
      </c>
      <c r="H27" s="89">
        <v>1.5</v>
      </c>
    </row>
    <row r="28" spans="1:8" x14ac:dyDescent="0.25">
      <c r="A28" s="155"/>
      <c r="B28" s="5">
        <v>2017</v>
      </c>
      <c r="C28" s="18">
        <v>11.8529</v>
      </c>
      <c r="D28" s="18">
        <v>10.476228557719221</v>
      </c>
      <c r="E28" s="18">
        <v>1.3766472641277712</v>
      </c>
      <c r="F28" s="18">
        <v>8.8739000000000008</v>
      </c>
      <c r="G28" s="18">
        <v>7.3192698247678454</v>
      </c>
      <c r="H28" s="48">
        <v>1.5546784110101315</v>
      </c>
    </row>
    <row r="29" spans="1:8" x14ac:dyDescent="0.25">
      <c r="A29" s="165"/>
      <c r="B29" s="93">
        <v>2018</v>
      </c>
      <c r="C29" s="339">
        <v>12.753486101653708</v>
      </c>
      <c r="D29" s="339">
        <v>11.269109098385799</v>
      </c>
      <c r="E29" s="339">
        <v>1.4843770032679087</v>
      </c>
      <c r="F29" s="339">
        <v>9.7638387527814263</v>
      </c>
      <c r="G29" s="339">
        <v>7.835953073553112</v>
      </c>
      <c r="H29" s="340">
        <v>1.9278856792283139</v>
      </c>
    </row>
    <row r="30" spans="1:8" ht="11.25" customHeight="1" x14ac:dyDescent="0.25">
      <c r="A30" s="165"/>
      <c r="B30" s="165"/>
      <c r="C30" s="165"/>
      <c r="D30" s="165"/>
      <c r="E30" s="165"/>
      <c r="F30" s="165"/>
      <c r="G30" s="165"/>
      <c r="H30" s="165"/>
    </row>
    <row r="31" spans="1:8" s="36" customFormat="1" ht="15" customHeight="1" x14ac:dyDescent="0.2">
      <c r="A31" s="452" t="s">
        <v>468</v>
      </c>
      <c r="B31" s="391"/>
      <c r="C31" s="391"/>
      <c r="D31" s="391"/>
      <c r="E31" s="391"/>
      <c r="F31" s="391"/>
      <c r="G31" s="391"/>
      <c r="H31" s="391"/>
    </row>
    <row r="32" spans="1:8" s="121" customFormat="1" ht="15" customHeight="1" x14ac:dyDescent="0.2">
      <c r="A32" s="384" t="s">
        <v>475</v>
      </c>
      <c r="B32" s="384"/>
      <c r="C32" s="384"/>
      <c r="D32" s="384"/>
      <c r="E32" s="384"/>
      <c r="F32" s="384"/>
      <c r="G32" s="384"/>
      <c r="H32" s="384"/>
    </row>
    <row r="33" ht="11.25" customHeight="1" x14ac:dyDescent="0.25"/>
  </sheetData>
  <mergeCells count="8">
    <mergeCell ref="A32:H32"/>
    <mergeCell ref="F2:H2"/>
    <mergeCell ref="A4:H4"/>
    <mergeCell ref="A1:H1"/>
    <mergeCell ref="A2:B3"/>
    <mergeCell ref="C2:E2"/>
    <mergeCell ref="A17:H17"/>
    <mergeCell ref="A31:H3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pane ySplit="5" topLeftCell="A6" activePane="bottomLeft" state="frozen"/>
      <selection pane="bottomLeft" activeCell="I35" sqref="I35"/>
    </sheetView>
  </sheetViews>
  <sheetFormatPr defaultRowHeight="15" x14ac:dyDescent="0.25"/>
  <cols>
    <col min="1" max="1" width="13.85546875" customWidth="1"/>
  </cols>
  <sheetData>
    <row r="1" spans="1:11" ht="41.25" customHeight="1" x14ac:dyDescent="0.25">
      <c r="A1" s="388" t="s">
        <v>556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1" ht="15" customHeight="1" x14ac:dyDescent="0.25">
      <c r="A2" s="453" t="s">
        <v>441</v>
      </c>
      <c r="B2" s="367"/>
      <c r="C2" s="456" t="s">
        <v>442</v>
      </c>
      <c r="D2" s="457"/>
      <c r="E2" s="458"/>
      <c r="F2" s="374" t="s">
        <v>443</v>
      </c>
      <c r="G2" s="375"/>
      <c r="H2" s="367"/>
      <c r="I2" s="374" t="s">
        <v>427</v>
      </c>
      <c r="J2" s="375"/>
      <c r="K2" s="375"/>
    </row>
    <row r="3" spans="1:11" x14ac:dyDescent="0.25">
      <c r="A3" s="404"/>
      <c r="B3" s="368"/>
      <c r="C3" s="459"/>
      <c r="D3" s="460"/>
      <c r="E3" s="461"/>
      <c r="F3" s="395"/>
      <c r="G3" s="454"/>
      <c r="H3" s="455"/>
      <c r="I3" s="395"/>
      <c r="J3" s="454"/>
      <c r="K3" s="454"/>
    </row>
    <row r="4" spans="1:11" ht="21.75" customHeight="1" x14ac:dyDescent="0.25">
      <c r="A4" s="404"/>
      <c r="B4" s="368"/>
      <c r="C4" s="370" t="s">
        <v>351</v>
      </c>
      <c r="D4" s="370" t="s">
        <v>330</v>
      </c>
      <c r="E4" s="370" t="s">
        <v>400</v>
      </c>
      <c r="F4" s="370" t="s">
        <v>351</v>
      </c>
      <c r="G4" s="370" t="s">
        <v>330</v>
      </c>
      <c r="H4" s="370" t="s">
        <v>400</v>
      </c>
      <c r="I4" s="370" t="s">
        <v>351</v>
      </c>
      <c r="J4" s="370" t="s">
        <v>330</v>
      </c>
      <c r="K4" s="374" t="s">
        <v>400</v>
      </c>
    </row>
    <row r="5" spans="1:11" ht="21.75" customHeight="1" thickBot="1" x14ac:dyDescent="0.3">
      <c r="A5" s="405"/>
      <c r="B5" s="369"/>
      <c r="C5" s="372"/>
      <c r="D5" s="372"/>
      <c r="E5" s="372"/>
      <c r="F5" s="372"/>
      <c r="G5" s="372"/>
      <c r="H5" s="372"/>
      <c r="I5" s="372"/>
      <c r="J5" s="372"/>
      <c r="K5" s="405"/>
    </row>
    <row r="6" spans="1:11" ht="15" customHeight="1" x14ac:dyDescent="0.25">
      <c r="A6" s="28" t="s">
        <v>88</v>
      </c>
      <c r="B6" s="5">
        <v>2010</v>
      </c>
      <c r="C6" s="23">
        <v>44185</v>
      </c>
      <c r="D6" s="23">
        <v>20795</v>
      </c>
      <c r="E6" s="23">
        <v>23390</v>
      </c>
      <c r="F6" s="23">
        <v>47379</v>
      </c>
      <c r="G6" s="23">
        <v>22460</v>
      </c>
      <c r="H6" s="23">
        <v>24919</v>
      </c>
      <c r="I6" s="23">
        <v>-3194</v>
      </c>
      <c r="J6" s="23">
        <v>-1665</v>
      </c>
      <c r="K6" s="80">
        <v>-1529</v>
      </c>
    </row>
    <row r="7" spans="1:11" x14ac:dyDescent="0.25">
      <c r="A7" s="279" t="s">
        <v>2</v>
      </c>
      <c r="B7" s="5">
        <v>2015</v>
      </c>
      <c r="C7" s="17">
        <v>39424</v>
      </c>
      <c r="D7" s="17">
        <v>18579</v>
      </c>
      <c r="E7" s="17">
        <v>20845</v>
      </c>
      <c r="F7" s="17">
        <v>42873</v>
      </c>
      <c r="G7" s="17">
        <v>20495</v>
      </c>
      <c r="H7" s="17">
        <v>22378</v>
      </c>
      <c r="I7" s="17">
        <v>-3449</v>
      </c>
      <c r="J7" s="17">
        <v>-1916</v>
      </c>
      <c r="K7" s="22">
        <v>-1533</v>
      </c>
    </row>
    <row r="8" spans="1:11" x14ac:dyDescent="0.25">
      <c r="A8" s="11"/>
      <c r="B8" s="5">
        <v>2017</v>
      </c>
      <c r="C8" s="277">
        <v>40403</v>
      </c>
      <c r="D8" s="75">
        <v>19136</v>
      </c>
      <c r="E8" s="228">
        <v>21267</v>
      </c>
      <c r="F8" s="75">
        <v>43663</v>
      </c>
      <c r="G8" s="75">
        <v>20882</v>
      </c>
      <c r="H8" s="75">
        <v>22781</v>
      </c>
      <c r="I8" s="75">
        <v>-3260</v>
      </c>
      <c r="J8" s="75">
        <v>-1746</v>
      </c>
      <c r="K8" s="278">
        <v>-1514</v>
      </c>
    </row>
    <row r="9" spans="1:11" x14ac:dyDescent="0.25">
      <c r="A9" s="11"/>
      <c r="B9" s="93">
        <v>2018</v>
      </c>
      <c r="C9" s="273">
        <v>43845</v>
      </c>
      <c r="D9" s="274">
        <v>20841</v>
      </c>
      <c r="E9" s="275">
        <v>23004</v>
      </c>
      <c r="F9" s="274">
        <v>48076</v>
      </c>
      <c r="G9" s="274">
        <v>23085</v>
      </c>
      <c r="H9" s="274">
        <v>24991</v>
      </c>
      <c r="I9" s="274">
        <v>-4231</v>
      </c>
      <c r="J9" s="274">
        <v>-2244</v>
      </c>
      <c r="K9" s="276">
        <v>-1987</v>
      </c>
    </row>
    <row r="10" spans="1:11" x14ac:dyDescent="0.25">
      <c r="A10" s="377"/>
      <c r="B10" s="377"/>
      <c r="C10" s="277"/>
      <c r="D10" s="75"/>
      <c r="E10" s="228"/>
      <c r="F10" s="75"/>
      <c r="G10" s="75"/>
      <c r="H10" s="75"/>
      <c r="I10" s="75"/>
      <c r="J10" s="75"/>
      <c r="K10" s="278"/>
    </row>
    <row r="11" spans="1:11" x14ac:dyDescent="0.25">
      <c r="A11" s="385" t="s">
        <v>140</v>
      </c>
      <c r="B11" s="385"/>
      <c r="C11" s="277">
        <v>4168</v>
      </c>
      <c r="D11" s="75">
        <v>2166</v>
      </c>
      <c r="E11" s="228">
        <v>2002</v>
      </c>
      <c r="F11" s="75">
        <v>4421</v>
      </c>
      <c r="G11" s="75">
        <v>2271</v>
      </c>
      <c r="H11" s="75">
        <v>2150</v>
      </c>
      <c r="I11" s="75">
        <v>-253</v>
      </c>
      <c r="J11" s="75">
        <v>-105</v>
      </c>
      <c r="K11" s="278">
        <v>-148</v>
      </c>
    </row>
    <row r="12" spans="1:11" x14ac:dyDescent="0.25">
      <c r="A12" s="385" t="s">
        <v>80</v>
      </c>
      <c r="B12" s="385"/>
      <c r="C12" s="277">
        <v>3119</v>
      </c>
      <c r="D12" s="75">
        <v>1586</v>
      </c>
      <c r="E12" s="228">
        <v>1533</v>
      </c>
      <c r="F12" s="75">
        <v>3305</v>
      </c>
      <c r="G12" s="75">
        <v>1693</v>
      </c>
      <c r="H12" s="75">
        <v>1612</v>
      </c>
      <c r="I12" s="75">
        <v>-186</v>
      </c>
      <c r="J12" s="75">
        <v>-107</v>
      </c>
      <c r="K12" s="278">
        <v>-79</v>
      </c>
    </row>
    <row r="13" spans="1:11" x14ac:dyDescent="0.25">
      <c r="A13" s="385" t="s">
        <v>74</v>
      </c>
      <c r="B13" s="385"/>
      <c r="C13" s="277">
        <v>1810</v>
      </c>
      <c r="D13" s="75">
        <v>939</v>
      </c>
      <c r="E13" s="228">
        <v>871</v>
      </c>
      <c r="F13" s="75">
        <v>1867</v>
      </c>
      <c r="G13" s="75">
        <v>961</v>
      </c>
      <c r="H13" s="75">
        <v>906</v>
      </c>
      <c r="I13" s="75">
        <v>-57</v>
      </c>
      <c r="J13" s="75">
        <v>-22</v>
      </c>
      <c r="K13" s="278">
        <v>-35</v>
      </c>
    </row>
    <row r="14" spans="1:11" x14ac:dyDescent="0.25">
      <c r="A14" s="385" t="s">
        <v>72</v>
      </c>
      <c r="B14" s="385"/>
      <c r="C14" s="277">
        <v>1395</v>
      </c>
      <c r="D14" s="75">
        <v>645</v>
      </c>
      <c r="E14" s="228">
        <v>750</v>
      </c>
      <c r="F14" s="75">
        <v>1495</v>
      </c>
      <c r="G14" s="75">
        <v>700</v>
      </c>
      <c r="H14" s="75">
        <v>795</v>
      </c>
      <c r="I14" s="75">
        <v>-100</v>
      </c>
      <c r="J14" s="75">
        <v>-55</v>
      </c>
      <c r="K14" s="278">
        <v>-45</v>
      </c>
    </row>
    <row r="15" spans="1:11" x14ac:dyDescent="0.25">
      <c r="A15" s="385" t="s">
        <v>51</v>
      </c>
      <c r="B15" s="385"/>
      <c r="C15" s="277">
        <v>2864</v>
      </c>
      <c r="D15" s="75">
        <v>1001</v>
      </c>
      <c r="E15" s="228">
        <v>1863</v>
      </c>
      <c r="F15" s="75">
        <v>2985</v>
      </c>
      <c r="G15" s="75">
        <v>1084</v>
      </c>
      <c r="H15" s="75">
        <v>1901</v>
      </c>
      <c r="I15" s="75">
        <v>-121</v>
      </c>
      <c r="J15" s="75">
        <v>-83</v>
      </c>
      <c r="K15" s="278">
        <v>-38</v>
      </c>
    </row>
    <row r="16" spans="1:11" x14ac:dyDescent="0.25">
      <c r="A16" s="385" t="s">
        <v>16</v>
      </c>
      <c r="B16" s="385"/>
      <c r="C16" s="277">
        <v>7063</v>
      </c>
      <c r="D16" s="75">
        <v>2917</v>
      </c>
      <c r="E16" s="228">
        <v>4146</v>
      </c>
      <c r="F16" s="75">
        <v>7532</v>
      </c>
      <c r="G16" s="75">
        <v>3154</v>
      </c>
      <c r="H16" s="75">
        <v>4378</v>
      </c>
      <c r="I16" s="75">
        <v>-469</v>
      </c>
      <c r="J16" s="75">
        <v>-237</v>
      </c>
      <c r="K16" s="278">
        <v>-232</v>
      </c>
    </row>
    <row r="17" spans="1:12" x14ac:dyDescent="0.25">
      <c r="A17" s="385" t="s">
        <v>52</v>
      </c>
      <c r="B17" s="385"/>
      <c r="C17" s="277">
        <v>6606</v>
      </c>
      <c r="D17" s="75">
        <v>3210</v>
      </c>
      <c r="E17" s="228">
        <v>3396</v>
      </c>
      <c r="F17" s="75">
        <v>7221</v>
      </c>
      <c r="G17" s="75">
        <v>3503</v>
      </c>
      <c r="H17" s="75">
        <v>3718</v>
      </c>
      <c r="I17" s="75">
        <v>-615</v>
      </c>
      <c r="J17" s="75">
        <v>-293</v>
      </c>
      <c r="K17" s="278">
        <v>-322</v>
      </c>
    </row>
    <row r="18" spans="1:12" x14ac:dyDescent="0.25">
      <c r="A18" s="385" t="s">
        <v>18</v>
      </c>
      <c r="B18" s="385"/>
      <c r="C18" s="277">
        <v>4825</v>
      </c>
      <c r="D18" s="75">
        <v>2478</v>
      </c>
      <c r="E18" s="228">
        <v>2347</v>
      </c>
      <c r="F18" s="75">
        <v>5399</v>
      </c>
      <c r="G18" s="75">
        <v>2801</v>
      </c>
      <c r="H18" s="75">
        <v>2598</v>
      </c>
      <c r="I18" s="75">
        <v>-574</v>
      </c>
      <c r="J18" s="75">
        <v>-323</v>
      </c>
      <c r="K18" s="278">
        <v>-251</v>
      </c>
    </row>
    <row r="19" spans="1:12" x14ac:dyDescent="0.25">
      <c r="A19" s="385" t="s">
        <v>19</v>
      </c>
      <c r="B19" s="385"/>
      <c r="C19" s="277">
        <v>3117</v>
      </c>
      <c r="D19" s="75">
        <v>1710</v>
      </c>
      <c r="E19" s="228">
        <v>1407</v>
      </c>
      <c r="F19" s="75">
        <v>3352</v>
      </c>
      <c r="G19" s="75">
        <v>1825</v>
      </c>
      <c r="H19" s="75">
        <v>1527</v>
      </c>
      <c r="I19" s="75">
        <v>-235</v>
      </c>
      <c r="J19" s="75">
        <v>-115</v>
      </c>
      <c r="K19" s="278">
        <v>-120</v>
      </c>
    </row>
    <row r="20" spans="1:12" x14ac:dyDescent="0.25">
      <c r="A20" s="385" t="s">
        <v>20</v>
      </c>
      <c r="B20" s="385"/>
      <c r="C20" s="277">
        <v>1871</v>
      </c>
      <c r="D20" s="75">
        <v>988</v>
      </c>
      <c r="E20" s="228">
        <v>883</v>
      </c>
      <c r="F20" s="75">
        <v>2102</v>
      </c>
      <c r="G20" s="75">
        <v>1136</v>
      </c>
      <c r="H20" s="75">
        <v>966</v>
      </c>
      <c r="I20" s="75">
        <v>-231</v>
      </c>
      <c r="J20" s="75">
        <v>-148</v>
      </c>
      <c r="K20" s="278">
        <v>-83</v>
      </c>
    </row>
    <row r="21" spans="1:12" x14ac:dyDescent="0.25">
      <c r="A21" s="385" t="s">
        <v>21</v>
      </c>
      <c r="B21" s="385"/>
      <c r="C21" s="277">
        <v>1396</v>
      </c>
      <c r="D21" s="75">
        <v>749</v>
      </c>
      <c r="E21" s="228">
        <v>647</v>
      </c>
      <c r="F21" s="75">
        <v>1659</v>
      </c>
      <c r="G21" s="75">
        <v>905</v>
      </c>
      <c r="H21" s="75">
        <v>754</v>
      </c>
      <c r="I21" s="75">
        <v>-263</v>
      </c>
      <c r="J21" s="75">
        <v>-156</v>
      </c>
      <c r="K21" s="278">
        <v>-107</v>
      </c>
    </row>
    <row r="22" spans="1:12" x14ac:dyDescent="0.25">
      <c r="A22" s="385" t="s">
        <v>22</v>
      </c>
      <c r="B22" s="385"/>
      <c r="C22" s="277">
        <v>1312</v>
      </c>
      <c r="D22" s="75">
        <v>644</v>
      </c>
      <c r="E22" s="228">
        <v>668</v>
      </c>
      <c r="F22" s="75">
        <v>1614</v>
      </c>
      <c r="G22" s="75">
        <v>789</v>
      </c>
      <c r="H22" s="75">
        <v>825</v>
      </c>
      <c r="I22" s="75">
        <v>-302</v>
      </c>
      <c r="J22" s="75">
        <v>-145</v>
      </c>
      <c r="K22" s="278">
        <v>-157</v>
      </c>
    </row>
    <row r="23" spans="1:12" x14ac:dyDescent="0.25">
      <c r="A23" s="385" t="s">
        <v>23</v>
      </c>
      <c r="B23" s="385"/>
      <c r="C23" s="277">
        <v>1429</v>
      </c>
      <c r="D23" s="75">
        <v>660</v>
      </c>
      <c r="E23" s="228">
        <v>769</v>
      </c>
      <c r="F23" s="75">
        <v>1838</v>
      </c>
      <c r="G23" s="75">
        <v>829</v>
      </c>
      <c r="H23" s="75">
        <v>1009</v>
      </c>
      <c r="I23" s="75">
        <v>-409</v>
      </c>
      <c r="J23" s="75">
        <v>-169</v>
      </c>
      <c r="K23" s="278">
        <v>-240</v>
      </c>
    </row>
    <row r="24" spans="1:12" x14ac:dyDescent="0.25">
      <c r="A24" s="385" t="s">
        <v>141</v>
      </c>
      <c r="B24" s="385"/>
      <c r="C24" s="75">
        <v>2870</v>
      </c>
      <c r="D24" s="75">
        <v>1148</v>
      </c>
      <c r="E24" s="75">
        <v>1722</v>
      </c>
      <c r="F24" s="75">
        <v>3286</v>
      </c>
      <c r="G24" s="75">
        <v>1434</v>
      </c>
      <c r="H24" s="75">
        <v>1852</v>
      </c>
      <c r="I24" s="75">
        <v>-416</v>
      </c>
      <c r="J24" s="75">
        <v>-286</v>
      </c>
      <c r="K24" s="277">
        <v>-130</v>
      </c>
    </row>
    <row r="25" spans="1:12" x14ac:dyDescent="0.25">
      <c r="A25" s="272" t="s">
        <v>134</v>
      </c>
      <c r="B25" s="155"/>
      <c r="C25" s="40"/>
      <c r="D25" s="40"/>
      <c r="E25" s="40"/>
      <c r="F25" s="40"/>
      <c r="G25" s="40"/>
      <c r="H25" s="40"/>
      <c r="I25" s="40"/>
      <c r="J25" s="40"/>
      <c r="K25" s="6"/>
    </row>
    <row r="26" spans="1:12" ht="11.25" customHeight="1" x14ac:dyDescent="0.25">
      <c r="A26" s="437"/>
      <c r="B26" s="437"/>
      <c r="C26" s="2"/>
      <c r="D26" s="2"/>
      <c r="E26" s="2"/>
      <c r="F26" s="2"/>
      <c r="G26" s="2"/>
      <c r="H26" s="2"/>
      <c r="I26" s="2"/>
      <c r="J26" s="2"/>
      <c r="K26" s="2"/>
      <c r="L26" s="3"/>
    </row>
    <row r="27" spans="1:12" s="36" customFormat="1" ht="12.75" customHeight="1" x14ac:dyDescent="0.2">
      <c r="A27" s="391" t="s">
        <v>469</v>
      </c>
      <c r="B27" s="391"/>
      <c r="C27" s="391"/>
      <c r="D27" s="391"/>
      <c r="E27" s="391"/>
      <c r="F27" s="391"/>
      <c r="G27" s="391"/>
      <c r="H27" s="391"/>
      <c r="I27" s="391"/>
      <c r="J27" s="391"/>
      <c r="K27" s="391"/>
    </row>
    <row r="28" spans="1:12" s="121" customFormat="1" ht="12.75" customHeight="1" x14ac:dyDescent="0.2">
      <c r="A28" s="384" t="s">
        <v>470</v>
      </c>
      <c r="B28" s="384"/>
      <c r="C28" s="384"/>
      <c r="D28" s="384"/>
      <c r="E28" s="384"/>
      <c r="F28" s="384"/>
      <c r="G28" s="384"/>
      <c r="H28" s="384"/>
      <c r="I28" s="384"/>
      <c r="J28" s="384"/>
      <c r="K28" s="384"/>
    </row>
    <row r="29" spans="1:12" ht="11.25" customHeight="1" x14ac:dyDescent="0.25"/>
    <row r="31" spans="1:12" x14ac:dyDescent="0.25">
      <c r="K31" s="3"/>
    </row>
    <row r="32" spans="1:12" x14ac:dyDescent="0.25">
      <c r="K32" s="3"/>
    </row>
  </sheetData>
  <mergeCells count="32">
    <mergeCell ref="A20:B20"/>
    <mergeCell ref="A17:B17"/>
    <mergeCell ref="A14:B14"/>
    <mergeCell ref="A10:B10"/>
    <mergeCell ref="A11:B11"/>
    <mergeCell ref="A18:B18"/>
    <mergeCell ref="A19:B19"/>
    <mergeCell ref="A12:B12"/>
    <mergeCell ref="A13:B13"/>
    <mergeCell ref="A1:K1"/>
    <mergeCell ref="A2:B5"/>
    <mergeCell ref="A15:B15"/>
    <mergeCell ref="A16:B16"/>
    <mergeCell ref="C4:C5"/>
    <mergeCell ref="I2:K3"/>
    <mergeCell ref="F2:H3"/>
    <mergeCell ref="C2:E3"/>
    <mergeCell ref="D4:D5"/>
    <mergeCell ref="E4:E5"/>
    <mergeCell ref="F4:F5"/>
    <mergeCell ref="I4:I5"/>
    <mergeCell ref="G4:G5"/>
    <mergeCell ref="H4:H5"/>
    <mergeCell ref="J4:J5"/>
    <mergeCell ref="K4:K5"/>
    <mergeCell ref="A27:K27"/>
    <mergeCell ref="A28:K28"/>
    <mergeCell ref="A21:B21"/>
    <mergeCell ref="A22:B22"/>
    <mergeCell ref="A23:B23"/>
    <mergeCell ref="A24:B24"/>
    <mergeCell ref="A26:B26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pane ySplit="5" topLeftCell="A6" activePane="bottomLeft" state="frozen"/>
      <selection pane="bottomLeft" activeCell="Q33" sqref="Q33"/>
    </sheetView>
  </sheetViews>
  <sheetFormatPr defaultRowHeight="15" x14ac:dyDescent="0.25"/>
  <cols>
    <col min="1" max="1" width="13.85546875" customWidth="1"/>
  </cols>
  <sheetData>
    <row r="1" spans="1:11" ht="43.5" customHeight="1" x14ac:dyDescent="0.25">
      <c r="A1" s="388" t="s">
        <v>557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1" ht="15" customHeight="1" x14ac:dyDescent="0.25">
      <c r="A2" s="453" t="s">
        <v>441</v>
      </c>
      <c r="B2" s="367"/>
      <c r="C2" s="374" t="s">
        <v>444</v>
      </c>
      <c r="D2" s="375"/>
      <c r="E2" s="367"/>
      <c r="F2" s="374" t="s">
        <v>445</v>
      </c>
      <c r="G2" s="375"/>
      <c r="H2" s="367"/>
      <c r="I2" s="374" t="s">
        <v>427</v>
      </c>
      <c r="J2" s="375"/>
      <c r="K2" s="375"/>
    </row>
    <row r="3" spans="1:11" x14ac:dyDescent="0.25">
      <c r="A3" s="404"/>
      <c r="B3" s="368"/>
      <c r="C3" s="395"/>
      <c r="D3" s="454"/>
      <c r="E3" s="455"/>
      <c r="F3" s="395"/>
      <c r="G3" s="454"/>
      <c r="H3" s="455"/>
      <c r="I3" s="395"/>
      <c r="J3" s="454"/>
      <c r="K3" s="454"/>
    </row>
    <row r="4" spans="1:11" ht="21.75" customHeight="1" x14ac:dyDescent="0.25">
      <c r="A4" s="404"/>
      <c r="B4" s="368"/>
      <c r="C4" s="370" t="s">
        <v>351</v>
      </c>
      <c r="D4" s="370" t="s">
        <v>330</v>
      </c>
      <c r="E4" s="370" t="s">
        <v>400</v>
      </c>
      <c r="F4" s="370" t="s">
        <v>351</v>
      </c>
      <c r="G4" s="370" t="s">
        <v>330</v>
      </c>
      <c r="H4" s="370" t="s">
        <v>400</v>
      </c>
      <c r="I4" s="370" t="s">
        <v>351</v>
      </c>
      <c r="J4" s="370" t="s">
        <v>330</v>
      </c>
      <c r="K4" s="374" t="s">
        <v>400</v>
      </c>
    </row>
    <row r="5" spans="1:11" ht="21.75" customHeight="1" thickBot="1" x14ac:dyDescent="0.3">
      <c r="A5" s="405"/>
      <c r="B5" s="369"/>
      <c r="C5" s="372"/>
      <c r="D5" s="372"/>
      <c r="E5" s="372"/>
      <c r="F5" s="372"/>
      <c r="G5" s="372"/>
      <c r="H5" s="372"/>
      <c r="I5" s="372"/>
      <c r="J5" s="372"/>
      <c r="K5" s="405"/>
    </row>
    <row r="6" spans="1:11" ht="15" customHeight="1" x14ac:dyDescent="0.25">
      <c r="A6" s="28" t="s">
        <v>88</v>
      </c>
      <c r="B6" s="5">
        <v>2010</v>
      </c>
      <c r="C6" s="319">
        <v>2214</v>
      </c>
      <c r="D6" s="23">
        <v>1367</v>
      </c>
      <c r="E6" s="23">
        <v>847</v>
      </c>
      <c r="F6" s="23">
        <v>3958</v>
      </c>
      <c r="G6" s="23">
        <v>1830</v>
      </c>
      <c r="H6" s="23">
        <v>2128</v>
      </c>
      <c r="I6" s="23">
        <v>-1744</v>
      </c>
      <c r="J6" s="23">
        <v>-463</v>
      </c>
      <c r="K6" s="318">
        <v>-1281</v>
      </c>
    </row>
    <row r="7" spans="1:11" x14ac:dyDescent="0.25">
      <c r="A7" s="279" t="s">
        <v>2</v>
      </c>
      <c r="B7" s="5">
        <v>2017</v>
      </c>
      <c r="C7" s="319">
        <v>1399</v>
      </c>
      <c r="D7" s="17">
        <v>745</v>
      </c>
      <c r="E7" s="17">
        <v>654</v>
      </c>
      <c r="F7" s="17">
        <v>2385</v>
      </c>
      <c r="G7" s="17">
        <v>1152</v>
      </c>
      <c r="H7" s="17">
        <v>1233</v>
      </c>
      <c r="I7" s="17">
        <v>-986</v>
      </c>
      <c r="J7" s="17">
        <v>-407</v>
      </c>
      <c r="K7" s="318">
        <v>-579</v>
      </c>
    </row>
    <row r="8" spans="1:11" x14ac:dyDescent="0.25">
      <c r="A8" s="11"/>
      <c r="B8" s="93">
        <v>2018</v>
      </c>
      <c r="C8" s="275">
        <v>1540</v>
      </c>
      <c r="D8" s="274">
        <v>864</v>
      </c>
      <c r="E8" s="274">
        <v>676</v>
      </c>
      <c r="F8" s="275">
        <v>2337</v>
      </c>
      <c r="G8" s="274">
        <v>1132</v>
      </c>
      <c r="H8" s="274">
        <v>1205</v>
      </c>
      <c r="I8" s="275">
        <v>-797</v>
      </c>
      <c r="J8" s="274">
        <v>-268</v>
      </c>
      <c r="K8" s="276">
        <v>-529</v>
      </c>
    </row>
    <row r="9" spans="1:11" x14ac:dyDescent="0.25">
      <c r="A9" s="377"/>
      <c r="B9" s="377"/>
      <c r="C9" s="75"/>
      <c r="D9" s="75"/>
      <c r="E9" s="75"/>
      <c r="F9" s="228"/>
      <c r="G9" s="75"/>
      <c r="H9" s="75"/>
      <c r="I9" s="228"/>
      <c r="J9" s="75"/>
      <c r="K9" s="278"/>
    </row>
    <row r="10" spans="1:11" x14ac:dyDescent="0.25">
      <c r="A10" s="385" t="s">
        <v>140</v>
      </c>
      <c r="B10" s="385"/>
      <c r="C10" s="75">
        <v>510</v>
      </c>
      <c r="D10" s="75">
        <v>273</v>
      </c>
      <c r="E10" s="75">
        <v>237</v>
      </c>
      <c r="F10" s="228">
        <v>43</v>
      </c>
      <c r="G10" s="75">
        <v>21</v>
      </c>
      <c r="H10" s="75">
        <v>22</v>
      </c>
      <c r="I10" s="228">
        <v>467</v>
      </c>
      <c r="J10" s="75">
        <v>252</v>
      </c>
      <c r="K10" s="278">
        <v>215</v>
      </c>
    </row>
    <row r="11" spans="1:11" x14ac:dyDescent="0.25">
      <c r="A11" s="385" t="s">
        <v>80</v>
      </c>
      <c r="B11" s="385"/>
      <c r="C11" s="75">
        <v>200</v>
      </c>
      <c r="D11" s="75">
        <v>105</v>
      </c>
      <c r="E11" s="75">
        <v>95</v>
      </c>
      <c r="F11" s="228">
        <v>112</v>
      </c>
      <c r="G11" s="75">
        <v>60</v>
      </c>
      <c r="H11" s="75">
        <v>52</v>
      </c>
      <c r="I11" s="228">
        <v>88</v>
      </c>
      <c r="J11" s="75">
        <v>45</v>
      </c>
      <c r="K11" s="278">
        <v>43</v>
      </c>
    </row>
    <row r="12" spans="1:11" x14ac:dyDescent="0.25">
      <c r="A12" s="385" t="s">
        <v>74</v>
      </c>
      <c r="B12" s="385"/>
      <c r="C12" s="75">
        <v>62</v>
      </c>
      <c r="D12" s="75">
        <v>36</v>
      </c>
      <c r="E12" s="75">
        <v>26</v>
      </c>
      <c r="F12" s="228">
        <v>132</v>
      </c>
      <c r="G12" s="75">
        <v>77</v>
      </c>
      <c r="H12" s="75">
        <v>55</v>
      </c>
      <c r="I12" s="228">
        <v>-70</v>
      </c>
      <c r="J12" s="75">
        <v>-41</v>
      </c>
      <c r="K12" s="278">
        <v>-29</v>
      </c>
    </row>
    <row r="13" spans="1:11" x14ac:dyDescent="0.25">
      <c r="A13" s="385" t="s">
        <v>72</v>
      </c>
      <c r="B13" s="385"/>
      <c r="C13" s="75">
        <v>27</v>
      </c>
      <c r="D13" s="75">
        <v>12</v>
      </c>
      <c r="E13" s="75">
        <v>15</v>
      </c>
      <c r="F13" s="228">
        <v>246</v>
      </c>
      <c r="G13" s="75">
        <v>188</v>
      </c>
      <c r="H13" s="75">
        <v>58</v>
      </c>
      <c r="I13" s="228">
        <v>-219</v>
      </c>
      <c r="J13" s="75">
        <v>-176</v>
      </c>
      <c r="K13" s="278">
        <v>-43</v>
      </c>
    </row>
    <row r="14" spans="1:11" x14ac:dyDescent="0.25">
      <c r="A14" s="385" t="s">
        <v>51</v>
      </c>
      <c r="B14" s="385"/>
      <c r="C14" s="75">
        <v>36</v>
      </c>
      <c r="D14" s="75">
        <v>25</v>
      </c>
      <c r="E14" s="75">
        <v>11</v>
      </c>
      <c r="F14" s="228">
        <v>133</v>
      </c>
      <c r="G14" s="75">
        <v>74</v>
      </c>
      <c r="H14" s="75">
        <v>59</v>
      </c>
      <c r="I14" s="228">
        <v>-97</v>
      </c>
      <c r="J14" s="75">
        <v>-49</v>
      </c>
      <c r="K14" s="278">
        <v>-48</v>
      </c>
    </row>
    <row r="15" spans="1:11" x14ac:dyDescent="0.25">
      <c r="A15" s="385" t="s">
        <v>16</v>
      </c>
      <c r="B15" s="385"/>
      <c r="C15" s="228">
        <v>87</v>
      </c>
      <c r="D15" s="75">
        <v>53</v>
      </c>
      <c r="E15" s="75">
        <v>34</v>
      </c>
      <c r="F15" s="228">
        <v>205</v>
      </c>
      <c r="G15" s="75">
        <v>87</v>
      </c>
      <c r="H15" s="75">
        <v>118</v>
      </c>
      <c r="I15" s="228">
        <v>-118</v>
      </c>
      <c r="J15" s="75">
        <v>-34</v>
      </c>
      <c r="K15" s="278">
        <v>-84</v>
      </c>
    </row>
    <row r="16" spans="1:11" x14ac:dyDescent="0.25">
      <c r="A16" s="385" t="s">
        <v>52</v>
      </c>
      <c r="B16" s="385"/>
      <c r="C16" s="228">
        <v>153</v>
      </c>
      <c r="D16" s="75">
        <v>91</v>
      </c>
      <c r="E16" s="75">
        <v>62</v>
      </c>
      <c r="F16" s="228">
        <v>268</v>
      </c>
      <c r="G16" s="75">
        <v>107</v>
      </c>
      <c r="H16" s="75">
        <v>161</v>
      </c>
      <c r="I16" s="228">
        <v>-115</v>
      </c>
      <c r="J16" s="75">
        <v>-16</v>
      </c>
      <c r="K16" s="278">
        <v>-99</v>
      </c>
    </row>
    <row r="17" spans="1:12" x14ac:dyDescent="0.25">
      <c r="A17" s="385" t="s">
        <v>18</v>
      </c>
      <c r="B17" s="385"/>
      <c r="C17" s="228">
        <v>118</v>
      </c>
      <c r="D17" s="75">
        <v>72</v>
      </c>
      <c r="E17" s="75">
        <v>46</v>
      </c>
      <c r="F17" s="228">
        <v>280</v>
      </c>
      <c r="G17" s="75">
        <v>121</v>
      </c>
      <c r="H17" s="75">
        <v>159</v>
      </c>
      <c r="I17" s="228">
        <v>-162</v>
      </c>
      <c r="J17" s="75">
        <v>-49</v>
      </c>
      <c r="K17" s="278">
        <v>-113</v>
      </c>
    </row>
    <row r="18" spans="1:12" x14ac:dyDescent="0.25">
      <c r="A18" s="385" t="s">
        <v>19</v>
      </c>
      <c r="B18" s="385"/>
      <c r="C18" s="75">
        <v>72</v>
      </c>
      <c r="D18" s="75">
        <v>42</v>
      </c>
      <c r="E18" s="75">
        <v>30</v>
      </c>
      <c r="F18" s="228">
        <v>229</v>
      </c>
      <c r="G18" s="75">
        <v>90</v>
      </c>
      <c r="H18" s="75">
        <v>139</v>
      </c>
      <c r="I18" s="228">
        <v>-157</v>
      </c>
      <c r="J18" s="75">
        <v>-48</v>
      </c>
      <c r="K18" s="278">
        <v>-109</v>
      </c>
    </row>
    <row r="19" spans="1:12" x14ac:dyDescent="0.25">
      <c r="A19" s="385" t="s">
        <v>20</v>
      </c>
      <c r="B19" s="385"/>
      <c r="C19" s="75">
        <v>65</v>
      </c>
      <c r="D19" s="75">
        <v>45</v>
      </c>
      <c r="E19" s="75">
        <v>20</v>
      </c>
      <c r="F19" s="228">
        <v>162</v>
      </c>
      <c r="G19" s="75">
        <v>72</v>
      </c>
      <c r="H19" s="75">
        <v>90</v>
      </c>
      <c r="I19" s="228">
        <v>-97</v>
      </c>
      <c r="J19" s="75">
        <v>-27</v>
      </c>
      <c r="K19" s="278">
        <v>-70</v>
      </c>
    </row>
    <row r="20" spans="1:12" x14ac:dyDescent="0.25">
      <c r="A20" s="385" t="s">
        <v>21</v>
      </c>
      <c r="B20" s="385"/>
      <c r="C20" s="75">
        <v>35</v>
      </c>
      <c r="D20" s="75">
        <v>22</v>
      </c>
      <c r="E20" s="75">
        <v>13</v>
      </c>
      <c r="F20" s="228">
        <v>170</v>
      </c>
      <c r="G20" s="75">
        <v>78</v>
      </c>
      <c r="H20" s="75">
        <v>92</v>
      </c>
      <c r="I20" s="228">
        <v>-135</v>
      </c>
      <c r="J20" s="75">
        <v>-56</v>
      </c>
      <c r="K20" s="278">
        <v>-79</v>
      </c>
    </row>
    <row r="21" spans="1:12" x14ac:dyDescent="0.25">
      <c r="A21" s="385" t="s">
        <v>22</v>
      </c>
      <c r="B21" s="385"/>
      <c r="C21" s="228">
        <v>36</v>
      </c>
      <c r="D21" s="75">
        <v>19</v>
      </c>
      <c r="E21" s="75">
        <v>17</v>
      </c>
      <c r="F21" s="228">
        <v>136</v>
      </c>
      <c r="G21" s="75">
        <v>65</v>
      </c>
      <c r="H21" s="75">
        <v>71</v>
      </c>
      <c r="I21" s="228">
        <v>-100</v>
      </c>
      <c r="J21" s="75">
        <v>-46</v>
      </c>
      <c r="K21" s="278">
        <v>-54</v>
      </c>
    </row>
    <row r="22" spans="1:12" x14ac:dyDescent="0.25">
      <c r="A22" s="385" t="s">
        <v>23</v>
      </c>
      <c r="B22" s="385"/>
      <c r="C22" s="75">
        <v>49</v>
      </c>
      <c r="D22" s="75">
        <v>24</v>
      </c>
      <c r="E22" s="75">
        <v>25</v>
      </c>
      <c r="F22" s="228">
        <v>98</v>
      </c>
      <c r="G22" s="75">
        <v>47</v>
      </c>
      <c r="H22" s="75">
        <v>51</v>
      </c>
      <c r="I22" s="228">
        <v>-49</v>
      </c>
      <c r="J22" s="75">
        <v>-23</v>
      </c>
      <c r="K22" s="278">
        <v>-26</v>
      </c>
    </row>
    <row r="23" spans="1:12" x14ac:dyDescent="0.25">
      <c r="A23" s="385" t="s">
        <v>141</v>
      </c>
      <c r="B23" s="385"/>
      <c r="C23" s="228">
        <v>90</v>
      </c>
      <c r="D23" s="277">
        <v>45</v>
      </c>
      <c r="E23" s="75">
        <v>45</v>
      </c>
      <c r="F23" s="75">
        <v>123</v>
      </c>
      <c r="G23" s="228">
        <v>45</v>
      </c>
      <c r="H23" s="75">
        <v>78</v>
      </c>
      <c r="I23" s="75">
        <v>-33</v>
      </c>
      <c r="J23" s="86" t="s">
        <v>481</v>
      </c>
      <c r="K23" s="277">
        <v>-33</v>
      </c>
    </row>
    <row r="24" spans="1:12" x14ac:dyDescent="0.25">
      <c r="A24" s="272" t="s">
        <v>134</v>
      </c>
      <c r="B24" s="155"/>
      <c r="C24" s="40"/>
      <c r="D24" s="40"/>
      <c r="E24" s="40"/>
      <c r="F24" s="40"/>
      <c r="G24" s="40"/>
      <c r="H24" s="40"/>
      <c r="I24" s="40"/>
      <c r="J24" s="40"/>
      <c r="K24" s="6"/>
    </row>
    <row r="25" spans="1:12" ht="11.25" customHeight="1" x14ac:dyDescent="0.25">
      <c r="A25" s="462"/>
      <c r="B25" s="462"/>
      <c r="C25" s="2"/>
      <c r="D25" s="2"/>
      <c r="E25" s="2"/>
      <c r="F25" s="2"/>
      <c r="G25" s="2"/>
      <c r="H25" s="2"/>
      <c r="I25" s="2"/>
      <c r="J25" s="2"/>
      <c r="K25" s="2"/>
      <c r="L25" s="3"/>
    </row>
    <row r="26" spans="1:12" ht="12.75" customHeight="1" x14ac:dyDescent="0.25">
      <c r="A26" s="463"/>
      <c r="B26" s="463"/>
      <c r="C26" s="463"/>
      <c r="D26" s="463"/>
      <c r="E26" s="463"/>
      <c r="F26" s="463"/>
      <c r="G26" s="463"/>
      <c r="H26" s="463"/>
      <c r="I26" s="463"/>
      <c r="J26" s="463"/>
      <c r="K26" s="463"/>
    </row>
    <row r="27" spans="1:12" ht="12.75" customHeight="1" x14ac:dyDescent="0.25">
      <c r="A27" s="463"/>
      <c r="B27" s="463"/>
      <c r="C27" s="463"/>
      <c r="D27" s="463"/>
      <c r="E27" s="463"/>
      <c r="F27" s="463"/>
      <c r="G27" s="463"/>
      <c r="H27" s="463"/>
      <c r="I27" s="463"/>
      <c r="J27" s="463"/>
      <c r="K27" s="463"/>
    </row>
    <row r="30" spans="1:12" x14ac:dyDescent="0.25">
      <c r="K30" s="3"/>
    </row>
    <row r="31" spans="1:12" x14ac:dyDescent="0.25">
      <c r="K31" s="3"/>
    </row>
  </sheetData>
  <mergeCells count="32">
    <mergeCell ref="A1:K1"/>
    <mergeCell ref="A2:B5"/>
    <mergeCell ref="C2:E3"/>
    <mergeCell ref="F2:H3"/>
    <mergeCell ref="I2:K3"/>
    <mergeCell ref="C4:C5"/>
    <mergeCell ref="D4:D5"/>
    <mergeCell ref="E4:E5"/>
    <mergeCell ref="F4:F5"/>
    <mergeCell ref="G4:G5"/>
    <mergeCell ref="A16:B16"/>
    <mergeCell ref="H4:H5"/>
    <mergeCell ref="I4:I5"/>
    <mergeCell ref="J4:J5"/>
    <mergeCell ref="K4:K5"/>
    <mergeCell ref="A9:B9"/>
    <mergeCell ref="A10:B10"/>
    <mergeCell ref="A11:B11"/>
    <mergeCell ref="A12:B12"/>
    <mergeCell ref="A13:B13"/>
    <mergeCell ref="A14:B14"/>
    <mergeCell ref="A15:B15"/>
    <mergeCell ref="A23:B23"/>
    <mergeCell ref="A25:B25"/>
    <mergeCell ref="A26:K26"/>
    <mergeCell ref="A27:K27"/>
    <mergeCell ref="A17:B1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20" sqref="A20"/>
    </sheetView>
  </sheetViews>
  <sheetFormatPr defaultRowHeight="15" x14ac:dyDescent="0.25"/>
  <cols>
    <col min="1" max="1" width="24.7109375" customWidth="1"/>
    <col min="6" max="6" width="24.7109375" customWidth="1"/>
  </cols>
  <sheetData>
    <row r="1" spans="1:8" ht="57" customHeight="1" x14ac:dyDescent="0.25">
      <c r="A1" s="465" t="s">
        <v>558</v>
      </c>
      <c r="B1" s="355"/>
      <c r="C1" s="355"/>
      <c r="D1" s="355"/>
      <c r="E1" s="355"/>
      <c r="F1" s="355"/>
      <c r="G1" s="355"/>
      <c r="H1" s="355"/>
    </row>
    <row r="2" spans="1:8" ht="23.45" customHeight="1" thickBot="1" x14ac:dyDescent="0.3">
      <c r="A2" s="32" t="s">
        <v>0</v>
      </c>
      <c r="B2" s="139">
        <v>2010</v>
      </c>
      <c r="C2" s="139">
        <v>2015</v>
      </c>
      <c r="D2" s="139">
        <v>2017</v>
      </c>
      <c r="E2" s="139">
        <v>2018</v>
      </c>
      <c r="F2" s="270" t="s">
        <v>1</v>
      </c>
      <c r="G2" s="165"/>
      <c r="H2" s="165"/>
    </row>
    <row r="3" spans="1:8" x14ac:dyDescent="0.25">
      <c r="A3" s="51"/>
      <c r="B3" s="81"/>
      <c r="C3" s="81"/>
      <c r="D3" s="81"/>
      <c r="E3" s="81"/>
      <c r="F3" s="130"/>
      <c r="G3" s="165"/>
      <c r="H3" s="165"/>
    </row>
    <row r="4" spans="1:8" x14ac:dyDescent="0.25">
      <c r="A4" s="52" t="s">
        <v>256</v>
      </c>
      <c r="B4" s="111">
        <v>4585.8</v>
      </c>
      <c r="C4" s="106">
        <v>4520.6000000000004</v>
      </c>
      <c r="D4" s="111">
        <v>4500.8999999999996</v>
      </c>
      <c r="E4" s="111">
        <v>4489</v>
      </c>
      <c r="F4" s="167" t="s">
        <v>479</v>
      </c>
      <c r="G4" s="165"/>
      <c r="H4" s="165"/>
    </row>
    <row r="5" spans="1:8" x14ac:dyDescent="0.25">
      <c r="A5" s="53" t="s">
        <v>260</v>
      </c>
      <c r="B5" s="110">
        <v>2215.6</v>
      </c>
      <c r="C5" s="95">
        <v>2181.6999999999998</v>
      </c>
      <c r="D5" s="110">
        <v>2171.6999999999998</v>
      </c>
      <c r="E5" s="110">
        <v>2166.1</v>
      </c>
      <c r="F5" s="168" t="s">
        <v>480</v>
      </c>
      <c r="G5" s="165"/>
      <c r="H5" s="165"/>
    </row>
    <row r="6" spans="1:8" x14ac:dyDescent="0.25">
      <c r="A6" s="53" t="s">
        <v>261</v>
      </c>
      <c r="B6" s="110">
        <v>2370.1999999999998</v>
      </c>
      <c r="C6" s="95">
        <v>2338.8000000000002</v>
      </c>
      <c r="D6" s="110">
        <v>2329.1999999999998</v>
      </c>
      <c r="E6" s="110">
        <v>2322.9</v>
      </c>
      <c r="F6" s="168" t="s">
        <v>262</v>
      </c>
      <c r="G6" s="165"/>
      <c r="H6" s="165"/>
    </row>
    <row r="7" spans="1:8" x14ac:dyDescent="0.25">
      <c r="A7" s="54" t="s">
        <v>263</v>
      </c>
      <c r="B7" s="110">
        <v>107</v>
      </c>
      <c r="C7" s="95">
        <v>107.2</v>
      </c>
      <c r="D7" s="110">
        <v>107.3</v>
      </c>
      <c r="E7" s="110">
        <v>107.2</v>
      </c>
      <c r="F7" s="280" t="s">
        <v>268</v>
      </c>
      <c r="G7" s="165"/>
      <c r="H7" s="165"/>
    </row>
    <row r="8" spans="1:8" x14ac:dyDescent="0.25">
      <c r="A8" s="53" t="s">
        <v>264</v>
      </c>
      <c r="B8" s="110">
        <v>3573.4</v>
      </c>
      <c r="C8" s="95">
        <v>3490.5</v>
      </c>
      <c r="D8" s="110">
        <v>3464.2</v>
      </c>
      <c r="E8" s="110">
        <v>3449.3</v>
      </c>
      <c r="F8" s="169" t="s">
        <v>265</v>
      </c>
      <c r="G8" s="165"/>
      <c r="H8" s="165"/>
    </row>
    <row r="9" spans="1:8" ht="27.6" customHeight="1" x14ac:dyDescent="0.25">
      <c r="A9" s="56" t="s">
        <v>271</v>
      </c>
      <c r="B9" s="110">
        <v>77.900000000000006</v>
      </c>
      <c r="C9" s="95">
        <v>77.2</v>
      </c>
      <c r="D9" s="110">
        <v>77</v>
      </c>
      <c r="E9" s="110">
        <v>76.8</v>
      </c>
      <c r="F9" s="281" t="s">
        <v>269</v>
      </c>
      <c r="G9" s="165"/>
      <c r="H9" s="165"/>
    </row>
    <row r="10" spans="1:8" x14ac:dyDescent="0.25">
      <c r="A10" s="53" t="s">
        <v>266</v>
      </c>
      <c r="B10" s="110">
        <v>1012.4</v>
      </c>
      <c r="C10" s="95">
        <v>1030.0999999999999</v>
      </c>
      <c r="D10" s="110">
        <v>1036.7</v>
      </c>
      <c r="E10" s="110">
        <v>1039.7</v>
      </c>
      <c r="F10" s="169" t="s">
        <v>267</v>
      </c>
      <c r="G10" s="165"/>
      <c r="H10" s="165"/>
    </row>
    <row r="11" spans="1:8" ht="24" customHeight="1" x14ac:dyDescent="0.25">
      <c r="A11" s="55" t="s">
        <v>272</v>
      </c>
      <c r="B11" s="110">
        <v>22.1</v>
      </c>
      <c r="C11" s="95">
        <v>22.8</v>
      </c>
      <c r="D11" s="110">
        <v>23</v>
      </c>
      <c r="E11" s="110">
        <v>23.2</v>
      </c>
      <c r="F11" s="282" t="s">
        <v>270</v>
      </c>
      <c r="G11" s="165"/>
      <c r="H11" s="165"/>
    </row>
    <row r="12" spans="1:8" x14ac:dyDescent="0.25">
      <c r="A12" s="165"/>
      <c r="B12" s="165"/>
      <c r="C12" s="165"/>
      <c r="D12" s="165"/>
      <c r="E12" s="165"/>
      <c r="F12" s="165"/>
      <c r="G12" s="165"/>
      <c r="H12" s="165"/>
    </row>
    <row r="13" spans="1:8" s="36" customFormat="1" ht="11.25" customHeight="1" x14ac:dyDescent="0.2">
      <c r="A13" s="464" t="s">
        <v>559</v>
      </c>
      <c r="B13" s="464"/>
      <c r="C13" s="464"/>
      <c r="D13" s="464"/>
      <c r="E13" s="464"/>
      <c r="F13" s="464"/>
    </row>
    <row r="14" spans="1:8" s="121" customFormat="1" ht="11.25" x14ac:dyDescent="0.2">
      <c r="A14" s="399" t="s">
        <v>560</v>
      </c>
      <c r="B14" s="399"/>
      <c r="C14" s="399"/>
      <c r="D14" s="399"/>
      <c r="E14" s="399"/>
      <c r="F14" s="399"/>
    </row>
    <row r="16" spans="1:8" x14ac:dyDescent="0.25">
      <c r="A16" s="57"/>
    </row>
  </sheetData>
  <mergeCells count="3">
    <mergeCell ref="A13:F13"/>
    <mergeCell ref="A14:F14"/>
    <mergeCell ref="A1:H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pane ySplit="2" topLeftCell="A3" activePane="bottomLeft" state="frozen"/>
      <selection pane="bottomLeft" activeCell="K22" sqref="K22"/>
    </sheetView>
  </sheetViews>
  <sheetFormatPr defaultRowHeight="15" x14ac:dyDescent="0.25"/>
  <cols>
    <col min="1" max="1" width="27.7109375" customWidth="1"/>
    <col min="6" max="6" width="27.7109375" customWidth="1"/>
  </cols>
  <sheetData>
    <row r="1" spans="1:8" ht="58.15" customHeight="1" x14ac:dyDescent="0.25">
      <c r="A1" s="466" t="s">
        <v>565</v>
      </c>
      <c r="B1" s="466"/>
      <c r="C1" s="466"/>
      <c r="D1" s="466"/>
      <c r="E1" s="466"/>
      <c r="F1" s="466"/>
      <c r="G1" s="138"/>
      <c r="H1" s="138"/>
    </row>
    <row r="2" spans="1:8" ht="22.9" customHeight="1" thickBot="1" x14ac:dyDescent="0.3">
      <c r="A2" s="64" t="s">
        <v>0</v>
      </c>
      <c r="B2" s="65">
        <v>2010</v>
      </c>
      <c r="C2" s="65">
        <v>2015</v>
      </c>
      <c r="D2" s="65">
        <v>2017</v>
      </c>
      <c r="E2" s="65">
        <v>2018</v>
      </c>
      <c r="F2" s="270" t="s">
        <v>1</v>
      </c>
    </row>
    <row r="3" spans="1:8" x14ac:dyDescent="0.25">
      <c r="A3" s="59"/>
      <c r="B3" s="62"/>
      <c r="C3" s="62"/>
      <c r="D3" s="62"/>
      <c r="E3" s="62"/>
      <c r="F3" s="58"/>
    </row>
    <row r="4" spans="1:8" x14ac:dyDescent="0.25">
      <c r="A4" s="52" t="s">
        <v>275</v>
      </c>
      <c r="B4" s="82">
        <v>4585758</v>
      </c>
      <c r="C4" s="112">
        <v>4520567</v>
      </c>
      <c r="D4" s="283">
        <v>4500863</v>
      </c>
      <c r="E4" s="283">
        <v>4488998</v>
      </c>
      <c r="F4" s="167" t="s">
        <v>273</v>
      </c>
    </row>
    <row r="5" spans="1:8" x14ac:dyDescent="0.25">
      <c r="A5" s="52" t="s">
        <v>276</v>
      </c>
      <c r="B5" s="82">
        <v>794930</v>
      </c>
      <c r="C5" s="112">
        <v>762210</v>
      </c>
      <c r="D5" s="283">
        <v>766432</v>
      </c>
      <c r="E5" s="283">
        <v>768385</v>
      </c>
      <c r="F5" s="167" t="s">
        <v>27</v>
      </c>
    </row>
    <row r="6" spans="1:8" x14ac:dyDescent="0.25">
      <c r="A6" s="53" t="s">
        <v>7</v>
      </c>
      <c r="B6" s="83">
        <v>594927</v>
      </c>
      <c r="C6" s="76">
        <v>568270</v>
      </c>
      <c r="D6" s="284">
        <v>571253</v>
      </c>
      <c r="E6" s="284">
        <v>572353</v>
      </c>
      <c r="F6" s="169" t="s">
        <v>8</v>
      </c>
    </row>
    <row r="7" spans="1:8" x14ac:dyDescent="0.25">
      <c r="A7" s="60" t="s">
        <v>3</v>
      </c>
      <c r="B7" s="83">
        <v>304243</v>
      </c>
      <c r="C7" s="76">
        <v>290758</v>
      </c>
      <c r="D7" s="284">
        <v>292458</v>
      </c>
      <c r="E7" s="284">
        <v>293095</v>
      </c>
      <c r="F7" s="168" t="s">
        <v>4</v>
      </c>
    </row>
    <row r="8" spans="1:8" x14ac:dyDescent="0.25">
      <c r="A8" s="60" t="s">
        <v>5</v>
      </c>
      <c r="B8" s="83">
        <v>290684</v>
      </c>
      <c r="C8" s="76">
        <v>277512</v>
      </c>
      <c r="D8" s="284">
        <v>278795</v>
      </c>
      <c r="E8" s="284">
        <v>279258</v>
      </c>
      <c r="F8" s="168" t="s">
        <v>6</v>
      </c>
    </row>
    <row r="9" spans="1:8" x14ac:dyDescent="0.25">
      <c r="A9" s="53" t="s">
        <v>9</v>
      </c>
      <c r="B9" s="83">
        <v>200003</v>
      </c>
      <c r="C9" s="76">
        <v>193940</v>
      </c>
      <c r="D9" s="284">
        <v>195179</v>
      </c>
      <c r="E9" s="284">
        <v>196032</v>
      </c>
      <c r="F9" s="169" t="s">
        <v>10</v>
      </c>
    </row>
    <row r="10" spans="1:8" x14ac:dyDescent="0.25">
      <c r="A10" s="60" t="s">
        <v>3</v>
      </c>
      <c r="B10" s="83">
        <v>102342</v>
      </c>
      <c r="C10" s="76">
        <v>99478</v>
      </c>
      <c r="D10" s="284">
        <v>99952</v>
      </c>
      <c r="E10" s="284">
        <v>100438</v>
      </c>
      <c r="F10" s="168" t="s">
        <v>4</v>
      </c>
    </row>
    <row r="11" spans="1:8" x14ac:dyDescent="0.25">
      <c r="A11" s="60" t="s">
        <v>5</v>
      </c>
      <c r="B11" s="83">
        <v>97661</v>
      </c>
      <c r="C11" s="76">
        <v>94462</v>
      </c>
      <c r="D11" s="284">
        <v>95227</v>
      </c>
      <c r="E11" s="284">
        <v>95594</v>
      </c>
      <c r="F11" s="168" t="s">
        <v>6</v>
      </c>
    </row>
    <row r="12" spans="1:8" x14ac:dyDescent="0.25">
      <c r="A12" s="52" t="s">
        <v>257</v>
      </c>
      <c r="B12" s="82">
        <v>2979053</v>
      </c>
      <c r="C12" s="112">
        <v>2817106</v>
      </c>
      <c r="D12" s="283">
        <v>2738199</v>
      </c>
      <c r="E12" s="283">
        <v>2699073</v>
      </c>
      <c r="F12" s="167" t="s">
        <v>28</v>
      </c>
    </row>
    <row r="13" spans="1:8" x14ac:dyDescent="0.25">
      <c r="A13" s="61" t="s">
        <v>274</v>
      </c>
      <c r="B13" s="83">
        <v>1798336</v>
      </c>
      <c r="C13" s="76">
        <v>1723024</v>
      </c>
      <c r="D13" s="284">
        <v>1679004</v>
      </c>
      <c r="E13" s="284">
        <v>1654039</v>
      </c>
      <c r="F13" s="170" t="s">
        <v>150</v>
      </c>
    </row>
    <row r="14" spans="1:8" x14ac:dyDescent="0.25">
      <c r="A14" s="53" t="s">
        <v>7</v>
      </c>
      <c r="B14" s="83">
        <v>2333331</v>
      </c>
      <c r="C14" s="76">
        <v>2168685</v>
      </c>
      <c r="D14" s="284">
        <v>2094578</v>
      </c>
      <c r="E14" s="284">
        <v>2058497</v>
      </c>
      <c r="F14" s="169" t="s">
        <v>8</v>
      </c>
    </row>
    <row r="15" spans="1:8" x14ac:dyDescent="0.25">
      <c r="A15" s="60" t="s">
        <v>3</v>
      </c>
      <c r="B15" s="83">
        <v>1212382</v>
      </c>
      <c r="C15" s="76">
        <v>1144641</v>
      </c>
      <c r="D15" s="284">
        <v>1110398</v>
      </c>
      <c r="E15" s="284">
        <v>1093747</v>
      </c>
      <c r="F15" s="168" t="s">
        <v>4</v>
      </c>
    </row>
    <row r="16" spans="1:8" x14ac:dyDescent="0.25">
      <c r="A16" s="61" t="s">
        <v>274</v>
      </c>
      <c r="B16" s="83">
        <v>706170</v>
      </c>
      <c r="C16" s="76">
        <v>670309</v>
      </c>
      <c r="D16" s="284">
        <v>650611</v>
      </c>
      <c r="E16" s="284">
        <v>639766</v>
      </c>
      <c r="F16" s="170" t="s">
        <v>150</v>
      </c>
    </row>
    <row r="17" spans="1:6" x14ac:dyDescent="0.25">
      <c r="A17" s="60" t="s">
        <v>5</v>
      </c>
      <c r="B17" s="83">
        <v>1120949</v>
      </c>
      <c r="C17" s="76">
        <v>1024044</v>
      </c>
      <c r="D17" s="284">
        <v>984180</v>
      </c>
      <c r="E17" s="284">
        <v>964750</v>
      </c>
      <c r="F17" s="168" t="s">
        <v>6</v>
      </c>
    </row>
    <row r="18" spans="1:6" x14ac:dyDescent="0.25">
      <c r="A18" s="61" t="s">
        <v>274</v>
      </c>
      <c r="B18" s="83">
        <v>688834</v>
      </c>
      <c r="C18" s="76">
        <v>649373</v>
      </c>
      <c r="D18" s="284">
        <v>629707</v>
      </c>
      <c r="E18" s="284">
        <v>618956</v>
      </c>
      <c r="F18" s="170" t="s">
        <v>150</v>
      </c>
    </row>
    <row r="19" spans="1:6" x14ac:dyDescent="0.25">
      <c r="A19" s="53" t="s">
        <v>9</v>
      </c>
      <c r="B19" s="83">
        <v>645722</v>
      </c>
      <c r="C19" s="76">
        <v>648421</v>
      </c>
      <c r="D19" s="284">
        <v>643621</v>
      </c>
      <c r="E19" s="284">
        <v>640576</v>
      </c>
      <c r="F19" s="169" t="s">
        <v>10</v>
      </c>
    </row>
    <row r="20" spans="1:6" x14ac:dyDescent="0.25">
      <c r="A20" s="60" t="s">
        <v>3</v>
      </c>
      <c r="B20" s="83">
        <v>340983</v>
      </c>
      <c r="C20" s="76">
        <v>345054</v>
      </c>
      <c r="D20" s="284">
        <v>343195</v>
      </c>
      <c r="E20" s="284">
        <v>342275</v>
      </c>
      <c r="F20" s="168" t="s">
        <v>4</v>
      </c>
    </row>
    <row r="21" spans="1:6" x14ac:dyDescent="0.25">
      <c r="A21" s="61" t="s">
        <v>274</v>
      </c>
      <c r="B21" s="83">
        <v>205442</v>
      </c>
      <c r="C21" s="76">
        <v>205427</v>
      </c>
      <c r="D21" s="284">
        <v>203508</v>
      </c>
      <c r="E21" s="284">
        <v>201905</v>
      </c>
      <c r="F21" s="170" t="s">
        <v>150</v>
      </c>
    </row>
    <row r="22" spans="1:6" x14ac:dyDescent="0.25">
      <c r="A22" s="60" t="s">
        <v>5</v>
      </c>
      <c r="B22" s="83">
        <v>304739</v>
      </c>
      <c r="C22" s="76">
        <v>303367</v>
      </c>
      <c r="D22" s="284">
        <v>300426</v>
      </c>
      <c r="E22" s="284">
        <v>298301</v>
      </c>
      <c r="F22" s="168" t="s">
        <v>6</v>
      </c>
    </row>
    <row r="23" spans="1:6" x14ac:dyDescent="0.25">
      <c r="A23" s="61" t="s">
        <v>274</v>
      </c>
      <c r="B23" s="83">
        <v>197890</v>
      </c>
      <c r="C23" s="76">
        <v>197915</v>
      </c>
      <c r="D23" s="284">
        <v>195178</v>
      </c>
      <c r="E23" s="284">
        <v>193412</v>
      </c>
      <c r="F23" s="170" t="s">
        <v>150</v>
      </c>
    </row>
    <row r="24" spans="1:6" x14ac:dyDescent="0.25">
      <c r="A24" s="52" t="s">
        <v>277</v>
      </c>
      <c r="B24" s="82">
        <v>811775</v>
      </c>
      <c r="C24" s="112">
        <v>941251</v>
      </c>
      <c r="D24" s="283">
        <v>996232</v>
      </c>
      <c r="E24" s="283">
        <v>1021540</v>
      </c>
      <c r="F24" s="167" t="s">
        <v>29</v>
      </c>
    </row>
    <row r="25" spans="1:6" x14ac:dyDescent="0.25">
      <c r="A25" s="53" t="s">
        <v>7</v>
      </c>
      <c r="B25" s="83">
        <v>645102</v>
      </c>
      <c r="C25" s="76">
        <v>753538</v>
      </c>
      <c r="D25" s="284">
        <v>798321</v>
      </c>
      <c r="E25" s="284">
        <v>818473</v>
      </c>
      <c r="F25" s="169" t="s">
        <v>8</v>
      </c>
    </row>
    <row r="26" spans="1:6" x14ac:dyDescent="0.25">
      <c r="A26" s="60" t="s">
        <v>3</v>
      </c>
      <c r="B26" s="83">
        <v>201362</v>
      </c>
      <c r="C26" s="76">
        <v>239711</v>
      </c>
      <c r="D26" s="284">
        <v>258964</v>
      </c>
      <c r="E26" s="284">
        <v>267627</v>
      </c>
      <c r="F26" s="168" t="s">
        <v>4</v>
      </c>
    </row>
    <row r="27" spans="1:6" x14ac:dyDescent="0.25">
      <c r="A27" s="60" t="s">
        <v>5</v>
      </c>
      <c r="B27" s="83">
        <v>443740</v>
      </c>
      <c r="C27" s="76">
        <v>513827</v>
      </c>
      <c r="D27" s="284">
        <v>539357</v>
      </c>
      <c r="E27" s="284">
        <v>550846</v>
      </c>
      <c r="F27" s="168" t="s">
        <v>6</v>
      </c>
    </row>
    <row r="28" spans="1:6" x14ac:dyDescent="0.25">
      <c r="A28" s="53" t="s">
        <v>9</v>
      </c>
      <c r="B28" s="83">
        <v>166673</v>
      </c>
      <c r="C28" s="76">
        <v>187713</v>
      </c>
      <c r="D28" s="284">
        <v>197911</v>
      </c>
      <c r="E28" s="284">
        <v>203067</v>
      </c>
      <c r="F28" s="169" t="s">
        <v>10</v>
      </c>
    </row>
    <row r="29" spans="1:6" x14ac:dyDescent="0.25">
      <c r="A29" s="60" t="s">
        <v>3</v>
      </c>
      <c r="B29" s="83">
        <v>54291</v>
      </c>
      <c r="C29" s="76">
        <v>62100</v>
      </c>
      <c r="D29" s="284">
        <v>66687</v>
      </c>
      <c r="E29" s="284">
        <v>68869</v>
      </c>
      <c r="F29" s="168" t="s">
        <v>4</v>
      </c>
    </row>
    <row r="30" spans="1:6" x14ac:dyDescent="0.25">
      <c r="A30" s="60" t="s">
        <v>5</v>
      </c>
      <c r="B30" s="76">
        <v>112382</v>
      </c>
      <c r="C30" s="76">
        <v>125613</v>
      </c>
      <c r="D30" s="284">
        <v>131224</v>
      </c>
      <c r="E30" s="284">
        <v>134198</v>
      </c>
      <c r="F30" s="168" t="s">
        <v>6</v>
      </c>
    </row>
    <row r="31" spans="1:6" x14ac:dyDescent="0.25">
      <c r="A31" s="165"/>
      <c r="B31" s="165"/>
      <c r="C31" s="165"/>
      <c r="D31" s="165"/>
      <c r="E31" s="165"/>
      <c r="F31" s="165"/>
    </row>
    <row r="32" spans="1:6" s="36" customFormat="1" ht="11.25" customHeight="1" x14ac:dyDescent="0.2">
      <c r="A32" s="464" t="s">
        <v>559</v>
      </c>
      <c r="B32" s="464"/>
      <c r="C32" s="464"/>
      <c r="D32" s="464"/>
      <c r="E32" s="464"/>
      <c r="F32" s="464"/>
    </row>
    <row r="33" spans="1:6" s="36" customFormat="1" ht="11.25" customHeight="1" x14ac:dyDescent="0.2">
      <c r="A33" s="447" t="s">
        <v>561</v>
      </c>
      <c r="B33" s="447"/>
      <c r="C33" s="447"/>
      <c r="D33" s="447"/>
      <c r="E33" s="447"/>
      <c r="F33" s="447"/>
    </row>
  </sheetData>
  <mergeCells count="3">
    <mergeCell ref="A32:F32"/>
    <mergeCell ref="A33:F33"/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J29"/>
  <sheetViews>
    <sheetView zoomScaleNormal="100" workbookViewId="0">
      <pane ySplit="7" topLeftCell="A8" activePane="bottomLeft" state="frozen"/>
      <selection pane="bottomLeft" activeCell="P23" sqref="P23"/>
    </sheetView>
  </sheetViews>
  <sheetFormatPr defaultRowHeight="15" x14ac:dyDescent="0.25"/>
  <cols>
    <col min="1" max="1" width="15.7109375" customWidth="1"/>
  </cols>
  <sheetData>
    <row r="1" spans="1:10" ht="54" customHeight="1" x14ac:dyDescent="0.25">
      <c r="A1" s="355" t="s">
        <v>532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ht="23.25" customHeight="1" x14ac:dyDescent="0.25">
      <c r="A2" s="367" t="s">
        <v>316</v>
      </c>
      <c r="B2" s="370">
        <v>2010</v>
      </c>
      <c r="C2" s="370">
        <v>2015</v>
      </c>
      <c r="D2" s="370">
        <v>2017</v>
      </c>
      <c r="E2" s="365">
        <v>2018</v>
      </c>
      <c r="F2" s="373"/>
      <c r="G2" s="373"/>
      <c r="H2" s="373"/>
      <c r="I2" s="373"/>
      <c r="J2" s="373"/>
    </row>
    <row r="3" spans="1:10" ht="34.5" customHeight="1" x14ac:dyDescent="0.25">
      <c r="A3" s="368"/>
      <c r="B3" s="371"/>
      <c r="C3" s="371"/>
      <c r="D3" s="371"/>
      <c r="E3" s="361" t="s">
        <v>328</v>
      </c>
      <c r="F3" s="374" t="s">
        <v>329</v>
      </c>
      <c r="G3" s="375"/>
      <c r="H3" s="375"/>
      <c r="I3" s="375"/>
      <c r="J3" s="375"/>
    </row>
    <row r="4" spans="1:10" ht="22.5" customHeight="1" x14ac:dyDescent="0.25">
      <c r="A4" s="368"/>
      <c r="B4" s="371"/>
      <c r="C4" s="371"/>
      <c r="D4" s="371"/>
      <c r="E4" s="361"/>
      <c r="F4" s="363" t="s">
        <v>330</v>
      </c>
      <c r="G4" s="363" t="s">
        <v>331</v>
      </c>
      <c r="H4" s="363"/>
      <c r="I4" s="363" t="s">
        <v>332</v>
      </c>
      <c r="J4" s="365"/>
    </row>
    <row r="5" spans="1:10" x14ac:dyDescent="0.25">
      <c r="A5" s="368"/>
      <c r="B5" s="371"/>
      <c r="C5" s="371"/>
      <c r="D5" s="371"/>
      <c r="E5" s="361"/>
      <c r="F5" s="363"/>
      <c r="G5" s="363"/>
      <c r="H5" s="363"/>
      <c r="I5" s="363"/>
      <c r="J5" s="365"/>
    </row>
    <row r="6" spans="1:10" ht="45" customHeight="1" x14ac:dyDescent="0.25">
      <c r="A6" s="368"/>
      <c r="B6" s="371"/>
      <c r="C6" s="371"/>
      <c r="D6" s="371"/>
      <c r="E6" s="361"/>
      <c r="F6" s="363"/>
      <c r="G6" s="363" t="s">
        <v>333</v>
      </c>
      <c r="H6" s="363" t="s">
        <v>334</v>
      </c>
      <c r="I6" s="363" t="s">
        <v>333</v>
      </c>
      <c r="J6" s="365" t="s">
        <v>334</v>
      </c>
    </row>
    <row r="7" spans="1:10" ht="15.75" thickBot="1" x14ac:dyDescent="0.3">
      <c r="A7" s="369"/>
      <c r="B7" s="372"/>
      <c r="C7" s="372"/>
      <c r="D7" s="372"/>
      <c r="E7" s="362"/>
      <c r="F7" s="364"/>
      <c r="G7" s="364"/>
      <c r="H7" s="364"/>
      <c r="I7" s="364"/>
      <c r="J7" s="366"/>
    </row>
    <row r="8" spans="1:10" x14ac:dyDescent="0.25">
      <c r="A8" s="73" t="s">
        <v>327</v>
      </c>
      <c r="B8" s="15">
        <v>4634935</v>
      </c>
      <c r="C8" s="96">
        <v>4570849</v>
      </c>
      <c r="D8" s="316">
        <v>4548180</v>
      </c>
      <c r="E8" s="286">
        <v>4533565</v>
      </c>
      <c r="F8" s="287">
        <v>2185485</v>
      </c>
      <c r="G8" s="237">
        <v>3478789</v>
      </c>
      <c r="H8" s="287">
        <v>1667456</v>
      </c>
      <c r="I8" s="237">
        <v>1054776</v>
      </c>
      <c r="J8" s="288">
        <v>518029</v>
      </c>
    </row>
    <row r="9" spans="1:10" x14ac:dyDescent="0.25">
      <c r="A9" s="175" t="s">
        <v>12</v>
      </c>
      <c r="B9" s="39"/>
      <c r="C9" s="88"/>
      <c r="D9" s="317"/>
      <c r="E9" s="289"/>
      <c r="F9" s="194"/>
      <c r="G9" s="195"/>
      <c r="H9" s="194"/>
      <c r="I9" s="195"/>
      <c r="J9" s="290"/>
    </row>
    <row r="10" spans="1:10" x14ac:dyDescent="0.25">
      <c r="A10" s="8" t="s">
        <v>151</v>
      </c>
      <c r="B10" s="40">
        <v>144143</v>
      </c>
      <c r="C10" s="1">
        <v>126281</v>
      </c>
      <c r="D10" s="194">
        <v>128668</v>
      </c>
      <c r="E10" s="196">
        <v>129595</v>
      </c>
      <c r="F10" s="194">
        <v>66687</v>
      </c>
      <c r="G10" s="196">
        <v>97746</v>
      </c>
      <c r="H10" s="194">
        <v>50236</v>
      </c>
      <c r="I10" s="196">
        <v>31849</v>
      </c>
      <c r="J10" s="290">
        <v>16451</v>
      </c>
    </row>
    <row r="11" spans="1:10" x14ac:dyDescent="0.25">
      <c r="A11" s="8" t="s">
        <v>335</v>
      </c>
      <c r="B11" s="40">
        <v>168129</v>
      </c>
      <c r="C11" s="1">
        <v>185456</v>
      </c>
      <c r="D11" s="86">
        <v>175273</v>
      </c>
      <c r="E11" s="98">
        <v>171758</v>
      </c>
      <c r="F11" s="86">
        <v>87903</v>
      </c>
      <c r="G11" s="98">
        <v>128769</v>
      </c>
      <c r="H11" s="86">
        <v>65869</v>
      </c>
      <c r="I11" s="98">
        <v>42989</v>
      </c>
      <c r="J11" s="291">
        <v>22034</v>
      </c>
    </row>
    <row r="12" spans="1:10" x14ac:dyDescent="0.25">
      <c r="A12" s="8" t="s">
        <v>152</v>
      </c>
      <c r="B12" s="40">
        <v>243457</v>
      </c>
      <c r="C12" s="1">
        <v>252963</v>
      </c>
      <c r="D12" s="86">
        <v>270344</v>
      </c>
      <c r="E12" s="98">
        <v>275078</v>
      </c>
      <c r="F12" s="86">
        <v>140782</v>
      </c>
      <c r="G12" s="98">
        <v>204857</v>
      </c>
      <c r="H12" s="86">
        <v>104951</v>
      </c>
      <c r="I12" s="98">
        <v>70221</v>
      </c>
      <c r="J12" s="291">
        <v>35831</v>
      </c>
    </row>
    <row r="13" spans="1:10" x14ac:dyDescent="0.25">
      <c r="A13" s="8" t="s">
        <v>13</v>
      </c>
      <c r="B13" s="40">
        <v>139189</v>
      </c>
      <c r="C13" s="1">
        <v>119312</v>
      </c>
      <c r="D13" s="86">
        <v>115758</v>
      </c>
      <c r="E13" s="98">
        <v>117744</v>
      </c>
      <c r="F13" s="86">
        <v>60246</v>
      </c>
      <c r="G13" s="98">
        <v>86834</v>
      </c>
      <c r="H13" s="86">
        <v>44440</v>
      </c>
      <c r="I13" s="98">
        <v>30910</v>
      </c>
      <c r="J13" s="291">
        <v>15806</v>
      </c>
    </row>
    <row r="14" spans="1:10" x14ac:dyDescent="0.25">
      <c r="A14" s="8" t="s">
        <v>14</v>
      </c>
      <c r="B14" s="40">
        <v>161109</v>
      </c>
      <c r="C14" s="1">
        <v>127847</v>
      </c>
      <c r="D14" s="86">
        <v>121736</v>
      </c>
      <c r="E14" s="98">
        <v>118862</v>
      </c>
      <c r="F14" s="86">
        <v>60786</v>
      </c>
      <c r="G14" s="98">
        <v>87215</v>
      </c>
      <c r="H14" s="86">
        <v>44489</v>
      </c>
      <c r="I14" s="98">
        <v>31647</v>
      </c>
      <c r="J14" s="291">
        <v>16297</v>
      </c>
    </row>
    <row r="15" spans="1:10" x14ac:dyDescent="0.25">
      <c r="A15" s="8" t="s">
        <v>15</v>
      </c>
      <c r="B15" s="40">
        <v>391575</v>
      </c>
      <c r="C15" s="1">
        <v>312209</v>
      </c>
      <c r="D15" s="86">
        <v>283447</v>
      </c>
      <c r="E15" s="98">
        <v>271279</v>
      </c>
      <c r="F15" s="86">
        <v>138468</v>
      </c>
      <c r="G15" s="98">
        <v>199434</v>
      </c>
      <c r="H15" s="86">
        <v>101775</v>
      </c>
      <c r="I15" s="98">
        <v>71845</v>
      </c>
      <c r="J15" s="291">
        <v>36693</v>
      </c>
    </row>
    <row r="16" spans="1:10" x14ac:dyDescent="0.25">
      <c r="A16" s="8" t="s">
        <v>16</v>
      </c>
      <c r="B16" s="40">
        <v>386730</v>
      </c>
      <c r="C16" s="1">
        <v>327671</v>
      </c>
      <c r="D16" s="293">
        <v>302523</v>
      </c>
      <c r="E16" s="292">
        <v>289417</v>
      </c>
      <c r="F16" s="293">
        <v>147678</v>
      </c>
      <c r="G16" s="292">
        <v>215269</v>
      </c>
      <c r="H16" s="293">
        <v>109708</v>
      </c>
      <c r="I16" s="292">
        <v>74148</v>
      </c>
      <c r="J16" s="294">
        <v>37970</v>
      </c>
    </row>
    <row r="17" spans="1:10" x14ac:dyDescent="0.25">
      <c r="A17" s="8" t="s">
        <v>17</v>
      </c>
      <c r="B17" s="40">
        <v>373249</v>
      </c>
      <c r="C17" s="1">
        <v>379497</v>
      </c>
      <c r="D17" s="293">
        <v>364448</v>
      </c>
      <c r="E17" s="292">
        <v>350067</v>
      </c>
      <c r="F17" s="293">
        <v>177501</v>
      </c>
      <c r="G17" s="292">
        <v>269146</v>
      </c>
      <c r="H17" s="293">
        <v>136543</v>
      </c>
      <c r="I17" s="292">
        <v>80921</v>
      </c>
      <c r="J17" s="294">
        <v>40958</v>
      </c>
    </row>
    <row r="18" spans="1:10" x14ac:dyDescent="0.25">
      <c r="A18" s="8" t="s">
        <v>18</v>
      </c>
      <c r="B18" s="40">
        <v>327517</v>
      </c>
      <c r="C18" s="1">
        <v>366449</v>
      </c>
      <c r="D18" s="293">
        <v>371536</v>
      </c>
      <c r="E18" s="292">
        <v>376560</v>
      </c>
      <c r="F18" s="293">
        <v>190282</v>
      </c>
      <c r="G18" s="292">
        <v>292401</v>
      </c>
      <c r="H18" s="293">
        <v>147768</v>
      </c>
      <c r="I18" s="292">
        <v>84159</v>
      </c>
      <c r="J18" s="294">
        <v>42514</v>
      </c>
    </row>
    <row r="19" spans="1:10" x14ac:dyDescent="0.25">
      <c r="A19" s="8" t="s">
        <v>19</v>
      </c>
      <c r="B19" s="40">
        <v>295381</v>
      </c>
      <c r="C19" s="1">
        <v>321190</v>
      </c>
      <c r="D19" s="293">
        <v>341158</v>
      </c>
      <c r="E19" s="292">
        <v>348313</v>
      </c>
      <c r="F19" s="293">
        <v>175477</v>
      </c>
      <c r="G19" s="292">
        <v>267513</v>
      </c>
      <c r="H19" s="293">
        <v>134639</v>
      </c>
      <c r="I19" s="292">
        <v>80800</v>
      </c>
      <c r="J19" s="294">
        <v>40838</v>
      </c>
    </row>
    <row r="20" spans="1:10" x14ac:dyDescent="0.25">
      <c r="A20" s="8" t="s">
        <v>20</v>
      </c>
      <c r="B20" s="40">
        <v>315972</v>
      </c>
      <c r="C20" s="1">
        <v>287831</v>
      </c>
      <c r="D20" s="293">
        <v>291947</v>
      </c>
      <c r="E20" s="292">
        <v>297951</v>
      </c>
      <c r="F20" s="293">
        <v>148623</v>
      </c>
      <c r="G20" s="292">
        <v>225325</v>
      </c>
      <c r="H20" s="293">
        <v>112154</v>
      </c>
      <c r="I20" s="292">
        <v>72626</v>
      </c>
      <c r="J20" s="294">
        <v>36469</v>
      </c>
    </row>
    <row r="21" spans="1:10" x14ac:dyDescent="0.25">
      <c r="A21" s="8" t="s">
        <v>21</v>
      </c>
      <c r="B21" s="40">
        <v>377095</v>
      </c>
      <c r="C21" s="1">
        <v>304664</v>
      </c>
      <c r="D21" s="293">
        <v>290234</v>
      </c>
      <c r="E21" s="292">
        <v>284744</v>
      </c>
      <c r="F21" s="293">
        <v>140395</v>
      </c>
      <c r="G21" s="292">
        <v>214997</v>
      </c>
      <c r="H21" s="293">
        <v>105196</v>
      </c>
      <c r="I21" s="292">
        <v>69747</v>
      </c>
      <c r="J21" s="294">
        <v>35199</v>
      </c>
    </row>
    <row r="22" spans="1:10" x14ac:dyDescent="0.25">
      <c r="A22" s="8" t="s">
        <v>22</v>
      </c>
      <c r="B22" s="40">
        <v>364368</v>
      </c>
      <c r="C22" s="1">
        <v>358202</v>
      </c>
      <c r="D22" s="293">
        <v>331302</v>
      </c>
      <c r="E22" s="292">
        <v>315644</v>
      </c>
      <c r="F22" s="293">
        <v>152309</v>
      </c>
      <c r="G22" s="292">
        <v>242158</v>
      </c>
      <c r="H22" s="293">
        <v>115520</v>
      </c>
      <c r="I22" s="292">
        <v>73486</v>
      </c>
      <c r="J22" s="294">
        <v>36789</v>
      </c>
    </row>
    <row r="23" spans="1:10" x14ac:dyDescent="0.25">
      <c r="A23" s="8" t="s">
        <v>23</v>
      </c>
      <c r="B23" s="40">
        <v>287918</v>
      </c>
      <c r="C23" s="1">
        <v>339393</v>
      </c>
      <c r="D23" s="293">
        <v>343049</v>
      </c>
      <c r="E23" s="292">
        <v>344495</v>
      </c>
      <c r="F23" s="293">
        <v>160140</v>
      </c>
      <c r="G23" s="292">
        <v>274005</v>
      </c>
      <c r="H23" s="293">
        <v>125427</v>
      </c>
      <c r="I23" s="292">
        <v>70490</v>
      </c>
      <c r="J23" s="294">
        <v>34713</v>
      </c>
    </row>
    <row r="24" spans="1:10" x14ac:dyDescent="0.25">
      <c r="A24" s="8" t="s">
        <v>24</v>
      </c>
      <c r="B24" s="40">
        <v>193732</v>
      </c>
      <c r="C24" s="1">
        <v>261794</v>
      </c>
      <c r="D24" s="293">
        <v>290728</v>
      </c>
      <c r="E24" s="292">
        <v>299069</v>
      </c>
      <c r="F24" s="293">
        <v>132762</v>
      </c>
      <c r="G24" s="292">
        <v>239982</v>
      </c>
      <c r="H24" s="293">
        <v>105203</v>
      </c>
      <c r="I24" s="292">
        <v>59087</v>
      </c>
      <c r="J24" s="294">
        <v>27559</v>
      </c>
    </row>
    <row r="25" spans="1:10" x14ac:dyDescent="0.25">
      <c r="A25" s="8" t="s">
        <v>25</v>
      </c>
      <c r="B25" s="40">
        <v>184277</v>
      </c>
      <c r="C25" s="1">
        <v>169927</v>
      </c>
      <c r="D25" s="293">
        <v>181152</v>
      </c>
      <c r="E25" s="292">
        <v>194209</v>
      </c>
      <c r="F25" s="293">
        <v>81757</v>
      </c>
      <c r="G25" s="292">
        <v>157168</v>
      </c>
      <c r="H25" s="293">
        <v>65454</v>
      </c>
      <c r="I25" s="292">
        <v>37041</v>
      </c>
      <c r="J25" s="294">
        <v>16303</v>
      </c>
    </row>
    <row r="26" spans="1:10" x14ac:dyDescent="0.25">
      <c r="A26" s="8" t="s">
        <v>26</v>
      </c>
      <c r="B26" s="40">
        <v>137857</v>
      </c>
      <c r="C26" s="1">
        <v>152834</v>
      </c>
      <c r="D26" s="293">
        <v>153355</v>
      </c>
      <c r="E26" s="292">
        <v>151231</v>
      </c>
      <c r="F26" s="293">
        <v>58651</v>
      </c>
      <c r="G26" s="292">
        <v>120533</v>
      </c>
      <c r="H26" s="293">
        <v>46538</v>
      </c>
      <c r="I26" s="292">
        <v>30698</v>
      </c>
      <c r="J26" s="294">
        <v>12113</v>
      </c>
    </row>
    <row r="27" spans="1:10" x14ac:dyDescent="0.25">
      <c r="A27" s="8" t="s">
        <v>153</v>
      </c>
      <c r="B27" s="40">
        <v>143237</v>
      </c>
      <c r="C27" s="1">
        <v>177329</v>
      </c>
      <c r="D27" s="293">
        <v>191522</v>
      </c>
      <c r="E27" s="292">
        <v>197549</v>
      </c>
      <c r="F27" s="293">
        <v>65038</v>
      </c>
      <c r="G27" s="292">
        <v>155437</v>
      </c>
      <c r="H27" s="293">
        <v>51546</v>
      </c>
      <c r="I27" s="292">
        <v>42112</v>
      </c>
      <c r="J27" s="294">
        <v>13492</v>
      </c>
    </row>
    <row r="28" spans="1:10" x14ac:dyDescent="0.25">
      <c r="A28" s="176" t="s">
        <v>154</v>
      </c>
      <c r="B28" s="17"/>
      <c r="C28" s="17"/>
      <c r="D28" s="17"/>
      <c r="E28" s="159"/>
      <c r="F28" s="17"/>
      <c r="G28" s="159"/>
      <c r="H28" s="17"/>
      <c r="I28" s="159"/>
      <c r="J28" s="22"/>
    </row>
    <row r="29" spans="1:10" ht="11.25" customHeight="1" x14ac:dyDescent="0.25">
      <c r="J29" s="3"/>
    </row>
  </sheetData>
  <mergeCells count="15">
    <mergeCell ref="A1:J1"/>
    <mergeCell ref="E3:E7"/>
    <mergeCell ref="F4:F7"/>
    <mergeCell ref="G4:H5"/>
    <mergeCell ref="I4:J5"/>
    <mergeCell ref="G6:G7"/>
    <mergeCell ref="H6:H7"/>
    <mergeCell ref="I6:I7"/>
    <mergeCell ref="J6:J7"/>
    <mergeCell ref="A2:A7"/>
    <mergeCell ref="B2:B7"/>
    <mergeCell ref="C2:C7"/>
    <mergeCell ref="E2:J2"/>
    <mergeCell ref="F3:J3"/>
    <mergeCell ref="D2:D7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zoomScale="130" zoomScaleNormal="130" workbookViewId="0">
      <pane ySplit="1" topLeftCell="A23" activePane="bottomLeft" state="frozen"/>
      <selection pane="bottomLeft" activeCell="Q35" sqref="Q35"/>
    </sheetView>
  </sheetViews>
  <sheetFormatPr defaultRowHeight="15" x14ac:dyDescent="0.25"/>
  <cols>
    <col min="1" max="1" width="5.7109375" customWidth="1"/>
    <col min="2" max="2" width="30.7109375" customWidth="1"/>
    <col min="14" max="14" width="9.140625" style="74"/>
    <col min="15" max="15" width="5.7109375" customWidth="1"/>
  </cols>
  <sheetData>
    <row r="1" spans="1:33" ht="57.6" customHeight="1" x14ac:dyDescent="0.25">
      <c r="A1" s="355" t="s">
        <v>566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S1" s="467"/>
      <c r="T1" s="468"/>
      <c r="U1" s="468"/>
      <c r="V1" s="468"/>
      <c r="W1" s="468"/>
      <c r="X1" s="468"/>
      <c r="Y1" s="468"/>
      <c r="Z1" s="468"/>
      <c r="AA1" s="468"/>
      <c r="AB1" s="468"/>
      <c r="AC1" s="468"/>
      <c r="AD1" s="468"/>
      <c r="AE1" s="468"/>
      <c r="AF1" s="468"/>
      <c r="AG1" s="468"/>
    </row>
    <row r="2" spans="1:33" x14ac:dyDescent="0.25">
      <c r="A2" s="116" t="s">
        <v>278</v>
      </c>
      <c r="B2" s="370" t="s">
        <v>471</v>
      </c>
      <c r="C2" s="115">
        <v>2010</v>
      </c>
      <c r="D2" s="115">
        <v>2015</v>
      </c>
      <c r="E2" s="115">
        <v>2017</v>
      </c>
      <c r="F2" s="115">
        <v>2018</v>
      </c>
      <c r="G2" s="115">
        <v>2010</v>
      </c>
      <c r="H2" s="115">
        <v>2015</v>
      </c>
      <c r="I2" s="115">
        <v>2017</v>
      </c>
      <c r="J2" s="115">
        <v>2018</v>
      </c>
      <c r="K2" s="115">
        <v>2010</v>
      </c>
      <c r="L2" s="115">
        <v>2015</v>
      </c>
      <c r="M2" s="115">
        <v>2017</v>
      </c>
      <c r="N2" s="344">
        <v>2018</v>
      </c>
      <c r="O2" s="117" t="s">
        <v>278</v>
      </c>
    </row>
    <row r="3" spans="1:33" x14ac:dyDescent="0.25">
      <c r="A3" s="133" t="s">
        <v>279</v>
      </c>
      <c r="B3" s="473"/>
      <c r="C3" s="471" t="s">
        <v>491</v>
      </c>
      <c r="D3" s="471"/>
      <c r="E3" s="471"/>
      <c r="F3" s="471"/>
      <c r="G3" s="471" t="s">
        <v>283</v>
      </c>
      <c r="H3" s="471"/>
      <c r="I3" s="471"/>
      <c r="J3" s="471"/>
      <c r="K3" s="471" t="s">
        <v>281</v>
      </c>
      <c r="L3" s="471"/>
      <c r="M3" s="471"/>
      <c r="N3" s="471"/>
      <c r="O3" s="122" t="s">
        <v>279</v>
      </c>
    </row>
    <row r="4" spans="1:33" ht="15.75" thickBot="1" x14ac:dyDescent="0.3">
      <c r="A4" s="131"/>
      <c r="B4" s="474"/>
      <c r="C4" s="472" t="s">
        <v>492</v>
      </c>
      <c r="D4" s="472"/>
      <c r="E4" s="472"/>
      <c r="F4" s="472"/>
      <c r="G4" s="472" t="s">
        <v>284</v>
      </c>
      <c r="H4" s="472"/>
      <c r="I4" s="472"/>
      <c r="J4" s="472"/>
      <c r="K4" s="472" t="s">
        <v>282</v>
      </c>
      <c r="L4" s="472"/>
      <c r="M4" s="472"/>
      <c r="N4" s="472"/>
      <c r="O4" s="132"/>
    </row>
    <row r="5" spans="1:33" x14ac:dyDescent="0.25">
      <c r="A5" s="71"/>
      <c r="B5" s="38" t="s">
        <v>238</v>
      </c>
      <c r="C5" s="23"/>
      <c r="D5" s="23"/>
      <c r="E5" s="23"/>
      <c r="F5" s="23"/>
      <c r="G5" s="23"/>
      <c r="H5" s="23"/>
      <c r="I5" s="20"/>
      <c r="J5" s="20"/>
      <c r="K5" s="23"/>
      <c r="L5" s="23"/>
      <c r="M5" s="23"/>
      <c r="N5" s="23"/>
      <c r="O5" s="68"/>
    </row>
    <row r="6" spans="1:33" x14ac:dyDescent="0.25">
      <c r="A6" s="71"/>
      <c r="B6" s="345" t="s">
        <v>123</v>
      </c>
      <c r="C6" s="17"/>
      <c r="D6" s="17"/>
      <c r="E6" s="17"/>
      <c r="F6" s="17"/>
      <c r="G6" s="17"/>
      <c r="H6" s="17"/>
      <c r="I6" s="16"/>
      <c r="J6" s="16"/>
      <c r="K6" s="17"/>
      <c r="L6" s="17"/>
      <c r="M6" s="17"/>
      <c r="N6" s="17"/>
      <c r="O6" s="70"/>
    </row>
    <row r="7" spans="1:33" x14ac:dyDescent="0.25">
      <c r="A7" s="69">
        <v>1</v>
      </c>
      <c r="B7" s="66" t="s">
        <v>493</v>
      </c>
      <c r="C7" s="40">
        <v>1151</v>
      </c>
      <c r="D7" s="40">
        <v>1160</v>
      </c>
      <c r="E7" s="134">
        <v>1161</v>
      </c>
      <c r="F7" s="134">
        <v>1162</v>
      </c>
      <c r="G7" s="40">
        <v>3731</v>
      </c>
      <c r="H7" s="40">
        <v>3753</v>
      </c>
      <c r="I7" s="134">
        <v>3743</v>
      </c>
      <c r="J7" s="134">
        <v>3752</v>
      </c>
      <c r="K7" s="40">
        <v>4230522</v>
      </c>
      <c r="L7" s="40">
        <v>4060579</v>
      </c>
      <c r="M7" s="134">
        <v>4027052</v>
      </c>
      <c r="N7" s="75">
        <v>3867593</v>
      </c>
      <c r="O7" s="68">
        <v>1</v>
      </c>
    </row>
    <row r="8" spans="1:33" x14ac:dyDescent="0.25">
      <c r="A8" s="71"/>
      <c r="B8" s="37" t="s">
        <v>125</v>
      </c>
      <c r="C8" s="40"/>
      <c r="D8" s="40"/>
      <c r="E8" s="134"/>
      <c r="F8" s="134"/>
      <c r="G8" s="40"/>
      <c r="H8" s="39"/>
      <c r="I8" s="134"/>
      <c r="J8" s="134"/>
      <c r="K8" s="40"/>
      <c r="L8" s="40"/>
      <c r="M8" s="134"/>
      <c r="N8" s="75"/>
      <c r="O8" s="70"/>
    </row>
    <row r="9" spans="1:33" x14ac:dyDescent="0.25">
      <c r="A9" s="71"/>
      <c r="B9" s="345" t="s">
        <v>124</v>
      </c>
      <c r="C9" s="40"/>
      <c r="D9" s="40"/>
      <c r="E9" s="134"/>
      <c r="F9" s="134"/>
      <c r="G9" s="40"/>
      <c r="H9" s="39"/>
      <c r="I9" s="134"/>
      <c r="J9" s="134"/>
      <c r="K9" s="40"/>
      <c r="L9" s="40"/>
      <c r="M9" s="134"/>
      <c r="N9" s="75"/>
      <c r="O9" s="70"/>
    </row>
    <row r="10" spans="1:33" x14ac:dyDescent="0.25">
      <c r="A10" s="69">
        <v>2</v>
      </c>
      <c r="B10" s="66" t="s">
        <v>239</v>
      </c>
      <c r="C10" s="40">
        <v>5</v>
      </c>
      <c r="D10" s="40">
        <v>4</v>
      </c>
      <c r="E10" s="134">
        <v>5</v>
      </c>
      <c r="F10" s="134">
        <v>5</v>
      </c>
      <c r="G10" s="40">
        <v>5</v>
      </c>
      <c r="H10" s="40">
        <v>4</v>
      </c>
      <c r="I10" s="134">
        <v>5</v>
      </c>
      <c r="J10" s="134">
        <v>5</v>
      </c>
      <c r="K10" s="40">
        <v>2072</v>
      </c>
      <c r="L10" s="40">
        <v>1878</v>
      </c>
      <c r="M10" s="134">
        <v>1795</v>
      </c>
      <c r="N10" s="75">
        <v>1812</v>
      </c>
      <c r="O10" s="68">
        <v>2</v>
      </c>
    </row>
    <row r="11" spans="1:33" x14ac:dyDescent="0.25">
      <c r="A11" s="69">
        <v>3</v>
      </c>
      <c r="B11" s="66" t="s">
        <v>173</v>
      </c>
      <c r="C11" s="40">
        <v>3</v>
      </c>
      <c r="D11" s="40" t="s">
        <v>494</v>
      </c>
      <c r="E11" s="134">
        <v>3</v>
      </c>
      <c r="F11" s="86">
        <v>3</v>
      </c>
      <c r="G11" s="40">
        <v>2</v>
      </c>
      <c r="H11" s="40" t="s">
        <v>571</v>
      </c>
      <c r="I11" s="134">
        <v>2</v>
      </c>
      <c r="J11" s="86">
        <v>2</v>
      </c>
      <c r="K11" s="40">
        <v>550</v>
      </c>
      <c r="L11" s="40" t="s">
        <v>495</v>
      </c>
      <c r="M11" s="134">
        <v>494</v>
      </c>
      <c r="N11" s="86">
        <v>494</v>
      </c>
      <c r="O11" s="68">
        <v>3</v>
      </c>
    </row>
    <row r="12" spans="1:33" ht="11.45" customHeight="1" x14ac:dyDescent="0.25">
      <c r="A12" s="69"/>
      <c r="B12" s="37" t="s">
        <v>127</v>
      </c>
      <c r="C12" s="40"/>
      <c r="D12" s="40"/>
      <c r="E12" s="134"/>
      <c r="F12" s="134"/>
      <c r="G12" s="40"/>
      <c r="H12" s="40"/>
      <c r="I12" s="134"/>
      <c r="J12" s="134"/>
      <c r="K12" s="40"/>
      <c r="L12" s="40"/>
      <c r="M12" s="134"/>
      <c r="N12" s="75"/>
      <c r="O12" s="68"/>
    </row>
    <row r="13" spans="1:33" ht="11.45" customHeight="1" x14ac:dyDescent="0.25">
      <c r="A13" s="69"/>
      <c r="B13" s="345" t="s">
        <v>126</v>
      </c>
      <c r="C13" s="40"/>
      <c r="D13" s="40"/>
      <c r="E13" s="134"/>
      <c r="F13" s="134"/>
      <c r="G13" s="40"/>
      <c r="H13" s="40"/>
      <c r="I13" s="134"/>
      <c r="J13" s="134"/>
      <c r="K13" s="40"/>
      <c r="L13" s="40"/>
      <c r="M13" s="134"/>
      <c r="N13" s="75"/>
      <c r="O13" s="68"/>
    </row>
    <row r="14" spans="1:33" x14ac:dyDescent="0.25">
      <c r="A14" s="69">
        <v>4</v>
      </c>
      <c r="B14" s="66" t="s">
        <v>505</v>
      </c>
      <c r="C14" s="40" t="s">
        <v>506</v>
      </c>
      <c r="D14" s="40">
        <v>63</v>
      </c>
      <c r="E14" s="134">
        <v>53</v>
      </c>
      <c r="F14" s="134">
        <v>53</v>
      </c>
      <c r="G14" s="40" t="s">
        <v>507</v>
      </c>
      <c r="H14" s="40">
        <v>75</v>
      </c>
      <c r="I14" s="134">
        <v>78</v>
      </c>
      <c r="J14" s="134">
        <v>77</v>
      </c>
      <c r="K14" s="40" t="s">
        <v>517</v>
      </c>
      <c r="L14" s="40">
        <v>49411</v>
      </c>
      <c r="M14" s="134">
        <v>46955</v>
      </c>
      <c r="N14" s="75">
        <v>46793</v>
      </c>
      <c r="O14" s="68">
        <v>4</v>
      </c>
    </row>
    <row r="15" spans="1:33" x14ac:dyDescent="0.25">
      <c r="A15" s="69">
        <v>5</v>
      </c>
      <c r="B15" s="66" t="s">
        <v>82</v>
      </c>
      <c r="C15" s="40">
        <v>24</v>
      </c>
      <c r="D15" s="40">
        <v>27</v>
      </c>
      <c r="E15" s="134">
        <v>29</v>
      </c>
      <c r="F15" s="134">
        <v>29</v>
      </c>
      <c r="G15" s="40">
        <v>39</v>
      </c>
      <c r="H15" s="40">
        <v>41</v>
      </c>
      <c r="I15" s="134">
        <v>46</v>
      </c>
      <c r="J15" s="134">
        <v>45</v>
      </c>
      <c r="K15" s="40">
        <v>4132</v>
      </c>
      <c r="L15" s="40">
        <v>4643</v>
      </c>
      <c r="M15" s="134">
        <v>4638</v>
      </c>
      <c r="N15" s="75">
        <v>4645</v>
      </c>
      <c r="O15" s="68">
        <v>5</v>
      </c>
    </row>
    <row r="16" spans="1:33" x14ac:dyDescent="0.25">
      <c r="A16" s="69">
        <v>6</v>
      </c>
      <c r="B16" s="66" t="s">
        <v>81</v>
      </c>
      <c r="C16" s="40">
        <v>28</v>
      </c>
      <c r="D16" s="40">
        <v>27</v>
      </c>
      <c r="E16" s="134">
        <v>26</v>
      </c>
      <c r="F16" s="134">
        <v>28</v>
      </c>
      <c r="G16" s="40">
        <v>10</v>
      </c>
      <c r="H16" s="40">
        <v>12</v>
      </c>
      <c r="I16" s="134">
        <v>9</v>
      </c>
      <c r="J16" s="134">
        <v>11</v>
      </c>
      <c r="K16" s="40">
        <v>2411</v>
      </c>
      <c r="L16" s="40">
        <v>2270</v>
      </c>
      <c r="M16" s="134">
        <v>2316</v>
      </c>
      <c r="N16" s="75">
        <v>2311</v>
      </c>
      <c r="O16" s="68">
        <v>6</v>
      </c>
    </row>
    <row r="17" spans="1:15" x14ac:dyDescent="0.25">
      <c r="A17" s="69">
        <v>7</v>
      </c>
      <c r="B17" s="66" t="s">
        <v>84</v>
      </c>
      <c r="C17" s="40">
        <v>36</v>
      </c>
      <c r="D17" s="40">
        <v>23</v>
      </c>
      <c r="E17" s="134">
        <v>23</v>
      </c>
      <c r="F17" s="134">
        <v>23</v>
      </c>
      <c r="G17" s="40">
        <v>47</v>
      </c>
      <c r="H17" s="40">
        <v>60</v>
      </c>
      <c r="I17" s="134">
        <v>63</v>
      </c>
      <c r="J17" s="134">
        <v>65</v>
      </c>
      <c r="K17" s="40">
        <v>2042</v>
      </c>
      <c r="L17" s="40">
        <v>2138</v>
      </c>
      <c r="M17" s="134">
        <v>2106</v>
      </c>
      <c r="N17" s="75">
        <v>2043</v>
      </c>
      <c r="O17" s="68">
        <v>7</v>
      </c>
    </row>
    <row r="18" spans="1:15" x14ac:dyDescent="0.25">
      <c r="A18" s="69">
        <v>8</v>
      </c>
      <c r="B18" s="66" t="s">
        <v>83</v>
      </c>
      <c r="C18" s="40">
        <v>5</v>
      </c>
      <c r="D18" s="40">
        <v>5</v>
      </c>
      <c r="E18" s="134">
        <v>5</v>
      </c>
      <c r="F18" s="134">
        <v>5</v>
      </c>
      <c r="G18" s="40">
        <v>8</v>
      </c>
      <c r="H18" s="40">
        <v>14</v>
      </c>
      <c r="I18" s="134">
        <v>13</v>
      </c>
      <c r="J18" s="134">
        <v>13</v>
      </c>
      <c r="K18" s="40">
        <v>559</v>
      </c>
      <c r="L18" s="40">
        <v>587</v>
      </c>
      <c r="M18" s="134">
        <v>611</v>
      </c>
      <c r="N18" s="75">
        <v>655</v>
      </c>
      <c r="O18" s="68">
        <v>8</v>
      </c>
    </row>
    <row r="19" spans="1:15" x14ac:dyDescent="0.25">
      <c r="A19" s="69">
        <v>9</v>
      </c>
      <c r="B19" s="66" t="s">
        <v>240</v>
      </c>
      <c r="C19" s="40">
        <v>9</v>
      </c>
      <c r="D19" s="40">
        <v>7</v>
      </c>
      <c r="E19" s="134">
        <v>8</v>
      </c>
      <c r="F19" s="134">
        <v>7</v>
      </c>
      <c r="G19" s="40">
        <v>21</v>
      </c>
      <c r="H19" s="40">
        <v>24</v>
      </c>
      <c r="I19" s="134">
        <v>22</v>
      </c>
      <c r="J19" s="134">
        <v>15</v>
      </c>
      <c r="K19" s="40">
        <v>568</v>
      </c>
      <c r="L19" s="40">
        <v>623</v>
      </c>
      <c r="M19" s="134">
        <v>628</v>
      </c>
      <c r="N19" s="75">
        <v>586</v>
      </c>
      <c r="O19" s="68">
        <v>9</v>
      </c>
    </row>
    <row r="20" spans="1:15" x14ac:dyDescent="0.25">
      <c r="A20" s="69">
        <v>10</v>
      </c>
      <c r="B20" s="66" t="s">
        <v>241</v>
      </c>
      <c r="C20" s="40">
        <v>8</v>
      </c>
      <c r="D20" s="40">
        <v>10</v>
      </c>
      <c r="E20" s="134">
        <v>10</v>
      </c>
      <c r="F20" s="134">
        <v>10</v>
      </c>
      <c r="G20" s="40">
        <v>7</v>
      </c>
      <c r="H20" s="40">
        <v>12</v>
      </c>
      <c r="I20" s="134">
        <v>5</v>
      </c>
      <c r="J20" s="134">
        <v>7</v>
      </c>
      <c r="K20" s="40">
        <v>518</v>
      </c>
      <c r="L20" s="40">
        <v>543</v>
      </c>
      <c r="M20" s="134">
        <v>547</v>
      </c>
      <c r="N20" s="75">
        <v>539</v>
      </c>
      <c r="O20" s="68">
        <v>10</v>
      </c>
    </row>
    <row r="21" spans="1:15" x14ac:dyDescent="0.25">
      <c r="A21" s="69">
        <v>11</v>
      </c>
      <c r="B21" s="66" t="s">
        <v>508</v>
      </c>
      <c r="C21" s="40" t="s">
        <v>509</v>
      </c>
      <c r="D21" s="27">
        <v>5</v>
      </c>
      <c r="E21" s="134">
        <v>5</v>
      </c>
      <c r="F21" s="134">
        <v>5</v>
      </c>
      <c r="G21" s="40" t="s">
        <v>510</v>
      </c>
      <c r="H21" s="27">
        <v>43</v>
      </c>
      <c r="I21" s="134">
        <v>39</v>
      </c>
      <c r="J21" s="134">
        <v>39</v>
      </c>
      <c r="K21" s="40" t="s">
        <v>574</v>
      </c>
      <c r="L21" s="27">
        <v>523</v>
      </c>
      <c r="M21" s="134">
        <v>536</v>
      </c>
      <c r="N21" s="75">
        <v>582</v>
      </c>
      <c r="O21" s="68">
        <v>11</v>
      </c>
    </row>
    <row r="22" spans="1:15" x14ac:dyDescent="0.25">
      <c r="A22" s="69">
        <v>12</v>
      </c>
      <c r="B22" s="66" t="s">
        <v>242</v>
      </c>
      <c r="C22" s="40">
        <v>5</v>
      </c>
      <c r="D22" s="40">
        <v>5</v>
      </c>
      <c r="E22" s="134">
        <v>4</v>
      </c>
      <c r="F22" s="134">
        <v>4</v>
      </c>
      <c r="G22" s="40">
        <v>2</v>
      </c>
      <c r="H22" s="40">
        <v>2</v>
      </c>
      <c r="I22" s="134">
        <v>3</v>
      </c>
      <c r="J22" s="134">
        <v>3</v>
      </c>
      <c r="K22" s="40">
        <v>463</v>
      </c>
      <c r="L22" s="40">
        <v>463</v>
      </c>
      <c r="M22" s="134">
        <v>468</v>
      </c>
      <c r="N22" s="75">
        <v>465</v>
      </c>
      <c r="O22" s="68">
        <v>12</v>
      </c>
    </row>
    <row r="23" spans="1:15" x14ac:dyDescent="0.25">
      <c r="A23" s="351">
        <v>13</v>
      </c>
      <c r="B23" s="348" t="s">
        <v>280</v>
      </c>
      <c r="C23" s="31" t="s">
        <v>253</v>
      </c>
      <c r="D23" s="40">
        <v>2</v>
      </c>
      <c r="E23" s="134">
        <v>2</v>
      </c>
      <c r="F23" s="86">
        <v>2</v>
      </c>
      <c r="G23" s="31" t="s">
        <v>253</v>
      </c>
      <c r="H23" s="31" t="s">
        <v>253</v>
      </c>
      <c r="I23" s="136" t="s">
        <v>253</v>
      </c>
      <c r="J23" s="136" t="s">
        <v>253</v>
      </c>
      <c r="K23" s="40">
        <v>360</v>
      </c>
      <c r="L23" s="40">
        <v>360</v>
      </c>
      <c r="M23" s="134">
        <v>325</v>
      </c>
      <c r="N23" s="86">
        <v>325</v>
      </c>
      <c r="O23" s="350">
        <v>14</v>
      </c>
    </row>
    <row r="24" spans="1:15" x14ac:dyDescent="0.25">
      <c r="A24" s="351">
        <v>14</v>
      </c>
      <c r="B24" s="348" t="s">
        <v>243</v>
      </c>
      <c r="C24" s="40">
        <v>5</v>
      </c>
      <c r="D24" s="40">
        <v>5</v>
      </c>
      <c r="E24" s="134">
        <v>5</v>
      </c>
      <c r="F24" s="134">
        <v>5</v>
      </c>
      <c r="G24" s="40">
        <v>10</v>
      </c>
      <c r="H24" s="40">
        <v>12</v>
      </c>
      <c r="I24" s="134">
        <v>10</v>
      </c>
      <c r="J24" s="134">
        <v>11</v>
      </c>
      <c r="K24" s="40">
        <v>231</v>
      </c>
      <c r="L24" s="40">
        <v>272</v>
      </c>
      <c r="M24" s="134">
        <v>316</v>
      </c>
      <c r="N24" s="75">
        <v>324</v>
      </c>
      <c r="O24" s="350">
        <v>15</v>
      </c>
    </row>
    <row r="25" spans="1:15" x14ac:dyDescent="0.25">
      <c r="A25" s="351">
        <v>15</v>
      </c>
      <c r="B25" s="348" t="s">
        <v>244</v>
      </c>
      <c r="C25" s="40">
        <v>7</v>
      </c>
      <c r="D25" s="40">
        <v>7</v>
      </c>
      <c r="E25" s="134">
        <v>7</v>
      </c>
      <c r="F25" s="134">
        <v>6</v>
      </c>
      <c r="G25" s="40">
        <v>22</v>
      </c>
      <c r="H25" s="40">
        <v>26</v>
      </c>
      <c r="I25" s="134">
        <v>26</v>
      </c>
      <c r="J25" s="134">
        <v>23</v>
      </c>
      <c r="K25" s="40">
        <v>241</v>
      </c>
      <c r="L25" s="40">
        <v>271</v>
      </c>
      <c r="M25" s="134">
        <v>282</v>
      </c>
      <c r="N25" s="75">
        <v>280</v>
      </c>
      <c r="O25" s="350">
        <v>16</v>
      </c>
    </row>
    <row r="26" spans="1:15" ht="25.9" customHeight="1" x14ac:dyDescent="0.25">
      <c r="A26" s="2">
        <v>16</v>
      </c>
      <c r="B26" s="348" t="s">
        <v>310</v>
      </c>
      <c r="C26" s="40">
        <v>1</v>
      </c>
      <c r="D26" s="40">
        <v>1</v>
      </c>
      <c r="E26" s="86" t="s">
        <v>511</v>
      </c>
      <c r="F26" s="86">
        <v>1</v>
      </c>
      <c r="G26" s="40">
        <v>11</v>
      </c>
      <c r="H26" s="40">
        <v>12</v>
      </c>
      <c r="I26" s="86" t="s">
        <v>512</v>
      </c>
      <c r="J26" s="86">
        <v>9</v>
      </c>
      <c r="K26" s="40">
        <v>157</v>
      </c>
      <c r="L26" s="40">
        <v>164</v>
      </c>
      <c r="M26" s="86" t="s">
        <v>513</v>
      </c>
      <c r="N26" s="75">
        <v>147</v>
      </c>
      <c r="O26" s="6">
        <v>18</v>
      </c>
    </row>
    <row r="27" spans="1:15" x14ac:dyDescent="0.25">
      <c r="A27" s="351">
        <v>17</v>
      </c>
      <c r="B27" s="348" t="s">
        <v>85</v>
      </c>
      <c r="C27" s="40">
        <v>1</v>
      </c>
      <c r="D27" s="40">
        <v>1</v>
      </c>
      <c r="E27" s="136" t="s">
        <v>253</v>
      </c>
      <c r="F27" s="86">
        <v>1</v>
      </c>
      <c r="G27" s="40">
        <v>7</v>
      </c>
      <c r="H27" s="40">
        <v>7</v>
      </c>
      <c r="I27" s="134">
        <v>7</v>
      </c>
      <c r="J27" s="134">
        <v>7</v>
      </c>
      <c r="K27" s="40">
        <v>126</v>
      </c>
      <c r="L27" s="40">
        <v>136</v>
      </c>
      <c r="M27" s="134">
        <v>135</v>
      </c>
      <c r="N27" s="75">
        <v>135</v>
      </c>
      <c r="O27" s="350">
        <v>19</v>
      </c>
    </row>
    <row r="28" spans="1:15" x14ac:dyDescent="0.25">
      <c r="A28" s="351">
        <v>18</v>
      </c>
      <c r="B28" s="348" t="s">
        <v>246</v>
      </c>
      <c r="C28" s="40">
        <v>1</v>
      </c>
      <c r="D28" s="40">
        <v>1</v>
      </c>
      <c r="E28" s="134">
        <v>1</v>
      </c>
      <c r="F28" s="134">
        <v>1</v>
      </c>
      <c r="G28" s="40">
        <v>3</v>
      </c>
      <c r="H28" s="40">
        <v>3</v>
      </c>
      <c r="I28" s="134">
        <v>3</v>
      </c>
      <c r="J28" s="134">
        <v>3</v>
      </c>
      <c r="K28" s="40">
        <v>105</v>
      </c>
      <c r="L28" s="40">
        <v>109</v>
      </c>
      <c r="M28" s="134">
        <v>103</v>
      </c>
      <c r="N28" s="75">
        <v>102</v>
      </c>
      <c r="O28" s="350">
        <v>20</v>
      </c>
    </row>
    <row r="29" spans="1:15" x14ac:dyDescent="0.25">
      <c r="A29" s="351"/>
      <c r="B29" s="37" t="s">
        <v>567</v>
      </c>
      <c r="C29" s="40"/>
      <c r="D29" s="40"/>
      <c r="E29" s="134"/>
      <c r="F29" s="134"/>
      <c r="G29" s="40"/>
      <c r="H29" s="40"/>
      <c r="I29" s="134"/>
      <c r="J29" s="134"/>
      <c r="K29" s="40"/>
      <c r="L29" s="40"/>
      <c r="M29" s="134"/>
      <c r="N29" s="75"/>
      <c r="O29" s="350"/>
    </row>
    <row r="30" spans="1:15" x14ac:dyDescent="0.25">
      <c r="A30" s="351"/>
      <c r="B30" s="345" t="s">
        <v>568</v>
      </c>
      <c r="C30" s="40"/>
      <c r="D30" s="40"/>
      <c r="E30" s="134"/>
      <c r="F30" s="134"/>
      <c r="G30" s="40"/>
      <c r="H30" s="40"/>
      <c r="I30" s="134"/>
      <c r="J30" s="134"/>
      <c r="K30" s="40"/>
      <c r="L30" s="40"/>
      <c r="M30" s="134"/>
      <c r="N30" s="75"/>
      <c r="O30" s="350"/>
    </row>
    <row r="31" spans="1:15" ht="24.6" customHeight="1" x14ac:dyDescent="0.25">
      <c r="A31" s="349">
        <v>19</v>
      </c>
      <c r="B31" s="347" t="s">
        <v>569</v>
      </c>
      <c r="C31" s="347">
        <v>14</v>
      </c>
      <c r="D31" s="347">
        <v>12</v>
      </c>
      <c r="E31" s="134">
        <v>12</v>
      </c>
      <c r="F31" s="134">
        <v>12</v>
      </c>
      <c r="G31" s="347">
        <v>53</v>
      </c>
      <c r="H31" s="40">
        <v>51</v>
      </c>
      <c r="I31" s="134">
        <v>44</v>
      </c>
      <c r="J31" s="134">
        <v>42</v>
      </c>
      <c r="K31" s="40">
        <v>422</v>
      </c>
      <c r="L31" s="40">
        <v>373</v>
      </c>
      <c r="M31" s="134">
        <v>344</v>
      </c>
      <c r="N31" s="75">
        <v>349</v>
      </c>
      <c r="O31" s="6">
        <v>13</v>
      </c>
    </row>
    <row r="32" spans="1:15" x14ac:dyDescent="0.25">
      <c r="A32" s="351">
        <v>20</v>
      </c>
      <c r="B32" s="348" t="s">
        <v>245</v>
      </c>
      <c r="C32" s="40">
        <v>10</v>
      </c>
      <c r="D32" s="40">
        <v>10</v>
      </c>
      <c r="E32" s="134">
        <v>10</v>
      </c>
      <c r="F32" s="134">
        <v>10</v>
      </c>
      <c r="G32" s="40">
        <v>60</v>
      </c>
      <c r="H32" s="40">
        <v>53</v>
      </c>
      <c r="I32" s="134">
        <v>49</v>
      </c>
      <c r="J32" s="134">
        <v>51</v>
      </c>
      <c r="K32" s="40">
        <v>208</v>
      </c>
      <c r="L32" s="40">
        <v>190</v>
      </c>
      <c r="M32" s="134">
        <v>190</v>
      </c>
      <c r="N32" s="75">
        <v>189</v>
      </c>
      <c r="O32" s="350">
        <v>17</v>
      </c>
    </row>
    <row r="33" spans="1:15" x14ac:dyDescent="0.25">
      <c r="A33" s="351">
        <v>21</v>
      </c>
      <c r="B33" s="348" t="s">
        <v>309</v>
      </c>
      <c r="C33" s="40">
        <v>299</v>
      </c>
      <c r="D33" s="40">
        <v>209</v>
      </c>
      <c r="E33" s="134">
        <v>202</v>
      </c>
      <c r="F33" s="134">
        <v>200</v>
      </c>
      <c r="G33" s="31" t="s">
        <v>253</v>
      </c>
      <c r="H33" s="31" t="s">
        <v>253</v>
      </c>
      <c r="I33" s="134">
        <v>1570</v>
      </c>
      <c r="J33" s="134">
        <v>1536</v>
      </c>
      <c r="K33" s="40">
        <v>21388</v>
      </c>
      <c r="L33" s="40">
        <v>20364</v>
      </c>
      <c r="M33" s="134">
        <v>19721</v>
      </c>
      <c r="N33" s="75">
        <v>19431</v>
      </c>
      <c r="O33" s="350">
        <v>24</v>
      </c>
    </row>
    <row r="34" spans="1:15" x14ac:dyDescent="0.25">
      <c r="A34" s="69"/>
      <c r="B34" s="37" t="s">
        <v>129</v>
      </c>
      <c r="C34" s="40"/>
      <c r="D34" s="40"/>
      <c r="E34" s="134"/>
      <c r="F34" s="134"/>
      <c r="G34" s="40"/>
      <c r="H34" s="40"/>
      <c r="I34" s="134"/>
      <c r="J34" s="134"/>
      <c r="K34" s="40"/>
      <c r="L34" s="40"/>
      <c r="M34" s="134"/>
      <c r="N34" s="75"/>
      <c r="O34" s="68"/>
    </row>
    <row r="35" spans="1:15" x14ac:dyDescent="0.25">
      <c r="A35" s="69"/>
      <c r="B35" s="345" t="s">
        <v>128</v>
      </c>
      <c r="C35" s="40"/>
      <c r="D35" s="40"/>
      <c r="E35" s="134"/>
      <c r="F35" s="134"/>
      <c r="G35" s="40"/>
      <c r="H35" s="40"/>
      <c r="I35" s="134"/>
      <c r="J35" s="134"/>
      <c r="K35" s="40"/>
      <c r="L35" s="40"/>
      <c r="M35" s="134"/>
      <c r="N35" s="75"/>
      <c r="O35" s="68"/>
    </row>
    <row r="36" spans="1:15" ht="25.9" customHeight="1" x14ac:dyDescent="0.25">
      <c r="A36" s="2">
        <v>22</v>
      </c>
      <c r="B36" s="346" t="s">
        <v>514</v>
      </c>
      <c r="C36" s="40">
        <v>1</v>
      </c>
      <c r="D36" s="40">
        <v>1</v>
      </c>
      <c r="E36" s="134">
        <v>2</v>
      </c>
      <c r="F36" s="134">
        <v>2</v>
      </c>
      <c r="G36" s="31" t="s">
        <v>253</v>
      </c>
      <c r="H36" s="31" t="s">
        <v>253</v>
      </c>
      <c r="I36" s="136" t="s">
        <v>253</v>
      </c>
      <c r="J36" s="136" t="s">
        <v>253</v>
      </c>
      <c r="K36" s="285">
        <v>120</v>
      </c>
      <c r="L36" s="285">
        <v>123</v>
      </c>
      <c r="M36" s="134">
        <v>134</v>
      </c>
      <c r="N36" s="75">
        <v>136</v>
      </c>
      <c r="O36" s="67">
        <v>22</v>
      </c>
    </row>
    <row r="37" spans="1:15" x14ac:dyDescent="0.25">
      <c r="A37" s="69">
        <v>23</v>
      </c>
      <c r="B37" s="66" t="s">
        <v>515</v>
      </c>
      <c r="C37" s="40">
        <v>1</v>
      </c>
      <c r="D37" s="40">
        <v>1</v>
      </c>
      <c r="E37" s="134">
        <v>1</v>
      </c>
      <c r="F37" s="134">
        <v>1</v>
      </c>
      <c r="G37" s="40">
        <v>1</v>
      </c>
      <c r="H37" s="40">
        <v>1</v>
      </c>
      <c r="I37" s="134">
        <v>3</v>
      </c>
      <c r="J37" s="134">
        <v>4</v>
      </c>
      <c r="K37" s="40">
        <v>19</v>
      </c>
      <c r="L37" s="40">
        <v>8</v>
      </c>
      <c r="M37" s="134">
        <v>16</v>
      </c>
      <c r="N37" s="75">
        <v>14</v>
      </c>
      <c r="O37" s="68">
        <v>23</v>
      </c>
    </row>
    <row r="38" spans="1:15" x14ac:dyDescent="0.25">
      <c r="A38" s="69"/>
      <c r="B38" s="37" t="s">
        <v>247</v>
      </c>
      <c r="C38" s="40"/>
      <c r="D38" s="40"/>
      <c r="E38" s="134"/>
      <c r="F38" s="134"/>
      <c r="G38" s="40"/>
      <c r="H38" s="135"/>
      <c r="I38" s="134"/>
      <c r="J38" s="134"/>
      <c r="K38" s="135"/>
      <c r="L38" s="135"/>
      <c r="M38" s="134"/>
      <c r="N38" s="75"/>
      <c r="O38" s="36"/>
    </row>
    <row r="39" spans="1:15" x14ac:dyDescent="0.25">
      <c r="A39" s="69"/>
      <c r="B39" s="345" t="s">
        <v>248</v>
      </c>
      <c r="C39" s="40"/>
      <c r="D39" s="40"/>
      <c r="E39" s="134"/>
      <c r="F39" s="134"/>
      <c r="G39" s="40"/>
      <c r="H39" s="39"/>
      <c r="I39" s="134"/>
      <c r="J39" s="134"/>
      <c r="K39" s="39"/>
      <c r="L39" s="39"/>
      <c r="M39" s="134"/>
      <c r="N39" s="75"/>
      <c r="O39" s="70"/>
    </row>
    <row r="40" spans="1:15" ht="25.9" customHeight="1" x14ac:dyDescent="0.25">
      <c r="A40" s="2">
        <v>24</v>
      </c>
      <c r="B40" s="66" t="s">
        <v>570</v>
      </c>
      <c r="C40" s="285">
        <v>1</v>
      </c>
      <c r="D40" s="40" t="s">
        <v>572</v>
      </c>
      <c r="E40" s="134">
        <v>1</v>
      </c>
      <c r="F40" s="134">
        <v>1</v>
      </c>
      <c r="G40" s="285">
        <v>28</v>
      </c>
      <c r="H40" s="85" t="s">
        <v>573</v>
      </c>
      <c r="I40" s="134">
        <v>4</v>
      </c>
      <c r="J40" s="134">
        <v>4</v>
      </c>
      <c r="K40" s="85">
        <v>194</v>
      </c>
      <c r="L40" s="86" t="s">
        <v>520</v>
      </c>
      <c r="M40" s="134">
        <v>258</v>
      </c>
      <c r="N40" s="75">
        <v>256</v>
      </c>
      <c r="O40" s="84">
        <v>25</v>
      </c>
    </row>
    <row r="41" spans="1:15" ht="25.9" customHeight="1" x14ac:dyDescent="0.25">
      <c r="A41" s="2">
        <v>25</v>
      </c>
      <c r="B41" s="66" t="s">
        <v>249</v>
      </c>
      <c r="C41" s="31" t="s">
        <v>253</v>
      </c>
      <c r="D41" s="31" t="s">
        <v>253</v>
      </c>
      <c r="E41" s="134">
        <v>1</v>
      </c>
      <c r="F41" s="31" t="s">
        <v>253</v>
      </c>
      <c r="G41" s="40">
        <v>13</v>
      </c>
      <c r="H41" s="285">
        <v>13</v>
      </c>
      <c r="I41" s="134">
        <v>7</v>
      </c>
      <c r="J41" s="134">
        <v>6</v>
      </c>
      <c r="K41" s="285">
        <v>202</v>
      </c>
      <c r="L41" s="285">
        <v>220</v>
      </c>
      <c r="M41" s="134">
        <v>62</v>
      </c>
      <c r="N41" s="75">
        <v>53</v>
      </c>
      <c r="O41" s="6">
        <v>26</v>
      </c>
    </row>
    <row r="42" spans="1:15" ht="24.6" customHeight="1" x14ac:dyDescent="0.25">
      <c r="A42" s="2">
        <v>26</v>
      </c>
      <c r="B42" s="66" t="s">
        <v>516</v>
      </c>
      <c r="C42" s="40">
        <v>1</v>
      </c>
      <c r="D42" s="40">
        <v>1</v>
      </c>
      <c r="E42" s="31" t="s">
        <v>253</v>
      </c>
      <c r="F42" s="40">
        <v>1</v>
      </c>
      <c r="G42" s="31" t="s">
        <v>253</v>
      </c>
      <c r="H42" s="31" t="s">
        <v>253</v>
      </c>
      <c r="I42" s="136" t="s">
        <v>253</v>
      </c>
      <c r="J42" s="136" t="s">
        <v>253</v>
      </c>
      <c r="K42" s="347">
        <v>20</v>
      </c>
      <c r="L42" s="347">
        <v>110</v>
      </c>
      <c r="M42" s="134">
        <v>58</v>
      </c>
      <c r="N42" s="75">
        <v>43</v>
      </c>
      <c r="O42" s="6">
        <v>27</v>
      </c>
    </row>
    <row r="43" spans="1:15" s="36" customFormat="1" ht="34.15" customHeight="1" x14ac:dyDescent="0.25">
      <c r="A43" s="469" t="s">
        <v>519</v>
      </c>
      <c r="B43" s="470"/>
      <c r="C43" s="470"/>
      <c r="D43" s="470"/>
      <c r="E43" s="470"/>
      <c r="F43" s="470"/>
      <c r="G43" s="470"/>
      <c r="H43" s="470"/>
      <c r="I43" s="470"/>
      <c r="J43" s="470"/>
      <c r="K43" s="470"/>
      <c r="L43" s="470"/>
      <c r="M43" s="470"/>
      <c r="N43" s="470"/>
      <c r="O43" s="470"/>
    </row>
    <row r="44" spans="1:15" s="36" customFormat="1" ht="36.75" customHeight="1" x14ac:dyDescent="0.2">
      <c r="A44" s="360" t="s">
        <v>518</v>
      </c>
      <c r="B44" s="360"/>
      <c r="C44" s="360"/>
      <c r="D44" s="360"/>
      <c r="E44" s="360"/>
      <c r="F44" s="360"/>
      <c r="G44" s="360"/>
      <c r="H44" s="360"/>
      <c r="I44" s="360"/>
      <c r="J44" s="360"/>
      <c r="K44" s="360"/>
      <c r="L44" s="360"/>
      <c r="M44" s="360"/>
      <c r="N44" s="360"/>
      <c r="O44" s="360"/>
    </row>
  </sheetData>
  <mergeCells count="11">
    <mergeCell ref="S1:AG1"/>
    <mergeCell ref="A1:O1"/>
    <mergeCell ref="A43:O43"/>
    <mergeCell ref="A44:O44"/>
    <mergeCell ref="K3:N3"/>
    <mergeCell ref="K4:N4"/>
    <mergeCell ref="G3:J3"/>
    <mergeCell ref="G4:J4"/>
    <mergeCell ref="C3:F3"/>
    <mergeCell ref="C4:F4"/>
    <mergeCell ref="B2:B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pane ySplit="6" topLeftCell="A7" activePane="bottomLeft" state="frozen"/>
      <selection pane="bottomLeft" activeCell="A8" sqref="A8"/>
    </sheetView>
  </sheetViews>
  <sheetFormatPr defaultRowHeight="15" x14ac:dyDescent="0.25"/>
  <cols>
    <col min="1" max="1" width="11.85546875" customWidth="1"/>
    <col min="2" max="2" width="8.42578125" customWidth="1"/>
    <col min="3" max="5" width="13.140625" customWidth="1"/>
  </cols>
  <sheetData>
    <row r="1" spans="1:5" ht="58.5" customHeight="1" x14ac:dyDescent="0.25">
      <c r="A1" s="355" t="s">
        <v>533</v>
      </c>
      <c r="B1" s="356"/>
      <c r="C1" s="356"/>
      <c r="D1" s="356"/>
      <c r="E1" s="356"/>
    </row>
    <row r="2" spans="1:5" ht="19.5" customHeight="1" x14ac:dyDescent="0.25">
      <c r="A2" s="363" t="s">
        <v>336</v>
      </c>
      <c r="B2" s="363"/>
      <c r="C2" s="363" t="s">
        <v>337</v>
      </c>
      <c r="D2" s="363" t="s">
        <v>338</v>
      </c>
      <c r="E2" s="365"/>
    </row>
    <row r="3" spans="1:5" x14ac:dyDescent="0.25">
      <c r="A3" s="363"/>
      <c r="B3" s="363"/>
      <c r="C3" s="363"/>
      <c r="D3" s="363"/>
      <c r="E3" s="365"/>
    </row>
    <row r="4" spans="1:5" ht="7.5" customHeight="1" x14ac:dyDescent="0.25">
      <c r="A4" s="363"/>
      <c r="B4" s="363"/>
      <c r="C4" s="363"/>
      <c r="D4" s="363"/>
      <c r="E4" s="365"/>
    </row>
    <row r="5" spans="1:5" ht="19.5" customHeight="1" x14ac:dyDescent="0.25">
      <c r="A5" s="363"/>
      <c r="B5" s="363"/>
      <c r="C5" s="363" t="s">
        <v>339</v>
      </c>
      <c r="D5" s="363"/>
      <c r="E5" s="365" t="s">
        <v>340</v>
      </c>
    </row>
    <row r="6" spans="1:5" ht="30" customHeight="1" thickBot="1" x14ac:dyDescent="0.3">
      <c r="A6" s="364"/>
      <c r="B6" s="364"/>
      <c r="C6" s="364"/>
      <c r="D6" s="364"/>
      <c r="E6" s="366"/>
    </row>
    <row r="7" spans="1:5" x14ac:dyDescent="0.25">
      <c r="A7" s="19" t="s">
        <v>11</v>
      </c>
      <c r="B7" s="5">
        <v>2010</v>
      </c>
      <c r="C7" s="23">
        <v>71</v>
      </c>
      <c r="D7" s="46">
        <v>3607496</v>
      </c>
      <c r="E7" s="48">
        <v>77.8</v>
      </c>
    </row>
    <row r="8" spans="1:5" x14ac:dyDescent="0.25">
      <c r="A8" s="187" t="s">
        <v>2</v>
      </c>
      <c r="B8" s="5">
        <v>2015</v>
      </c>
      <c r="C8" s="17">
        <v>71</v>
      </c>
      <c r="D8" s="45">
        <v>3525289</v>
      </c>
      <c r="E8" s="48">
        <v>77.099999999999994</v>
      </c>
    </row>
    <row r="9" spans="1:5" x14ac:dyDescent="0.25">
      <c r="A9" s="19"/>
      <c r="B9" s="5">
        <v>2017</v>
      </c>
      <c r="C9" s="100">
        <v>71</v>
      </c>
      <c r="D9" s="178">
        <v>3496038</v>
      </c>
      <c r="E9" s="102">
        <v>76.900000000000006</v>
      </c>
    </row>
    <row r="10" spans="1:5" x14ac:dyDescent="0.25">
      <c r="A10" s="19"/>
      <c r="B10" s="93">
        <v>2018</v>
      </c>
      <c r="C10" s="99">
        <v>71</v>
      </c>
      <c r="D10" s="177">
        <v>3478789</v>
      </c>
      <c r="E10" s="101">
        <v>76.7</v>
      </c>
    </row>
    <row r="11" spans="1:5" x14ac:dyDescent="0.25">
      <c r="A11" s="380" t="s">
        <v>34</v>
      </c>
      <c r="B11" s="381"/>
      <c r="C11" s="100">
        <v>2</v>
      </c>
      <c r="D11" s="178">
        <v>3853</v>
      </c>
      <c r="E11" s="102">
        <v>8.4865224420392321E-2</v>
      </c>
    </row>
    <row r="12" spans="1:5" x14ac:dyDescent="0.25">
      <c r="A12" s="382" t="s">
        <v>35</v>
      </c>
      <c r="B12" s="383"/>
      <c r="C12" s="100"/>
      <c r="D12" s="86"/>
      <c r="E12" s="102"/>
    </row>
    <row r="13" spans="1:5" ht="15" customHeight="1" x14ac:dyDescent="0.25">
      <c r="A13" s="376" t="s">
        <v>36</v>
      </c>
      <c r="B13" s="377"/>
      <c r="C13" s="100">
        <v>10</v>
      </c>
      <c r="D13" s="178">
        <v>36268</v>
      </c>
      <c r="E13" s="102">
        <v>0.79882999202667759</v>
      </c>
    </row>
    <row r="14" spans="1:5" ht="15" customHeight="1" x14ac:dyDescent="0.25">
      <c r="A14" s="376" t="s">
        <v>37</v>
      </c>
      <c r="B14" s="377"/>
      <c r="C14" s="100">
        <v>12</v>
      </c>
      <c r="D14" s="178">
        <v>88889</v>
      </c>
      <c r="E14" s="102">
        <v>1.9578471148466787</v>
      </c>
    </row>
    <row r="15" spans="1:5" ht="15" customHeight="1" x14ac:dyDescent="0.25">
      <c r="A15" s="376" t="s">
        <v>38</v>
      </c>
      <c r="B15" s="377"/>
      <c r="C15" s="100">
        <v>10</v>
      </c>
      <c r="D15" s="178">
        <v>158152</v>
      </c>
      <c r="E15" s="102">
        <v>3.4834168109353456</v>
      </c>
    </row>
    <row r="16" spans="1:5" ht="15" customHeight="1" x14ac:dyDescent="0.25">
      <c r="A16" s="376" t="s">
        <v>39</v>
      </c>
      <c r="B16" s="377"/>
      <c r="C16" s="100">
        <v>15</v>
      </c>
      <c r="D16" s="178">
        <v>485095</v>
      </c>
      <c r="E16" s="102">
        <v>10.684582413758166</v>
      </c>
    </row>
    <row r="17" spans="1:5" ht="15" customHeight="1" x14ac:dyDescent="0.25">
      <c r="A17" s="376" t="s">
        <v>40</v>
      </c>
      <c r="B17" s="377"/>
      <c r="C17" s="100">
        <v>10</v>
      </c>
      <c r="D17" s="178">
        <v>663240</v>
      </c>
      <c r="E17" s="102">
        <v>14.608360094622633</v>
      </c>
    </row>
    <row r="18" spans="1:5" ht="15" customHeight="1" x14ac:dyDescent="0.25">
      <c r="A18" s="376" t="s">
        <v>41</v>
      </c>
      <c r="B18" s="377"/>
      <c r="C18" s="100">
        <v>9</v>
      </c>
      <c r="D18" s="178">
        <v>1324454</v>
      </c>
      <c r="E18" s="102">
        <v>29.17209601466034</v>
      </c>
    </row>
    <row r="19" spans="1:5" x14ac:dyDescent="0.25">
      <c r="A19" s="376" t="s">
        <v>155</v>
      </c>
      <c r="B19" s="377"/>
      <c r="C19" s="100">
        <v>3</v>
      </c>
      <c r="D19" s="86">
        <v>718838</v>
      </c>
      <c r="E19" s="222">
        <v>15.9</v>
      </c>
    </row>
    <row r="20" spans="1:5" ht="15" customHeight="1" x14ac:dyDescent="0.25">
      <c r="A20" s="378" t="s">
        <v>156</v>
      </c>
      <c r="B20" s="379"/>
      <c r="C20" s="21"/>
      <c r="D20" s="179"/>
      <c r="E20" s="180"/>
    </row>
    <row r="21" spans="1:5" ht="11.25" customHeight="1" x14ac:dyDescent="0.25"/>
  </sheetData>
  <mergeCells count="16">
    <mergeCell ref="A17:B17"/>
    <mergeCell ref="A1:E1"/>
    <mergeCell ref="A18:B18"/>
    <mergeCell ref="A19:B19"/>
    <mergeCell ref="A20:B20"/>
    <mergeCell ref="A2:B6"/>
    <mergeCell ref="A11:B11"/>
    <mergeCell ref="A12:B12"/>
    <mergeCell ref="A13:B13"/>
    <mergeCell ref="A14:B14"/>
    <mergeCell ref="A15:B15"/>
    <mergeCell ref="C2:C4"/>
    <mergeCell ref="D2:E4"/>
    <mergeCell ref="C5:D6"/>
    <mergeCell ref="E5:E6"/>
    <mergeCell ref="A16:B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Normal="100" workbookViewId="0">
      <pane ySplit="3" topLeftCell="A4" activePane="bottomLeft" state="frozen"/>
      <selection pane="bottomLeft" activeCell="M22" sqref="M22"/>
    </sheetView>
  </sheetViews>
  <sheetFormatPr defaultRowHeight="15" x14ac:dyDescent="0.25"/>
  <cols>
    <col min="1" max="1" width="13.28515625" customWidth="1"/>
    <col min="2" max="2" width="8.140625" customWidth="1"/>
    <col min="3" max="5" width="13.140625" customWidth="1"/>
  </cols>
  <sheetData>
    <row r="1" spans="1:5" ht="57" customHeight="1" x14ac:dyDescent="0.25">
      <c r="A1" s="388" t="s">
        <v>534</v>
      </c>
      <c r="B1" s="389"/>
      <c r="C1" s="389"/>
      <c r="D1" s="389"/>
      <c r="E1" s="389"/>
    </row>
    <row r="2" spans="1:5" ht="24.95" customHeight="1" x14ac:dyDescent="0.25">
      <c r="A2" s="390" t="s">
        <v>341</v>
      </c>
      <c r="B2" s="371"/>
      <c r="C2" s="147" t="s">
        <v>342</v>
      </c>
      <c r="D2" s="394" t="s">
        <v>343</v>
      </c>
      <c r="E2" s="395"/>
    </row>
    <row r="3" spans="1:5" ht="53.25" customHeight="1" thickBot="1" x14ac:dyDescent="0.3">
      <c r="A3" s="372"/>
      <c r="B3" s="372"/>
      <c r="C3" s="364" t="s">
        <v>339</v>
      </c>
      <c r="D3" s="364"/>
      <c r="E3" s="140" t="s">
        <v>340</v>
      </c>
    </row>
    <row r="4" spans="1:5" ht="15" customHeight="1" x14ac:dyDescent="0.25">
      <c r="A4" s="10" t="s">
        <v>11</v>
      </c>
      <c r="B4" s="5">
        <v>2010</v>
      </c>
      <c r="C4" s="23">
        <v>118</v>
      </c>
      <c r="D4" s="23">
        <v>1027439</v>
      </c>
      <c r="E4" s="48">
        <v>22.2</v>
      </c>
    </row>
    <row r="5" spans="1:5" x14ac:dyDescent="0.25">
      <c r="A5" s="475" t="s">
        <v>2</v>
      </c>
      <c r="B5" s="5">
        <v>2015</v>
      </c>
      <c r="C5" s="17">
        <v>118</v>
      </c>
      <c r="D5" s="17">
        <v>1045560</v>
      </c>
      <c r="E5" s="48">
        <v>22.9</v>
      </c>
    </row>
    <row r="6" spans="1:5" x14ac:dyDescent="0.25">
      <c r="A6" s="184"/>
      <c r="B6" s="5">
        <v>2017</v>
      </c>
      <c r="C6" s="181">
        <v>118</v>
      </c>
      <c r="D6" s="178">
        <v>1052142</v>
      </c>
      <c r="E6" s="102">
        <v>23.1</v>
      </c>
    </row>
    <row r="7" spans="1:5" x14ac:dyDescent="0.25">
      <c r="A7" s="184"/>
      <c r="B7" s="93">
        <v>2018</v>
      </c>
      <c r="C7" s="274">
        <v>118</v>
      </c>
      <c r="D7" s="274">
        <v>1054776</v>
      </c>
      <c r="E7" s="322">
        <v>23.3</v>
      </c>
    </row>
    <row r="8" spans="1:5" x14ac:dyDescent="0.25">
      <c r="A8" s="8"/>
      <c r="B8" s="93"/>
      <c r="C8" s="98"/>
      <c r="D8" s="86"/>
      <c r="E8" s="102"/>
    </row>
    <row r="9" spans="1:5" x14ac:dyDescent="0.25">
      <c r="A9" s="385" t="s">
        <v>34</v>
      </c>
      <c r="B9" s="385"/>
      <c r="C9" s="181" t="s">
        <v>481</v>
      </c>
      <c r="D9" s="182" t="s">
        <v>481</v>
      </c>
      <c r="E9" s="182" t="s">
        <v>481</v>
      </c>
    </row>
    <row r="10" spans="1:5" x14ac:dyDescent="0.25">
      <c r="A10" s="392" t="s">
        <v>35</v>
      </c>
      <c r="B10" s="393"/>
      <c r="C10" s="323"/>
      <c r="D10" s="324"/>
      <c r="E10" s="102"/>
    </row>
    <row r="11" spans="1:5" x14ac:dyDescent="0.25">
      <c r="A11" s="385" t="s">
        <v>42</v>
      </c>
      <c r="B11" s="385"/>
      <c r="C11" s="181">
        <v>22</v>
      </c>
      <c r="D11" s="178">
        <v>86146</v>
      </c>
      <c r="E11" s="102">
        <v>1.9</v>
      </c>
    </row>
    <row r="12" spans="1:5" x14ac:dyDescent="0.25">
      <c r="A12" s="385" t="s">
        <v>43</v>
      </c>
      <c r="B12" s="385"/>
      <c r="C12" s="181">
        <v>31</v>
      </c>
      <c r="D12" s="178">
        <v>189658</v>
      </c>
      <c r="E12" s="102">
        <v>4.2</v>
      </c>
    </row>
    <row r="13" spans="1:5" x14ac:dyDescent="0.25">
      <c r="A13" s="385" t="s">
        <v>44</v>
      </c>
      <c r="B13" s="385"/>
      <c r="C13" s="181">
        <v>20</v>
      </c>
      <c r="D13" s="178">
        <v>166962</v>
      </c>
      <c r="E13" s="102">
        <v>3.7</v>
      </c>
    </row>
    <row r="14" spans="1:5" x14ac:dyDescent="0.25">
      <c r="A14" s="386" t="s">
        <v>90</v>
      </c>
      <c r="B14" s="387"/>
      <c r="C14" s="181">
        <v>45</v>
      </c>
      <c r="D14" s="178">
        <v>612010</v>
      </c>
      <c r="E14" s="102">
        <v>13.5</v>
      </c>
    </row>
    <row r="15" spans="1:5" x14ac:dyDescent="0.25">
      <c r="A15" s="397" t="s">
        <v>89</v>
      </c>
      <c r="B15" s="397"/>
      <c r="C15" s="103"/>
      <c r="D15" s="4"/>
      <c r="E15" s="183"/>
    </row>
    <row r="16" spans="1:5" ht="11.25" customHeight="1" x14ac:dyDescent="0.25">
      <c r="A16" s="396"/>
      <c r="B16" s="396"/>
      <c r="C16" s="396"/>
      <c r="D16" s="396"/>
      <c r="E16" s="396"/>
    </row>
    <row r="17" spans="1:5" ht="15" customHeight="1" x14ac:dyDescent="0.25">
      <c r="A17" s="391" t="s">
        <v>317</v>
      </c>
      <c r="B17" s="391"/>
      <c r="C17" s="391"/>
      <c r="D17" s="391"/>
      <c r="E17" s="391"/>
    </row>
    <row r="18" spans="1:5" ht="15" customHeight="1" x14ac:dyDescent="0.25">
      <c r="A18" s="384" t="s">
        <v>453</v>
      </c>
      <c r="B18" s="384"/>
      <c r="C18" s="384"/>
      <c r="D18" s="384"/>
      <c r="E18" s="384"/>
    </row>
    <row r="19" spans="1:5" ht="11.25" customHeight="1" x14ac:dyDescent="0.25"/>
  </sheetData>
  <mergeCells count="14">
    <mergeCell ref="A18:E18"/>
    <mergeCell ref="A13:B13"/>
    <mergeCell ref="A14:B14"/>
    <mergeCell ref="A1:E1"/>
    <mergeCell ref="A2:B3"/>
    <mergeCell ref="A17:E17"/>
    <mergeCell ref="C3:D3"/>
    <mergeCell ref="A9:B9"/>
    <mergeCell ref="A10:B10"/>
    <mergeCell ref="A11:B11"/>
    <mergeCell ref="A12:B12"/>
    <mergeCell ref="D2:E2"/>
    <mergeCell ref="A16:E16"/>
    <mergeCell ref="A15:B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pane ySplit="2" topLeftCell="A3" activePane="bottomLeft" state="frozen"/>
      <selection pane="bottomLeft" activeCell="F24" sqref="F24"/>
    </sheetView>
  </sheetViews>
  <sheetFormatPr defaultRowHeight="15" x14ac:dyDescent="0.25"/>
  <cols>
    <col min="1" max="1" width="18.7109375" customWidth="1"/>
    <col min="2" max="5" width="8.7109375" customWidth="1"/>
    <col min="6" max="6" width="18.7109375" customWidth="1"/>
  </cols>
  <sheetData>
    <row r="1" spans="1:6" ht="30.75" customHeight="1" x14ac:dyDescent="0.25">
      <c r="A1" s="388" t="s">
        <v>535</v>
      </c>
      <c r="B1" s="388"/>
      <c r="C1" s="388"/>
      <c r="D1" s="388"/>
      <c r="E1" s="388"/>
      <c r="F1" s="388"/>
    </row>
    <row r="2" spans="1:6" ht="29.1" customHeight="1" thickBot="1" x14ac:dyDescent="0.3">
      <c r="A2" s="148" t="s">
        <v>0</v>
      </c>
      <c r="B2" s="139">
        <v>2010</v>
      </c>
      <c r="C2" s="139">
        <v>2015</v>
      </c>
      <c r="D2" s="139">
        <v>2017</v>
      </c>
      <c r="E2" s="139">
        <v>2018</v>
      </c>
      <c r="F2" s="186" t="s">
        <v>1</v>
      </c>
    </row>
    <row r="3" spans="1:6" x14ac:dyDescent="0.25">
      <c r="A3" s="44" t="s">
        <v>11</v>
      </c>
      <c r="B3" s="185">
        <v>39.6</v>
      </c>
      <c r="C3" s="185">
        <v>41.3</v>
      </c>
      <c r="D3" s="185">
        <v>42</v>
      </c>
      <c r="E3" s="185">
        <v>42.3</v>
      </c>
      <c r="F3" s="187" t="s">
        <v>2</v>
      </c>
    </row>
    <row r="4" spans="1:6" x14ac:dyDescent="0.25">
      <c r="A4" s="47" t="s">
        <v>3</v>
      </c>
      <c r="B4" s="18">
        <v>37.700000000000003</v>
      </c>
      <c r="C4" s="18">
        <v>39.5</v>
      </c>
      <c r="D4" s="18">
        <v>40.299999999999997</v>
      </c>
      <c r="E4" s="18">
        <v>40.6</v>
      </c>
      <c r="F4" s="188" t="s">
        <v>4</v>
      </c>
    </row>
    <row r="5" spans="1:6" x14ac:dyDescent="0.25">
      <c r="A5" s="47" t="s">
        <v>157</v>
      </c>
      <c r="B5" s="18">
        <v>41.6</v>
      </c>
      <c r="C5" s="18">
        <v>43.2</v>
      </c>
      <c r="D5" s="18">
        <v>43.8</v>
      </c>
      <c r="E5" s="18">
        <v>44.1</v>
      </c>
      <c r="F5" s="188" t="s">
        <v>6</v>
      </c>
    </row>
    <row r="6" spans="1:6" x14ac:dyDescent="0.25">
      <c r="A6" s="146" t="s">
        <v>7</v>
      </c>
      <c r="B6" s="18">
        <v>40.1</v>
      </c>
      <c r="C6" s="18">
        <v>41.8</v>
      </c>
      <c r="D6" s="18">
        <v>42.5</v>
      </c>
      <c r="E6" s="18">
        <v>42.9</v>
      </c>
      <c r="F6" s="189" t="s">
        <v>8</v>
      </c>
    </row>
    <row r="7" spans="1:6" x14ac:dyDescent="0.25">
      <c r="A7" s="47" t="s">
        <v>3</v>
      </c>
      <c r="B7" s="18">
        <v>38</v>
      </c>
      <c r="C7" s="18">
        <v>39.9</v>
      </c>
      <c r="D7" s="18">
        <v>40.6</v>
      </c>
      <c r="E7" s="18">
        <v>41</v>
      </c>
      <c r="F7" s="188" t="s">
        <v>4</v>
      </c>
    </row>
    <row r="8" spans="1:6" x14ac:dyDescent="0.25">
      <c r="A8" s="47" t="s">
        <v>157</v>
      </c>
      <c r="B8" s="18">
        <v>42.3</v>
      </c>
      <c r="C8" s="18">
        <v>44</v>
      </c>
      <c r="D8" s="18">
        <v>44.6</v>
      </c>
      <c r="E8" s="18">
        <v>44.9</v>
      </c>
      <c r="F8" s="188" t="s">
        <v>6</v>
      </c>
    </row>
    <row r="9" spans="1:6" x14ac:dyDescent="0.25">
      <c r="A9" s="146" t="s">
        <v>9</v>
      </c>
      <c r="B9" s="18">
        <v>38</v>
      </c>
      <c r="C9" s="18">
        <v>39.5</v>
      </c>
      <c r="D9" s="18">
        <v>40.200000000000003</v>
      </c>
      <c r="E9" s="18">
        <v>40.5</v>
      </c>
      <c r="F9" s="189" t="s">
        <v>10</v>
      </c>
    </row>
    <row r="10" spans="1:6" x14ac:dyDescent="0.25">
      <c r="A10" s="47" t="s">
        <v>3</v>
      </c>
      <c r="B10" s="18">
        <v>36.6</v>
      </c>
      <c r="C10" s="18">
        <v>38.299999999999997</v>
      </c>
      <c r="D10" s="18">
        <v>39</v>
      </c>
      <c r="E10" s="18">
        <v>39.299999999999997</v>
      </c>
      <c r="F10" s="188" t="s">
        <v>4</v>
      </c>
    </row>
    <row r="11" spans="1:6" x14ac:dyDescent="0.25">
      <c r="A11" s="47" t="s">
        <v>157</v>
      </c>
      <c r="B11" s="18">
        <v>39.299999999999997</v>
      </c>
      <c r="C11" s="18">
        <v>40.700000000000003</v>
      </c>
      <c r="D11" s="18">
        <v>41.4</v>
      </c>
      <c r="E11" s="18">
        <v>41.8</v>
      </c>
      <c r="F11" s="188" t="s">
        <v>6</v>
      </c>
    </row>
    <row r="12" spans="1:6" ht="11.25" customHeight="1" x14ac:dyDescent="0.25"/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pane ySplit="5" topLeftCell="A9" activePane="bottomLeft" state="frozen"/>
      <selection pane="bottomLeft" activeCell="P20" sqref="P20"/>
    </sheetView>
  </sheetViews>
  <sheetFormatPr defaultRowHeight="15" x14ac:dyDescent="0.25"/>
  <cols>
    <col min="1" max="1" width="18.7109375" customWidth="1"/>
    <col min="2" max="2" width="9.7109375" customWidth="1"/>
    <col min="3" max="10" width="10.7109375" customWidth="1"/>
  </cols>
  <sheetData>
    <row r="1" spans="1:10" ht="34.5" customHeight="1" x14ac:dyDescent="0.25">
      <c r="A1" s="388" t="s">
        <v>536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0" ht="33.75" customHeight="1" x14ac:dyDescent="0.25">
      <c r="A2" s="363" t="s">
        <v>344</v>
      </c>
      <c r="B2" s="363"/>
      <c r="C2" s="363" t="s">
        <v>345</v>
      </c>
      <c r="D2" s="363"/>
      <c r="E2" s="363" t="s">
        <v>346</v>
      </c>
      <c r="F2" s="363" t="s">
        <v>347</v>
      </c>
      <c r="G2" s="363" t="s">
        <v>348</v>
      </c>
      <c r="H2" s="363" t="s">
        <v>349</v>
      </c>
      <c r="I2" s="363"/>
      <c r="J2" s="365" t="s">
        <v>350</v>
      </c>
    </row>
    <row r="3" spans="1:10" x14ac:dyDescent="0.25">
      <c r="A3" s="363"/>
      <c r="B3" s="363"/>
      <c r="C3" s="363"/>
      <c r="D3" s="363"/>
      <c r="E3" s="363"/>
      <c r="F3" s="363"/>
      <c r="G3" s="363"/>
      <c r="H3" s="363"/>
      <c r="I3" s="363"/>
      <c r="J3" s="365"/>
    </row>
    <row r="4" spans="1:10" ht="56.25" customHeight="1" x14ac:dyDescent="0.25">
      <c r="A4" s="363"/>
      <c r="B4" s="363"/>
      <c r="C4" s="363" t="s">
        <v>351</v>
      </c>
      <c r="D4" s="363" t="s">
        <v>352</v>
      </c>
      <c r="E4" s="363"/>
      <c r="F4" s="363"/>
      <c r="G4" s="363"/>
      <c r="H4" s="363" t="s">
        <v>351</v>
      </c>
      <c r="I4" s="363" t="s">
        <v>353</v>
      </c>
      <c r="J4" s="365"/>
    </row>
    <row r="5" spans="1:10" ht="15.75" thickBot="1" x14ac:dyDescent="0.3">
      <c r="A5" s="364"/>
      <c r="B5" s="364"/>
      <c r="C5" s="364"/>
      <c r="D5" s="364"/>
      <c r="E5" s="364"/>
      <c r="F5" s="364"/>
      <c r="G5" s="364"/>
      <c r="H5" s="364"/>
      <c r="I5" s="364"/>
      <c r="J5" s="366"/>
    </row>
    <row r="6" spans="1:10" ht="15.6" customHeight="1" x14ac:dyDescent="0.25">
      <c r="A6" s="359" t="s">
        <v>159</v>
      </c>
      <c r="B6" s="359"/>
      <c r="C6" s="359"/>
      <c r="D6" s="359"/>
      <c r="E6" s="359"/>
      <c r="F6" s="359"/>
      <c r="G6" s="359"/>
      <c r="H6" s="359"/>
      <c r="I6" s="359"/>
      <c r="J6" s="359"/>
    </row>
    <row r="7" spans="1:10" ht="15" customHeight="1" x14ac:dyDescent="0.25">
      <c r="A7" s="358" t="s">
        <v>160</v>
      </c>
      <c r="B7" s="358"/>
      <c r="C7" s="358"/>
      <c r="D7" s="358"/>
      <c r="E7" s="358"/>
      <c r="F7" s="358"/>
      <c r="G7" s="358"/>
      <c r="H7" s="358"/>
      <c r="I7" s="358"/>
      <c r="J7" s="358"/>
    </row>
    <row r="8" spans="1:10" x14ac:dyDescent="0.25">
      <c r="A8" s="119" t="s">
        <v>286</v>
      </c>
      <c r="B8" s="159">
        <v>2010</v>
      </c>
      <c r="C8" s="17">
        <v>28462</v>
      </c>
      <c r="D8" s="17">
        <v>18447</v>
      </c>
      <c r="E8" s="17">
        <v>514</v>
      </c>
      <c r="F8" s="17">
        <v>8522</v>
      </c>
      <c r="G8" s="17">
        <v>47814</v>
      </c>
      <c r="H8" s="17">
        <v>47719</v>
      </c>
      <c r="I8" s="17">
        <v>274</v>
      </c>
      <c r="J8" s="318">
        <v>95</v>
      </c>
    </row>
    <row r="9" spans="1:10" x14ac:dyDescent="0.25">
      <c r="A9" s="191" t="s">
        <v>12</v>
      </c>
      <c r="B9" s="159">
        <v>2015</v>
      </c>
      <c r="C9" s="17">
        <v>22338</v>
      </c>
      <c r="D9" s="17">
        <v>12774</v>
      </c>
      <c r="E9" s="17">
        <v>275</v>
      </c>
      <c r="F9" s="17">
        <v>8249</v>
      </c>
      <c r="G9" s="17">
        <v>41611</v>
      </c>
      <c r="H9" s="17">
        <v>50421</v>
      </c>
      <c r="I9" s="17">
        <v>197</v>
      </c>
      <c r="J9" s="318">
        <v>-8810</v>
      </c>
    </row>
    <row r="10" spans="1:10" x14ac:dyDescent="0.25">
      <c r="A10" s="152"/>
      <c r="B10" s="159">
        <v>2017</v>
      </c>
      <c r="C10" s="17">
        <v>22449</v>
      </c>
      <c r="D10" s="211">
        <v>13069</v>
      </c>
      <c r="E10" s="17">
        <v>267</v>
      </c>
      <c r="F10" s="17">
        <v>8014</v>
      </c>
      <c r="G10" s="17">
        <v>44971</v>
      </c>
      <c r="H10" s="17">
        <v>51404</v>
      </c>
      <c r="I10" s="17">
        <v>181</v>
      </c>
      <c r="J10" s="318">
        <v>-6433</v>
      </c>
    </row>
    <row r="11" spans="1:10" x14ac:dyDescent="0.25">
      <c r="A11" s="120"/>
      <c r="B11" s="161">
        <v>2018</v>
      </c>
      <c r="C11" s="274">
        <v>22242</v>
      </c>
      <c r="D11" s="274">
        <v>12634</v>
      </c>
      <c r="E11" s="274">
        <v>267</v>
      </c>
      <c r="F11" s="274">
        <v>8152</v>
      </c>
      <c r="G11" s="274">
        <v>42596</v>
      </c>
      <c r="H11" s="274">
        <v>52159</v>
      </c>
      <c r="I11" s="274">
        <v>165</v>
      </c>
      <c r="J11" s="160">
        <v>-9563</v>
      </c>
    </row>
    <row r="12" spans="1:10" x14ac:dyDescent="0.25">
      <c r="A12" s="149" t="s">
        <v>7</v>
      </c>
      <c r="B12" s="159">
        <v>2010</v>
      </c>
      <c r="C12" s="17">
        <v>22083</v>
      </c>
      <c r="D12" s="17">
        <v>13636</v>
      </c>
      <c r="E12" s="17">
        <v>415</v>
      </c>
      <c r="F12" s="17">
        <v>7421</v>
      </c>
      <c r="G12" s="17">
        <v>36739</v>
      </c>
      <c r="H12" s="17">
        <v>37556</v>
      </c>
      <c r="I12" s="17">
        <v>213</v>
      </c>
      <c r="J12" s="318">
        <v>-817</v>
      </c>
    </row>
    <row r="13" spans="1:10" x14ac:dyDescent="0.25">
      <c r="A13" s="192" t="s">
        <v>8</v>
      </c>
      <c r="B13" s="159">
        <v>2015</v>
      </c>
      <c r="C13" s="17">
        <v>17298</v>
      </c>
      <c r="D13" s="17">
        <v>9162</v>
      </c>
      <c r="E13" s="17">
        <v>224</v>
      </c>
      <c r="F13" s="17">
        <v>6953</v>
      </c>
      <c r="G13" s="17">
        <v>31431</v>
      </c>
      <c r="H13" s="17">
        <v>39873</v>
      </c>
      <c r="I13" s="17">
        <v>145</v>
      </c>
      <c r="J13" s="318">
        <v>-8442</v>
      </c>
    </row>
    <row r="14" spans="1:10" x14ac:dyDescent="0.25">
      <c r="A14" s="152"/>
      <c r="B14" s="159">
        <v>2017</v>
      </c>
      <c r="C14" s="17">
        <v>17210</v>
      </c>
      <c r="D14" s="211">
        <v>9376</v>
      </c>
      <c r="E14" s="17">
        <v>214</v>
      </c>
      <c r="F14" s="17">
        <v>6758</v>
      </c>
      <c r="G14" s="17">
        <v>33995</v>
      </c>
      <c r="H14" s="17">
        <v>40471</v>
      </c>
      <c r="I14" s="17">
        <v>142</v>
      </c>
      <c r="J14" s="318">
        <v>-6476</v>
      </c>
    </row>
    <row r="15" spans="1:10" x14ac:dyDescent="0.25">
      <c r="A15" s="120"/>
      <c r="B15" s="161">
        <v>2018</v>
      </c>
      <c r="C15" s="274">
        <v>17111</v>
      </c>
      <c r="D15" s="274">
        <v>9080</v>
      </c>
      <c r="E15" s="274">
        <v>209</v>
      </c>
      <c r="F15" s="274">
        <v>6785</v>
      </c>
      <c r="G15" s="274">
        <v>32121</v>
      </c>
      <c r="H15" s="274">
        <v>40949</v>
      </c>
      <c r="I15" s="274">
        <v>124</v>
      </c>
      <c r="J15" s="160">
        <v>-8828</v>
      </c>
    </row>
    <row r="16" spans="1:10" x14ac:dyDescent="0.25">
      <c r="A16" s="149" t="s">
        <v>9</v>
      </c>
      <c r="B16" s="159">
        <v>2010</v>
      </c>
      <c r="C16" s="17">
        <v>6379</v>
      </c>
      <c r="D16" s="17">
        <v>4811</v>
      </c>
      <c r="E16" s="17">
        <v>99</v>
      </c>
      <c r="F16" s="17">
        <v>1101</v>
      </c>
      <c r="G16" s="17">
        <v>11075</v>
      </c>
      <c r="H16" s="17">
        <v>10163</v>
      </c>
      <c r="I16" s="17">
        <v>61</v>
      </c>
      <c r="J16" s="318">
        <v>912</v>
      </c>
    </row>
    <row r="17" spans="1:10" x14ac:dyDescent="0.25">
      <c r="A17" s="192" t="s">
        <v>10</v>
      </c>
      <c r="B17" s="159">
        <v>2015</v>
      </c>
      <c r="C17" s="17">
        <v>5040</v>
      </c>
      <c r="D17" s="17">
        <v>3612</v>
      </c>
      <c r="E17" s="17">
        <v>51</v>
      </c>
      <c r="F17" s="17">
        <v>1296</v>
      </c>
      <c r="G17" s="17">
        <v>10180</v>
      </c>
      <c r="H17" s="17">
        <v>10548</v>
      </c>
      <c r="I17" s="17">
        <v>52</v>
      </c>
      <c r="J17" s="318">
        <v>-368</v>
      </c>
    </row>
    <row r="18" spans="1:10" x14ac:dyDescent="0.25">
      <c r="A18" s="152"/>
      <c r="B18" s="159">
        <v>2017</v>
      </c>
      <c r="C18" s="17">
        <v>5239</v>
      </c>
      <c r="D18" s="211">
        <v>3693</v>
      </c>
      <c r="E18" s="17">
        <v>53</v>
      </c>
      <c r="F18" s="17">
        <v>1256</v>
      </c>
      <c r="G18" s="17">
        <v>10976</v>
      </c>
      <c r="H18" s="17">
        <v>10933</v>
      </c>
      <c r="I18" s="17">
        <v>39</v>
      </c>
      <c r="J18" s="318">
        <v>43</v>
      </c>
    </row>
    <row r="19" spans="1:10" x14ac:dyDescent="0.25">
      <c r="A19" s="120"/>
      <c r="B19" s="161">
        <v>2018</v>
      </c>
      <c r="C19" s="274">
        <v>5131</v>
      </c>
      <c r="D19" s="274">
        <v>3554</v>
      </c>
      <c r="E19" s="274">
        <v>58</v>
      </c>
      <c r="F19" s="274">
        <v>1367</v>
      </c>
      <c r="G19" s="274">
        <v>10475</v>
      </c>
      <c r="H19" s="274">
        <v>11210</v>
      </c>
      <c r="I19" s="274">
        <v>41</v>
      </c>
      <c r="J19" s="160">
        <v>-735</v>
      </c>
    </row>
    <row r="20" spans="1:10" x14ac:dyDescent="0.25">
      <c r="A20" s="357" t="s">
        <v>354</v>
      </c>
      <c r="B20" s="357"/>
      <c r="C20" s="357"/>
      <c r="D20" s="357"/>
      <c r="E20" s="357"/>
      <c r="F20" s="357"/>
      <c r="G20" s="357"/>
      <c r="H20" s="357"/>
      <c r="I20" s="357"/>
      <c r="J20" s="357"/>
    </row>
    <row r="21" spans="1:10" ht="15" customHeight="1" x14ac:dyDescent="0.25">
      <c r="A21" s="358" t="s">
        <v>355</v>
      </c>
      <c r="B21" s="358"/>
      <c r="C21" s="358"/>
      <c r="D21" s="358"/>
      <c r="E21" s="358"/>
      <c r="F21" s="358"/>
      <c r="G21" s="358"/>
      <c r="H21" s="358"/>
      <c r="I21" s="358"/>
      <c r="J21" s="358"/>
    </row>
    <row r="22" spans="1:10" x14ac:dyDescent="0.25">
      <c r="A22" s="119" t="s">
        <v>286</v>
      </c>
      <c r="B22" s="159">
        <v>2010</v>
      </c>
      <c r="C22" s="18">
        <v>6.1</v>
      </c>
      <c r="D22" s="18">
        <v>4</v>
      </c>
      <c r="E22" s="18">
        <v>11.1</v>
      </c>
      <c r="F22" s="18">
        <v>1.8</v>
      </c>
      <c r="G22" s="18">
        <v>10.3</v>
      </c>
      <c r="H22" s="18">
        <v>10.3</v>
      </c>
      <c r="I22" s="18">
        <v>5.7</v>
      </c>
      <c r="J22" s="48">
        <v>0</v>
      </c>
    </row>
    <row r="23" spans="1:10" x14ac:dyDescent="0.25">
      <c r="A23" s="191" t="s">
        <v>12</v>
      </c>
      <c r="B23" s="159">
        <v>2015</v>
      </c>
      <c r="C23" s="18">
        <v>4.9000000000000004</v>
      </c>
      <c r="D23" s="18">
        <v>2.8</v>
      </c>
      <c r="E23" s="18">
        <v>6</v>
      </c>
      <c r="F23" s="18">
        <v>1.8</v>
      </c>
      <c r="G23" s="18">
        <v>9.1</v>
      </c>
      <c r="H23" s="18">
        <v>11</v>
      </c>
      <c r="I23" s="18">
        <v>4.7</v>
      </c>
      <c r="J23" s="48">
        <v>-1.9</v>
      </c>
    </row>
    <row r="24" spans="1:10" x14ac:dyDescent="0.25">
      <c r="A24" s="152"/>
      <c r="B24" s="159">
        <v>2017</v>
      </c>
      <c r="C24" s="18">
        <v>4.931</v>
      </c>
      <c r="D24" s="18">
        <v>2.9</v>
      </c>
      <c r="E24" s="18">
        <v>5.9</v>
      </c>
      <c r="F24" s="18">
        <v>1.8</v>
      </c>
      <c r="G24" s="18">
        <v>9.8780000000000001</v>
      </c>
      <c r="H24" s="18">
        <v>11.2911</v>
      </c>
      <c r="I24" s="18">
        <v>4.0247999999999999</v>
      </c>
      <c r="J24" s="48">
        <v>-1.413</v>
      </c>
    </row>
    <row r="25" spans="1:10" x14ac:dyDescent="0.25">
      <c r="A25" s="120"/>
      <c r="B25" s="161">
        <v>2018</v>
      </c>
      <c r="C25" s="274">
        <v>4.9000000000000004</v>
      </c>
      <c r="D25" s="274">
        <v>2.8</v>
      </c>
      <c r="E25" s="274">
        <v>5.9</v>
      </c>
      <c r="F25" s="274">
        <v>1.8</v>
      </c>
      <c r="G25" s="274">
        <v>9.4</v>
      </c>
      <c r="H25" s="274">
        <v>11.5</v>
      </c>
      <c r="I25" s="274">
        <v>3.9</v>
      </c>
      <c r="J25" s="49">
        <v>-2.1</v>
      </c>
    </row>
    <row r="26" spans="1:10" x14ac:dyDescent="0.25">
      <c r="A26" s="149" t="s">
        <v>7</v>
      </c>
      <c r="B26" s="159">
        <v>2010</v>
      </c>
      <c r="C26" s="18">
        <v>6.1</v>
      </c>
      <c r="D26" s="18">
        <v>3.8</v>
      </c>
      <c r="E26" s="18">
        <v>11.5</v>
      </c>
      <c r="F26" s="18">
        <v>2.1</v>
      </c>
      <c r="G26" s="18">
        <v>10.199999999999999</v>
      </c>
      <c r="H26" s="18">
        <v>10.4</v>
      </c>
      <c r="I26" s="18">
        <v>5.8</v>
      </c>
      <c r="J26" s="48">
        <v>-0.2</v>
      </c>
    </row>
    <row r="27" spans="1:10" x14ac:dyDescent="0.25">
      <c r="A27" s="192" t="s">
        <v>8</v>
      </c>
      <c r="B27" s="159">
        <v>2015</v>
      </c>
      <c r="C27" s="18">
        <v>4.9000000000000004</v>
      </c>
      <c r="D27" s="18">
        <v>2.6</v>
      </c>
      <c r="E27" s="18">
        <v>6.3</v>
      </c>
      <c r="F27" s="18">
        <v>2</v>
      </c>
      <c r="G27" s="18">
        <v>8.9</v>
      </c>
      <c r="H27" s="18">
        <v>11.3</v>
      </c>
      <c r="I27" s="18">
        <v>4.5999999999999996</v>
      </c>
      <c r="J27" s="48">
        <v>-2.4</v>
      </c>
    </row>
    <row r="28" spans="1:10" x14ac:dyDescent="0.25">
      <c r="A28" s="152"/>
      <c r="B28" s="159">
        <v>2017</v>
      </c>
      <c r="C28" s="18">
        <v>4.9139999999999997</v>
      </c>
      <c r="D28" s="18">
        <v>2.7</v>
      </c>
      <c r="E28" s="18">
        <v>6.1</v>
      </c>
      <c r="F28" s="18">
        <v>1.9</v>
      </c>
      <c r="G28" s="18">
        <v>9.7065999999999999</v>
      </c>
      <c r="H28" s="18">
        <v>11.5557</v>
      </c>
      <c r="I28" s="18">
        <v>4.1771000000000003</v>
      </c>
      <c r="J28" s="48">
        <v>-1.8491</v>
      </c>
    </row>
    <row r="29" spans="1:10" x14ac:dyDescent="0.25">
      <c r="A29" s="120"/>
      <c r="B29" s="161">
        <v>2018</v>
      </c>
      <c r="C29" s="79">
        <v>4.9000000000000004</v>
      </c>
      <c r="D29" s="79">
        <v>2.6</v>
      </c>
      <c r="E29" s="79">
        <v>6</v>
      </c>
      <c r="F29" s="79">
        <v>1.9</v>
      </c>
      <c r="G29" s="79">
        <v>9.1999999999999993</v>
      </c>
      <c r="H29" s="79">
        <v>11.7</v>
      </c>
      <c r="I29" s="79">
        <v>3.9</v>
      </c>
      <c r="J29" s="49">
        <v>-2.5</v>
      </c>
    </row>
    <row r="30" spans="1:10" x14ac:dyDescent="0.25">
      <c r="A30" s="149" t="s">
        <v>9</v>
      </c>
      <c r="B30" s="159">
        <v>2010</v>
      </c>
      <c r="C30" s="18">
        <v>6.2</v>
      </c>
      <c r="D30" s="18">
        <v>4.7</v>
      </c>
      <c r="E30" s="18">
        <v>9.6999999999999993</v>
      </c>
      <c r="F30" s="18">
        <v>1.1000000000000001</v>
      </c>
      <c r="G30" s="18">
        <v>10.8</v>
      </c>
      <c r="H30" s="18">
        <v>9.9</v>
      </c>
      <c r="I30" s="18">
        <v>5.5</v>
      </c>
      <c r="J30" s="48">
        <v>0.9</v>
      </c>
    </row>
    <row r="31" spans="1:10" x14ac:dyDescent="0.25">
      <c r="A31" s="192" t="s">
        <v>10</v>
      </c>
      <c r="B31" s="159">
        <v>2015</v>
      </c>
      <c r="C31" s="18">
        <v>4.8</v>
      </c>
      <c r="D31" s="18">
        <v>3.5</v>
      </c>
      <c r="E31" s="18">
        <v>4.9000000000000004</v>
      </c>
      <c r="F31" s="18">
        <v>1.2</v>
      </c>
      <c r="G31" s="18">
        <v>9.8000000000000007</v>
      </c>
      <c r="H31" s="18">
        <v>10.1</v>
      </c>
      <c r="I31" s="18">
        <v>5.0999999999999996</v>
      </c>
      <c r="J31" s="48">
        <v>-0.4</v>
      </c>
    </row>
    <row r="32" spans="1:10" x14ac:dyDescent="0.25">
      <c r="A32" s="152"/>
      <c r="B32" s="159">
        <v>2017</v>
      </c>
      <c r="C32" s="18">
        <v>4.9877000000000002</v>
      </c>
      <c r="D32" s="18">
        <v>3.5</v>
      </c>
      <c r="E32" s="18">
        <v>5</v>
      </c>
      <c r="F32" s="18">
        <v>1.2</v>
      </c>
      <c r="G32" s="18">
        <v>10.4496</v>
      </c>
      <c r="H32" s="18">
        <v>10.4086</v>
      </c>
      <c r="I32" s="18">
        <v>3.5531999999999999</v>
      </c>
      <c r="J32" s="48">
        <v>4.0899999999999999E-2</v>
      </c>
    </row>
    <row r="33" spans="1:10" x14ac:dyDescent="0.25">
      <c r="A33" s="120"/>
      <c r="B33" s="161">
        <v>2018</v>
      </c>
      <c r="C33" s="79">
        <v>4.9000000000000004</v>
      </c>
      <c r="D33" s="79">
        <v>3.4</v>
      </c>
      <c r="E33" s="79">
        <v>5.5</v>
      </c>
      <c r="F33" s="79">
        <v>1.3</v>
      </c>
      <c r="G33" s="79">
        <v>9.9</v>
      </c>
      <c r="H33" s="79">
        <v>10.6</v>
      </c>
      <c r="I33" s="79">
        <v>3.9</v>
      </c>
      <c r="J33" s="49">
        <v>-0.7</v>
      </c>
    </row>
    <row r="34" spans="1:10" s="36" customFormat="1" ht="11.25" x14ac:dyDescent="0.2">
      <c r="A34" s="308" t="s">
        <v>454</v>
      </c>
    </row>
    <row r="35" spans="1:10" s="121" customFormat="1" ht="11.25" x14ac:dyDescent="0.2">
      <c r="A35" s="309" t="s">
        <v>562</v>
      </c>
    </row>
  </sheetData>
  <mergeCells count="16">
    <mergeCell ref="A6:J6"/>
    <mergeCell ref="A7:J7"/>
    <mergeCell ref="A20:J20"/>
    <mergeCell ref="A21:J21"/>
    <mergeCell ref="A1:J1"/>
    <mergeCell ref="C4:C5"/>
    <mergeCell ref="D4:D5"/>
    <mergeCell ref="E2:E5"/>
    <mergeCell ref="F2:F5"/>
    <mergeCell ref="G2:G5"/>
    <mergeCell ref="H4:H5"/>
    <mergeCell ref="H2:I3"/>
    <mergeCell ref="A2:B5"/>
    <mergeCell ref="C2:D3"/>
    <mergeCell ref="I4:I5"/>
    <mergeCell ref="J2:J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pane="bottomLeft" activeCell="A2" sqref="A2:B5"/>
    </sheetView>
  </sheetViews>
  <sheetFormatPr defaultRowHeight="15" x14ac:dyDescent="0.25"/>
  <cols>
    <col min="1" max="1" width="18.7109375" customWidth="1"/>
    <col min="2" max="8" width="9.7109375" customWidth="1"/>
  </cols>
  <sheetData>
    <row r="1" spans="1:10" ht="34.5" customHeight="1" x14ac:dyDescent="0.25">
      <c r="A1" s="388" t="s">
        <v>537</v>
      </c>
      <c r="B1" s="388"/>
      <c r="C1" s="355"/>
      <c r="D1" s="355"/>
      <c r="E1" s="355"/>
      <c r="F1" s="355"/>
      <c r="G1" s="355"/>
      <c r="H1" s="355"/>
      <c r="I1" s="355"/>
      <c r="J1" s="388"/>
    </row>
    <row r="2" spans="1:10" ht="36" customHeight="1" x14ac:dyDescent="0.25">
      <c r="A2" s="363" t="s">
        <v>344</v>
      </c>
      <c r="B2" s="363"/>
      <c r="C2" s="363" t="s">
        <v>356</v>
      </c>
      <c r="D2" s="363" t="s">
        <v>357</v>
      </c>
      <c r="E2" s="363"/>
      <c r="F2" s="363"/>
      <c r="G2" s="363"/>
      <c r="H2" s="363"/>
      <c r="I2" s="363"/>
      <c r="J2" s="365" t="s">
        <v>358</v>
      </c>
    </row>
    <row r="3" spans="1:10" ht="33" customHeight="1" x14ac:dyDescent="0.25">
      <c r="A3" s="363"/>
      <c r="B3" s="363"/>
      <c r="C3" s="363"/>
      <c r="D3" s="363" t="s">
        <v>351</v>
      </c>
      <c r="E3" s="363" t="s">
        <v>359</v>
      </c>
      <c r="F3" s="363"/>
      <c r="G3" s="363" t="s">
        <v>360</v>
      </c>
      <c r="H3" s="363" t="s">
        <v>361</v>
      </c>
      <c r="I3" s="363"/>
      <c r="J3" s="365"/>
    </row>
    <row r="4" spans="1:10" x14ac:dyDescent="0.25">
      <c r="A4" s="363"/>
      <c r="B4" s="363"/>
      <c r="C4" s="363"/>
      <c r="D4" s="363"/>
      <c r="E4" s="363"/>
      <c r="F4" s="363"/>
      <c r="G4" s="363"/>
      <c r="H4" s="363"/>
      <c r="I4" s="363"/>
      <c r="J4" s="365"/>
    </row>
    <row r="5" spans="1:10" ht="69" customHeight="1" thickBot="1" x14ac:dyDescent="0.3">
      <c r="A5" s="364"/>
      <c r="B5" s="364"/>
      <c r="C5" s="364"/>
      <c r="D5" s="364"/>
      <c r="E5" s="139" t="s">
        <v>362</v>
      </c>
      <c r="F5" s="139" t="s">
        <v>363</v>
      </c>
      <c r="G5" s="364"/>
      <c r="H5" s="139" t="s">
        <v>364</v>
      </c>
      <c r="I5" s="139" t="s">
        <v>365</v>
      </c>
      <c r="J5" s="366"/>
    </row>
    <row r="6" spans="1:10" x14ac:dyDescent="0.25">
      <c r="A6" s="120" t="s">
        <v>286</v>
      </c>
      <c r="B6" s="159">
        <v>2010</v>
      </c>
      <c r="C6" s="104">
        <v>28462</v>
      </c>
      <c r="D6" s="104">
        <v>29167</v>
      </c>
      <c r="E6" s="104">
        <v>14870</v>
      </c>
      <c r="F6" s="104">
        <v>5775</v>
      </c>
      <c r="G6" s="104">
        <v>8522</v>
      </c>
      <c r="H6" s="105">
        <v>25.7</v>
      </c>
      <c r="I6" s="105">
        <v>7.5</v>
      </c>
      <c r="J6" s="98">
        <v>-1963</v>
      </c>
    </row>
    <row r="7" spans="1:10" x14ac:dyDescent="0.25">
      <c r="A7" s="191" t="s">
        <v>12</v>
      </c>
      <c r="B7" s="159">
        <v>2015</v>
      </c>
      <c r="C7" s="86">
        <v>22338</v>
      </c>
      <c r="D7" s="86">
        <v>27054</v>
      </c>
      <c r="E7" s="86">
        <v>13415</v>
      </c>
      <c r="F7" s="86">
        <v>5390</v>
      </c>
      <c r="G7" s="86">
        <v>8249</v>
      </c>
      <c r="H7" s="95">
        <v>24.2</v>
      </c>
      <c r="I7" s="86">
        <v>7.4</v>
      </c>
      <c r="J7" s="98">
        <v>-6472</v>
      </c>
    </row>
    <row r="8" spans="1:10" x14ac:dyDescent="0.25">
      <c r="A8" s="152"/>
      <c r="B8" s="159">
        <v>2017</v>
      </c>
      <c r="C8" s="178">
        <v>22449</v>
      </c>
      <c r="D8" s="86">
        <v>29090</v>
      </c>
      <c r="E8" s="178">
        <v>15151</v>
      </c>
      <c r="F8" s="178">
        <v>5925</v>
      </c>
      <c r="G8" s="86">
        <v>8014</v>
      </c>
      <c r="H8" s="95">
        <v>26.377440814471676</v>
      </c>
      <c r="I8" s="95">
        <v>7.2667174522920597</v>
      </c>
      <c r="J8" s="313">
        <v>-7904</v>
      </c>
    </row>
    <row r="9" spans="1:10" x14ac:dyDescent="0.25">
      <c r="A9" s="120"/>
      <c r="B9" s="161">
        <v>2018</v>
      </c>
      <c r="C9" s="177">
        <v>22242</v>
      </c>
      <c r="D9" s="94">
        <v>29502</v>
      </c>
      <c r="E9" s="177">
        <v>15225</v>
      </c>
      <c r="F9" s="177">
        <v>6125</v>
      </c>
      <c r="G9" s="94">
        <v>8152</v>
      </c>
      <c r="H9" s="106">
        <v>27</v>
      </c>
      <c r="I9" s="106">
        <v>7.5</v>
      </c>
      <c r="J9" s="193">
        <v>-8785</v>
      </c>
    </row>
    <row r="10" spans="1:10" x14ac:dyDescent="0.25">
      <c r="A10" s="149" t="s">
        <v>7</v>
      </c>
      <c r="B10" s="159">
        <v>2010</v>
      </c>
      <c r="C10" s="86">
        <v>22083</v>
      </c>
      <c r="D10" s="86">
        <v>23683</v>
      </c>
      <c r="E10" s="86">
        <v>11600</v>
      </c>
      <c r="F10" s="86">
        <v>4662</v>
      </c>
      <c r="G10" s="86">
        <v>7421</v>
      </c>
      <c r="H10" s="95">
        <v>27.1</v>
      </c>
      <c r="I10" s="95">
        <v>8.5</v>
      </c>
      <c r="J10" s="98">
        <v>-4475</v>
      </c>
    </row>
    <row r="11" spans="1:10" x14ac:dyDescent="0.25">
      <c r="A11" s="192" t="s">
        <v>8</v>
      </c>
      <c r="B11" s="159">
        <v>2015</v>
      </c>
      <c r="C11" s="86">
        <v>17298</v>
      </c>
      <c r="D11" s="86">
        <v>21775</v>
      </c>
      <c r="E11" s="86">
        <v>10522</v>
      </c>
      <c r="F11" s="86">
        <v>4300</v>
      </c>
      <c r="G11" s="86">
        <v>6953</v>
      </c>
      <c r="H11" s="95">
        <v>25.6</v>
      </c>
      <c r="I11" s="86">
        <v>8.1999999999999993</v>
      </c>
      <c r="J11" s="98">
        <v>-7128</v>
      </c>
    </row>
    <row r="12" spans="1:10" x14ac:dyDescent="0.25">
      <c r="A12" s="152"/>
      <c r="B12" s="159">
        <v>2017</v>
      </c>
      <c r="C12" s="178">
        <v>17210</v>
      </c>
      <c r="D12" s="86">
        <v>23397</v>
      </c>
      <c r="E12" s="178">
        <v>11842</v>
      </c>
      <c r="F12" s="178">
        <v>4797</v>
      </c>
      <c r="G12" s="86">
        <v>6758</v>
      </c>
      <c r="H12" s="95">
        <v>28.042463583581586</v>
      </c>
      <c r="I12" s="95">
        <v>8.0997977902228655</v>
      </c>
      <c r="J12" s="313">
        <v>-8339</v>
      </c>
    </row>
    <row r="13" spans="1:10" x14ac:dyDescent="0.25">
      <c r="A13" s="120"/>
      <c r="B13" s="161">
        <v>2018</v>
      </c>
      <c r="C13" s="177">
        <v>17111</v>
      </c>
      <c r="D13" s="94">
        <v>23506</v>
      </c>
      <c r="E13" s="177">
        <v>11854</v>
      </c>
      <c r="F13" s="177">
        <v>4867</v>
      </c>
      <c r="G13" s="94">
        <v>6785</v>
      </c>
      <c r="H13" s="106">
        <v>28.5</v>
      </c>
      <c r="I13" s="106">
        <v>8.1999999999999993</v>
      </c>
      <c r="J13" s="193">
        <v>-8556</v>
      </c>
    </row>
    <row r="14" spans="1:10" x14ac:dyDescent="0.25">
      <c r="A14" s="149" t="s">
        <v>9</v>
      </c>
      <c r="B14" s="159">
        <v>2010</v>
      </c>
      <c r="C14" s="86">
        <v>6379</v>
      </c>
      <c r="D14" s="86">
        <v>5484</v>
      </c>
      <c r="E14" s="86">
        <v>3270</v>
      </c>
      <c r="F14" s="86">
        <v>1113</v>
      </c>
      <c r="G14" s="86">
        <v>1101</v>
      </c>
      <c r="H14" s="95">
        <v>21</v>
      </c>
      <c r="I14" s="86">
        <v>4.2</v>
      </c>
      <c r="J14" s="98">
        <v>2512</v>
      </c>
    </row>
    <row r="15" spans="1:10" x14ac:dyDescent="0.25">
      <c r="A15" s="192" t="s">
        <v>10</v>
      </c>
      <c r="B15" s="159">
        <v>2015</v>
      </c>
      <c r="C15" s="86">
        <v>5040</v>
      </c>
      <c r="D15" s="86">
        <v>5279</v>
      </c>
      <c r="E15" s="86">
        <v>2893</v>
      </c>
      <c r="F15" s="86">
        <v>1090</v>
      </c>
      <c r="G15" s="86">
        <v>1296</v>
      </c>
      <c r="H15" s="95">
        <v>19.7</v>
      </c>
      <c r="I15" s="86">
        <v>4.8</v>
      </c>
      <c r="J15" s="98">
        <v>656</v>
      </c>
    </row>
    <row r="16" spans="1:10" x14ac:dyDescent="0.25">
      <c r="A16" s="152"/>
      <c r="B16" s="159">
        <v>2017</v>
      </c>
      <c r="C16" s="178">
        <v>5239</v>
      </c>
      <c r="D16" s="86">
        <v>5693</v>
      </c>
      <c r="E16" s="86">
        <v>3309</v>
      </c>
      <c r="F16" s="86">
        <v>1128</v>
      </c>
      <c r="G16" s="86">
        <v>1256</v>
      </c>
      <c r="H16" s="95">
        <v>21.203413855597123</v>
      </c>
      <c r="I16" s="95">
        <v>4.6779356758527992</v>
      </c>
      <c r="J16" s="313">
        <v>434.98709452227388</v>
      </c>
    </row>
    <row r="17" spans="1:10" x14ac:dyDescent="0.25">
      <c r="A17" s="120"/>
      <c r="B17" s="161">
        <v>2018</v>
      </c>
      <c r="C17" s="177">
        <v>5131</v>
      </c>
      <c r="D17" s="94">
        <v>5996</v>
      </c>
      <c r="E17" s="94">
        <v>3371</v>
      </c>
      <c r="F17" s="94">
        <v>1258</v>
      </c>
      <c r="G17" s="94">
        <v>1367</v>
      </c>
      <c r="H17" s="106">
        <v>22.4</v>
      </c>
      <c r="I17" s="106">
        <v>5.0999999999999996</v>
      </c>
      <c r="J17" s="193">
        <v>-229</v>
      </c>
    </row>
    <row r="18" spans="1:10" s="36" customFormat="1" ht="11.25" x14ac:dyDescent="0.2">
      <c r="A18" s="308" t="s">
        <v>455</v>
      </c>
    </row>
    <row r="19" spans="1:10" s="121" customFormat="1" ht="11.25" x14ac:dyDescent="0.2">
      <c r="A19" s="309" t="s">
        <v>456</v>
      </c>
    </row>
  </sheetData>
  <mergeCells count="9">
    <mergeCell ref="H3:I4"/>
    <mergeCell ref="D2:I2"/>
    <mergeCell ref="A1:J1"/>
    <mergeCell ref="J2:J5"/>
    <mergeCell ref="A2:B5"/>
    <mergeCell ref="C2:C5"/>
    <mergeCell ref="D3:D5"/>
    <mergeCell ref="E3:F4"/>
    <mergeCell ref="G3:G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zoomScaleNormal="100" workbookViewId="0">
      <pane ySplit="4" topLeftCell="A5" activePane="bottomLeft" state="frozen"/>
      <selection pane="bottomLeft" activeCell="A2" sqref="A2:A4"/>
    </sheetView>
  </sheetViews>
  <sheetFormatPr defaultRowHeight="15" x14ac:dyDescent="0.25"/>
  <cols>
    <col min="1" max="1" width="17.140625" customWidth="1"/>
    <col min="5" max="5" width="9.140625" customWidth="1"/>
  </cols>
  <sheetData>
    <row r="1" spans="1:10" ht="36.75" customHeight="1" x14ac:dyDescent="0.25">
      <c r="A1" s="355" t="s">
        <v>538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ht="20.25" customHeight="1" x14ac:dyDescent="0.25">
      <c r="A2" s="363" t="s">
        <v>366</v>
      </c>
      <c r="B2" s="363" t="s">
        <v>367</v>
      </c>
      <c r="C2" s="363" t="s">
        <v>368</v>
      </c>
      <c r="D2" s="363"/>
      <c r="E2" s="363"/>
      <c r="F2" s="363"/>
      <c r="G2" s="363"/>
      <c r="H2" s="363"/>
      <c r="I2" s="363"/>
      <c r="J2" s="365"/>
    </row>
    <row r="3" spans="1:10" ht="33.75" customHeight="1" x14ac:dyDescent="0.25">
      <c r="A3" s="363"/>
      <c r="B3" s="363"/>
      <c r="C3" s="363" t="s">
        <v>369</v>
      </c>
      <c r="D3" s="363" t="s">
        <v>45</v>
      </c>
      <c r="E3" s="363" t="s">
        <v>46</v>
      </c>
      <c r="F3" s="363" t="s">
        <v>47</v>
      </c>
      <c r="G3" s="363" t="s">
        <v>48</v>
      </c>
      <c r="H3" s="363" t="s">
        <v>49</v>
      </c>
      <c r="I3" s="363" t="s">
        <v>50</v>
      </c>
      <c r="J3" s="365" t="s">
        <v>370</v>
      </c>
    </row>
    <row r="4" spans="1:10" ht="15.75" thickBot="1" x14ac:dyDescent="0.3">
      <c r="A4" s="364"/>
      <c r="B4" s="364"/>
      <c r="C4" s="364"/>
      <c r="D4" s="364"/>
      <c r="E4" s="364"/>
      <c r="F4" s="364"/>
      <c r="G4" s="364"/>
      <c r="H4" s="364"/>
      <c r="I4" s="364"/>
      <c r="J4" s="366"/>
    </row>
    <row r="5" spans="1:10" x14ac:dyDescent="0.25">
      <c r="A5" s="359" t="s">
        <v>88</v>
      </c>
      <c r="B5" s="359"/>
      <c r="C5" s="359"/>
      <c r="D5" s="359"/>
      <c r="E5" s="359"/>
      <c r="F5" s="359"/>
      <c r="G5" s="359"/>
      <c r="H5" s="359"/>
      <c r="I5" s="359"/>
      <c r="J5" s="359"/>
    </row>
    <row r="6" spans="1:10" x14ac:dyDescent="0.25">
      <c r="A6" s="358" t="s">
        <v>2</v>
      </c>
      <c r="B6" s="358"/>
      <c r="C6" s="358"/>
      <c r="D6" s="358"/>
      <c r="E6" s="358"/>
      <c r="F6" s="358"/>
      <c r="G6" s="358"/>
      <c r="H6" s="358"/>
      <c r="I6" s="358"/>
      <c r="J6" s="358"/>
    </row>
    <row r="7" spans="1:10" x14ac:dyDescent="0.25">
      <c r="A7" s="42" t="s">
        <v>286</v>
      </c>
      <c r="B7" s="236">
        <v>22242</v>
      </c>
      <c r="C7" s="236">
        <v>291</v>
      </c>
      <c r="D7" s="236">
        <v>4948</v>
      </c>
      <c r="E7" s="236">
        <v>8614</v>
      </c>
      <c r="F7" s="236">
        <v>3710</v>
      </c>
      <c r="G7" s="236">
        <v>1748</v>
      </c>
      <c r="H7" s="236">
        <v>1691</v>
      </c>
      <c r="I7" s="236">
        <v>752</v>
      </c>
      <c r="J7" s="237">
        <v>488</v>
      </c>
    </row>
    <row r="8" spans="1:10" ht="12.75" customHeight="1" x14ac:dyDescent="0.25">
      <c r="A8" s="201" t="s">
        <v>250</v>
      </c>
      <c r="B8" s="194"/>
      <c r="C8" s="194"/>
      <c r="D8" s="194"/>
      <c r="E8" s="194"/>
      <c r="F8" s="194"/>
      <c r="G8" s="194"/>
      <c r="H8" s="194"/>
      <c r="I8" s="194"/>
      <c r="J8" s="195"/>
    </row>
    <row r="9" spans="1:10" x14ac:dyDescent="0.25">
      <c r="A9" s="145" t="s">
        <v>133</v>
      </c>
      <c r="B9" s="194">
        <v>44</v>
      </c>
      <c r="C9" s="194">
        <v>26</v>
      </c>
      <c r="D9" s="194">
        <v>17</v>
      </c>
      <c r="E9" s="194" t="s">
        <v>481</v>
      </c>
      <c r="F9" s="194" t="s">
        <v>481</v>
      </c>
      <c r="G9" s="194">
        <v>1</v>
      </c>
      <c r="H9" s="194" t="s">
        <v>481</v>
      </c>
      <c r="I9" s="194" t="s">
        <v>481</v>
      </c>
      <c r="J9" s="195" t="s">
        <v>481</v>
      </c>
    </row>
    <row r="10" spans="1:10" x14ac:dyDescent="0.25">
      <c r="A10" s="202" t="s">
        <v>163</v>
      </c>
      <c r="B10" s="194"/>
      <c r="C10" s="194"/>
      <c r="D10" s="194"/>
      <c r="E10" s="194"/>
      <c r="F10" s="194"/>
      <c r="G10" s="194"/>
      <c r="H10" s="194"/>
      <c r="I10" s="194"/>
      <c r="J10" s="195"/>
    </row>
    <row r="11" spans="1:10" x14ac:dyDescent="0.25">
      <c r="A11" s="146" t="s">
        <v>51</v>
      </c>
      <c r="B11" s="194">
        <v>2385</v>
      </c>
      <c r="C11" s="194">
        <v>185</v>
      </c>
      <c r="D11" s="194">
        <v>1737</v>
      </c>
      <c r="E11" s="194">
        <v>403</v>
      </c>
      <c r="F11" s="194">
        <v>52</v>
      </c>
      <c r="G11" s="194">
        <v>6</v>
      </c>
      <c r="H11" s="194">
        <v>2</v>
      </c>
      <c r="I11" s="194" t="s">
        <v>481</v>
      </c>
      <c r="J11" s="195" t="s">
        <v>481</v>
      </c>
    </row>
    <row r="12" spans="1:10" x14ac:dyDescent="0.25">
      <c r="A12" s="146" t="s">
        <v>16</v>
      </c>
      <c r="B12" s="194">
        <v>8455</v>
      </c>
      <c r="C12" s="194">
        <v>56</v>
      </c>
      <c r="D12" s="194">
        <v>2622</v>
      </c>
      <c r="E12" s="194">
        <v>5091</v>
      </c>
      <c r="F12" s="194">
        <v>578</v>
      </c>
      <c r="G12" s="194">
        <v>85</v>
      </c>
      <c r="H12" s="194">
        <v>22</v>
      </c>
      <c r="I12" s="194">
        <v>1</v>
      </c>
      <c r="J12" s="195" t="s">
        <v>481</v>
      </c>
    </row>
    <row r="13" spans="1:10" x14ac:dyDescent="0.25">
      <c r="A13" s="146" t="s">
        <v>52</v>
      </c>
      <c r="B13" s="194">
        <v>5128</v>
      </c>
      <c r="C13" s="194">
        <v>11</v>
      </c>
      <c r="D13" s="194">
        <v>454</v>
      </c>
      <c r="E13" s="194">
        <v>2408</v>
      </c>
      <c r="F13" s="194">
        <v>1788</v>
      </c>
      <c r="G13" s="194">
        <v>363</v>
      </c>
      <c r="H13" s="194">
        <v>98</v>
      </c>
      <c r="I13" s="194">
        <v>6</v>
      </c>
      <c r="J13" s="195" t="s">
        <v>481</v>
      </c>
    </row>
    <row r="14" spans="1:10" x14ac:dyDescent="0.25">
      <c r="A14" s="146" t="s">
        <v>18</v>
      </c>
      <c r="B14" s="194">
        <v>2467</v>
      </c>
      <c r="C14" s="194">
        <v>8</v>
      </c>
      <c r="D14" s="194">
        <v>86</v>
      </c>
      <c r="E14" s="194">
        <v>542</v>
      </c>
      <c r="F14" s="194">
        <v>903</v>
      </c>
      <c r="G14" s="194">
        <v>694</v>
      </c>
      <c r="H14" s="194">
        <v>225</v>
      </c>
      <c r="I14" s="194">
        <v>8</v>
      </c>
      <c r="J14" s="195">
        <v>1</v>
      </c>
    </row>
    <row r="15" spans="1:10" x14ac:dyDescent="0.25">
      <c r="A15" s="146" t="s">
        <v>53</v>
      </c>
      <c r="B15" s="194">
        <v>1996</v>
      </c>
      <c r="C15" s="194">
        <v>4</v>
      </c>
      <c r="D15" s="194">
        <v>27</v>
      </c>
      <c r="E15" s="194">
        <v>152</v>
      </c>
      <c r="F15" s="194">
        <v>343</v>
      </c>
      <c r="G15" s="194">
        <v>517</v>
      </c>
      <c r="H15" s="194">
        <v>834</v>
      </c>
      <c r="I15" s="194">
        <v>113</v>
      </c>
      <c r="J15" s="196">
        <v>6</v>
      </c>
    </row>
    <row r="16" spans="1:10" x14ac:dyDescent="0.25">
      <c r="A16" s="146" t="s">
        <v>54</v>
      </c>
      <c r="B16" s="194">
        <v>957</v>
      </c>
      <c r="C16" s="194" t="s">
        <v>481</v>
      </c>
      <c r="D16" s="194">
        <v>3</v>
      </c>
      <c r="E16" s="194">
        <v>13</v>
      </c>
      <c r="F16" s="194">
        <v>43</v>
      </c>
      <c r="G16" s="194">
        <v>66</v>
      </c>
      <c r="H16" s="194">
        <v>416</v>
      </c>
      <c r="I16" s="194">
        <v>351</v>
      </c>
      <c r="J16" s="196">
        <v>65</v>
      </c>
    </row>
    <row r="17" spans="1:10" x14ac:dyDescent="0.25">
      <c r="A17" s="145" t="s">
        <v>135</v>
      </c>
      <c r="B17" s="325">
        <v>810</v>
      </c>
      <c r="C17" s="325">
        <v>1</v>
      </c>
      <c r="D17" s="325">
        <v>2</v>
      </c>
      <c r="E17" s="325">
        <v>5</v>
      </c>
      <c r="F17" s="325">
        <v>3</v>
      </c>
      <c r="G17" s="325">
        <v>16</v>
      </c>
      <c r="H17" s="325">
        <v>94</v>
      </c>
      <c r="I17" s="325">
        <v>273</v>
      </c>
      <c r="J17" s="325">
        <v>416</v>
      </c>
    </row>
    <row r="18" spans="1:10" x14ac:dyDescent="0.25">
      <c r="A18" s="202" t="s">
        <v>134</v>
      </c>
      <c r="B18" s="326"/>
      <c r="C18" s="326"/>
      <c r="D18" s="326"/>
      <c r="E18" s="326"/>
      <c r="F18" s="326"/>
      <c r="G18" s="326"/>
      <c r="H18" s="326"/>
      <c r="I18" s="326"/>
      <c r="J18" s="326"/>
    </row>
    <row r="19" spans="1:10" ht="23.45" customHeight="1" x14ac:dyDescent="0.25">
      <c r="A19" s="42" t="s">
        <v>371</v>
      </c>
      <c r="B19" s="236">
        <v>12634</v>
      </c>
      <c r="C19" s="236">
        <v>77</v>
      </c>
      <c r="D19" s="236">
        <v>3457</v>
      </c>
      <c r="E19" s="236">
        <v>6272</v>
      </c>
      <c r="F19" s="236">
        <v>1912</v>
      </c>
      <c r="G19" s="236">
        <v>505</v>
      </c>
      <c r="H19" s="236">
        <v>212</v>
      </c>
      <c r="I19" s="236">
        <v>89</v>
      </c>
      <c r="J19" s="237">
        <v>110</v>
      </c>
    </row>
    <row r="20" spans="1:10" ht="33.75" x14ac:dyDescent="0.25">
      <c r="A20" s="203" t="s">
        <v>372</v>
      </c>
      <c r="B20" s="194"/>
      <c r="C20" s="194"/>
      <c r="D20" s="194"/>
      <c r="E20" s="194"/>
      <c r="F20" s="194"/>
      <c r="G20" s="194"/>
      <c r="H20" s="194"/>
      <c r="I20" s="194"/>
      <c r="J20" s="195"/>
    </row>
    <row r="21" spans="1:10" x14ac:dyDescent="0.25">
      <c r="A21" s="146" t="s">
        <v>133</v>
      </c>
      <c r="B21" s="194">
        <v>8</v>
      </c>
      <c r="C21" s="194">
        <v>3</v>
      </c>
      <c r="D21" s="194">
        <v>5</v>
      </c>
      <c r="E21" s="194" t="s">
        <v>481</v>
      </c>
      <c r="F21" s="194" t="s">
        <v>481</v>
      </c>
      <c r="G21" s="194" t="s">
        <v>481</v>
      </c>
      <c r="H21" s="194" t="s">
        <v>481</v>
      </c>
      <c r="I21" s="194" t="s">
        <v>481</v>
      </c>
      <c r="J21" s="195" t="s">
        <v>481</v>
      </c>
    </row>
    <row r="22" spans="1:10" x14ac:dyDescent="0.25">
      <c r="A22" s="204" t="s">
        <v>163</v>
      </c>
      <c r="B22" s="194"/>
      <c r="C22" s="194"/>
      <c r="D22" s="194"/>
      <c r="E22" s="194"/>
      <c r="F22" s="194"/>
      <c r="G22" s="194"/>
      <c r="H22" s="194"/>
      <c r="I22" s="194"/>
      <c r="J22" s="195"/>
    </row>
    <row r="23" spans="1:10" x14ac:dyDescent="0.25">
      <c r="A23" s="146" t="s">
        <v>51</v>
      </c>
      <c r="B23" s="194">
        <v>1518</v>
      </c>
      <c r="C23" s="194">
        <v>57</v>
      </c>
      <c r="D23" s="194">
        <v>1161</v>
      </c>
      <c r="E23" s="194">
        <v>278</v>
      </c>
      <c r="F23" s="194">
        <v>20</v>
      </c>
      <c r="G23" s="194">
        <v>2</v>
      </c>
      <c r="H23" s="194" t="s">
        <v>481</v>
      </c>
      <c r="I23" s="194" t="s">
        <v>481</v>
      </c>
      <c r="J23" s="195" t="s">
        <v>481</v>
      </c>
    </row>
    <row r="24" spans="1:10" x14ac:dyDescent="0.25">
      <c r="A24" s="146" t="s">
        <v>16</v>
      </c>
      <c r="B24" s="194">
        <v>6384</v>
      </c>
      <c r="C24" s="194">
        <v>13</v>
      </c>
      <c r="D24" s="194">
        <v>1971</v>
      </c>
      <c r="E24" s="194">
        <v>4017</v>
      </c>
      <c r="F24" s="194">
        <v>343</v>
      </c>
      <c r="G24" s="194">
        <v>35</v>
      </c>
      <c r="H24" s="194">
        <v>5</v>
      </c>
      <c r="I24" s="194" t="s">
        <v>481</v>
      </c>
      <c r="J24" s="195" t="s">
        <v>481</v>
      </c>
    </row>
    <row r="25" spans="1:10" x14ac:dyDescent="0.25">
      <c r="A25" s="146" t="s">
        <v>52</v>
      </c>
      <c r="B25" s="194">
        <v>3162</v>
      </c>
      <c r="C25" s="194">
        <v>3</v>
      </c>
      <c r="D25" s="194">
        <v>278</v>
      </c>
      <c r="E25" s="194">
        <v>1670</v>
      </c>
      <c r="F25" s="194">
        <v>1059</v>
      </c>
      <c r="G25" s="194">
        <v>137</v>
      </c>
      <c r="H25" s="194">
        <v>15</v>
      </c>
      <c r="I25" s="194" t="s">
        <v>481</v>
      </c>
      <c r="J25" s="195" t="s">
        <v>481</v>
      </c>
    </row>
    <row r="26" spans="1:10" x14ac:dyDescent="0.25">
      <c r="A26" s="146" t="s">
        <v>18</v>
      </c>
      <c r="B26" s="194">
        <v>953</v>
      </c>
      <c r="C26" s="194" t="s">
        <v>481</v>
      </c>
      <c r="D26" s="194">
        <v>36</v>
      </c>
      <c r="E26" s="194">
        <v>262</v>
      </c>
      <c r="F26" s="194">
        <v>402</v>
      </c>
      <c r="G26" s="194">
        <v>218</v>
      </c>
      <c r="H26" s="194">
        <v>35</v>
      </c>
      <c r="I26" s="194" t="s">
        <v>481</v>
      </c>
      <c r="J26" s="195" t="s">
        <v>481</v>
      </c>
    </row>
    <row r="27" spans="1:10" x14ac:dyDescent="0.25">
      <c r="A27" s="146" t="s">
        <v>53</v>
      </c>
      <c r="B27" s="194">
        <v>354</v>
      </c>
      <c r="C27" s="194">
        <v>1</v>
      </c>
      <c r="D27" s="194">
        <v>6</v>
      </c>
      <c r="E27" s="194">
        <v>43</v>
      </c>
      <c r="F27" s="194">
        <v>84</v>
      </c>
      <c r="G27" s="194">
        <v>107</v>
      </c>
      <c r="H27" s="194">
        <v>101</v>
      </c>
      <c r="I27" s="194">
        <v>12</v>
      </c>
      <c r="J27" s="196" t="s">
        <v>481</v>
      </c>
    </row>
    <row r="28" spans="1:10" x14ac:dyDescent="0.25">
      <c r="A28" s="146" t="s">
        <v>54</v>
      </c>
      <c r="B28" s="194">
        <v>104</v>
      </c>
      <c r="C28" s="194" t="s">
        <v>481</v>
      </c>
      <c r="D28" s="194" t="s">
        <v>481</v>
      </c>
      <c r="E28" s="194" t="s">
        <v>481</v>
      </c>
      <c r="F28" s="194">
        <v>4</v>
      </c>
      <c r="G28" s="194">
        <v>6</v>
      </c>
      <c r="H28" s="194">
        <v>47</v>
      </c>
      <c r="I28" s="194">
        <v>39</v>
      </c>
      <c r="J28" s="196">
        <v>8</v>
      </c>
    </row>
    <row r="29" spans="1:10" x14ac:dyDescent="0.25">
      <c r="A29" s="146" t="s">
        <v>162</v>
      </c>
      <c r="B29" s="194">
        <v>151</v>
      </c>
      <c r="C29" s="194" t="s">
        <v>481</v>
      </c>
      <c r="D29" s="194" t="s">
        <v>481</v>
      </c>
      <c r="E29" s="194">
        <v>2</v>
      </c>
      <c r="F29" s="194" t="s">
        <v>481</v>
      </c>
      <c r="G29" s="194" t="s">
        <v>481</v>
      </c>
      <c r="H29" s="194">
        <v>9</v>
      </c>
      <c r="I29" s="194">
        <v>38</v>
      </c>
      <c r="J29" s="196">
        <v>102</v>
      </c>
    </row>
    <row r="30" spans="1:10" x14ac:dyDescent="0.25">
      <c r="A30" s="125" t="s">
        <v>134</v>
      </c>
      <c r="B30" s="17"/>
      <c r="C30" s="17"/>
      <c r="D30" s="17"/>
      <c r="E30" s="17"/>
      <c r="F30" s="17"/>
      <c r="G30" s="17"/>
      <c r="H30" s="17"/>
      <c r="I30" s="17"/>
      <c r="J30" s="158"/>
    </row>
    <row r="31" spans="1:10" x14ac:dyDescent="0.25">
      <c r="A31" s="357" t="s">
        <v>165</v>
      </c>
      <c r="B31" s="357"/>
      <c r="C31" s="357"/>
      <c r="D31" s="357"/>
      <c r="E31" s="357"/>
      <c r="F31" s="357"/>
      <c r="G31" s="357"/>
      <c r="H31" s="357"/>
      <c r="I31" s="357"/>
      <c r="J31" s="357"/>
    </row>
    <row r="32" spans="1:10" x14ac:dyDescent="0.25">
      <c r="A32" s="358" t="s">
        <v>166</v>
      </c>
      <c r="B32" s="358"/>
      <c r="C32" s="358"/>
      <c r="D32" s="358"/>
      <c r="E32" s="358"/>
      <c r="F32" s="358"/>
      <c r="G32" s="358"/>
      <c r="H32" s="358"/>
      <c r="I32" s="358"/>
      <c r="J32" s="358"/>
    </row>
    <row r="33" spans="1:10" x14ac:dyDescent="0.25">
      <c r="A33" s="197" t="s">
        <v>292</v>
      </c>
      <c r="B33" s="236">
        <v>17111</v>
      </c>
      <c r="C33" s="236">
        <v>191</v>
      </c>
      <c r="D33" s="236">
        <v>3327</v>
      </c>
      <c r="E33" s="236">
        <v>6556</v>
      </c>
      <c r="F33" s="258">
        <v>3057</v>
      </c>
      <c r="G33" s="236">
        <v>1475</v>
      </c>
      <c r="H33" s="236">
        <v>1428</v>
      </c>
      <c r="I33" s="258">
        <v>656</v>
      </c>
      <c r="J33" s="237">
        <v>421</v>
      </c>
    </row>
    <row r="34" spans="1:10" x14ac:dyDescent="0.25">
      <c r="A34" s="201" t="s">
        <v>2</v>
      </c>
      <c r="B34" s="194"/>
      <c r="C34" s="194"/>
      <c r="D34" s="194"/>
      <c r="E34" s="194"/>
      <c r="F34" s="198"/>
      <c r="G34" s="194"/>
      <c r="H34" s="194"/>
      <c r="I34" s="198"/>
      <c r="J34" s="195"/>
    </row>
    <row r="35" spans="1:10" x14ac:dyDescent="0.25">
      <c r="A35" s="145" t="s">
        <v>133</v>
      </c>
      <c r="B35" s="194">
        <v>30</v>
      </c>
      <c r="C35" s="194">
        <v>17</v>
      </c>
      <c r="D35" s="194">
        <v>12</v>
      </c>
      <c r="E35" s="194" t="s">
        <v>481</v>
      </c>
      <c r="F35" s="198" t="s">
        <v>481</v>
      </c>
      <c r="G35" s="194">
        <v>1</v>
      </c>
      <c r="H35" s="194" t="s">
        <v>481</v>
      </c>
      <c r="I35" s="198" t="s">
        <v>481</v>
      </c>
      <c r="J35" s="195" t="s">
        <v>481</v>
      </c>
    </row>
    <row r="36" spans="1:10" x14ac:dyDescent="0.25">
      <c r="A36" s="202" t="s">
        <v>163</v>
      </c>
      <c r="B36" s="194"/>
      <c r="C36" s="194"/>
      <c r="D36" s="194"/>
      <c r="E36" s="194"/>
      <c r="F36" s="198"/>
      <c r="G36" s="194"/>
      <c r="H36" s="194"/>
      <c r="I36" s="198"/>
      <c r="J36" s="195"/>
    </row>
    <row r="37" spans="1:10" x14ac:dyDescent="0.25">
      <c r="A37" s="146" t="s">
        <v>51</v>
      </c>
      <c r="B37" s="194">
        <v>1603</v>
      </c>
      <c r="C37" s="194">
        <v>116</v>
      </c>
      <c r="D37" s="194">
        <v>1152</v>
      </c>
      <c r="E37" s="194">
        <v>291</v>
      </c>
      <c r="F37" s="198">
        <v>40</v>
      </c>
      <c r="G37" s="194">
        <v>3</v>
      </c>
      <c r="H37" s="194">
        <v>1</v>
      </c>
      <c r="I37" s="198" t="s">
        <v>481</v>
      </c>
      <c r="J37" s="195" t="s">
        <v>481</v>
      </c>
    </row>
    <row r="38" spans="1:10" x14ac:dyDescent="0.25">
      <c r="A38" s="146" t="s">
        <v>16</v>
      </c>
      <c r="B38" s="194">
        <v>6130</v>
      </c>
      <c r="C38" s="194">
        <v>39</v>
      </c>
      <c r="D38" s="194">
        <v>1737</v>
      </c>
      <c r="E38" s="194">
        <v>3811</v>
      </c>
      <c r="F38" s="198">
        <v>454</v>
      </c>
      <c r="G38" s="194">
        <v>68</v>
      </c>
      <c r="H38" s="194">
        <v>20</v>
      </c>
      <c r="I38" s="198">
        <v>1</v>
      </c>
      <c r="J38" s="195" t="s">
        <v>481</v>
      </c>
    </row>
    <row r="39" spans="1:10" x14ac:dyDescent="0.25">
      <c r="A39" s="146" t="s">
        <v>52</v>
      </c>
      <c r="B39" s="194">
        <v>4061</v>
      </c>
      <c r="C39" s="194">
        <v>9</v>
      </c>
      <c r="D39" s="194">
        <v>326</v>
      </c>
      <c r="E39" s="194">
        <v>1877</v>
      </c>
      <c r="F39" s="198">
        <v>1465</v>
      </c>
      <c r="G39" s="194">
        <v>297</v>
      </c>
      <c r="H39" s="194">
        <v>82</v>
      </c>
      <c r="I39" s="198">
        <v>5</v>
      </c>
      <c r="J39" s="195" t="s">
        <v>481</v>
      </c>
    </row>
    <row r="40" spans="1:10" x14ac:dyDescent="0.25">
      <c r="A40" s="146" t="s">
        <v>18</v>
      </c>
      <c r="B40" s="194">
        <v>2093</v>
      </c>
      <c r="C40" s="194">
        <v>6</v>
      </c>
      <c r="D40" s="194">
        <v>72</v>
      </c>
      <c r="E40" s="194">
        <v>443</v>
      </c>
      <c r="F40" s="198">
        <v>774</v>
      </c>
      <c r="G40" s="194">
        <v>593</v>
      </c>
      <c r="H40" s="194">
        <v>198</v>
      </c>
      <c r="I40" s="198">
        <v>6</v>
      </c>
      <c r="J40" s="195">
        <v>1</v>
      </c>
    </row>
    <row r="41" spans="1:10" x14ac:dyDescent="0.25">
      <c r="A41" s="146" t="s">
        <v>53</v>
      </c>
      <c r="B41" s="194">
        <v>1666</v>
      </c>
      <c r="C41" s="194">
        <v>4</v>
      </c>
      <c r="D41" s="327">
        <v>24</v>
      </c>
      <c r="E41" s="194">
        <v>119</v>
      </c>
      <c r="F41" s="198">
        <v>284</v>
      </c>
      <c r="G41" s="194">
        <v>439</v>
      </c>
      <c r="H41" s="194">
        <v>691</v>
      </c>
      <c r="I41" s="198">
        <v>99</v>
      </c>
      <c r="J41" s="196">
        <v>6</v>
      </c>
    </row>
    <row r="42" spans="1:10" x14ac:dyDescent="0.25">
      <c r="A42" s="146" t="s">
        <v>54</v>
      </c>
      <c r="B42" s="194">
        <v>824</v>
      </c>
      <c r="C42" s="194" t="s">
        <v>481</v>
      </c>
      <c r="D42" s="194">
        <v>2</v>
      </c>
      <c r="E42" s="194">
        <v>11</v>
      </c>
      <c r="F42" s="198">
        <v>38</v>
      </c>
      <c r="G42" s="194">
        <v>60</v>
      </c>
      <c r="H42" s="194">
        <v>354</v>
      </c>
      <c r="I42" s="198">
        <v>305</v>
      </c>
      <c r="J42" s="195">
        <v>54</v>
      </c>
    </row>
    <row r="43" spans="1:10" x14ac:dyDescent="0.25">
      <c r="A43" s="145" t="s">
        <v>135</v>
      </c>
      <c r="B43" s="194">
        <v>704</v>
      </c>
      <c r="C43" s="194" t="s">
        <v>481</v>
      </c>
      <c r="D43" s="194">
        <v>2</v>
      </c>
      <c r="E43" s="194">
        <v>4</v>
      </c>
      <c r="F43" s="198">
        <v>2</v>
      </c>
      <c r="G43" s="194">
        <v>14</v>
      </c>
      <c r="H43" s="194">
        <v>82</v>
      </c>
      <c r="I43" s="198">
        <v>240</v>
      </c>
      <c r="J43" s="196">
        <v>360</v>
      </c>
    </row>
    <row r="44" spans="1:10" x14ac:dyDescent="0.25">
      <c r="A44" s="202" t="s">
        <v>134</v>
      </c>
      <c r="B44" s="194"/>
      <c r="C44" s="194"/>
      <c r="D44" s="194"/>
      <c r="E44" s="194"/>
      <c r="F44" s="198"/>
      <c r="G44" s="194"/>
      <c r="H44" s="194"/>
      <c r="I44" s="198"/>
      <c r="J44" s="196"/>
    </row>
    <row r="45" spans="1:10" ht="22.5" x14ac:dyDescent="0.25">
      <c r="A45" s="42" t="s">
        <v>371</v>
      </c>
      <c r="B45" s="236">
        <v>9080</v>
      </c>
      <c r="C45" s="236">
        <v>44</v>
      </c>
      <c r="D45" s="236">
        <v>2176</v>
      </c>
      <c r="E45" s="236">
        <v>4630</v>
      </c>
      <c r="F45" s="258">
        <v>1504</v>
      </c>
      <c r="G45" s="236">
        <v>397</v>
      </c>
      <c r="H45" s="236">
        <v>166</v>
      </c>
      <c r="I45" s="258">
        <v>69</v>
      </c>
      <c r="J45" s="237">
        <v>94</v>
      </c>
    </row>
    <row r="46" spans="1:10" ht="33.75" x14ac:dyDescent="0.25">
      <c r="A46" s="203" t="s">
        <v>372</v>
      </c>
      <c r="B46" s="194"/>
      <c r="C46" s="194"/>
      <c r="D46" s="194"/>
      <c r="E46" s="194"/>
      <c r="F46" s="198"/>
      <c r="G46" s="194"/>
      <c r="H46" s="198"/>
      <c r="I46" s="198"/>
      <c r="J46" s="195"/>
    </row>
    <row r="47" spans="1:10" x14ac:dyDescent="0.25">
      <c r="A47" s="146" t="s">
        <v>133</v>
      </c>
      <c r="B47" s="194">
        <v>3</v>
      </c>
      <c r="C47" s="194" t="s">
        <v>481</v>
      </c>
      <c r="D47" s="194">
        <v>3</v>
      </c>
      <c r="E47" s="194" t="s">
        <v>481</v>
      </c>
      <c r="F47" s="198" t="s">
        <v>481</v>
      </c>
      <c r="G47" s="194" t="s">
        <v>481</v>
      </c>
      <c r="H47" s="198" t="s">
        <v>481</v>
      </c>
      <c r="I47" s="198" t="s">
        <v>481</v>
      </c>
      <c r="J47" s="195" t="s">
        <v>481</v>
      </c>
    </row>
    <row r="48" spans="1:10" x14ac:dyDescent="0.25">
      <c r="A48" s="204" t="s">
        <v>163</v>
      </c>
      <c r="B48" s="194"/>
      <c r="C48" s="194"/>
      <c r="D48" s="194"/>
      <c r="E48" s="194"/>
      <c r="F48" s="194"/>
      <c r="G48" s="194"/>
      <c r="H48" s="198"/>
      <c r="I48" s="194"/>
      <c r="J48" s="195"/>
    </row>
    <row r="49" spans="1:10" x14ac:dyDescent="0.25">
      <c r="A49" s="146" t="s">
        <v>51</v>
      </c>
      <c r="B49" s="194">
        <v>961</v>
      </c>
      <c r="C49" s="194">
        <v>32</v>
      </c>
      <c r="D49" s="194">
        <v>724</v>
      </c>
      <c r="E49" s="194">
        <v>190</v>
      </c>
      <c r="F49" s="194">
        <v>14</v>
      </c>
      <c r="G49" s="194">
        <v>1</v>
      </c>
      <c r="H49" s="194" t="s">
        <v>481</v>
      </c>
      <c r="I49" s="194" t="s">
        <v>481</v>
      </c>
      <c r="J49" s="195" t="s">
        <v>481</v>
      </c>
    </row>
    <row r="50" spans="1:10" x14ac:dyDescent="0.25">
      <c r="A50" s="146" t="s">
        <v>16</v>
      </c>
      <c r="B50" s="194">
        <v>4458</v>
      </c>
      <c r="C50" s="194">
        <v>9</v>
      </c>
      <c r="D50" s="194">
        <v>1233</v>
      </c>
      <c r="E50" s="194">
        <v>2925</v>
      </c>
      <c r="F50" s="194">
        <v>261</v>
      </c>
      <c r="G50" s="194">
        <v>26</v>
      </c>
      <c r="H50" s="194">
        <v>4</v>
      </c>
      <c r="I50" s="194" t="s">
        <v>481</v>
      </c>
      <c r="J50" s="195" t="s">
        <v>481</v>
      </c>
    </row>
    <row r="51" spans="1:10" x14ac:dyDescent="0.25">
      <c r="A51" s="146" t="s">
        <v>52</v>
      </c>
      <c r="B51" s="194">
        <v>2403</v>
      </c>
      <c r="C51" s="194">
        <v>2</v>
      </c>
      <c r="D51" s="194">
        <v>184</v>
      </c>
      <c r="E51" s="194">
        <v>1268</v>
      </c>
      <c r="F51" s="194">
        <v>834</v>
      </c>
      <c r="G51" s="194">
        <v>104</v>
      </c>
      <c r="H51" s="194">
        <v>11</v>
      </c>
      <c r="I51" s="194" t="s">
        <v>481</v>
      </c>
      <c r="J51" s="195" t="s">
        <v>481</v>
      </c>
    </row>
    <row r="52" spans="1:10" x14ac:dyDescent="0.25">
      <c r="A52" s="146" t="s">
        <v>18</v>
      </c>
      <c r="B52" s="194">
        <v>779</v>
      </c>
      <c r="C52" s="194" t="s">
        <v>481</v>
      </c>
      <c r="D52" s="194">
        <v>28</v>
      </c>
      <c r="E52" s="194">
        <v>215</v>
      </c>
      <c r="F52" s="194">
        <v>332</v>
      </c>
      <c r="G52" s="194">
        <v>175</v>
      </c>
      <c r="H52" s="194">
        <v>29</v>
      </c>
      <c r="I52" s="194" t="s">
        <v>481</v>
      </c>
      <c r="J52" s="195" t="s">
        <v>481</v>
      </c>
    </row>
    <row r="53" spans="1:10" x14ac:dyDescent="0.25">
      <c r="A53" s="146" t="s">
        <v>53</v>
      </c>
      <c r="B53" s="194">
        <v>271</v>
      </c>
      <c r="C53" s="194">
        <v>1</v>
      </c>
      <c r="D53" s="194">
        <v>4</v>
      </c>
      <c r="E53" s="194">
        <v>31</v>
      </c>
      <c r="F53" s="194">
        <v>61</v>
      </c>
      <c r="G53" s="194">
        <v>86</v>
      </c>
      <c r="H53" s="194">
        <v>77</v>
      </c>
      <c r="I53" s="194">
        <v>11</v>
      </c>
      <c r="J53" s="196" t="s">
        <v>481</v>
      </c>
    </row>
    <row r="54" spans="1:10" x14ac:dyDescent="0.25">
      <c r="A54" s="146" t="s">
        <v>54</v>
      </c>
      <c r="B54" s="194">
        <v>80</v>
      </c>
      <c r="C54" s="194" t="s">
        <v>481</v>
      </c>
      <c r="D54" s="194" t="s">
        <v>481</v>
      </c>
      <c r="E54" s="194" t="s">
        <v>481</v>
      </c>
      <c r="F54" s="194">
        <v>2</v>
      </c>
      <c r="G54" s="194">
        <v>5</v>
      </c>
      <c r="H54" s="194">
        <v>39</v>
      </c>
      <c r="I54" s="194">
        <v>29</v>
      </c>
      <c r="J54" s="195">
        <v>5</v>
      </c>
    </row>
    <row r="55" spans="1:10" x14ac:dyDescent="0.25">
      <c r="A55" s="146" t="s">
        <v>162</v>
      </c>
      <c r="B55" s="194">
        <v>125</v>
      </c>
      <c r="C55" s="194" t="s">
        <v>481</v>
      </c>
      <c r="D55" s="194" t="s">
        <v>481</v>
      </c>
      <c r="E55" s="194">
        <v>1</v>
      </c>
      <c r="F55" s="194" t="s">
        <v>481</v>
      </c>
      <c r="G55" s="194" t="s">
        <v>481</v>
      </c>
      <c r="H55" s="194">
        <v>6</v>
      </c>
      <c r="I55" s="194">
        <v>29</v>
      </c>
      <c r="J55" s="196">
        <v>89</v>
      </c>
    </row>
    <row r="56" spans="1:10" x14ac:dyDescent="0.25">
      <c r="A56" s="202" t="s">
        <v>134</v>
      </c>
      <c r="B56" s="205"/>
      <c r="C56" s="205"/>
      <c r="D56" s="205"/>
      <c r="E56" s="205"/>
      <c r="F56" s="205"/>
      <c r="G56" s="205"/>
      <c r="H56" s="205"/>
      <c r="I56" s="205"/>
      <c r="J56" s="165"/>
    </row>
    <row r="57" spans="1:10" x14ac:dyDescent="0.25">
      <c r="A57" s="357" t="s">
        <v>164</v>
      </c>
      <c r="B57" s="357"/>
      <c r="C57" s="357"/>
      <c r="D57" s="357"/>
      <c r="E57" s="357"/>
      <c r="F57" s="357"/>
      <c r="G57" s="357"/>
      <c r="H57" s="357"/>
      <c r="I57" s="357"/>
      <c r="J57" s="357"/>
    </row>
    <row r="58" spans="1:10" x14ac:dyDescent="0.25">
      <c r="A58" s="358" t="s">
        <v>167</v>
      </c>
      <c r="B58" s="358"/>
      <c r="C58" s="358"/>
      <c r="D58" s="358"/>
      <c r="E58" s="358"/>
      <c r="F58" s="358"/>
      <c r="G58" s="358"/>
      <c r="H58" s="358"/>
      <c r="I58" s="358"/>
      <c r="J58" s="358"/>
    </row>
    <row r="59" spans="1:10" x14ac:dyDescent="0.25">
      <c r="A59" s="197" t="s">
        <v>292</v>
      </c>
      <c r="B59" s="236">
        <v>5131</v>
      </c>
      <c r="C59" s="236">
        <v>100</v>
      </c>
      <c r="D59" s="236">
        <v>1621</v>
      </c>
      <c r="E59" s="236">
        <v>2058</v>
      </c>
      <c r="F59" s="236">
        <v>653</v>
      </c>
      <c r="G59" s="258">
        <v>273</v>
      </c>
      <c r="H59" s="236">
        <v>263</v>
      </c>
      <c r="I59" s="236">
        <v>96</v>
      </c>
      <c r="J59" s="237">
        <v>67</v>
      </c>
    </row>
    <row r="60" spans="1:10" x14ac:dyDescent="0.25">
      <c r="A60" s="201" t="s">
        <v>2</v>
      </c>
      <c r="B60" s="194"/>
      <c r="C60" s="194"/>
      <c r="D60" s="194"/>
      <c r="E60" s="194"/>
      <c r="F60" s="194"/>
      <c r="G60" s="198"/>
      <c r="H60" s="194"/>
      <c r="I60" s="194"/>
      <c r="J60" s="195"/>
    </row>
    <row r="61" spans="1:10" x14ac:dyDescent="0.25">
      <c r="A61" s="145" t="s">
        <v>133</v>
      </c>
      <c r="B61" s="194">
        <v>14</v>
      </c>
      <c r="C61" s="194">
        <v>9</v>
      </c>
      <c r="D61" s="194">
        <v>5</v>
      </c>
      <c r="E61" s="194" t="s">
        <v>481</v>
      </c>
      <c r="F61" s="194" t="s">
        <v>481</v>
      </c>
      <c r="G61" s="198" t="s">
        <v>481</v>
      </c>
      <c r="H61" s="194" t="s">
        <v>481</v>
      </c>
      <c r="I61" s="194" t="s">
        <v>481</v>
      </c>
      <c r="J61" s="195" t="s">
        <v>481</v>
      </c>
    </row>
    <row r="62" spans="1:10" x14ac:dyDescent="0.25">
      <c r="A62" s="202" t="s">
        <v>163</v>
      </c>
      <c r="B62" s="194"/>
      <c r="C62" s="194"/>
      <c r="D62" s="194"/>
      <c r="E62" s="194"/>
      <c r="F62" s="194"/>
      <c r="G62" s="198"/>
      <c r="H62" s="194"/>
      <c r="I62" s="194"/>
      <c r="J62" s="195"/>
    </row>
    <row r="63" spans="1:10" x14ac:dyDescent="0.25">
      <c r="A63" s="146" t="s">
        <v>51</v>
      </c>
      <c r="B63" s="194">
        <v>782</v>
      </c>
      <c r="C63" s="194">
        <v>69</v>
      </c>
      <c r="D63" s="194">
        <v>585</v>
      </c>
      <c r="E63" s="194">
        <v>112</v>
      </c>
      <c r="F63" s="194">
        <v>12</v>
      </c>
      <c r="G63" s="198">
        <v>3</v>
      </c>
      <c r="H63" s="194">
        <v>1</v>
      </c>
      <c r="I63" s="194" t="s">
        <v>481</v>
      </c>
      <c r="J63" s="195" t="s">
        <v>481</v>
      </c>
    </row>
    <row r="64" spans="1:10" x14ac:dyDescent="0.25">
      <c r="A64" s="146" t="s">
        <v>16</v>
      </c>
      <c r="B64" s="194">
        <v>2325</v>
      </c>
      <c r="C64" s="194">
        <v>17</v>
      </c>
      <c r="D64" s="194">
        <v>885</v>
      </c>
      <c r="E64" s="194">
        <v>1280</v>
      </c>
      <c r="F64" s="194">
        <v>124</v>
      </c>
      <c r="G64" s="198">
        <v>17</v>
      </c>
      <c r="H64" s="194">
        <v>2</v>
      </c>
      <c r="I64" s="194" t="s">
        <v>481</v>
      </c>
      <c r="J64" s="195" t="s">
        <v>481</v>
      </c>
    </row>
    <row r="65" spans="1:10" x14ac:dyDescent="0.25">
      <c r="A65" s="146" t="s">
        <v>52</v>
      </c>
      <c r="B65" s="194">
        <v>1067</v>
      </c>
      <c r="C65" s="194">
        <v>2</v>
      </c>
      <c r="D65" s="194">
        <v>128</v>
      </c>
      <c r="E65" s="194">
        <v>531</v>
      </c>
      <c r="F65" s="194">
        <v>323</v>
      </c>
      <c r="G65" s="198">
        <v>66</v>
      </c>
      <c r="H65" s="194">
        <v>16</v>
      </c>
      <c r="I65" s="194">
        <v>1</v>
      </c>
      <c r="J65" s="195" t="s">
        <v>481</v>
      </c>
    </row>
    <row r="66" spans="1:10" x14ac:dyDescent="0.25">
      <c r="A66" s="146" t="s">
        <v>18</v>
      </c>
      <c r="B66" s="194">
        <v>374</v>
      </c>
      <c r="C66" s="194">
        <v>2</v>
      </c>
      <c r="D66" s="194">
        <v>14</v>
      </c>
      <c r="E66" s="194">
        <v>99</v>
      </c>
      <c r="F66" s="194">
        <v>129</v>
      </c>
      <c r="G66" s="198">
        <v>101</v>
      </c>
      <c r="H66" s="194">
        <v>27</v>
      </c>
      <c r="I66" s="194">
        <v>2</v>
      </c>
      <c r="J66" s="195" t="s">
        <v>481</v>
      </c>
    </row>
    <row r="67" spans="1:10" x14ac:dyDescent="0.25">
      <c r="A67" s="146" t="s">
        <v>53</v>
      </c>
      <c r="B67" s="194">
        <v>330</v>
      </c>
      <c r="C67" s="194" t="s">
        <v>481</v>
      </c>
      <c r="D67" s="194">
        <v>3</v>
      </c>
      <c r="E67" s="194">
        <v>33</v>
      </c>
      <c r="F67" s="194">
        <v>59</v>
      </c>
      <c r="G67" s="198">
        <v>78</v>
      </c>
      <c r="H67" s="194">
        <v>143</v>
      </c>
      <c r="I67" s="194">
        <v>14</v>
      </c>
      <c r="J67" s="196" t="s">
        <v>481</v>
      </c>
    </row>
    <row r="68" spans="1:10" x14ac:dyDescent="0.25">
      <c r="A68" s="146" t="s">
        <v>54</v>
      </c>
      <c r="B68" s="194">
        <v>133</v>
      </c>
      <c r="C68" s="194" t="s">
        <v>481</v>
      </c>
      <c r="D68" s="194">
        <v>1</v>
      </c>
      <c r="E68" s="194">
        <v>2</v>
      </c>
      <c r="F68" s="194">
        <v>5</v>
      </c>
      <c r="G68" s="198">
        <v>6</v>
      </c>
      <c r="H68" s="194">
        <v>62</v>
      </c>
      <c r="I68" s="194">
        <v>46</v>
      </c>
      <c r="J68" s="195">
        <v>11</v>
      </c>
    </row>
    <row r="69" spans="1:10" x14ac:dyDescent="0.25">
      <c r="A69" s="145" t="s">
        <v>135</v>
      </c>
      <c r="B69" s="194">
        <v>106</v>
      </c>
      <c r="C69" s="194">
        <v>1</v>
      </c>
      <c r="D69" s="194" t="s">
        <v>481</v>
      </c>
      <c r="E69" s="194">
        <v>1</v>
      </c>
      <c r="F69" s="194">
        <v>1</v>
      </c>
      <c r="G69" s="198">
        <v>2</v>
      </c>
      <c r="H69" s="194">
        <v>12</v>
      </c>
      <c r="I69" s="194">
        <v>33</v>
      </c>
      <c r="J69" s="195">
        <v>56</v>
      </c>
    </row>
    <row r="70" spans="1:10" x14ac:dyDescent="0.25">
      <c r="A70" s="202" t="s">
        <v>134</v>
      </c>
      <c r="B70" s="199"/>
      <c r="C70" s="199"/>
      <c r="D70" s="199"/>
      <c r="E70" s="199"/>
      <c r="F70" s="199"/>
      <c r="G70" s="200"/>
      <c r="H70" s="194"/>
      <c r="I70" s="194"/>
      <c r="J70" s="195"/>
    </row>
    <row r="71" spans="1:10" ht="22.5" x14ac:dyDescent="0.25">
      <c r="A71" s="42" t="s">
        <v>371</v>
      </c>
      <c r="B71" s="236">
        <v>3554</v>
      </c>
      <c r="C71" s="236">
        <v>33</v>
      </c>
      <c r="D71" s="236">
        <v>1281</v>
      </c>
      <c r="E71" s="236">
        <v>1642</v>
      </c>
      <c r="F71" s="236">
        <v>408</v>
      </c>
      <c r="G71" s="258">
        <v>108</v>
      </c>
      <c r="H71" s="236">
        <v>46</v>
      </c>
      <c r="I71" s="236">
        <v>20</v>
      </c>
      <c r="J71" s="237">
        <v>16</v>
      </c>
    </row>
    <row r="72" spans="1:10" ht="33.75" x14ac:dyDescent="0.25">
      <c r="A72" s="203" t="s">
        <v>372</v>
      </c>
      <c r="B72" s="194"/>
      <c r="C72" s="194"/>
      <c r="D72" s="194"/>
      <c r="E72" s="194"/>
      <c r="F72" s="194"/>
      <c r="G72" s="198"/>
      <c r="H72" s="194"/>
      <c r="I72" s="194"/>
      <c r="J72" s="195"/>
    </row>
    <row r="73" spans="1:10" x14ac:dyDescent="0.25">
      <c r="A73" s="146" t="s">
        <v>133</v>
      </c>
      <c r="B73" s="194">
        <v>5</v>
      </c>
      <c r="C73" s="194">
        <v>3</v>
      </c>
      <c r="D73" s="194">
        <v>2</v>
      </c>
      <c r="E73" s="194" t="s">
        <v>481</v>
      </c>
      <c r="F73" s="198" t="s">
        <v>481</v>
      </c>
      <c r="G73" s="198" t="s">
        <v>481</v>
      </c>
      <c r="H73" s="194" t="s">
        <v>481</v>
      </c>
      <c r="I73" s="194" t="s">
        <v>481</v>
      </c>
      <c r="J73" s="195" t="s">
        <v>481</v>
      </c>
    </row>
    <row r="74" spans="1:10" x14ac:dyDescent="0.25">
      <c r="A74" s="204" t="s">
        <v>163</v>
      </c>
      <c r="B74" s="194"/>
      <c r="C74" s="194"/>
      <c r="D74" s="194"/>
      <c r="E74" s="198"/>
      <c r="F74" s="198"/>
      <c r="G74" s="198"/>
      <c r="H74" s="194"/>
      <c r="I74" s="194"/>
      <c r="J74" s="195"/>
    </row>
    <row r="75" spans="1:10" x14ac:dyDescent="0.25">
      <c r="A75" s="146" t="s">
        <v>51</v>
      </c>
      <c r="B75" s="194">
        <v>557</v>
      </c>
      <c r="C75" s="194">
        <v>25</v>
      </c>
      <c r="D75" s="198">
        <v>437</v>
      </c>
      <c r="E75" s="198">
        <v>88</v>
      </c>
      <c r="F75" s="198">
        <v>6</v>
      </c>
      <c r="G75" s="198">
        <v>1</v>
      </c>
      <c r="H75" s="198" t="s">
        <v>481</v>
      </c>
      <c r="I75" s="198" t="s">
        <v>481</v>
      </c>
      <c r="J75" s="195" t="s">
        <v>481</v>
      </c>
    </row>
    <row r="76" spans="1:10" x14ac:dyDescent="0.25">
      <c r="A76" s="146" t="s">
        <v>16</v>
      </c>
      <c r="B76" s="194">
        <v>1926</v>
      </c>
      <c r="C76" s="194">
        <v>4</v>
      </c>
      <c r="D76" s="198">
        <v>738</v>
      </c>
      <c r="E76" s="198">
        <v>1092</v>
      </c>
      <c r="F76" s="198">
        <v>82</v>
      </c>
      <c r="G76" s="198">
        <v>9</v>
      </c>
      <c r="H76" s="198">
        <v>1</v>
      </c>
      <c r="I76" s="198" t="s">
        <v>481</v>
      </c>
      <c r="J76" s="195" t="s">
        <v>481</v>
      </c>
    </row>
    <row r="77" spans="1:10" x14ac:dyDescent="0.25">
      <c r="A77" s="146" t="s">
        <v>52</v>
      </c>
      <c r="B77" s="194">
        <v>759</v>
      </c>
      <c r="C77" s="194">
        <v>1</v>
      </c>
      <c r="D77" s="198">
        <v>94</v>
      </c>
      <c r="E77" s="198">
        <v>402</v>
      </c>
      <c r="F77" s="198">
        <v>225</v>
      </c>
      <c r="G77" s="198">
        <v>33</v>
      </c>
      <c r="H77" s="198">
        <v>4</v>
      </c>
      <c r="I77" s="198" t="s">
        <v>481</v>
      </c>
      <c r="J77" s="195" t="s">
        <v>481</v>
      </c>
    </row>
    <row r="78" spans="1:10" x14ac:dyDescent="0.25">
      <c r="A78" s="146" t="s">
        <v>18</v>
      </c>
      <c r="B78" s="194">
        <v>174</v>
      </c>
      <c r="C78" s="194" t="s">
        <v>481</v>
      </c>
      <c r="D78" s="198">
        <v>8</v>
      </c>
      <c r="E78" s="198">
        <v>47</v>
      </c>
      <c r="F78" s="198">
        <v>70</v>
      </c>
      <c r="G78" s="198">
        <v>43</v>
      </c>
      <c r="H78" s="198">
        <v>6</v>
      </c>
      <c r="I78" s="198" t="s">
        <v>481</v>
      </c>
      <c r="J78" s="195" t="s">
        <v>481</v>
      </c>
    </row>
    <row r="79" spans="1:10" x14ac:dyDescent="0.25">
      <c r="A79" s="146" t="s">
        <v>53</v>
      </c>
      <c r="B79" s="194">
        <v>83</v>
      </c>
      <c r="C79" s="194" t="s">
        <v>481</v>
      </c>
      <c r="D79" s="198">
        <v>2</v>
      </c>
      <c r="E79" s="198">
        <v>12</v>
      </c>
      <c r="F79" s="198">
        <v>23</v>
      </c>
      <c r="G79" s="198">
        <v>21</v>
      </c>
      <c r="H79" s="198">
        <v>24</v>
      </c>
      <c r="I79" s="198">
        <v>1</v>
      </c>
      <c r="J79" s="196" t="s">
        <v>481</v>
      </c>
    </row>
    <row r="80" spans="1:10" x14ac:dyDescent="0.25">
      <c r="A80" s="146" t="s">
        <v>54</v>
      </c>
      <c r="B80" s="194">
        <v>24</v>
      </c>
      <c r="C80" s="194" t="s">
        <v>481</v>
      </c>
      <c r="D80" s="198" t="s">
        <v>481</v>
      </c>
      <c r="E80" s="198" t="s">
        <v>481</v>
      </c>
      <c r="F80" s="198">
        <v>2</v>
      </c>
      <c r="G80" s="198">
        <v>1</v>
      </c>
      <c r="H80" s="198">
        <v>8</v>
      </c>
      <c r="I80" s="198">
        <v>10</v>
      </c>
      <c r="J80" s="196">
        <v>3</v>
      </c>
    </row>
    <row r="81" spans="1:10" x14ac:dyDescent="0.25">
      <c r="A81" s="146" t="s">
        <v>162</v>
      </c>
      <c r="B81" s="194">
        <v>26</v>
      </c>
      <c r="C81" s="194" t="s">
        <v>481</v>
      </c>
      <c r="D81" s="198" t="s">
        <v>481</v>
      </c>
      <c r="E81" s="198">
        <v>1</v>
      </c>
      <c r="F81" s="198" t="s">
        <v>481</v>
      </c>
      <c r="G81" s="198" t="s">
        <v>481</v>
      </c>
      <c r="H81" s="198">
        <v>3</v>
      </c>
      <c r="I81" s="198">
        <v>9</v>
      </c>
      <c r="J81" s="195">
        <v>13</v>
      </c>
    </row>
    <row r="82" spans="1:10" x14ac:dyDescent="0.25">
      <c r="A82" s="125" t="s">
        <v>134</v>
      </c>
      <c r="B82" s="17"/>
      <c r="C82" s="45"/>
      <c r="D82" s="17"/>
      <c r="E82" s="17"/>
      <c r="F82" s="17"/>
      <c r="G82" s="17"/>
      <c r="H82" s="17"/>
      <c r="I82" s="17"/>
      <c r="J82" s="158"/>
    </row>
    <row r="83" spans="1:10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</row>
    <row r="84" spans="1:10" s="124" customFormat="1" ht="11.25" x14ac:dyDescent="0.2">
      <c r="A84" s="398" t="s">
        <v>457</v>
      </c>
      <c r="B84" s="398"/>
      <c r="C84" s="398"/>
      <c r="D84" s="398"/>
      <c r="E84" s="398"/>
      <c r="F84" s="398"/>
      <c r="G84" s="398"/>
      <c r="H84" s="398"/>
      <c r="I84" s="398"/>
      <c r="J84" s="398"/>
    </row>
    <row r="85" spans="1:10" s="121" customFormat="1" ht="11.25" x14ac:dyDescent="0.2">
      <c r="A85" s="399" t="s">
        <v>458</v>
      </c>
      <c r="B85" s="399"/>
      <c r="C85" s="399"/>
      <c r="D85" s="399"/>
      <c r="E85" s="399"/>
      <c r="F85" s="399"/>
      <c r="G85" s="399"/>
      <c r="H85" s="399"/>
      <c r="I85" s="399"/>
      <c r="J85" s="399"/>
    </row>
  </sheetData>
  <mergeCells count="20">
    <mergeCell ref="A6:J6"/>
    <mergeCell ref="A5:J5"/>
    <mergeCell ref="A84:J84"/>
    <mergeCell ref="A85:J85"/>
    <mergeCell ref="A31:J31"/>
    <mergeCell ref="A32:J32"/>
    <mergeCell ref="A57:J57"/>
    <mergeCell ref="A58:J58"/>
    <mergeCell ref="A1:J1"/>
    <mergeCell ref="A2:A4"/>
    <mergeCell ref="B2:B4"/>
    <mergeCell ref="C3:C4"/>
    <mergeCell ref="J3:J4"/>
    <mergeCell ref="I3:I4"/>
    <mergeCell ref="C2:J2"/>
    <mergeCell ref="D3:D4"/>
    <mergeCell ref="H3:H4"/>
    <mergeCell ref="E3:E4"/>
    <mergeCell ref="F3:F4"/>
    <mergeCell ref="G3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Zakresy nazwane</vt:lpstr>
      </vt:variant>
      <vt:variant>
        <vt:i4>1</vt:i4>
      </vt:variant>
    </vt:vector>
  </HeadingPairs>
  <TitlesOfParts>
    <vt:vector size="31" baseType="lpstr">
      <vt:lpstr>Tabl. 1 (49)</vt:lpstr>
      <vt:lpstr>Tabl. 2 (50)</vt:lpstr>
      <vt:lpstr>Tabl. 3 (51)</vt:lpstr>
      <vt:lpstr>Tabl. 4 (52)</vt:lpstr>
      <vt:lpstr>Tabl. 5 (53)</vt:lpstr>
      <vt:lpstr>Tabl. 6 (54)</vt:lpstr>
      <vt:lpstr>Tabl. 7 (55)</vt:lpstr>
      <vt:lpstr>Tabl. 8 (56)</vt:lpstr>
      <vt:lpstr>Tabl. 9 (57)</vt:lpstr>
      <vt:lpstr>Tabl. 10 (58)</vt:lpstr>
      <vt:lpstr>Tabl. 11 (59)</vt:lpstr>
      <vt:lpstr>Tabl. 12 (60)</vt:lpstr>
      <vt:lpstr>Tabl. 13 (61)</vt:lpstr>
      <vt:lpstr>Tabl. 14 (62)</vt:lpstr>
      <vt:lpstr>Tabl. 15 (63)</vt:lpstr>
      <vt:lpstr>Tabl. 16 (64)</vt:lpstr>
      <vt:lpstr>Tabl. 17 (65)</vt:lpstr>
      <vt:lpstr>Tabl. 18 (66)</vt:lpstr>
      <vt:lpstr>Tabl. 19 (67)</vt:lpstr>
      <vt:lpstr>Tabl. 20 (68)</vt:lpstr>
      <vt:lpstr>Tabl. 21 (69)</vt:lpstr>
      <vt:lpstr>Tabl. 22 (70)</vt:lpstr>
      <vt:lpstr>Tabl. 23 (71)</vt:lpstr>
      <vt:lpstr>Tabl. 24 (72)</vt:lpstr>
      <vt:lpstr>Tabl. 25 (73)</vt:lpstr>
      <vt:lpstr>Tabl. 26 (74)</vt:lpstr>
      <vt:lpstr>Tabl. 27 (75)</vt:lpstr>
      <vt:lpstr>Tabl. 28 (76)</vt:lpstr>
      <vt:lpstr>Tabl. 29 (77)</vt:lpstr>
      <vt:lpstr>Tabl. 30 (78)</vt:lpstr>
      <vt:lpstr>'Tabl. 24 (72)'!_Hlk75922673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2020-01-16T11:40:39Z</dcterms:modified>
</cp:coreProperties>
</file>