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Publikacje\Nauka i Technika\NiT 2026\Tablice\"/>
    </mc:Choice>
  </mc:AlternateContent>
  <xr:revisionPtr revIDLastSave="0" documentId="13_ncr:1_{CF7C8412-BB91-4899-8118-026BA29307AE}" xr6:coauthVersionLast="47" xr6:coauthVersionMax="47" xr10:uidLastSave="{00000000-0000-0000-0000-000000000000}"/>
  <bookViews>
    <workbookView xWindow="-120" yWindow="-120" windowWidth="29040" windowHeight="15840" activeTab="1" xr2:uid="{00000000-000D-0000-FFFF-FFFF00000000}"/>
  </bookViews>
  <sheets>
    <sheet name="stosowane symbole" sheetId="14" r:id="rId1"/>
    <sheet name="Spis tablic" sheetId="15" r:id="rId2"/>
    <sheet name="1 (26)" sheetId="1" r:id="rId3"/>
    <sheet name="2 (27)" sheetId="16" r:id="rId4"/>
    <sheet name="3 (28)" sheetId="27" r:id="rId5"/>
    <sheet name="4 (29)" sheetId="22" r:id="rId6"/>
    <sheet name="5 (30)" sheetId="23" r:id="rId7"/>
    <sheet name="6 (31)" sheetId="24" r:id="rId8"/>
    <sheet name="7 (32)" sheetId="25" r:id="rId9"/>
    <sheet name="8 (33)" sheetId="26" r:id="rId10"/>
    <sheet name="9 (34)" sheetId="11" r:id="rId11"/>
    <sheet name="10 (35)" sheetId="13" r:id="rId12"/>
  </sheets>
  <definedNames>
    <definedName name="_xlnm.Print_Titles" localSheetId="11">'10 (35)'!$1:$8</definedName>
    <definedName name="_xlnm.Print_Titles" localSheetId="4">'3 (28)'!#REF!</definedName>
    <definedName name="_xlnm.Print_Titles" localSheetId="5">'4 (29)'!$1:$5</definedName>
    <definedName name="_xlnm.Print_Titles" localSheetId="6">'5 (30)'!$1:$9</definedName>
    <definedName name="_xlnm.Print_Titles" localSheetId="8">'7 (32)'!$1:$5</definedName>
    <definedName name="_xlnm.Print_Titles" localSheetId="9">'8 (33)'!$1:$7</definedName>
    <definedName name="_xlnm.Print_Titles" localSheetId="10">'9 (34)'!$1:$8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15" l="1"/>
  <c r="B19" i="15"/>
  <c r="B18" i="15"/>
  <c r="B17" i="15"/>
  <c r="B16" i="15"/>
  <c r="B15" i="15"/>
  <c r="B14" i="15"/>
  <c r="B13" i="15"/>
  <c r="B12" i="15"/>
  <c r="B11" i="15"/>
  <c r="B10" i="15"/>
  <c r="B9" i="15"/>
  <c r="C34" i="27"/>
  <c r="D34" i="27"/>
  <c r="D32" i="27"/>
  <c r="D30" i="27"/>
  <c r="D28" i="27"/>
  <c r="B28" i="27" l="1"/>
  <c r="C28" i="27"/>
  <c r="B30" i="27"/>
  <c r="C30" i="27"/>
  <c r="B32" i="27"/>
  <c r="C32" i="27"/>
  <c r="B34" i="27"/>
  <c r="I46" i="25" l="1"/>
  <c r="I44" i="25"/>
  <c r="I42" i="25"/>
  <c r="I40" i="25"/>
  <c r="I38" i="25"/>
  <c r="I36" i="25"/>
  <c r="I34" i="25"/>
  <c r="I32" i="25"/>
  <c r="I30" i="25"/>
  <c r="I28" i="25"/>
  <c r="H28" i="25"/>
  <c r="K26" i="22"/>
  <c r="J26" i="22"/>
  <c r="I26" i="22"/>
  <c r="K24" i="22"/>
  <c r="J24" i="22"/>
  <c r="K22" i="22"/>
  <c r="J22" i="22"/>
  <c r="I22" i="22"/>
  <c r="K20" i="22"/>
  <c r="J20" i="22"/>
  <c r="I49" i="11" l="1"/>
  <c r="B6" i="15" l="1"/>
  <c r="B5" i="15"/>
  <c r="B24" i="15" l="1"/>
  <c r="B23" i="15"/>
  <c r="B22" i="15"/>
  <c r="B21" i="15"/>
  <c r="B8" i="15"/>
  <c r="B7" i="15"/>
  <c r="C34" i="16" l="1"/>
  <c r="D34" i="16"/>
  <c r="E34" i="16"/>
  <c r="F34" i="16"/>
  <c r="B34" i="16"/>
  <c r="B28" i="16" l="1"/>
  <c r="D28" i="16"/>
  <c r="G28" i="16" l="1"/>
  <c r="G32" i="16" l="1"/>
  <c r="F32" i="16"/>
  <c r="E32" i="16"/>
  <c r="D32" i="16"/>
  <c r="C32" i="16"/>
  <c r="B32" i="16"/>
  <c r="F28" i="16"/>
  <c r="E28" i="16"/>
  <c r="C28" i="16"/>
</calcChain>
</file>

<file path=xl/sharedStrings.xml><?xml version="1.0" encoding="utf-8"?>
<sst xmlns="http://schemas.openxmlformats.org/spreadsheetml/2006/main" count="744" uniqueCount="267">
  <si>
    <t>w tym kobiety</t>
  </si>
  <si>
    <t>of which women</t>
  </si>
  <si>
    <t>Natural sciences</t>
  </si>
  <si>
    <t>Stopnie naukowe:</t>
  </si>
  <si>
    <t>Academic degrees:</t>
  </si>
  <si>
    <t>doktora habilitowanego</t>
  </si>
  <si>
    <t>w tym nadane kobietom</t>
  </si>
  <si>
    <t>of which awarded to women</t>
  </si>
  <si>
    <t>doktora</t>
  </si>
  <si>
    <t>doctor (PhD)</t>
  </si>
  <si>
    <t>Tytuły naukowe profesora</t>
  </si>
  <si>
    <t>Title of professor</t>
  </si>
  <si>
    <t>of which granted to women</t>
  </si>
  <si>
    <t>w % ogółu</t>
  </si>
  <si>
    <t>Source: data of the Chancellery of the President of the Republic of Poland.</t>
  </si>
  <si>
    <t>Stan w dniu 31 XII</t>
  </si>
  <si>
    <t>As of 31 XII</t>
  </si>
  <si>
    <t>członkowie krajowi</t>
  </si>
  <si>
    <t>national members</t>
  </si>
  <si>
    <t>rzeczywiści</t>
  </si>
  <si>
    <t>full members</t>
  </si>
  <si>
    <t>korespondenci</t>
  </si>
  <si>
    <t>corresponding members</t>
  </si>
  <si>
    <t>członkowie zagraniczni</t>
  </si>
  <si>
    <t>foreign members</t>
  </si>
  <si>
    <t>Zasoby ludzkie dla nauki i techniki</t>
  </si>
  <si>
    <t>HRST - Human Resources for Science and Technology</t>
  </si>
  <si>
    <t>HRSTO - Human Resources for Science and Technology - occupation</t>
  </si>
  <si>
    <t>of which SE - scientists and engineers</t>
  </si>
  <si>
    <t>W tym:</t>
  </si>
  <si>
    <t>Of which:</t>
  </si>
  <si>
    <t>HRSTW - human resources for science and technology - without tertiary education</t>
  </si>
  <si>
    <t>Rdzeń zasobów ludzkich dla nauki i techniki</t>
  </si>
  <si>
    <t>HRSTC - Human Resources in Science and Technology - core</t>
  </si>
  <si>
    <t>HRSTE - Human Resources in Science and Technology - education</t>
  </si>
  <si>
    <t>w tym:</t>
  </si>
  <si>
    <t>of which:</t>
  </si>
  <si>
    <t>zasoby ludzkie dla nauki i techniki - zatrudnieni poza sferą nauka i technika</t>
  </si>
  <si>
    <t>HRSTN - Human Resources for Science and Technology - non-core</t>
  </si>
  <si>
    <t>zasoby ludzkie dla nauki i techniki - bezrobotni</t>
  </si>
  <si>
    <t>HRSTU - Human Resources for Science and Technology - unemployed</t>
  </si>
  <si>
    <t>zasoby ludzkie dla nauki i techniki - nieaktywni zawodowo</t>
  </si>
  <si>
    <t>HRSTI - Human Resources for Science and Technology - inactive</t>
  </si>
  <si>
    <t>Województwa</t>
  </si>
  <si>
    <t>Voivodships</t>
  </si>
  <si>
    <t>Dolnośląskie</t>
  </si>
  <si>
    <t>Lubelskie</t>
  </si>
  <si>
    <t>Lubuskie</t>
  </si>
  <si>
    <t>Łódzkie</t>
  </si>
  <si>
    <t>Małopolskie</t>
  </si>
  <si>
    <t>Mazowieckie</t>
  </si>
  <si>
    <t>Opolskie</t>
  </si>
  <si>
    <t>Podkarpackie</t>
  </si>
  <si>
    <t>Podlaskie</t>
  </si>
  <si>
    <t>Pomorskie</t>
  </si>
  <si>
    <t>Śląskie</t>
  </si>
  <si>
    <t>Świętokrzyskie</t>
  </si>
  <si>
    <t>Wielkopolskie</t>
  </si>
  <si>
    <t>Zachodniopomorskie</t>
  </si>
  <si>
    <t>a The habilitated doctor’s degree (HD), which is higher than a doctorate (second doctorate), is peculiar to Poland. The degree is awarded on the basis of an appropriate dissertation and is necessary for obtaining the title of professorial post in scientific institutions.</t>
  </si>
  <si>
    <t>Social sciences</t>
  </si>
  <si>
    <t>Źródło: dane Kancelarii Prezydenta RP.</t>
  </si>
  <si>
    <t>Źródło: dane Polskiej Akademii Nauk.</t>
  </si>
  <si>
    <t>Source: data of the Polish Academy of Sciences.</t>
  </si>
  <si>
    <t>Nauki inżynieryjne i techniczne</t>
  </si>
  <si>
    <t>Nauki medyczne i nauki o zdrowiu</t>
  </si>
  <si>
    <t>Nauki społeczne</t>
  </si>
  <si>
    <t>Medical and Health sciences</t>
  </si>
  <si>
    <t>Engineering and technology</t>
  </si>
  <si>
    <t>Źródło: dane Kancelarii Prezydenta Rzeczypospolitej Polskiej.</t>
  </si>
  <si>
    <t>W grupie dziedzin nauki i sztuki:</t>
  </si>
  <si>
    <t>In the group of academic disciplines in the arts and sciences:</t>
  </si>
  <si>
    <t>Objaśnienia znaków umownych</t>
  </si>
  <si>
    <t>magnitude zero</t>
  </si>
  <si>
    <t>zjawisko istniało w wielkości mniejszej od 0,5</t>
  </si>
  <si>
    <t>(0,0)</t>
  </si>
  <si>
    <t>zjawisko istniało w wielkości mniejszej od 0,05</t>
  </si>
  <si>
    <t>oznacza, że nie podaje się wszystkich składników sumy</t>
  </si>
  <si>
    <t>indicates that not all elements of the sum are given</t>
  </si>
  <si>
    <t>in % of total</t>
  </si>
  <si>
    <t>Human resources in science and technology (HRST)</t>
  </si>
  <si>
    <t>Specjaliści</t>
  </si>
  <si>
    <t>Professionals</t>
  </si>
  <si>
    <t>Specjaliści nauk fizycznych, matematycznych i technicznych</t>
  </si>
  <si>
    <t>Physical, mathematical and engineering science professionals</t>
  </si>
  <si>
    <t>Specjaliści do spraw zdrowia</t>
  </si>
  <si>
    <t>Health professionals</t>
  </si>
  <si>
    <t>Specjaliści do spraw technologii informacyjno-komunikacyjnych</t>
  </si>
  <si>
    <t>Information and communications technology professionals</t>
  </si>
  <si>
    <t>Technicy i inny średni personel</t>
  </si>
  <si>
    <t>Technicians equivalent staff</t>
  </si>
  <si>
    <t>w tym specjaliści i inżynierowie</t>
  </si>
  <si>
    <t>w tym specjalniści i inzynierowie</t>
  </si>
  <si>
    <t>Zasoby ludzkie dla nauki i techniki wyróżnione ze względu na zawód</t>
  </si>
  <si>
    <t>Zasoby ludzkie dla nauki i techniki wyróżnione ze względu na wykształcenie</t>
  </si>
  <si>
    <t>zasoby ludzkie dla nauki i techniki - pracujący w sferze nauka 
i technika z wykształceniem poniżej wyższego</t>
  </si>
  <si>
    <t>studia publiczne</t>
  </si>
  <si>
    <t>public studies</t>
  </si>
  <si>
    <t>studia niepubliczne</t>
  </si>
  <si>
    <t>non-public studies</t>
  </si>
  <si>
    <t>Higher education institutions</t>
  </si>
  <si>
    <t>publiczne</t>
  </si>
  <si>
    <t>public</t>
  </si>
  <si>
    <t>niepubliczne</t>
  </si>
  <si>
    <t>non-public</t>
  </si>
  <si>
    <t>Instytuty badawcze</t>
  </si>
  <si>
    <t>Research institutes</t>
  </si>
  <si>
    <t>a According to the register of entitled units of Central Comission for Degrees and Titles.</t>
  </si>
  <si>
    <t>Kujawsko-pomorskie</t>
  </si>
  <si>
    <t>Warmińsko-mazurskie</t>
  </si>
  <si>
    <t>Tablica</t>
  </si>
  <si>
    <t>Dział 2.</t>
  </si>
  <si>
    <t>OGÓŁEM</t>
  </si>
  <si>
    <t>TOTAL</t>
  </si>
  <si>
    <t xml:space="preserve">POLSKA </t>
  </si>
  <si>
    <t>POLAND</t>
  </si>
  <si>
    <t>Powrót do spisu tablic
Return to list of tables</t>
  </si>
  <si>
    <t>Nauki rolnicze i weterynaryjne</t>
  </si>
  <si>
    <t>Agricultural and veterinary sciences</t>
  </si>
  <si>
    <t>Nauki społeczne i nauki humanistyczne i sztuka</t>
  </si>
  <si>
    <t>Social sciences and humanities and the arts</t>
  </si>
  <si>
    <t>Źródło: dane Ministerstwa Edukacji i Nauki.</t>
  </si>
  <si>
    <t>Source: data of the Chancellery of the Ministry of Education and Science.</t>
  </si>
  <si>
    <t>Source: data of the Ministry of Education and Science.</t>
  </si>
  <si>
    <t>Uczelnie</t>
  </si>
  <si>
    <t>Wyszczególnienie</t>
  </si>
  <si>
    <t>Ogółem</t>
  </si>
  <si>
    <t>Grand total</t>
  </si>
  <si>
    <t>Specification</t>
  </si>
  <si>
    <t>razem</t>
  </si>
  <si>
    <t>of which</t>
  </si>
  <si>
    <t>total</t>
  </si>
  <si>
    <t>kobiety</t>
  </si>
  <si>
    <t>cudzoziemcy</t>
  </si>
  <si>
    <t>women</t>
  </si>
  <si>
    <t>foreigners</t>
  </si>
  <si>
    <t>a Zgodnie z wykazem Centralnej Komisji do Spraw Stopni i Tytułów (dot. uprawnionych  jednostek).</t>
  </si>
  <si>
    <r>
      <t>W tym N+T</t>
    </r>
    <r>
      <rPr>
        <vertAlign val="superscript"/>
        <sz val="10"/>
        <rFont val="Arial"/>
        <family val="2"/>
        <charset val="238"/>
      </rPr>
      <t>a</t>
    </r>
    <r>
      <rPr>
        <sz val="10"/>
        <color theme="0" tint="-0.499984740745262"/>
        <rFont val="Arial"/>
        <family val="2"/>
        <charset val="238"/>
      </rPr>
      <t/>
    </r>
  </si>
  <si>
    <r>
      <t>Of which S&amp;E</t>
    </r>
    <r>
      <rPr>
        <vertAlign val="superscript"/>
        <sz val="10"/>
        <color theme="0" tint="-0.499984740745262"/>
        <rFont val="Arial"/>
        <family val="2"/>
        <charset val="238"/>
      </rPr>
      <t>a</t>
    </r>
  </si>
  <si>
    <t xml:space="preserve">razem </t>
  </si>
  <si>
    <t xml:space="preserve"> z tego</t>
  </si>
  <si>
    <r>
      <t>Studenci</t>
    </r>
    <r>
      <rPr>
        <vertAlign val="superscript"/>
        <sz val="10"/>
        <rFont val="Arial"/>
        <family val="2"/>
        <charset val="238"/>
      </rPr>
      <t>b</t>
    </r>
  </si>
  <si>
    <r>
      <t>Absolwenci</t>
    </r>
    <r>
      <rPr>
        <vertAlign val="superscript"/>
        <sz val="10"/>
        <rFont val="Arial"/>
        <family val="2"/>
        <charset val="238"/>
      </rPr>
      <t>c</t>
    </r>
  </si>
  <si>
    <r>
      <t xml:space="preserve">OGÓŁEM </t>
    </r>
    <r>
      <rPr>
        <sz val="10"/>
        <color theme="0" tint="-0.499984740745262"/>
        <rFont val="Arial"/>
        <family val="2"/>
        <charset val="238"/>
      </rPr>
      <t>TOTAL</t>
    </r>
  </si>
  <si>
    <t>Systemy kształcenia</t>
  </si>
  <si>
    <t>Study systems</t>
  </si>
  <si>
    <t>stacjonarne</t>
  </si>
  <si>
    <t>niestacjonarne</t>
  </si>
  <si>
    <t>full-time</t>
  </si>
  <si>
    <t>part-time</t>
  </si>
  <si>
    <r>
      <t>OGÓŁEM=100</t>
    </r>
    <r>
      <rPr>
        <sz val="10"/>
        <color theme="0" tint="-0.499984740745262"/>
        <rFont val="Arial"/>
        <family val="2"/>
        <charset val="238"/>
      </rPr>
      <t xml:space="preserve"> TOTAL=100</t>
    </r>
  </si>
  <si>
    <r>
      <t xml:space="preserve">W OSOBACH </t>
    </r>
    <r>
      <rPr>
        <sz val="10"/>
        <color theme="0" tint="-0.499984740745262"/>
        <rFont val="Arial"/>
        <family val="2"/>
        <charset val="238"/>
      </rPr>
      <t>IN PERSONS</t>
    </r>
  </si>
  <si>
    <r>
      <t>W %</t>
    </r>
    <r>
      <rPr>
        <sz val="10"/>
        <color theme="0" tint="-0.499984740745262"/>
        <rFont val="Arial"/>
        <family val="2"/>
        <charset val="238"/>
      </rPr>
      <t xml:space="preserve"> IN %</t>
    </r>
  </si>
  <si>
    <r>
      <t>habilitated doctor</t>
    </r>
    <r>
      <rPr>
        <vertAlign val="superscript"/>
        <sz val="10"/>
        <color theme="0" tint="-0.499984740745262"/>
        <rFont val="Arial"/>
        <family val="2"/>
        <charset val="238"/>
      </rPr>
      <t>a</t>
    </r>
    <r>
      <rPr>
        <sz val="10"/>
        <color theme="0" tint="-0.499984740745262"/>
        <rFont val="Arial"/>
        <family val="2"/>
        <charset val="238"/>
      </rPr>
      <t xml:space="preserve"> (HD)</t>
    </r>
  </si>
  <si>
    <t>Grupy dziedzin nauki i sztuki</t>
  </si>
  <si>
    <t>Stopnie naukowe</t>
  </si>
  <si>
    <t>Academic degrees</t>
  </si>
  <si>
    <t>Groups of academic disciplines in the arts and sciences</t>
  </si>
  <si>
    <r>
      <t>habilitated doctor (HD)</t>
    </r>
    <r>
      <rPr>
        <vertAlign val="superscript"/>
        <sz val="10"/>
        <color theme="0" tint="-0.499984740745262"/>
        <rFont val="Arial"/>
        <family val="2"/>
        <charset val="238"/>
      </rPr>
      <t>b</t>
    </r>
  </si>
  <si>
    <t>ogółem</t>
  </si>
  <si>
    <t>mężczyźni</t>
  </si>
  <si>
    <t>men</t>
  </si>
  <si>
    <r>
      <t xml:space="preserve">GRUPA DZIEDZIN=100 </t>
    </r>
    <r>
      <rPr>
        <sz val="10"/>
        <color theme="0" tint="-0.499984740745262"/>
        <rFont val="Arial"/>
        <family val="2"/>
        <charset val="238"/>
      </rPr>
      <t>GROUP OF ACADEMIC DISCIPLINES=100</t>
    </r>
  </si>
  <si>
    <r>
      <t xml:space="preserve">OGÓŁEM=100  </t>
    </r>
    <r>
      <rPr>
        <sz val="10"/>
        <color theme="0" tint="-0.499984740745262"/>
        <rFont val="Arial"/>
        <family val="2"/>
        <charset val="238"/>
      </rPr>
      <t>TOTAL=100</t>
    </r>
  </si>
  <si>
    <t>w tys.</t>
  </si>
  <si>
    <t>w % ogółem</t>
  </si>
  <si>
    <t>in thousands</t>
  </si>
  <si>
    <t>Polska=100</t>
  </si>
  <si>
    <t>województwo=100</t>
  </si>
  <si>
    <t>Poland=100</t>
  </si>
  <si>
    <t>voivodship=100</t>
  </si>
  <si>
    <r>
      <t xml:space="preserve">ZASOBY LUDZKIE DLA NAUKI I TECHNIKI  </t>
    </r>
    <r>
      <rPr>
        <sz val="10"/>
        <color theme="0" tint="-0.499984740745262"/>
        <rFont val="Arial"/>
        <family val="2"/>
        <charset val="238"/>
      </rPr>
      <t>HUMAN RESOURCES IN SCIENCE AND TECHNOLOGY HRST</t>
    </r>
  </si>
  <si>
    <r>
      <t xml:space="preserve">RDZEŃ  </t>
    </r>
    <r>
      <rPr>
        <sz val="10"/>
        <color theme="0" tint="-0.499984740745262"/>
        <rFont val="Arial"/>
        <family val="2"/>
        <charset val="238"/>
      </rPr>
      <t>HRSTC</t>
    </r>
  </si>
  <si>
    <r>
      <t xml:space="preserve">WYRÓŻNIONE ZE WZGLĘDU NA WYKSZTAŁCENIE </t>
    </r>
    <r>
      <rPr>
        <sz val="10"/>
        <color theme="0" tint="-0.499984740745262"/>
        <rFont val="Arial"/>
        <family val="2"/>
        <charset val="238"/>
      </rPr>
      <t xml:space="preserve"> HRSTE</t>
    </r>
  </si>
  <si>
    <r>
      <t xml:space="preserve">WYRÓŻNIONE ZE WZGLĘDU NA ZAWÓD  </t>
    </r>
    <r>
      <rPr>
        <sz val="10"/>
        <color theme="0" tint="-0.499984740745262"/>
        <rFont val="Arial"/>
        <family val="2"/>
        <charset val="238"/>
      </rPr>
      <t>HRSTO</t>
    </r>
  </si>
  <si>
    <r>
      <t xml:space="preserve">SPECJALIŚCI I INŻYNIEROWIE  </t>
    </r>
    <r>
      <rPr>
        <sz val="10"/>
        <color theme="0" tint="-0.499984740745262"/>
        <rFont val="Arial"/>
        <family val="2"/>
        <charset val="238"/>
      </rPr>
      <t>SE - SCIENTISTS AND ENGINEERS</t>
    </r>
  </si>
  <si>
    <t>Symbols</t>
  </si>
  <si>
    <t>kreska (–)</t>
  </si>
  <si>
    <t>zjawisko nie wystąpiło</t>
  </si>
  <si>
    <t>dash (–)</t>
  </si>
  <si>
    <t>zero (0)</t>
  </si>
  <si>
    <t>magnitude not zero, but less than 0.5 of a unit</t>
  </si>
  <si>
    <t>magnitude not zero, but less than 0.05 of a unit</t>
  </si>
  <si>
    <t>kropka (.)</t>
  </si>
  <si>
    <t>brak informacji, konieczność zachowania tajemnicy statystycznej lub że wypełnienie pozycji jest niemożliwe albo niecelowe</t>
  </si>
  <si>
    <t>Dot (.)</t>
  </si>
  <si>
    <t>data not available, classified data (statistical confidentiality) or providing data impossible or purposeless</t>
  </si>
  <si>
    <t>znak (*)</t>
  </si>
  <si>
    <t xml:space="preserve">dane zostały zmienione w stosunku do wcześniej opublikowanych </t>
  </si>
  <si>
    <t>revised data</t>
  </si>
  <si>
    <t xml:space="preserve">„W tym”  </t>
  </si>
  <si>
    <t>„Of which”</t>
  </si>
  <si>
    <t>Grupy dziedzin nauki/sztuki</t>
  </si>
  <si>
    <t xml:space="preserve">Groups of academic disciplines in the sciences/arts </t>
  </si>
  <si>
    <t>Tablica 9 (34). Zasoby ludzkie dla nauki i techniki</t>
  </si>
  <si>
    <t>Table 9 (34). Human Resources for science and technology</t>
  </si>
  <si>
    <t>a According to OECD classification, see Annex VI.b According to declarations of members of the Polish Academy of Sciences</t>
  </si>
  <si>
    <t>Nauki ścisłe i przyrodnicze</t>
  </si>
  <si>
    <t>Exact and natural sciences</t>
  </si>
  <si>
    <t>Veterinary sciencesc</t>
  </si>
  <si>
    <t>.</t>
  </si>
  <si>
    <r>
      <t>Sztuka</t>
    </r>
    <r>
      <rPr>
        <vertAlign val="superscript"/>
        <sz val="10"/>
        <rFont val="Arial"/>
        <family val="2"/>
        <charset val="238"/>
      </rPr>
      <t>d</t>
    </r>
  </si>
  <si>
    <r>
      <t>The arts</t>
    </r>
    <r>
      <rPr>
        <vertAlign val="superscript"/>
        <sz val="10"/>
        <color theme="0" tint="-0.34998626667073579"/>
        <rFont val="Arial"/>
        <family val="2"/>
        <charset val="238"/>
      </rPr>
      <t>d</t>
    </r>
  </si>
  <si>
    <r>
      <t>Nauki teologiczne</t>
    </r>
    <r>
      <rPr>
        <vertAlign val="superscript"/>
        <sz val="10"/>
        <rFont val="Arial"/>
        <family val="2"/>
        <charset val="238"/>
      </rPr>
      <t>d</t>
    </r>
  </si>
  <si>
    <r>
      <t>Theological sciences</t>
    </r>
    <r>
      <rPr>
        <vertAlign val="superscript"/>
        <sz val="10"/>
        <color theme="0" tint="-0.34998626667073579"/>
        <rFont val="Arial"/>
        <family val="2"/>
        <charset val="238"/>
      </rPr>
      <t>d</t>
    </r>
  </si>
  <si>
    <r>
      <t>Nauki humanistyczne</t>
    </r>
    <r>
      <rPr>
        <vertAlign val="superscript"/>
        <sz val="10"/>
        <rFont val="Arial"/>
        <family val="2"/>
        <charset val="238"/>
      </rPr>
      <t>e</t>
    </r>
  </si>
  <si>
    <r>
      <t>Nauki weterynaryjne</t>
    </r>
    <r>
      <rPr>
        <vertAlign val="superscript"/>
        <sz val="10"/>
        <rFont val="Arial"/>
        <family val="2"/>
        <charset val="238"/>
      </rPr>
      <t>d</t>
    </r>
  </si>
  <si>
    <r>
      <t>Agricultural sciences</t>
    </r>
    <r>
      <rPr>
        <vertAlign val="superscript"/>
        <sz val="10"/>
        <color theme="0" tint="-0.34998626667073579"/>
        <rFont val="Arial"/>
        <family val="2"/>
        <charset val="238"/>
      </rPr>
      <t>c</t>
    </r>
  </si>
  <si>
    <r>
      <t>Nauki rolnicze</t>
    </r>
    <r>
      <rPr>
        <vertAlign val="superscript"/>
        <sz val="10"/>
        <rFont val="Arial"/>
        <family val="2"/>
        <charset val="238"/>
      </rPr>
      <t>c</t>
    </r>
  </si>
  <si>
    <t xml:space="preserve">b Według klasyfikacji OECD, por. Aneks VI. </t>
  </si>
  <si>
    <t>a Tytuły profesora nadaje Prezydent Rzeczypospolitej Polskiej, zgodnie z zasadami określonymi w ustawie — Prawo o szkolnictwie wyższym i nauce</t>
  </si>
  <si>
    <t xml:space="preserve">Do 2022 r. łącznie z: c — naukami weterynaryjnymi, e — naukami teologicznymi i sztuką. </t>
  </si>
  <si>
    <t>d Dziedzina wydzielona od 2023 r.</t>
  </si>
  <si>
    <t xml:space="preserve">a Titles of professor are awarded by the President of the Republic of Poland, according to the rules specified in the Law on Higher Education and Science. </t>
  </si>
  <si>
    <t>b According to OECD classification, see Annex VI.</t>
  </si>
  <si>
    <t>Until 2022 including: c — veterinary sciences, e — theological sciences and the arts.</t>
  </si>
  <si>
    <t>d Separately since 2023.</t>
  </si>
  <si>
    <r>
      <t>Humanities</t>
    </r>
    <r>
      <rPr>
        <vertAlign val="superscript"/>
        <sz val="10"/>
        <color theme="0" tint="-0.34998626667073579"/>
        <rFont val="Arial"/>
        <family val="2"/>
        <charset val="238"/>
      </rPr>
      <t>e</t>
    </r>
  </si>
  <si>
    <t>b Według deklaracji członków PAN; niektórzy członkowie deklarują przynależność do kilku dziedzin nauki, takie deklaracje uwzględniono w odpowiednich dziedzinach/grupach dziedzin w części ułamkowej.</t>
  </si>
  <si>
    <t>b According to declarations of members of the Polish Academy of Sciences; some members declare belonging to more than one field of science, such declarations have been included in the appropriate fields in the fractional part.</t>
  </si>
  <si>
    <r>
      <t>Veterinary sciences</t>
    </r>
    <r>
      <rPr>
        <vertAlign val="superscript"/>
        <sz val="10"/>
        <color theme="0" tint="-0.34998626667073579"/>
        <rFont val="Arial"/>
        <family val="2"/>
        <charset val="238"/>
      </rPr>
      <t>e</t>
    </r>
  </si>
  <si>
    <r>
      <t>Arts</t>
    </r>
    <r>
      <rPr>
        <vertAlign val="superscript"/>
        <sz val="10"/>
        <color theme="0" tint="-0.34998626667073579"/>
        <rFont val="Arial"/>
        <family val="2"/>
        <charset val="238"/>
      </rPr>
      <t>e</t>
    </r>
  </si>
  <si>
    <r>
      <t>Nauki społeczne</t>
    </r>
    <r>
      <rPr>
        <vertAlign val="superscript"/>
        <sz val="10"/>
        <rFont val="Arial"/>
        <family val="2"/>
        <charset val="238"/>
      </rPr>
      <t>e</t>
    </r>
  </si>
  <si>
    <r>
      <t>Social sciences</t>
    </r>
    <r>
      <rPr>
        <vertAlign val="superscript"/>
        <sz val="10"/>
        <color theme="0" tint="-0.34998626667073579"/>
        <rFont val="Arial"/>
        <family val="2"/>
        <charset val="238"/>
      </rPr>
      <t>e</t>
    </r>
  </si>
  <si>
    <r>
      <t>Nauki humanistyczne</t>
    </r>
    <r>
      <rPr>
        <vertAlign val="superscript"/>
        <sz val="10"/>
        <rFont val="Arial"/>
        <family val="2"/>
        <charset val="238"/>
      </rPr>
      <t xml:space="preserve">e </t>
    </r>
  </si>
  <si>
    <t>a Według klasyfikacji OECD, por. Aneks VI</t>
  </si>
  <si>
    <r>
      <t>Veterinary sciences</t>
    </r>
    <r>
      <rPr>
        <vertAlign val="superscript"/>
        <sz val="10"/>
        <color theme="0" tint="-0.34998626667073579"/>
        <rFont val="Arial"/>
        <family val="2"/>
        <charset val="238"/>
      </rPr>
      <t>d</t>
    </r>
  </si>
  <si>
    <r>
      <rPr>
        <i/>
        <sz val="10"/>
        <rFont val="Arial"/>
        <family val="2"/>
        <charset val="238"/>
      </rPr>
      <t>a</t>
    </r>
    <r>
      <rPr>
        <sz val="10"/>
        <rFont val="Arial"/>
        <family val="2"/>
        <charset val="238"/>
      </rPr>
      <t xml:space="preserve"> Według klasyfikacji OECD, por. Aneks V. </t>
    </r>
  </si>
  <si>
    <t>a According to OECD classification, see Annex V. b The habilitated doctor’s degree (HD), which is higher than a doctorate (second doctorate), is peculiar  to Poland. The degree is awarded on the basis of an appropriate dissertation and is necessary for obtaining the title of professorial post in scientific  institutions.</t>
  </si>
  <si>
    <t>–</t>
  </si>
  <si>
    <t>Tablica 10 (35). Zasoby ludzkie dla nauki i techniki w Polsce według województw</t>
  </si>
  <si>
    <t>Table 10 (35). Human resources in science and technology in Poland by voivodships</t>
  </si>
  <si>
    <t>Tablica 1 (26). Studenci i absolwenci w 2024 r.</t>
  </si>
  <si>
    <t>Table 1 (26). Students and graduates in 2024</t>
  </si>
  <si>
    <t>a Studenci w grupach kierunków kształcenia według ISCED-F 2013, absolwenci według ISCED 1997.  b Stan w dniu 30 XI.   c Z roku akademickiego 2024/25.</t>
  </si>
  <si>
    <t>a Students by broad fields of education and training according to ISCED-F 2013, graduates - ISCED 1997. b As of 30 XI.  c In academic year 2024/25.</t>
  </si>
  <si>
    <r>
      <t>Tablica 2 (27).</t>
    </r>
    <r>
      <rPr>
        <i/>
        <sz val="10"/>
        <rFont val="Arial"/>
        <family val="2"/>
        <charset val="238"/>
      </rPr>
      <t xml:space="preserve"> </t>
    </r>
    <r>
      <rPr>
        <sz val="10"/>
        <rFont val="Arial"/>
        <family val="2"/>
        <charset val="238"/>
      </rPr>
      <t>Uczestnicy studiów doktoranckich według systemu kształcenia oraz rodzaju instytucji</t>
    </r>
    <r>
      <rPr>
        <i/>
        <vertAlign val="superscript"/>
        <sz val="10"/>
        <rFont val="Arial"/>
        <family val="2"/>
        <charset val="238"/>
      </rPr>
      <t>a</t>
    </r>
    <r>
      <rPr>
        <sz val="10"/>
        <rFont val="Arial"/>
        <family val="2"/>
        <charset val="238"/>
      </rPr>
      <t xml:space="preserve"> w roku akademickim 2024/2025</t>
    </r>
  </si>
  <si>
    <r>
      <t>Table 2 (27). Students of doctoral studies by study systems and type of institutions</t>
    </r>
    <r>
      <rPr>
        <vertAlign val="superscript"/>
        <sz val="10"/>
        <color theme="0" tint="-0.34998626667073579"/>
        <rFont val="Arial"/>
        <family val="2"/>
        <charset val="238"/>
      </rPr>
      <t>a</t>
    </r>
    <r>
      <rPr>
        <sz val="10"/>
        <color theme="0" tint="-0.34998626667073579"/>
        <rFont val="Arial"/>
        <family val="2"/>
        <charset val="238"/>
      </rPr>
      <t xml:space="preserve"> in academic year 2024/25</t>
    </r>
  </si>
  <si>
    <r>
      <t xml:space="preserve">ROK AKADEMICKI 2023/2024=100 </t>
    </r>
    <r>
      <rPr>
        <sz val="10"/>
        <color theme="0" tint="-0.499984740745262"/>
        <rFont val="Arial"/>
        <family val="2"/>
        <charset val="238"/>
      </rPr>
      <t>ACADEMIC YEAR 2023/2024=100</t>
    </r>
  </si>
  <si>
    <r>
      <t xml:space="preserve">OGÓŁEM=100 </t>
    </r>
    <r>
      <rPr>
        <sz val="10"/>
        <color theme="0" tint="-0.34998626667073579"/>
        <rFont val="Arial"/>
        <family val="2"/>
        <charset val="238"/>
      </rPr>
      <t>TOTAL=100</t>
    </r>
  </si>
  <si>
    <r>
      <t xml:space="preserve">W OSOBACH </t>
    </r>
    <r>
      <rPr>
        <sz val="10"/>
        <color theme="0" tint="-0.34998626667073579"/>
        <rFont val="Arial"/>
        <family val="2"/>
        <charset val="238"/>
      </rPr>
      <t>IN PERSONS</t>
    </r>
  </si>
  <si>
    <t>z tego</t>
  </si>
  <si>
    <t>Table 3 (28). Students of doctoral studies in doctoral schools in academic year 2024/25</t>
  </si>
  <si>
    <t>Tablica 3 (28). Doktoranci w szkołach doktorskich 2024/2025</t>
  </si>
  <si>
    <t>ROK AKADEMICKI 2023/2024=100 ACADEMIC YEAR 2023/2024=100</t>
  </si>
  <si>
    <r>
      <t>214,5</t>
    </r>
    <r>
      <rPr>
        <vertAlign val="superscript"/>
        <sz val="10"/>
        <rFont val="Arial"/>
        <family val="2"/>
        <charset val="238"/>
      </rPr>
      <t>b</t>
    </r>
  </si>
  <si>
    <r>
      <t>201,5</t>
    </r>
    <r>
      <rPr>
        <vertAlign val="superscript"/>
        <sz val="10"/>
        <rFont val="Arial"/>
        <family val="2"/>
        <charset val="238"/>
      </rPr>
      <t>b</t>
    </r>
  </si>
  <si>
    <r>
      <t>206,5</t>
    </r>
    <r>
      <rPr>
        <vertAlign val="superscript"/>
        <sz val="10"/>
        <rFont val="Arial"/>
        <family val="2"/>
        <charset val="238"/>
      </rPr>
      <t>b</t>
    </r>
  </si>
  <si>
    <r>
      <t>197,2</t>
    </r>
    <r>
      <rPr>
        <vertAlign val="superscript"/>
        <sz val="10"/>
        <rFont val="Arial"/>
        <family val="2"/>
        <charset val="238"/>
      </rPr>
      <t>b</t>
    </r>
  </si>
  <si>
    <r>
      <t>190,2</t>
    </r>
    <r>
      <rPr>
        <vertAlign val="superscript"/>
        <sz val="10"/>
        <rFont val="Arial"/>
        <family val="2"/>
        <charset val="238"/>
      </rPr>
      <t>b</t>
    </r>
  </si>
  <si>
    <r>
      <t>65,5</t>
    </r>
    <r>
      <rPr>
        <vertAlign val="superscript"/>
        <sz val="10"/>
        <rFont val="Arial"/>
        <family val="2"/>
        <charset val="238"/>
      </rPr>
      <t>b</t>
    </r>
  </si>
  <si>
    <r>
      <t>61,5</t>
    </r>
    <r>
      <rPr>
        <vertAlign val="superscript"/>
        <sz val="10"/>
        <rFont val="Arial"/>
        <family val="2"/>
        <charset val="238"/>
      </rPr>
      <t>b</t>
    </r>
  </si>
  <si>
    <r>
      <t>58,5</t>
    </r>
    <r>
      <rPr>
        <vertAlign val="superscript"/>
        <sz val="10"/>
        <rFont val="Arial"/>
        <family val="2"/>
        <charset val="238"/>
      </rPr>
      <t>b</t>
    </r>
  </si>
  <si>
    <r>
      <t>51,5</t>
    </r>
    <r>
      <rPr>
        <vertAlign val="superscript"/>
        <sz val="10"/>
        <rFont val="Arial"/>
        <family val="2"/>
        <charset val="238"/>
      </rPr>
      <t>b</t>
    </r>
  </si>
  <si>
    <t>Tablica 4 (29). Stopnie naukowe nadane</t>
  </si>
  <si>
    <t>Table 4 (29). Academic degrees awarded</t>
  </si>
  <si>
    <r>
      <t>Tablica 5 (30).</t>
    </r>
    <r>
      <rPr>
        <i/>
        <sz val="10"/>
        <rFont val="Arial"/>
        <family val="2"/>
        <charset val="238"/>
      </rPr>
      <t xml:space="preserve"> </t>
    </r>
    <r>
      <rPr>
        <sz val="10"/>
        <rFont val="Arial"/>
        <family val="2"/>
        <charset val="238"/>
      </rPr>
      <t>Stopnie naukowe doktora habilitowanego oraz doktora nadane w 2024 r. według płci oraz grup dziedzin nauki/sztuki</t>
    </r>
    <r>
      <rPr>
        <i/>
        <vertAlign val="superscript"/>
        <sz val="10"/>
        <rFont val="Arial"/>
        <family val="2"/>
        <charset val="238"/>
      </rPr>
      <t>a</t>
    </r>
  </si>
  <si>
    <r>
      <t>Table 5 (30). Academic degrees awarded by sex and groups of academic disciplines in the sciences/arts</t>
    </r>
    <r>
      <rPr>
        <vertAlign val="superscript"/>
        <sz val="10"/>
        <color theme="0" tint="-0.34998626667073579"/>
        <rFont val="Arial"/>
        <family val="2"/>
        <charset val="238"/>
      </rPr>
      <t>a</t>
    </r>
    <r>
      <rPr>
        <sz val="10"/>
        <color theme="0" tint="-0.34998626667073579"/>
        <rFont val="Arial"/>
        <family val="2"/>
        <charset val="238"/>
      </rPr>
      <t xml:space="preserve"> in 2024</t>
    </r>
  </si>
  <si>
    <t>Tablica 6 (31). Tytuły naukowe nadane</t>
  </si>
  <si>
    <t>Table 6 (31). Titles of professor awarded</t>
  </si>
  <si>
    <r>
      <t>Tablica 7 (32). Tytuły naukowe profesora</t>
    </r>
    <r>
      <rPr>
        <vertAlign val="superscript"/>
        <sz val="10"/>
        <rFont val="Arial"/>
        <family val="2"/>
        <charset val="238"/>
      </rPr>
      <t>a</t>
    </r>
    <r>
      <rPr>
        <sz val="10"/>
        <rFont val="Arial"/>
        <family val="2"/>
        <charset val="238"/>
      </rPr>
      <t xml:space="preserve"> nadane według grup dziedzin nauki/sztuki</t>
    </r>
    <r>
      <rPr>
        <i/>
        <vertAlign val="superscript"/>
        <sz val="10"/>
        <rFont val="Arial"/>
        <family val="2"/>
        <charset val="238"/>
      </rPr>
      <t>b</t>
    </r>
  </si>
  <si>
    <r>
      <t>Table 7 (32). Titles of professor</t>
    </r>
    <r>
      <rPr>
        <vertAlign val="superscript"/>
        <sz val="10"/>
        <color theme="0" tint="-0.34998626667073579"/>
        <rFont val="Arial"/>
        <family val="2"/>
        <charset val="238"/>
      </rPr>
      <t>a</t>
    </r>
    <r>
      <rPr>
        <sz val="10"/>
        <color theme="0" tint="-0.34998626667073579"/>
        <rFont val="Arial"/>
        <family val="2"/>
        <charset val="238"/>
      </rPr>
      <t xml:space="preserve"> granted by groups of academic disciplines in the sciences/arts</t>
    </r>
    <r>
      <rPr>
        <vertAlign val="superscript"/>
        <sz val="10"/>
        <color theme="0" tint="-0.34998626667073579"/>
        <rFont val="Arial"/>
        <family val="2"/>
        <charset val="238"/>
      </rPr>
      <t>b</t>
    </r>
  </si>
  <si>
    <t>Tablica 8 (33). Członkowie Polskiej Akademii Nauk według płci i grup dziedzin nauki/sztuki</t>
  </si>
  <si>
    <r>
      <t>Table 8 (33). Members of the Polish Academy of Sciences by sex and by groups of academic disciplines in the sciences/arts</t>
    </r>
    <r>
      <rPr>
        <vertAlign val="superscript"/>
        <sz val="10"/>
        <color theme="0" tint="-0.34998626667073579"/>
        <rFont val="Arial"/>
        <family val="2"/>
        <charset val="238"/>
      </rPr>
      <t>a</t>
    </r>
  </si>
  <si>
    <r>
      <t>W %</t>
    </r>
    <r>
      <rPr>
        <sz val="10"/>
        <color theme="0" tint="-0.34998626667073579"/>
        <rFont val="Arial"/>
        <family val="2"/>
        <charset val="238"/>
      </rPr>
      <t xml:space="preserve"> IN %</t>
    </r>
  </si>
  <si>
    <r>
      <t>Students</t>
    </r>
    <r>
      <rPr>
        <vertAlign val="superscript"/>
        <sz val="10"/>
        <color theme="0" tint="-0.34998626667073579"/>
        <rFont val="Arial"/>
        <family val="2"/>
        <charset val="238"/>
      </rPr>
      <t>b</t>
    </r>
  </si>
  <si>
    <r>
      <t>Graduates</t>
    </r>
    <r>
      <rPr>
        <vertAlign val="superscript"/>
        <sz val="10"/>
        <color theme="0" tint="-0.34998626667073579"/>
        <rFont val="Arial"/>
        <family val="2"/>
        <charset val="238"/>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</si>
</sst>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
    <numFmt numFmtId="166" formatCode="0.0%"/>
    <numFmt numFmtId="167" formatCode="#,##0.0"/>
  </numFmts>
  <fonts count="48">
    <font>
      <sz val="11"/>
      <color theme="1"/>
      <name val="Calibri"/>
      <family val="2"/>
      <charset val="238"/>
      <scheme val="minor"/>
    </font>
    <font>
      <sz val="10"/>
      <name val="Arial CE"/>
      <charset val="238"/>
    </font>
    <font>
      <sz val="10"/>
      <name val="Arial"/>
      <family val="2"/>
      <charset val="238"/>
    </font>
    <font>
      <sz val="10"/>
      <name val="Times New Roman"/>
      <family val="1"/>
      <charset val="238"/>
    </font>
    <font>
      <sz val="11"/>
      <color theme="1"/>
      <name val="Calibri"/>
      <family val="2"/>
      <charset val="238"/>
      <scheme val="minor"/>
    </font>
    <font>
      <sz val="11"/>
      <color theme="1"/>
      <name val="Times New Roman"/>
      <family val="1"/>
      <charset val="238"/>
    </font>
    <font>
      <i/>
      <sz val="10"/>
      <name val="Arial"/>
      <family val="2"/>
      <charset val="238"/>
    </font>
    <font>
      <sz val="12"/>
      <color rgb="FFFF0000"/>
      <name val="Arial"/>
      <family val="2"/>
      <charset val="238"/>
    </font>
    <font>
      <sz val="10"/>
      <color rgb="FFFF0000"/>
      <name val="Arial"/>
      <family val="2"/>
      <charset val="238"/>
    </font>
    <font>
      <i/>
      <sz val="10"/>
      <color rgb="FFFF0000"/>
      <name val="Arial"/>
      <family val="2"/>
      <charset val="238"/>
    </font>
    <font>
      <sz val="12"/>
      <name val="Arial"/>
      <family val="2"/>
      <charset val="238"/>
    </font>
    <font>
      <sz val="10"/>
      <color theme="1"/>
      <name val="Arial"/>
      <family val="2"/>
      <charset val="238"/>
    </font>
    <font>
      <b/>
      <sz val="10"/>
      <color theme="1"/>
      <name val="Arial"/>
      <family val="2"/>
      <charset val="238"/>
    </font>
    <font>
      <b/>
      <sz val="10"/>
      <name val="Arial"/>
      <family val="2"/>
      <charset val="238"/>
    </font>
    <font>
      <b/>
      <sz val="10"/>
      <color rgb="FFFF0000"/>
      <name val="Arial"/>
      <family val="2"/>
      <charset val="238"/>
    </font>
    <font>
      <b/>
      <i/>
      <sz val="10"/>
      <name val="Arial"/>
      <family val="2"/>
      <charset val="238"/>
    </font>
    <font>
      <i/>
      <sz val="10"/>
      <color theme="1"/>
      <name val="Arial"/>
      <family val="2"/>
      <charset val="238"/>
    </font>
    <font>
      <sz val="11"/>
      <color theme="1"/>
      <name val="Arial"/>
      <family val="2"/>
      <charset val="238"/>
    </font>
    <font>
      <u/>
      <sz val="10"/>
      <color theme="3" tint="0.39994506668294322"/>
      <name val="Arial"/>
      <family val="2"/>
      <charset val="238"/>
    </font>
    <font>
      <u/>
      <sz val="8"/>
      <color theme="3" tint="0.39994506668294322"/>
      <name val="Arial"/>
      <family val="2"/>
      <charset val="238"/>
    </font>
    <font>
      <vertAlign val="superscript"/>
      <sz val="10"/>
      <name val="Arial"/>
      <family val="2"/>
      <charset val="238"/>
    </font>
    <font>
      <u/>
      <sz val="8"/>
      <color rgb="FFFF0000"/>
      <name val="Arial"/>
      <family val="2"/>
      <charset val="238"/>
    </font>
    <font>
      <u/>
      <sz val="8"/>
      <name val="Arial"/>
      <family val="2"/>
      <charset val="238"/>
    </font>
    <font>
      <sz val="10"/>
      <color theme="0" tint="-0.34998626667073579"/>
      <name val="Arial"/>
      <family val="2"/>
      <charset val="238"/>
    </font>
    <font>
      <b/>
      <sz val="10"/>
      <color theme="0" tint="-0.34998626667073579"/>
      <name val="Arial"/>
      <family val="2"/>
      <charset val="238"/>
    </font>
    <font>
      <u/>
      <sz val="8"/>
      <color theme="4"/>
      <name val="Arial"/>
      <family val="2"/>
      <charset val="238"/>
    </font>
    <font>
      <sz val="11"/>
      <color theme="1"/>
      <name val="Czcionka tekstu podstawowego"/>
      <family val="2"/>
      <charset val="238"/>
    </font>
    <font>
      <u/>
      <sz val="11"/>
      <color theme="10"/>
      <name val="Czcionka tekstu podstawowego"/>
      <family val="2"/>
      <charset val="238"/>
    </font>
    <font>
      <sz val="10"/>
      <color theme="0" tint="-0.499984740745262"/>
      <name val="Arial"/>
      <family val="2"/>
      <charset val="238"/>
    </font>
    <font>
      <vertAlign val="superscript"/>
      <sz val="10"/>
      <color theme="0" tint="-0.499984740745262"/>
      <name val="Arial"/>
      <family val="2"/>
      <charset val="238"/>
    </font>
    <font>
      <b/>
      <sz val="10"/>
      <color theme="0" tint="-0.499984740745262"/>
      <name val="Arial"/>
      <family val="2"/>
      <charset val="238"/>
    </font>
    <font>
      <u/>
      <sz val="10"/>
      <color theme="4"/>
      <name val="Arial"/>
      <family val="2"/>
      <charset val="238"/>
    </font>
    <font>
      <sz val="9"/>
      <name val="Arial"/>
      <family val="2"/>
      <charset val="238"/>
    </font>
    <font>
      <i/>
      <sz val="10"/>
      <color theme="4" tint="0.39997558519241921"/>
      <name val="Arial"/>
      <family val="2"/>
      <charset val="238"/>
    </font>
    <font>
      <u/>
      <sz val="10"/>
      <color theme="4" tint="0.39997558519241921"/>
      <name val="Arial"/>
      <family val="2"/>
      <charset val="238"/>
    </font>
    <font>
      <u/>
      <sz val="8"/>
      <color theme="4" tint="0.39997558519241921"/>
      <name val="Arial"/>
      <family val="2"/>
      <charset val="238"/>
    </font>
    <font>
      <i/>
      <vertAlign val="superscript"/>
      <sz val="10"/>
      <name val="Arial"/>
      <family val="2"/>
      <charset val="238"/>
    </font>
    <font>
      <vertAlign val="superscript"/>
      <sz val="10"/>
      <color theme="0" tint="-0.34998626667073579"/>
      <name val="Arial"/>
      <family val="2"/>
      <charset val="238"/>
    </font>
    <font>
      <sz val="10"/>
      <color theme="4"/>
      <name val="Arial"/>
      <family val="2"/>
      <charset val="238"/>
    </font>
    <font>
      <sz val="12"/>
      <color theme="4"/>
      <name val="Arial"/>
      <family val="2"/>
      <charset val="238"/>
    </font>
    <font>
      <sz val="8"/>
      <color theme="4"/>
      <name val="Arial"/>
      <family val="2"/>
      <charset val="238"/>
    </font>
    <font>
      <i/>
      <sz val="10"/>
      <color theme="3" tint="0.59999389629810485"/>
      <name val="Arial"/>
      <family val="2"/>
      <charset val="238"/>
    </font>
    <font>
      <u/>
      <sz val="10"/>
      <color theme="3" tint="0.59999389629810485"/>
      <name val="Arial"/>
      <family val="2"/>
      <charset val="238"/>
    </font>
    <font>
      <sz val="10"/>
      <color theme="3" tint="0.59999389629810485"/>
      <name val="Arial"/>
      <family val="2"/>
      <charset val="238"/>
    </font>
    <font>
      <b/>
      <u/>
      <sz val="10"/>
      <color theme="3" tint="0.39994506668294322"/>
      <name val="Arial"/>
      <family val="2"/>
      <charset val="238"/>
    </font>
    <font>
      <u/>
      <sz val="9"/>
      <color theme="4"/>
      <name val="Arial"/>
      <family val="2"/>
      <charset val="238"/>
    </font>
    <font>
      <u/>
      <sz val="9"/>
      <color theme="3" tint="0.39994506668294322"/>
      <name val="Arial"/>
      <family val="2"/>
      <charset val="238"/>
    </font>
    <font>
      <sz val="9"/>
      <color rgb="FFFF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right style="thin">
        <color indexed="64"/>
      </right>
      <top style="thin">
        <color rgb="FF000000"/>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right style="thin">
        <color rgb="FF000000"/>
      </right>
      <top/>
      <bottom style="thin">
        <color indexed="64"/>
      </bottom>
      <diagonal/>
    </border>
    <border>
      <left/>
      <right/>
      <top/>
      <bottom style="thin">
        <color theme="0" tint="-0.24994659260841701"/>
      </bottom>
      <diagonal/>
    </border>
    <border>
      <left style="thin">
        <color indexed="64"/>
      </left>
      <right style="thin">
        <color indexed="64"/>
      </right>
      <top/>
      <bottom style="thin">
        <color rgb="FF000000"/>
      </bottom>
      <diagonal/>
    </border>
  </borders>
  <cellStyleXfs count="13">
    <xf numFmtId="0" fontId="0" fillId="0" borderId="0"/>
    <xf numFmtId="0" fontId="1" fillId="0" borderId="0"/>
    <xf numFmtId="0" fontId="2" fillId="0" borderId="0"/>
    <xf numFmtId="9" fontId="4" fillId="0" borderId="0" applyFont="0" applyFill="0" applyBorder="0" applyAlignment="0" applyProtection="0"/>
    <xf numFmtId="0" fontId="18" fillId="0" borderId="0" applyNumberFormat="0" applyFill="0" applyBorder="0" applyAlignment="0" applyProtection="0"/>
    <xf numFmtId="0" fontId="2" fillId="0" borderId="0"/>
    <xf numFmtId="0" fontId="31" fillId="0" borderId="0" applyNumberFormat="0" applyFill="0" applyBorder="0" applyAlignment="0" applyProtection="0"/>
    <xf numFmtId="0" fontId="26" fillId="0" borderId="0"/>
    <xf numFmtId="164" fontId="26" fillId="0" borderId="0" applyFont="0" applyFill="0" applyBorder="0" applyAlignment="0" applyProtection="0"/>
    <xf numFmtId="0" fontId="27" fillId="0" borderId="0" applyNumberFormat="0" applyFill="0" applyBorder="0" applyAlignment="0" applyProtection="0"/>
    <xf numFmtId="0" fontId="26" fillId="0" borderId="0"/>
    <xf numFmtId="0" fontId="26" fillId="0" borderId="0"/>
    <xf numFmtId="0" fontId="4" fillId="0" borderId="0"/>
  </cellStyleXfs>
  <cellXfs count="509">
    <xf numFmtId="0" fontId="0" fillId="0" borderId="0" xfId="0"/>
    <xf numFmtId="0" fontId="5" fillId="0" borderId="0" xfId="0" applyFont="1"/>
    <xf numFmtId="0" fontId="3" fillId="0" borderId="0" xfId="0" applyFont="1" applyFill="1"/>
    <xf numFmtId="0" fontId="7" fillId="0" borderId="0" xfId="0" applyFont="1"/>
    <xf numFmtId="0" fontId="6" fillId="0" borderId="0" xfId="0" applyFont="1" applyBorder="1" applyAlignment="1">
      <alignment horizontal="left" vertical="center" wrapText="1" indent="7"/>
    </xf>
    <xf numFmtId="0" fontId="8" fillId="0" borderId="16" xfId="0" applyFont="1" applyFill="1" applyBorder="1" applyAlignment="1">
      <alignment horizontal="right" vertical="center" wrapText="1"/>
    </xf>
    <xf numFmtId="3" fontId="8" fillId="0" borderId="16" xfId="0" applyNumberFormat="1" applyFont="1" applyFill="1" applyBorder="1" applyAlignment="1">
      <alignment horizontal="right" vertical="center" wrapText="1"/>
    </xf>
    <xf numFmtId="165" fontId="7" fillId="0" borderId="0" xfId="0" applyNumberFormat="1" applyFont="1"/>
    <xf numFmtId="3" fontId="7" fillId="0" borderId="0" xfId="0" applyNumberFormat="1" applyFont="1"/>
    <xf numFmtId="165" fontId="2" fillId="0" borderId="16" xfId="0" applyNumberFormat="1" applyFont="1" applyFill="1" applyBorder="1" applyAlignment="1">
      <alignment horizontal="right" vertical="center" wrapText="1"/>
    </xf>
    <xf numFmtId="0" fontId="9" fillId="0" borderId="0" xfId="0" applyFont="1" applyFill="1" applyBorder="1" applyAlignment="1">
      <alignment vertical="center" wrapText="1"/>
    </xf>
    <xf numFmtId="165" fontId="8" fillId="0" borderId="0" xfId="0" applyNumberFormat="1" applyFont="1" applyFill="1" applyBorder="1" applyAlignment="1">
      <alignment horizontal="right" vertical="center" wrapText="1"/>
    </xf>
    <xf numFmtId="0" fontId="7" fillId="0" borderId="0" xfId="0" applyFont="1" applyBorder="1"/>
    <xf numFmtId="0" fontId="8" fillId="0" borderId="0" xfId="0" applyFont="1" applyFill="1" applyBorder="1" applyAlignment="1">
      <alignment horizontal="right" vertical="center" wrapText="1"/>
    </xf>
    <xf numFmtId="0" fontId="10" fillId="0" borderId="0" xfId="0" applyFont="1"/>
    <xf numFmtId="0" fontId="12" fillId="0" borderId="0" xfId="0" applyFont="1"/>
    <xf numFmtId="0" fontId="11" fillId="0" borderId="0" xfId="0" applyFont="1"/>
    <xf numFmtId="3" fontId="14" fillId="0" borderId="16" xfId="0" applyNumberFormat="1" applyFont="1" applyBorder="1" applyAlignment="1">
      <alignment horizontal="right" vertical="center" wrapText="1"/>
    </xf>
    <xf numFmtId="3" fontId="8" fillId="0" borderId="16" xfId="0" applyNumberFormat="1" applyFont="1" applyBorder="1" applyAlignment="1">
      <alignment horizontal="right" vertical="center" wrapText="1"/>
    </xf>
    <xf numFmtId="165" fontId="2" fillId="0" borderId="16" xfId="0" applyNumberFormat="1" applyFont="1" applyBorder="1" applyAlignment="1">
      <alignment horizontal="right" vertical="center" wrapText="1"/>
    </xf>
    <xf numFmtId="165" fontId="8" fillId="0" borderId="0" xfId="0" applyNumberFormat="1" applyFont="1" applyBorder="1" applyAlignment="1">
      <alignment horizontal="right" vertical="center" wrapText="1"/>
    </xf>
    <xf numFmtId="0" fontId="8" fillId="0" borderId="0" xfId="0" applyFont="1" applyBorder="1" applyAlignment="1">
      <alignment horizontal="right" vertical="center" wrapText="1"/>
    </xf>
    <xf numFmtId="0" fontId="6" fillId="0" borderId="0" xfId="0" applyFont="1" applyFill="1" applyBorder="1" applyAlignment="1">
      <alignment vertical="center" wrapText="1"/>
    </xf>
    <xf numFmtId="0" fontId="8" fillId="0" borderId="0" xfId="0" applyFont="1"/>
    <xf numFmtId="0" fontId="8" fillId="0" borderId="0" xfId="0" applyFont="1" applyBorder="1"/>
    <xf numFmtId="165" fontId="8" fillId="0" borderId="0" xfId="0" applyNumberFormat="1" applyFont="1"/>
    <xf numFmtId="166" fontId="8" fillId="0" borderId="0" xfId="3" applyNumberFormat="1" applyFont="1"/>
    <xf numFmtId="0" fontId="2" fillId="0" borderId="0" xfId="0" applyFont="1"/>
    <xf numFmtId="3" fontId="8" fillId="0" borderId="0" xfId="0" applyNumberFormat="1" applyFont="1"/>
    <xf numFmtId="0" fontId="8" fillId="0" borderId="0" xfId="0" applyFont="1" applyFill="1"/>
    <xf numFmtId="0" fontId="8" fillId="0" borderId="0" xfId="0" applyFont="1" applyFill="1" applyBorder="1" applyAlignment="1">
      <alignment vertical="center" wrapText="1"/>
    </xf>
    <xf numFmtId="3" fontId="2" fillId="0" borderId="2" xfId="0" applyNumberFormat="1" applyFont="1" applyFill="1" applyBorder="1" applyAlignment="1">
      <alignment horizontal="right" vertical="center" wrapText="1"/>
    </xf>
    <xf numFmtId="0" fontId="2" fillId="0" borderId="2" xfId="0" applyFont="1" applyBorder="1"/>
    <xf numFmtId="3" fontId="2" fillId="0" borderId="25" xfId="0" applyNumberFormat="1" applyFont="1" applyFill="1" applyBorder="1" applyAlignment="1">
      <alignment horizontal="right" vertical="center" wrapText="1"/>
    </xf>
    <xf numFmtId="0" fontId="2" fillId="0" borderId="0" xfId="0" applyFont="1" applyBorder="1" applyAlignment="1">
      <alignment horizontal="right" vertical="center" wrapText="1"/>
    </xf>
    <xf numFmtId="0" fontId="6" fillId="0" borderId="0" xfId="0" applyFont="1" applyBorder="1" applyAlignment="1">
      <alignment horizontal="left" vertical="center" wrapText="1" indent="2"/>
    </xf>
    <xf numFmtId="0" fontId="9" fillId="0" borderId="0" xfId="0" applyFont="1" applyBorder="1" applyAlignment="1">
      <alignment vertical="center" wrapText="1"/>
    </xf>
    <xf numFmtId="0" fontId="9" fillId="0" borderId="0" xfId="0" applyFont="1"/>
    <xf numFmtId="0" fontId="9" fillId="0" borderId="0" xfId="0" applyFont="1" applyBorder="1" applyAlignment="1">
      <alignment horizontal="left" vertical="center" wrapText="1" indent="2"/>
    </xf>
    <xf numFmtId="0" fontId="8" fillId="0" borderId="0" xfId="0" applyFont="1" applyBorder="1" applyAlignment="1">
      <alignment vertical="center"/>
    </xf>
    <xf numFmtId="165" fontId="8" fillId="0" borderId="30" xfId="0" applyNumberFormat="1" applyFont="1" applyFill="1" applyBorder="1" applyAlignment="1">
      <alignment horizontal="right" vertical="center" wrapText="1"/>
    </xf>
    <xf numFmtId="165" fontId="2" fillId="0" borderId="30" xfId="0" applyNumberFormat="1" applyFont="1" applyFill="1" applyBorder="1" applyAlignment="1">
      <alignment horizontal="right" vertical="center" wrapText="1"/>
    </xf>
    <xf numFmtId="0" fontId="16" fillId="0" borderId="0" xfId="0" applyFont="1"/>
    <xf numFmtId="0" fontId="6" fillId="0" borderId="0" xfId="0" applyFont="1" applyBorder="1" applyAlignment="1">
      <alignment horizontal="left" vertical="center"/>
    </xf>
    <xf numFmtId="0" fontId="2" fillId="0" borderId="0" xfId="0" applyFont="1" applyAlignment="1"/>
    <xf numFmtId="0" fontId="8" fillId="0" borderId="0" xfId="0" applyFont="1" applyAlignment="1"/>
    <xf numFmtId="3" fontId="14" fillId="0" borderId="25" xfId="0" applyNumberFormat="1" applyFont="1" applyBorder="1" applyAlignment="1">
      <alignment horizontal="right" vertical="center" wrapText="1"/>
    </xf>
    <xf numFmtId="3" fontId="8" fillId="0" borderId="25" xfId="0" applyNumberFormat="1" applyFont="1" applyBorder="1" applyAlignment="1">
      <alignment horizontal="right" vertical="center" wrapText="1"/>
    </xf>
    <xf numFmtId="3" fontId="2" fillId="0" borderId="40" xfId="0" applyNumberFormat="1" applyFont="1" applyFill="1" applyBorder="1" applyAlignment="1">
      <alignment horizontal="right" vertical="center" wrapText="1"/>
    </xf>
    <xf numFmtId="165" fontId="2" fillId="0" borderId="40" xfId="0" applyNumberFormat="1" applyFont="1" applyFill="1" applyBorder="1" applyAlignment="1">
      <alignment horizontal="right" vertical="center" wrapText="1"/>
    </xf>
    <xf numFmtId="165" fontId="2" fillId="0" borderId="25" xfId="0" applyNumberFormat="1" applyFont="1" applyFill="1" applyBorder="1" applyAlignment="1">
      <alignment horizontal="right" vertical="center" wrapText="1"/>
    </xf>
    <xf numFmtId="0" fontId="8" fillId="0" borderId="6" xfId="0" applyFont="1" applyBorder="1"/>
    <xf numFmtId="0" fontId="2" fillId="0" borderId="52" xfId="0" applyFont="1" applyBorder="1" applyAlignment="1">
      <alignment vertical="center" wrapText="1"/>
    </xf>
    <xf numFmtId="0" fontId="2" fillId="0" borderId="49" xfId="0" applyFont="1" applyBorder="1" applyAlignment="1">
      <alignment horizontal="left" vertical="center" wrapText="1" indent="1"/>
    </xf>
    <xf numFmtId="0" fontId="2" fillId="0" borderId="49" xfId="0" applyFont="1" applyBorder="1" applyAlignment="1">
      <alignment horizontal="left" vertical="center" wrapText="1" indent="2"/>
    </xf>
    <xf numFmtId="0" fontId="6" fillId="0" borderId="0" xfId="0" applyFont="1" applyBorder="1" applyAlignment="1">
      <alignment horizontal="left" vertical="center" indent="7"/>
    </xf>
    <xf numFmtId="0" fontId="2" fillId="0" borderId="0" xfId="0" applyFont="1" applyBorder="1"/>
    <xf numFmtId="0" fontId="2" fillId="0" borderId="0" xfId="0" applyFont="1" applyBorder="1" applyAlignment="1">
      <alignment vertical="center"/>
    </xf>
    <xf numFmtId="0" fontId="2" fillId="0" borderId="0" xfId="0" applyFont="1" applyAlignment="1">
      <alignment horizontal="left" indent="7"/>
    </xf>
    <xf numFmtId="0" fontId="6" fillId="0" borderId="6" xfId="0" applyFont="1" applyBorder="1" applyAlignment="1">
      <alignment horizontal="left"/>
    </xf>
    <xf numFmtId="0" fontId="8" fillId="0" borderId="0" xfId="0" applyFont="1" applyAlignment="1">
      <alignment vertical="center"/>
    </xf>
    <xf numFmtId="0" fontId="17" fillId="0" borderId="0" xfId="0" applyFont="1"/>
    <xf numFmtId="0" fontId="2" fillId="0" borderId="0" xfId="0" applyFont="1" applyFill="1"/>
    <xf numFmtId="0" fontId="11" fillId="0" borderId="0" xfId="0" applyFont="1" applyFill="1" applyBorder="1" applyAlignment="1"/>
    <xf numFmtId="0" fontId="2" fillId="0" borderId="0" xfId="0" applyFont="1" applyFill="1" applyBorder="1" applyAlignment="1"/>
    <xf numFmtId="0" fontId="12" fillId="0" borderId="0" xfId="0" applyFont="1" applyFill="1"/>
    <xf numFmtId="0" fontId="11" fillId="0" borderId="0" xfId="0" applyFont="1" applyFill="1"/>
    <xf numFmtId="0" fontId="6" fillId="0" borderId="0" xfId="0" applyFont="1" applyFill="1"/>
    <xf numFmtId="0" fontId="16" fillId="0" borderId="0" xfId="0" applyFont="1" applyFill="1" applyBorder="1" applyAlignment="1"/>
    <xf numFmtId="0" fontId="12" fillId="0" borderId="0" xfId="0" applyFont="1" applyAlignment="1">
      <alignment vertical="center"/>
    </xf>
    <xf numFmtId="0" fontId="15" fillId="0" borderId="0" xfId="0" applyFont="1" applyAlignment="1">
      <alignment vertical="center"/>
    </xf>
    <xf numFmtId="0" fontId="12" fillId="0" borderId="0" xfId="0" applyFont="1" applyAlignment="1">
      <alignment horizontal="right" vertical="center"/>
    </xf>
    <xf numFmtId="0" fontId="2" fillId="0" borderId="0" xfId="0" applyFont="1" applyFill="1" applyAlignment="1">
      <alignment vertical="center"/>
    </xf>
    <xf numFmtId="0" fontId="11" fillId="0" borderId="0" xfId="0" applyFont="1" applyAlignment="1">
      <alignment horizontal="right" vertical="center"/>
    </xf>
    <xf numFmtId="0" fontId="16" fillId="0" borderId="0" xfId="0" applyFont="1" applyAlignment="1">
      <alignment horizontal="right" vertical="center"/>
    </xf>
    <xf numFmtId="0" fontId="11" fillId="0" borderId="0" xfId="0" applyFont="1" applyAlignment="1">
      <alignment vertical="center"/>
    </xf>
    <xf numFmtId="0" fontId="2" fillId="0" borderId="0" xfId="0" applyFont="1" applyFill="1" applyBorder="1" applyAlignment="1">
      <alignment vertical="center"/>
    </xf>
    <xf numFmtId="0" fontId="19" fillId="0" borderId="0" xfId="4" applyFont="1"/>
    <xf numFmtId="0" fontId="19" fillId="0" borderId="0" xfId="4" applyFont="1" applyBorder="1"/>
    <xf numFmtId="0" fontId="19" fillId="0" borderId="0" xfId="4" applyFont="1" applyAlignment="1"/>
    <xf numFmtId="0" fontId="19" fillId="0" borderId="0" xfId="4" applyFont="1" applyBorder="1" applyAlignment="1">
      <alignment horizontal="left" vertical="center" wrapText="1" indent="6"/>
    </xf>
    <xf numFmtId="165" fontId="2" fillId="0" borderId="2" xfId="0" applyNumberFormat="1" applyFont="1" applyFill="1" applyBorder="1" applyAlignment="1">
      <alignment horizontal="right" vertical="center" wrapText="1"/>
    </xf>
    <xf numFmtId="165" fontId="2" fillId="0" borderId="0" xfId="0" applyNumberFormat="1" applyFont="1" applyFill="1" applyBorder="1" applyAlignment="1">
      <alignment horizontal="right" vertical="center" wrapText="1"/>
    </xf>
    <xf numFmtId="3" fontId="19" fillId="0" borderId="0" xfId="4" applyNumberFormat="1" applyFont="1" applyBorder="1"/>
    <xf numFmtId="165" fontId="19" fillId="0" borderId="0" xfId="4" applyNumberFormat="1" applyFont="1" applyBorder="1"/>
    <xf numFmtId="165" fontId="2" fillId="0" borderId="7" xfId="0" applyNumberFormat="1" applyFont="1" applyBorder="1" applyAlignment="1">
      <alignment horizontal="right"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9" fillId="0" borderId="0" xfId="0" applyFont="1" applyBorder="1" applyAlignment="1">
      <alignment horizontal="left" vertical="center" wrapText="1" indent="7"/>
    </xf>
    <xf numFmtId="0" fontId="21" fillId="0" borderId="0" xfId="4" applyFont="1"/>
    <xf numFmtId="165" fontId="21" fillId="0" borderId="0" xfId="4" applyNumberFormat="1" applyFont="1"/>
    <xf numFmtId="166" fontId="21" fillId="0" borderId="0" xfId="4" applyNumberFormat="1" applyFont="1"/>
    <xf numFmtId="1" fontId="21" fillId="0" borderId="0" xfId="4" applyNumberFormat="1" applyFont="1"/>
    <xf numFmtId="1" fontId="21" fillId="0" borderId="0" xfId="4" applyNumberFormat="1" applyFont="1" applyBorder="1"/>
    <xf numFmtId="0" fontId="21" fillId="0" borderId="0" xfId="4" applyFont="1" applyBorder="1"/>
    <xf numFmtId="0" fontId="9" fillId="0" borderId="0" xfId="0" applyFont="1" applyBorder="1" applyAlignment="1">
      <alignment vertical="center"/>
    </xf>
    <xf numFmtId="0" fontId="9" fillId="0" borderId="0" xfId="0" applyFont="1" applyBorder="1" applyAlignment="1">
      <alignment horizontal="left" vertical="center"/>
    </xf>
    <xf numFmtId="0" fontId="8" fillId="0" borderId="0" xfId="0" applyFont="1" applyBorder="1" applyAlignment="1">
      <alignment vertical="top" wrapText="1"/>
    </xf>
    <xf numFmtId="0" fontId="9" fillId="0" borderId="6" xfId="0" applyFont="1" applyBorder="1" applyAlignment="1">
      <alignment horizontal="left" vertical="center" wrapText="1" indent="8"/>
    </xf>
    <xf numFmtId="0" fontId="9" fillId="0" borderId="0" xfId="0" applyFont="1" applyBorder="1" applyAlignment="1">
      <alignment horizontal="left" vertical="center" wrapText="1" indent="8"/>
    </xf>
    <xf numFmtId="0" fontId="8" fillId="0" borderId="2" xfId="0" applyFont="1" applyBorder="1"/>
    <xf numFmtId="3" fontId="2" fillId="0" borderId="16" xfId="0" applyNumberFormat="1" applyFont="1" applyBorder="1" applyAlignment="1">
      <alignment horizontal="right" vertical="center" wrapText="1"/>
    </xf>
    <xf numFmtId="3" fontId="2" fillId="0" borderId="25" xfId="0" applyNumberFormat="1" applyFont="1" applyBorder="1" applyAlignment="1">
      <alignment horizontal="right"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5" fillId="0" borderId="0" xfId="4" applyFont="1"/>
    <xf numFmtId="0" fontId="13" fillId="0" borderId="2" xfId="0" applyFont="1" applyBorder="1" applyAlignment="1">
      <alignment vertical="center" wrapText="1"/>
    </xf>
    <xf numFmtId="0" fontId="2" fillId="0" borderId="7" xfId="0" applyFont="1" applyBorder="1" applyAlignment="1">
      <alignment vertical="center" wrapText="1"/>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3" borderId="18" xfId="0" applyFont="1" applyFill="1" applyBorder="1" applyAlignment="1">
      <alignment horizontal="center" wrapText="1"/>
    </xf>
    <xf numFmtId="0" fontId="28" fillId="3" borderId="22" xfId="0" applyFont="1" applyFill="1" applyBorder="1" applyAlignment="1">
      <alignment horizontal="center" vertical="top" wrapText="1"/>
    </xf>
    <xf numFmtId="0" fontId="28" fillId="0" borderId="0" xfId="0" applyFont="1" applyBorder="1" applyAlignment="1">
      <alignment vertical="center"/>
    </xf>
    <xf numFmtId="0" fontId="2" fillId="0" borderId="49" xfId="0" applyFont="1" applyFill="1" applyBorder="1" applyAlignment="1">
      <alignment vertical="center" wrapText="1"/>
    </xf>
    <xf numFmtId="0" fontId="28" fillId="0" borderId="0" xfId="0" applyFont="1"/>
    <xf numFmtId="0" fontId="2" fillId="3" borderId="18" xfId="0" applyFont="1" applyFill="1" applyBorder="1" applyAlignment="1">
      <alignment horizontal="center" wrapText="1"/>
    </xf>
    <xf numFmtId="0" fontId="28" fillId="3" borderId="16" xfId="0" applyFont="1" applyFill="1" applyBorder="1" applyAlignment="1">
      <alignment horizontal="center" vertical="top" wrapText="1"/>
    </xf>
    <xf numFmtId="0" fontId="8" fillId="0" borderId="0" xfId="0" applyFont="1"/>
    <xf numFmtId="3" fontId="2" fillId="0" borderId="16" xfId="0" applyNumberFormat="1" applyFont="1" applyFill="1" applyBorder="1" applyAlignment="1">
      <alignment horizontal="right" vertical="center" wrapText="1"/>
    </xf>
    <xf numFmtId="0" fontId="13" fillId="0" borderId="20" xfId="0" applyFont="1" applyBorder="1" applyAlignment="1">
      <alignment vertical="center" wrapText="1"/>
    </xf>
    <xf numFmtId="0" fontId="2" fillId="0" borderId="20" xfId="0" applyFont="1" applyBorder="1" applyAlignment="1">
      <alignment horizontal="left" vertical="center" wrapText="1" indent="1"/>
    </xf>
    <xf numFmtId="0" fontId="2" fillId="0" borderId="20" xfId="0" applyFont="1" applyBorder="1" applyAlignment="1">
      <alignment vertical="center" wrapText="1"/>
    </xf>
    <xf numFmtId="0" fontId="24" fillId="0" borderId="20" xfId="0" applyFont="1" applyBorder="1" applyAlignment="1">
      <alignment vertical="center" wrapText="1"/>
    </xf>
    <xf numFmtId="0" fontId="23" fillId="0" borderId="20" xfId="0" applyFont="1" applyBorder="1" applyAlignment="1">
      <alignment horizontal="left" vertical="center" wrapText="1" indent="1"/>
    </xf>
    <xf numFmtId="0" fontId="23" fillId="0" borderId="20" xfId="0" applyFont="1" applyBorder="1" applyAlignment="1">
      <alignment vertical="center" wrapText="1"/>
    </xf>
    <xf numFmtId="0" fontId="13" fillId="0" borderId="20" xfId="0" applyFont="1" applyBorder="1" applyAlignment="1">
      <alignment vertical="center" wrapText="1"/>
    </xf>
    <xf numFmtId="0" fontId="2" fillId="0" borderId="20" xfId="0" applyFont="1" applyBorder="1" applyAlignment="1">
      <alignment horizontal="left" vertical="center" wrapText="1" indent="1"/>
    </xf>
    <xf numFmtId="0" fontId="2" fillId="0" borderId="20" xfId="0" applyFont="1" applyBorder="1" applyAlignment="1">
      <alignment vertical="center" wrapText="1"/>
    </xf>
    <xf numFmtId="0" fontId="24" fillId="0" borderId="20" xfId="0" applyFont="1" applyBorder="1" applyAlignment="1">
      <alignment vertical="center" wrapText="1"/>
    </xf>
    <xf numFmtId="0" fontId="23" fillId="0" borderId="20" xfId="0" applyFont="1" applyBorder="1" applyAlignment="1">
      <alignment horizontal="left" vertical="center" wrapText="1" indent="1"/>
    </xf>
    <xf numFmtId="0" fontId="23" fillId="0" borderId="20" xfId="0" applyFont="1" applyBorder="1" applyAlignment="1">
      <alignment vertical="center" wrapText="1"/>
    </xf>
    <xf numFmtId="0" fontId="13" fillId="0" borderId="20" xfId="0" applyFont="1" applyBorder="1" applyAlignment="1">
      <alignment vertical="center" wrapText="1"/>
    </xf>
    <xf numFmtId="0" fontId="2" fillId="0" borderId="20" xfId="0" applyFont="1" applyBorder="1" applyAlignment="1">
      <alignment horizontal="left" vertical="center" wrapText="1" indent="1"/>
    </xf>
    <xf numFmtId="0" fontId="2" fillId="0" borderId="20" xfId="0" applyFont="1" applyBorder="1" applyAlignment="1">
      <alignment vertical="center" wrapText="1"/>
    </xf>
    <xf numFmtId="0" fontId="2" fillId="0" borderId="0" xfId="0" applyFont="1" applyBorder="1" applyAlignment="1">
      <alignment vertical="center" wrapText="1"/>
    </xf>
    <xf numFmtId="0" fontId="24" fillId="0" borderId="20" xfId="0" applyFont="1" applyBorder="1" applyAlignment="1">
      <alignment vertical="center" wrapText="1"/>
    </xf>
    <xf numFmtId="0" fontId="23" fillId="0" borderId="20" xfId="0" applyFont="1" applyBorder="1" applyAlignment="1">
      <alignment horizontal="left" vertical="center" wrapText="1" indent="1"/>
    </xf>
    <xf numFmtId="0" fontId="23" fillId="0" borderId="20" xfId="0" applyFont="1" applyBorder="1" applyAlignment="1">
      <alignment vertical="center" wrapText="1"/>
    </xf>
    <xf numFmtId="0" fontId="23" fillId="0" borderId="6" xfId="0" applyFont="1" applyBorder="1" applyAlignment="1">
      <alignment vertical="center" wrapText="1"/>
    </xf>
    <xf numFmtId="0" fontId="30" fillId="0" borderId="2" xfId="0" applyFont="1" applyBorder="1" applyAlignment="1">
      <alignment vertical="center" wrapText="1"/>
    </xf>
    <xf numFmtId="0" fontId="28" fillId="0" borderId="50" xfId="0" applyFont="1" applyBorder="1" applyAlignment="1">
      <alignment horizontal="left" vertical="center" wrapText="1" indent="2"/>
    </xf>
    <xf numFmtId="0" fontId="2" fillId="0" borderId="49" xfId="0" applyFont="1" applyFill="1" applyBorder="1" applyAlignment="1">
      <alignment horizontal="left" vertical="center" wrapText="1" indent="1"/>
    </xf>
    <xf numFmtId="0" fontId="2" fillId="0" borderId="49" xfId="0" applyFont="1" applyFill="1" applyBorder="1" applyAlignment="1">
      <alignment horizontal="left" vertical="center" wrapText="1" indent="2"/>
    </xf>
    <xf numFmtId="0" fontId="28" fillId="0" borderId="49" xfId="0" applyFont="1" applyFill="1" applyBorder="1" applyAlignment="1">
      <alignment horizontal="left" vertical="center" wrapText="1" indent="1"/>
    </xf>
    <xf numFmtId="0" fontId="28" fillId="0" borderId="49" xfId="0" applyFont="1" applyFill="1" applyBorder="1" applyAlignment="1">
      <alignment horizontal="left" vertical="center" wrapText="1" indent="2"/>
    </xf>
    <xf numFmtId="0" fontId="28" fillId="0" borderId="50" xfId="0" applyFont="1" applyFill="1" applyBorder="1" applyAlignment="1">
      <alignment horizontal="left" vertical="center" wrapText="1" indent="2"/>
    </xf>
    <xf numFmtId="0" fontId="28" fillId="0" borderId="49" xfId="0" applyFont="1" applyBorder="1" applyAlignment="1">
      <alignment horizontal="left" vertical="center" wrapText="1" indent="1"/>
    </xf>
    <xf numFmtId="0" fontId="30" fillId="0" borderId="0" xfId="0" applyFont="1" applyAlignment="1">
      <alignment vertical="center"/>
    </xf>
    <xf numFmtId="0" fontId="28" fillId="0" borderId="49" xfId="0" applyFont="1" applyBorder="1" applyAlignment="1">
      <alignment vertical="center" wrapText="1"/>
    </xf>
    <xf numFmtId="0" fontId="2" fillId="0" borderId="49" xfId="0" applyFont="1" applyBorder="1" applyAlignment="1">
      <alignment vertical="center" wrapText="1"/>
    </xf>
    <xf numFmtId="0" fontId="23" fillId="0" borderId="49" xfId="0" applyFont="1" applyBorder="1" applyAlignment="1">
      <alignment vertical="center" wrapText="1"/>
    </xf>
    <xf numFmtId="0" fontId="23" fillId="0" borderId="50" xfId="0" applyFont="1" applyBorder="1" applyAlignment="1">
      <alignment vertical="center" wrapText="1"/>
    </xf>
    <xf numFmtId="0" fontId="13" fillId="0" borderId="20" xfId="0" applyFont="1" applyBorder="1" applyAlignment="1">
      <alignment vertical="center" wrapText="1"/>
    </xf>
    <xf numFmtId="0" fontId="24" fillId="0" borderId="20" xfId="0" applyFont="1" applyBorder="1" applyAlignment="1">
      <alignment vertical="center" wrapText="1"/>
    </xf>
    <xf numFmtId="0" fontId="2" fillId="3" borderId="46" xfId="0" applyFont="1" applyFill="1" applyBorder="1" applyAlignment="1">
      <alignment horizontal="center" wrapText="1"/>
    </xf>
    <xf numFmtId="0" fontId="28" fillId="3" borderId="47" xfId="0" applyFont="1" applyFill="1" applyBorder="1" applyAlignment="1">
      <alignment horizontal="center" vertical="center" wrapText="1"/>
    </xf>
    <xf numFmtId="0" fontId="2" fillId="0" borderId="2" xfId="0" applyFont="1" applyBorder="1" applyAlignment="1">
      <alignment vertical="center" wrapText="1"/>
    </xf>
    <xf numFmtId="0" fontId="13" fillId="0" borderId="8" xfId="0" applyFont="1" applyBorder="1" applyAlignment="1">
      <alignment vertical="center" wrapText="1"/>
    </xf>
    <xf numFmtId="0" fontId="2" fillId="0" borderId="2" xfId="0" applyFont="1" applyBorder="1" applyAlignment="1">
      <alignment horizontal="left" vertical="center" wrapText="1" indent="1"/>
    </xf>
    <xf numFmtId="0" fontId="2" fillId="0" borderId="2" xfId="0" applyFont="1" applyBorder="1" applyAlignment="1">
      <alignment horizontal="left" vertical="center" wrapText="1" indent="2"/>
    </xf>
    <xf numFmtId="0" fontId="2" fillId="0" borderId="2" xfId="0" applyFont="1" applyBorder="1" applyAlignment="1">
      <alignment horizontal="left" vertical="center" wrapText="1" indent="3"/>
    </xf>
    <xf numFmtId="0" fontId="24" fillId="0" borderId="2" xfId="0" applyFont="1" applyBorder="1" applyAlignment="1">
      <alignment vertical="center" wrapText="1"/>
    </xf>
    <xf numFmtId="0" fontId="23" fillId="0" borderId="2" xfId="0" applyFont="1" applyBorder="1" applyAlignment="1">
      <alignment horizontal="left" vertical="center" wrapText="1" indent="1"/>
    </xf>
    <xf numFmtId="0" fontId="23" fillId="0" borderId="2" xfId="0" applyFont="1" applyBorder="1" applyAlignment="1">
      <alignment vertical="center" wrapText="1"/>
    </xf>
    <xf numFmtId="0" fontId="23" fillId="0" borderId="2" xfId="0" applyFont="1" applyBorder="1" applyAlignment="1">
      <alignment horizontal="left" vertical="center" wrapText="1" indent="2"/>
    </xf>
    <xf numFmtId="0" fontId="23" fillId="0" borderId="2" xfId="0" applyFont="1" applyBorder="1" applyAlignment="1">
      <alignment horizontal="left" vertical="center" wrapText="1" indent="3"/>
    </xf>
    <xf numFmtId="0" fontId="23" fillId="0" borderId="7" xfId="0" applyFont="1" applyBorder="1" applyAlignment="1">
      <alignment horizontal="left" vertical="center" wrapText="1" indent="2"/>
    </xf>
    <xf numFmtId="0" fontId="28" fillId="3" borderId="7" xfId="0" applyFont="1" applyFill="1" applyBorder="1" applyAlignment="1">
      <alignment horizontal="center" vertical="top" wrapText="1"/>
    </xf>
    <xf numFmtId="0" fontId="12" fillId="0" borderId="0" xfId="11" applyFont="1"/>
    <xf numFmtId="0" fontId="11" fillId="0" borderId="0" xfId="11" applyFont="1"/>
    <xf numFmtId="0" fontId="30" fillId="0" borderId="0" xfId="11" applyFont="1"/>
    <xf numFmtId="0" fontId="11" fillId="0" borderId="0" xfId="11" applyFont="1" applyBorder="1"/>
    <xf numFmtId="0" fontId="28" fillId="0" borderId="55" xfId="11" applyFont="1" applyBorder="1"/>
    <xf numFmtId="49" fontId="11" fillId="0" borderId="0" xfId="11" applyNumberFormat="1" applyFont="1" applyBorder="1"/>
    <xf numFmtId="49" fontId="28" fillId="0" borderId="55" xfId="11" applyNumberFormat="1" applyFont="1" applyBorder="1"/>
    <xf numFmtId="0" fontId="2" fillId="3" borderId="8" xfId="0" applyFont="1" applyFill="1" applyBorder="1" applyAlignment="1">
      <alignment horizontal="center" wrapText="1"/>
    </xf>
    <xf numFmtId="0" fontId="18" fillId="0" borderId="0" xfId="4" applyAlignment="1">
      <alignment vertical="center"/>
    </xf>
    <xf numFmtId="0" fontId="2" fillId="0" borderId="0" xfId="0" applyFont="1" applyBorder="1" applyAlignment="1">
      <alignment vertical="center" wrapText="1"/>
    </xf>
    <xf numFmtId="3" fontId="13" fillId="0" borderId="16" xfId="0" applyNumberFormat="1" applyFont="1" applyBorder="1" applyAlignment="1">
      <alignment horizontal="right" vertical="center" wrapText="1"/>
    </xf>
    <xf numFmtId="3" fontId="13" fillId="0" borderId="40" xfId="0" applyNumberFormat="1" applyFont="1" applyBorder="1" applyAlignment="1">
      <alignment horizontal="right" vertical="center" wrapText="1"/>
    </xf>
    <xf numFmtId="165" fontId="13" fillId="0" borderId="16" xfId="0" applyNumberFormat="1" applyFont="1" applyBorder="1" applyAlignment="1">
      <alignment horizontal="right" vertical="center" wrapText="1"/>
    </xf>
    <xf numFmtId="0" fontId="13" fillId="0" borderId="16" xfId="0" applyFont="1" applyBorder="1" applyAlignment="1">
      <alignment horizontal="right" vertical="center" wrapText="1"/>
    </xf>
    <xf numFmtId="3" fontId="13" fillId="0" borderId="8" xfId="0" applyNumberFormat="1" applyFont="1" applyBorder="1" applyAlignment="1">
      <alignment horizontal="right" vertical="center" wrapText="1"/>
    </xf>
    <xf numFmtId="165" fontId="13" fillId="0" borderId="8" xfId="0" applyNumberFormat="1" applyFont="1" applyBorder="1" applyAlignment="1">
      <alignment horizontal="right" vertical="center" wrapText="1"/>
    </xf>
    <xf numFmtId="3" fontId="13" fillId="0" borderId="2" xfId="0" applyNumberFormat="1" applyFont="1" applyBorder="1" applyAlignment="1">
      <alignment horizontal="right" vertical="center" wrapText="1"/>
    </xf>
    <xf numFmtId="165" fontId="13" fillId="0" borderId="2"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165" fontId="2" fillId="0" borderId="2" xfId="0" applyNumberFormat="1" applyFont="1" applyBorder="1" applyAlignment="1">
      <alignment horizontal="right" vertical="center" wrapText="1"/>
    </xf>
    <xf numFmtId="0" fontId="2" fillId="0" borderId="7" xfId="0" applyFont="1" applyBorder="1" applyAlignment="1">
      <alignment horizontal="right" vertical="center" wrapText="1"/>
    </xf>
    <xf numFmtId="165" fontId="13" fillId="0" borderId="2" xfId="0" applyNumberFormat="1" applyFont="1" applyBorder="1"/>
    <xf numFmtId="165" fontId="2" fillId="0" borderId="2" xfId="0" applyNumberFormat="1" applyFont="1" applyBorder="1"/>
    <xf numFmtId="165" fontId="2" fillId="0" borderId="1" xfId="0" applyNumberFormat="1" applyFont="1" applyBorder="1"/>
    <xf numFmtId="165" fontId="2" fillId="0" borderId="7" xfId="0" applyNumberFormat="1" applyFont="1" applyBorder="1"/>
    <xf numFmtId="165" fontId="2" fillId="0" borderId="13" xfId="0" applyNumberFormat="1" applyFont="1" applyBorder="1"/>
    <xf numFmtId="165" fontId="13" fillId="0" borderId="9" xfId="0" applyNumberFormat="1" applyFont="1" applyBorder="1"/>
    <xf numFmtId="165" fontId="13" fillId="0" borderId="8" xfId="0" applyNumberFormat="1" applyFont="1" applyBorder="1"/>
    <xf numFmtId="0" fontId="2" fillId="0" borderId="1" xfId="0" applyFont="1" applyBorder="1"/>
    <xf numFmtId="165" fontId="2" fillId="0" borderId="0" xfId="0" applyNumberFormat="1" applyFont="1" applyBorder="1"/>
    <xf numFmtId="165" fontId="2" fillId="0" borderId="6" xfId="0" applyNumberFormat="1" applyFont="1" applyBorder="1"/>
    <xf numFmtId="165" fontId="13" fillId="0" borderId="0" xfId="0" applyNumberFormat="1" applyFont="1" applyBorder="1"/>
    <xf numFmtId="167" fontId="7" fillId="0" borderId="0" xfId="0" applyNumberFormat="1" applyFont="1"/>
    <xf numFmtId="0" fontId="22" fillId="0" borderId="0" xfId="4" applyFont="1"/>
    <xf numFmtId="165" fontId="22" fillId="0" borderId="0" xfId="4" applyNumberFormat="1" applyFont="1"/>
    <xf numFmtId="0" fontId="8" fillId="0" borderId="1" xfId="0" applyFont="1" applyBorder="1"/>
    <xf numFmtId="0" fontId="8" fillId="0" borderId="8" xfId="0" applyFont="1" applyBorder="1"/>
    <xf numFmtId="0" fontId="2" fillId="0" borderId="46" xfId="0" applyFont="1" applyBorder="1" applyAlignment="1">
      <alignment vertical="center" wrapText="1"/>
    </xf>
    <xf numFmtId="3" fontId="8" fillId="0" borderId="0" xfId="0" applyNumberFormat="1" applyFont="1" applyFill="1"/>
    <xf numFmtId="165" fontId="8" fillId="0" borderId="0" xfId="0" applyNumberFormat="1" applyFont="1" applyFill="1"/>
    <xf numFmtId="0" fontId="33" fillId="0" borderId="0" xfId="0" applyFont="1" applyAlignment="1">
      <alignment horizontal="right" vertical="center"/>
    </xf>
    <xf numFmtId="0" fontId="34" fillId="0" borderId="0" xfId="4" applyFont="1" applyAlignment="1">
      <alignment vertical="center"/>
    </xf>
    <xf numFmtId="0" fontId="33" fillId="0" borderId="0" xfId="0" applyFont="1" applyFill="1"/>
    <xf numFmtId="0" fontId="33" fillId="0" borderId="0" xfId="0" applyFont="1"/>
    <xf numFmtId="0" fontId="33" fillId="0" borderId="0" xfId="0" applyFont="1" applyFill="1" applyBorder="1" applyAlignment="1"/>
    <xf numFmtId="0" fontId="35" fillId="0" borderId="0" xfId="4" applyFont="1" applyAlignment="1">
      <alignment horizontal="center"/>
    </xf>
    <xf numFmtId="165" fontId="35" fillId="0" borderId="0" xfId="4" applyNumberFormat="1" applyFont="1" applyBorder="1" applyAlignment="1">
      <alignment horizontal="center"/>
    </xf>
    <xf numFmtId="0" fontId="35" fillId="0" borderId="0" xfId="4" applyFont="1" applyBorder="1" applyAlignment="1">
      <alignment horizontal="center"/>
    </xf>
    <xf numFmtId="166" fontId="35" fillId="0" borderId="0" xfId="4" applyNumberFormat="1" applyFont="1" applyBorder="1" applyAlignment="1">
      <alignment horizontal="center"/>
    </xf>
    <xf numFmtId="165" fontId="35" fillId="0" borderId="0" xfId="4" applyNumberFormat="1" applyFont="1" applyAlignment="1">
      <alignment horizontal="center"/>
    </xf>
    <xf numFmtId="165" fontId="8" fillId="0" borderId="16" xfId="0" applyNumberFormat="1" applyFont="1" applyFill="1" applyBorder="1" applyAlignment="1">
      <alignment horizontal="right" vertical="center" wrapText="1"/>
    </xf>
    <xf numFmtId="165" fontId="8" fillId="0" borderId="2" xfId="0" applyNumberFormat="1" applyFont="1" applyFill="1" applyBorder="1" applyAlignment="1">
      <alignment horizontal="right" vertical="center" wrapText="1"/>
    </xf>
    <xf numFmtId="165" fontId="8" fillId="0" borderId="35" xfId="0" applyNumberFormat="1" applyFont="1" applyFill="1" applyBorder="1" applyAlignment="1">
      <alignment horizontal="right" vertical="center" wrapText="1"/>
    </xf>
    <xf numFmtId="0" fontId="28" fillId="0" borderId="0" xfId="0" applyFont="1" applyBorder="1" applyAlignment="1">
      <alignment vertical="center"/>
    </xf>
    <xf numFmtId="3" fontId="10" fillId="0" borderId="0" xfId="0" applyNumberFormat="1" applyFont="1"/>
    <xf numFmtId="0" fontId="6" fillId="0" borderId="0" xfId="0" applyFont="1" applyBorder="1" applyAlignment="1">
      <alignment horizontal="left"/>
    </xf>
    <xf numFmtId="0" fontId="13" fillId="0" borderId="46" xfId="0" applyFont="1" applyBorder="1" applyAlignment="1">
      <alignment vertical="center" wrapText="1"/>
    </xf>
    <xf numFmtId="0" fontId="24" fillId="0" borderId="49" xfId="0" applyFont="1" applyBorder="1" applyAlignment="1">
      <alignment vertical="center" wrapText="1"/>
    </xf>
    <xf numFmtId="0" fontId="2" fillId="0" borderId="0" xfId="0" applyFont="1" applyFill="1" applyBorder="1" applyAlignment="1">
      <alignment horizontal="left" vertical="center"/>
    </xf>
    <xf numFmtId="0" fontId="28" fillId="0" borderId="0" xfId="0" applyFont="1" applyFill="1" applyBorder="1" applyAlignment="1">
      <alignment vertical="center"/>
    </xf>
    <xf numFmtId="0" fontId="2" fillId="0" borderId="16" xfId="0" applyFont="1" applyFill="1" applyBorder="1" applyAlignment="1">
      <alignment horizontal="right" vertical="center" wrapText="1"/>
    </xf>
    <xf numFmtId="0" fontId="18" fillId="0" borderId="0" xfId="4" applyFont="1" applyBorder="1" applyAlignment="1">
      <alignment vertical="center" wrapText="1"/>
    </xf>
    <xf numFmtId="0" fontId="18" fillId="0" borderId="0" xfId="4" applyFont="1"/>
    <xf numFmtId="0" fontId="18" fillId="0" borderId="0" xfId="4" applyFont="1" applyBorder="1"/>
    <xf numFmtId="0" fontId="32" fillId="0" borderId="0" xfId="0" applyFont="1" applyFill="1" applyBorder="1" applyAlignment="1">
      <alignment vertical="center"/>
    </xf>
    <xf numFmtId="0" fontId="32" fillId="0" borderId="0" xfId="0" applyFont="1" applyBorder="1" applyAlignment="1">
      <alignment vertical="center"/>
    </xf>
    <xf numFmtId="0" fontId="13" fillId="0" borderId="17" xfId="0" applyFont="1" applyBorder="1" applyAlignment="1">
      <alignment vertical="center" wrapText="1"/>
    </xf>
    <xf numFmtId="0" fontId="23" fillId="0" borderId="49" xfId="0" applyFont="1" applyBorder="1" applyAlignment="1">
      <alignment horizontal="left" vertical="center" wrapText="1" indent="2"/>
    </xf>
    <xf numFmtId="0" fontId="23" fillId="0" borderId="49" xfId="0" applyFont="1" applyBorder="1" applyAlignment="1">
      <alignment horizontal="left" vertical="center" wrapText="1" indent="1"/>
    </xf>
    <xf numFmtId="0" fontId="13" fillId="0" borderId="49" xfId="0" applyFont="1" applyFill="1" applyBorder="1" applyAlignment="1">
      <alignment vertical="center" wrapText="1"/>
    </xf>
    <xf numFmtId="0" fontId="24" fillId="0" borderId="49" xfId="0" applyFont="1" applyFill="1" applyBorder="1" applyAlignment="1">
      <alignment vertical="center" wrapText="1"/>
    </xf>
    <xf numFmtId="0" fontId="23" fillId="0" borderId="54" xfId="0" applyFont="1" applyBorder="1" applyAlignment="1">
      <alignment vertical="center" wrapText="1"/>
    </xf>
    <xf numFmtId="0" fontId="38" fillId="0" borderId="0" xfId="0" applyFont="1" applyAlignment="1">
      <alignment wrapText="1"/>
    </xf>
    <xf numFmtId="0" fontId="25" fillId="2" borderId="0" xfId="4" applyFont="1" applyFill="1" applyBorder="1" applyAlignment="1" applyProtection="1">
      <alignment vertical="top" wrapText="1"/>
    </xf>
    <xf numFmtId="0" fontId="39" fillId="0" borderId="0" xfId="0" applyFont="1"/>
    <xf numFmtId="0" fontId="38" fillId="0" borderId="0" xfId="0" applyFont="1"/>
    <xf numFmtId="0" fontId="38" fillId="0" borderId="0" xfId="0" applyFont="1" applyAlignment="1"/>
    <xf numFmtId="0" fontId="40" fillId="0" borderId="0" xfId="0" applyFont="1"/>
    <xf numFmtId="0" fontId="40" fillId="0" borderId="0" xfId="0" applyFont="1" applyAlignment="1">
      <alignment vertical="center"/>
    </xf>
    <xf numFmtId="0" fontId="28" fillId="3" borderId="23" xfId="0" applyFont="1" applyFill="1" applyBorder="1" applyAlignment="1">
      <alignment horizontal="center" vertical="top" wrapText="1"/>
    </xf>
    <xf numFmtId="0" fontId="2" fillId="0" borderId="0" xfId="0" applyFont="1" applyBorder="1" applyAlignment="1">
      <alignment vertical="center" wrapText="1"/>
    </xf>
    <xf numFmtId="0" fontId="2" fillId="3" borderId="19" xfId="0" applyFont="1" applyFill="1" applyBorder="1" applyAlignment="1">
      <alignment horizontal="center" wrapText="1"/>
    </xf>
    <xf numFmtId="0" fontId="2" fillId="0" borderId="0" xfId="0" applyFont="1" applyBorder="1" applyAlignment="1">
      <alignment horizontal="left" vertical="center" wrapText="1"/>
    </xf>
    <xf numFmtId="0" fontId="28" fillId="0" borderId="0" xfId="0" applyFont="1" applyBorder="1" applyAlignment="1">
      <alignment horizontal="left" vertical="center" wrapText="1"/>
    </xf>
    <xf numFmtId="0" fontId="28" fillId="0" borderId="0" xfId="0" applyFont="1" applyBorder="1" applyAlignment="1">
      <alignment vertical="center" wrapText="1"/>
    </xf>
    <xf numFmtId="0" fontId="2" fillId="3" borderId="18" xfId="0" applyFont="1" applyFill="1" applyBorder="1" applyAlignment="1">
      <alignment horizontal="center" wrapText="1"/>
    </xf>
    <xf numFmtId="0" fontId="28" fillId="3" borderId="49" xfId="0" applyFont="1" applyFill="1" applyBorder="1" applyAlignment="1">
      <alignment horizontal="center" vertical="top" wrapText="1"/>
    </xf>
    <xf numFmtId="0" fontId="28" fillId="3" borderId="22" xfId="0" applyFont="1" applyFill="1" applyBorder="1" applyAlignment="1">
      <alignment horizontal="center" vertical="top" wrapText="1"/>
    </xf>
    <xf numFmtId="0" fontId="2" fillId="0" borderId="0" xfId="0" applyFont="1" applyBorder="1" applyAlignment="1">
      <alignment horizontal="left" vertical="center"/>
    </xf>
    <xf numFmtId="0" fontId="2" fillId="0" borderId="0" xfId="0" applyFont="1" applyAlignment="1">
      <alignment horizontal="left"/>
    </xf>
    <xf numFmtId="0" fontId="28" fillId="3" borderId="47" xfId="0" applyFont="1" applyFill="1" applyBorder="1" applyAlignment="1">
      <alignment horizontal="center" vertical="top" wrapText="1"/>
    </xf>
    <xf numFmtId="0" fontId="2" fillId="3" borderId="52" xfId="0" applyFont="1" applyFill="1" applyBorder="1" applyAlignment="1">
      <alignment horizontal="center" wrapText="1"/>
    </xf>
    <xf numFmtId="0" fontId="2" fillId="3" borderId="49" xfId="0" applyFont="1" applyFill="1" applyBorder="1" applyAlignment="1">
      <alignment horizontal="center" wrapText="1"/>
    </xf>
    <xf numFmtId="0" fontId="2" fillId="0" borderId="0" xfId="0" applyFont="1" applyBorder="1" applyAlignment="1">
      <alignment horizontal="left" wrapText="1"/>
    </xf>
    <xf numFmtId="0" fontId="28" fillId="0" borderId="0" xfId="0" applyFont="1" applyBorder="1" applyAlignment="1">
      <alignment horizontal="left"/>
    </xf>
    <xf numFmtId="0" fontId="9" fillId="0" borderId="0" xfId="0" applyFont="1" applyBorder="1" applyAlignment="1">
      <alignment horizontal="left" vertical="center" wrapText="1"/>
    </xf>
    <xf numFmtId="0" fontId="8" fillId="0" borderId="0" xfId="0" applyFont="1" applyBorder="1" applyAlignment="1">
      <alignment vertical="center" wrapText="1"/>
    </xf>
    <xf numFmtId="165" fontId="8" fillId="0" borderId="30" xfId="0" applyNumberFormat="1" applyFont="1" applyBorder="1" applyAlignment="1">
      <alignment horizontal="right" vertical="center" wrapText="1"/>
    </xf>
    <xf numFmtId="0" fontId="8" fillId="0" borderId="0" xfId="0" applyFont="1" applyBorder="1" applyAlignment="1">
      <alignment vertical="center"/>
    </xf>
    <xf numFmtId="0" fontId="8" fillId="0" borderId="0" xfId="0" applyFont="1" applyFill="1" applyBorder="1" applyAlignment="1">
      <alignment vertical="center"/>
    </xf>
    <xf numFmtId="3" fontId="9" fillId="0" borderId="0" xfId="0" applyNumberFormat="1" applyFont="1" applyBorder="1" applyAlignment="1">
      <alignment horizontal="left" vertical="center" wrapText="1" indent="7"/>
    </xf>
    <xf numFmtId="165" fontId="9" fillId="0" borderId="0" xfId="0" applyNumberFormat="1" applyFont="1" applyBorder="1" applyAlignment="1">
      <alignment horizontal="left" vertical="center" wrapText="1" indent="7"/>
    </xf>
    <xf numFmtId="167" fontId="10" fillId="0" borderId="0" xfId="0" applyNumberFormat="1" applyFont="1"/>
    <xf numFmtId="165" fontId="2" fillId="0" borderId="21" xfId="0" applyNumberFormat="1" applyFont="1" applyFill="1" applyBorder="1" applyAlignment="1">
      <alignment horizontal="right" vertical="center" wrapText="1"/>
    </xf>
    <xf numFmtId="0" fontId="2" fillId="0" borderId="30" xfId="0" applyFont="1" applyFill="1" applyBorder="1" applyAlignment="1">
      <alignment horizontal="right" vertical="center" wrapText="1"/>
    </xf>
    <xf numFmtId="0" fontId="2" fillId="0" borderId="35" xfId="0" applyFont="1" applyFill="1" applyBorder="1" applyAlignment="1">
      <alignment horizontal="right" vertical="center" wrapText="1"/>
    </xf>
    <xf numFmtId="167" fontId="8" fillId="0" borderId="0" xfId="0" applyNumberFormat="1" applyFont="1"/>
    <xf numFmtId="0" fontId="2" fillId="0" borderId="0" xfId="0" applyFont="1" applyBorder="1" applyAlignment="1">
      <alignment horizontal="center" vertical="center"/>
    </xf>
    <xf numFmtId="165" fontId="8" fillId="0" borderId="50" xfId="0" applyNumberFormat="1" applyFont="1" applyBorder="1" applyAlignment="1">
      <alignment vertical="center" wrapText="1"/>
    </xf>
    <xf numFmtId="0" fontId="23" fillId="0" borderId="0" xfId="0" applyFont="1" applyBorder="1" applyAlignment="1">
      <alignment vertical="center"/>
    </xf>
    <xf numFmtId="0" fontId="2" fillId="0" borderId="0" xfId="0" applyFont="1" applyFill="1" applyBorder="1" applyAlignment="1">
      <alignment vertical="center" wrapText="1"/>
    </xf>
    <xf numFmtId="0" fontId="8" fillId="0" borderId="30" xfId="0" applyFont="1" applyBorder="1" applyAlignment="1">
      <alignment horizontal="right" vertical="center" wrapText="1"/>
    </xf>
    <xf numFmtId="0" fontId="8" fillId="0" borderId="54" xfId="0" applyFont="1" applyBorder="1" applyAlignment="1">
      <alignment horizontal="right" vertical="center" wrapText="1"/>
    </xf>
    <xf numFmtId="0" fontId="23" fillId="0" borderId="7" xfId="0" applyFont="1" applyBorder="1" applyAlignment="1">
      <alignment vertical="center" wrapText="1"/>
    </xf>
    <xf numFmtId="165" fontId="2" fillId="0" borderId="20" xfId="0" applyNumberFormat="1" applyFont="1" applyBorder="1" applyAlignment="1">
      <alignment horizontal="right" vertical="center" wrapText="1"/>
    </xf>
    <xf numFmtId="0" fontId="13" fillId="0" borderId="20" xfId="0" applyFont="1" applyBorder="1" applyAlignment="1">
      <alignment horizontal="right" vertical="center" wrapText="1"/>
    </xf>
    <xf numFmtId="165" fontId="13" fillId="0" borderId="20" xfId="0" applyNumberFormat="1" applyFont="1" applyBorder="1" applyAlignment="1">
      <alignment horizontal="right" vertical="center" wrapText="1"/>
    </xf>
    <xf numFmtId="0" fontId="8" fillId="0" borderId="16" xfId="0" applyFont="1" applyBorder="1" applyAlignment="1">
      <alignment horizontal="right" vertical="center" wrapText="1"/>
    </xf>
    <xf numFmtId="0" fontId="23" fillId="3" borderId="16" xfId="0" applyFont="1" applyFill="1" applyBorder="1" applyAlignment="1">
      <alignment horizontal="center" vertical="top" wrapText="1"/>
    </xf>
    <xf numFmtId="0" fontId="23" fillId="3" borderId="20" xfId="0" applyFont="1" applyFill="1" applyBorder="1" applyAlignment="1">
      <alignment horizontal="center" vertical="top" wrapText="1"/>
    </xf>
    <xf numFmtId="0" fontId="2" fillId="3" borderId="17" xfId="0" applyFont="1" applyFill="1" applyBorder="1" applyAlignment="1">
      <alignment horizontal="center" vertical="center" wrapText="1"/>
    </xf>
    <xf numFmtId="0" fontId="23" fillId="3" borderId="2" xfId="0" applyFont="1" applyFill="1" applyBorder="1" applyAlignment="1">
      <alignment horizontal="center" vertical="top" wrapText="1"/>
    </xf>
    <xf numFmtId="0" fontId="2" fillId="0" borderId="0" xfId="0" applyFont="1" applyBorder="1" applyAlignment="1">
      <alignment horizontal="left" vertical="center" wrapText="1" indent="7"/>
    </xf>
    <xf numFmtId="3" fontId="13" fillId="0" borderId="16" xfId="0" applyNumberFormat="1" applyFont="1" applyFill="1" applyBorder="1" applyAlignment="1">
      <alignment horizontal="right" vertical="center" wrapText="1"/>
    </xf>
    <xf numFmtId="165" fontId="13" fillId="0" borderId="16" xfId="0" applyNumberFormat="1" applyFont="1" applyFill="1" applyBorder="1" applyAlignment="1">
      <alignment horizontal="right" vertical="center" wrapText="1"/>
    </xf>
    <xf numFmtId="0" fontId="13" fillId="0" borderId="16" xfId="0" applyFont="1" applyFill="1" applyBorder="1" applyAlignment="1">
      <alignment horizontal="right" vertical="center" wrapText="1"/>
    </xf>
    <xf numFmtId="0" fontId="2" fillId="0" borderId="54" xfId="0" applyFont="1" applyBorder="1" applyAlignment="1">
      <alignment horizontal="right" vertical="center" wrapText="1"/>
    </xf>
    <xf numFmtId="0" fontId="2" fillId="0" borderId="30" xfId="0" applyFont="1" applyBorder="1" applyAlignment="1">
      <alignment horizontal="right" vertical="center" wrapText="1"/>
    </xf>
    <xf numFmtId="0" fontId="2" fillId="0" borderId="0" xfId="0" applyFont="1" applyBorder="1" applyAlignment="1">
      <alignment vertic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1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2" xfId="0" applyNumberFormat="1" applyFont="1" applyBorder="1"/>
    <xf numFmtId="3" fontId="2" fillId="0" borderId="0" xfId="0" applyNumberFormat="1" applyFont="1" applyFill="1" applyBorder="1"/>
    <xf numFmtId="3" fontId="2" fillId="0" borderId="2" xfId="0" applyNumberFormat="1" applyFont="1" applyFill="1" applyBorder="1"/>
    <xf numFmtId="3" fontId="2" fillId="0" borderId="2" xfId="0" applyNumberFormat="1" applyFont="1" applyBorder="1"/>
    <xf numFmtId="0" fontId="2" fillId="0" borderId="1" xfId="0" applyFont="1" applyFill="1" applyBorder="1"/>
    <xf numFmtId="3" fontId="2" fillId="0" borderId="2" xfId="3" applyNumberFormat="1" applyFont="1" applyFill="1" applyBorder="1"/>
    <xf numFmtId="3" fontId="2" fillId="0" borderId="1" xfId="0" applyNumberFormat="1" applyFont="1" applyFill="1" applyBorder="1"/>
    <xf numFmtId="1" fontId="2" fillId="0" borderId="2" xfId="0" applyNumberFormat="1" applyFont="1" applyFill="1" applyBorder="1"/>
    <xf numFmtId="0" fontId="2" fillId="0" borderId="6" xfId="0" applyFont="1" applyFill="1" applyBorder="1" applyAlignment="1">
      <alignment horizontal="right" vertical="center" wrapText="1"/>
    </xf>
    <xf numFmtId="0" fontId="2" fillId="0" borderId="7" xfId="0" applyFont="1" applyFill="1" applyBorder="1"/>
    <xf numFmtId="0" fontId="2" fillId="0" borderId="13" xfId="0" applyFont="1" applyFill="1" applyBorder="1"/>
    <xf numFmtId="0" fontId="2" fillId="0" borderId="11" xfId="0" applyFont="1" applyBorder="1" applyAlignment="1">
      <alignment vertical="center" wrapText="1"/>
    </xf>
    <xf numFmtId="0" fontId="2" fillId="0" borderId="8" xfId="0" applyFont="1" applyBorder="1"/>
    <xf numFmtId="0" fontId="2" fillId="0" borderId="9" xfId="0" applyFont="1" applyBorder="1"/>
    <xf numFmtId="165" fontId="2" fillId="0" borderId="25" xfId="0" applyNumberFormat="1"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xf numFmtId="0" fontId="2" fillId="0" borderId="13" xfId="0" applyFont="1" applyBorder="1"/>
    <xf numFmtId="3" fontId="13" fillId="0" borderId="40" xfId="0" applyNumberFormat="1" applyFont="1" applyFill="1" applyBorder="1" applyAlignment="1">
      <alignment horizontal="right" vertical="center" wrapText="1"/>
    </xf>
    <xf numFmtId="3" fontId="2" fillId="2" borderId="25" xfId="0" applyNumberFormat="1" applyFont="1" applyFill="1" applyBorder="1" applyAlignment="1">
      <alignment horizontal="right" vertical="center" wrapText="1"/>
    </xf>
    <xf numFmtId="3" fontId="2" fillId="2" borderId="16" xfId="0" applyNumberFormat="1" applyFont="1" applyFill="1" applyBorder="1" applyAlignment="1">
      <alignment horizontal="right" vertical="center" wrapText="1"/>
    </xf>
    <xf numFmtId="3" fontId="2" fillId="0" borderId="30" xfId="0" applyNumberFormat="1" applyFont="1" applyFill="1" applyBorder="1" applyAlignment="1">
      <alignment horizontal="right" vertical="center" wrapText="1"/>
    </xf>
    <xf numFmtId="3" fontId="2" fillId="0" borderId="35" xfId="0" applyNumberFormat="1" applyFont="1" applyFill="1" applyBorder="1" applyAlignment="1">
      <alignment horizontal="right" vertical="center" wrapText="1"/>
    </xf>
    <xf numFmtId="165" fontId="13" fillId="0" borderId="40" xfId="0" applyNumberFormat="1" applyFont="1" applyFill="1" applyBorder="1" applyAlignment="1">
      <alignment horizontal="right" vertical="center" wrapText="1"/>
    </xf>
    <xf numFmtId="165" fontId="2" fillId="2" borderId="16" xfId="0" applyNumberFormat="1" applyFont="1" applyFill="1" applyBorder="1" applyAlignment="1">
      <alignment horizontal="right" vertical="center" wrapText="1"/>
    </xf>
    <xf numFmtId="165" fontId="2" fillId="2" borderId="25" xfId="0" applyNumberFormat="1" applyFont="1" applyFill="1" applyBorder="1" applyAlignment="1">
      <alignment horizontal="right" vertical="center" wrapText="1"/>
    </xf>
    <xf numFmtId="165" fontId="2" fillId="0" borderId="50" xfId="0" applyNumberFormat="1" applyFont="1" applyBorder="1" applyAlignment="1">
      <alignment vertical="center" wrapText="1"/>
    </xf>
    <xf numFmtId="165" fontId="13" fillId="0" borderId="40" xfId="0" applyNumberFormat="1" applyFont="1" applyBorder="1" applyAlignment="1">
      <alignment horizontal="right" vertical="center" wrapText="1"/>
    </xf>
    <xf numFmtId="165" fontId="13" fillId="0" borderId="25" xfId="0" applyNumberFormat="1" applyFont="1" applyBorder="1" applyAlignment="1">
      <alignment horizontal="right" vertical="center" wrapText="1"/>
    </xf>
    <xf numFmtId="1" fontId="2" fillId="0" borderId="29" xfId="0" applyNumberFormat="1" applyFont="1" applyBorder="1" applyAlignment="1">
      <alignment vertical="center"/>
    </xf>
    <xf numFmtId="1" fontId="2" fillId="0" borderId="1" xfId="0" applyNumberFormat="1" applyFont="1" applyBorder="1" applyAlignment="1">
      <alignment vertical="center"/>
    </xf>
    <xf numFmtId="1" fontId="2" fillId="0" borderId="2" xfId="0" applyNumberFormat="1" applyFont="1" applyBorder="1" applyAlignment="1">
      <alignment vertical="center"/>
    </xf>
    <xf numFmtId="1" fontId="2" fillId="0" borderId="2" xfId="0" applyNumberFormat="1" applyFont="1" applyBorder="1"/>
    <xf numFmtId="0" fontId="2" fillId="0" borderId="2" xfId="0" applyFont="1" applyBorder="1" applyAlignment="1">
      <alignment vertical="center"/>
    </xf>
    <xf numFmtId="0" fontId="2" fillId="0" borderId="1" xfId="0" applyFont="1" applyBorder="1" applyAlignment="1">
      <alignment vertical="center"/>
    </xf>
    <xf numFmtId="165" fontId="2" fillId="0" borderId="3" xfId="0" applyNumberFormat="1" applyFont="1" applyBorder="1" applyAlignment="1">
      <alignment vertical="center"/>
    </xf>
    <xf numFmtId="165" fontId="2" fillId="0" borderId="2" xfId="0" applyNumberFormat="1" applyFont="1" applyBorder="1" applyAlignment="1">
      <alignment vertical="center"/>
    </xf>
    <xf numFmtId="0" fontId="2" fillId="0" borderId="7" xfId="0" applyFont="1" applyBorder="1" applyAlignment="1">
      <alignment vertical="center"/>
    </xf>
    <xf numFmtId="0" fontId="2" fillId="0" borderId="13" xfId="0" applyFont="1" applyBorder="1" applyAlignment="1">
      <alignment vertical="center"/>
    </xf>
    <xf numFmtId="0" fontId="2" fillId="0" borderId="21"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2" xfId="0" applyFont="1" applyBorder="1" applyAlignment="1">
      <alignment horizontal="right" vertical="center"/>
    </xf>
    <xf numFmtId="1" fontId="2" fillId="0" borderId="1" xfId="0" applyNumberFormat="1" applyFont="1" applyBorder="1"/>
    <xf numFmtId="165" fontId="13" fillId="0" borderId="9" xfId="0" applyNumberFormat="1" applyFont="1" applyBorder="1" applyAlignment="1">
      <alignment horizontal="right" vertical="center" wrapText="1"/>
    </xf>
    <xf numFmtId="0" fontId="13" fillId="0" borderId="25" xfId="0" applyFont="1" applyBorder="1" applyAlignment="1">
      <alignment horizontal="right" vertical="center" wrapText="1"/>
    </xf>
    <xf numFmtId="0" fontId="13" fillId="0" borderId="1" xfId="0" applyFont="1" applyBorder="1" applyAlignment="1">
      <alignment horizontal="right" vertical="center" wrapText="1"/>
    </xf>
    <xf numFmtId="165" fontId="2" fillId="0" borderId="21" xfId="0" applyNumberFormat="1" applyFont="1" applyBorder="1" applyAlignment="1">
      <alignment horizontal="right" vertical="center" wrapText="1"/>
    </xf>
    <xf numFmtId="165" fontId="2" fillId="0" borderId="30" xfId="0" applyNumberFormat="1" applyFont="1" applyBorder="1" applyAlignment="1">
      <alignment horizontal="right" vertical="center" wrapText="1"/>
    </xf>
    <xf numFmtId="165" fontId="2" fillId="0" borderId="31" xfId="0" applyNumberFormat="1" applyFont="1" applyBorder="1" applyAlignment="1">
      <alignment horizontal="right" vertical="center" wrapText="1"/>
    </xf>
    <xf numFmtId="165" fontId="2" fillId="0" borderId="35" xfId="0" applyNumberFormat="1" applyFont="1" applyBorder="1" applyAlignment="1">
      <alignment horizontal="right" vertical="center" wrapText="1"/>
    </xf>
    <xf numFmtId="0" fontId="13" fillId="0" borderId="21" xfId="0" applyFont="1" applyFill="1" applyBorder="1" applyAlignment="1">
      <alignment horizontal="right" vertical="center" wrapText="1"/>
    </xf>
    <xf numFmtId="0" fontId="13" fillId="0" borderId="3" xfId="0" applyFont="1" applyFill="1" applyBorder="1" applyAlignment="1">
      <alignment horizontal="right" vertical="center" wrapText="1"/>
    </xf>
    <xf numFmtId="0" fontId="13" fillId="0" borderId="2" xfId="0" applyFont="1" applyFill="1" applyBorder="1" applyAlignment="1">
      <alignment horizontal="right" vertical="center" wrapText="1"/>
    </xf>
    <xf numFmtId="0" fontId="2" fillId="0" borderId="2" xfId="0" applyFont="1" applyFill="1" applyBorder="1"/>
    <xf numFmtId="0" fontId="23" fillId="0" borderId="0" xfId="0" applyFont="1" applyBorder="1" applyAlignment="1">
      <alignment horizontal="left" vertical="center" indent="7"/>
    </xf>
    <xf numFmtId="0" fontId="23" fillId="0" borderId="0" xfId="0" applyFont="1" applyAlignment="1">
      <alignment horizontal="left" indent="7"/>
    </xf>
    <xf numFmtId="0" fontId="13" fillId="0" borderId="53" xfId="0" applyFont="1" applyBorder="1" applyAlignment="1">
      <alignment horizontal="right" vertical="center" wrapText="1"/>
    </xf>
    <xf numFmtId="0" fontId="13" fillId="0" borderId="40" xfId="0" applyFont="1" applyBorder="1" applyAlignment="1">
      <alignment vertical="center"/>
    </xf>
    <xf numFmtId="0" fontId="13" fillId="0" borderId="11" xfId="0" applyFont="1" applyFill="1" applyBorder="1"/>
    <xf numFmtId="0" fontId="13" fillId="0" borderId="4" xfId="0" applyFont="1" applyFill="1" applyBorder="1"/>
    <xf numFmtId="0" fontId="13" fillId="0" borderId="8" xfId="0" applyFont="1" applyBorder="1"/>
    <xf numFmtId="0" fontId="13" fillId="0" borderId="21" xfId="0" applyFont="1" applyBorder="1" applyAlignment="1">
      <alignment horizontal="right" vertical="center" wrapText="1"/>
    </xf>
    <xf numFmtId="0" fontId="2" fillId="0" borderId="25" xfId="0" applyFont="1" applyBorder="1" applyAlignment="1">
      <alignment vertical="center"/>
    </xf>
    <xf numFmtId="0" fontId="2" fillId="0" borderId="3" xfId="0" applyFont="1" applyBorder="1"/>
    <xf numFmtId="0" fontId="2" fillId="0" borderId="21" xfId="0" applyFont="1" applyBorder="1" applyAlignment="1">
      <alignment horizontal="right" vertical="center" wrapText="1"/>
    </xf>
    <xf numFmtId="0" fontId="2" fillId="0" borderId="25" xfId="0" applyFont="1" applyBorder="1" applyAlignment="1">
      <alignment horizontal="right" vertical="center" wrapText="1"/>
    </xf>
    <xf numFmtId="0" fontId="2" fillId="0" borderId="21" xfId="0" applyFont="1" applyBorder="1" applyAlignment="1">
      <alignment vertical="center" wrapText="1"/>
    </xf>
    <xf numFmtId="0" fontId="2" fillId="0" borderId="31" xfId="0" applyFont="1" applyBorder="1" applyAlignment="1">
      <alignment horizontal="right" vertical="center" wrapText="1"/>
    </xf>
    <xf numFmtId="0" fontId="2" fillId="0" borderId="35" xfId="0" applyFont="1" applyBorder="1" applyAlignment="1">
      <alignment horizontal="right" vertical="center" wrapText="1"/>
    </xf>
    <xf numFmtId="0" fontId="41" fillId="0" borderId="0" xfId="0" applyFont="1" applyAlignment="1">
      <alignment horizontal="right" vertical="center"/>
    </xf>
    <xf numFmtId="0" fontId="42" fillId="0" borderId="0" xfId="4" applyFont="1" applyAlignment="1">
      <alignment vertical="center"/>
    </xf>
    <xf numFmtId="0" fontId="41" fillId="0" borderId="0" xfId="0" applyFont="1" applyFill="1"/>
    <xf numFmtId="0" fontId="41" fillId="0" borderId="0" xfId="0" applyFont="1"/>
    <xf numFmtId="0" fontId="41" fillId="0" borderId="0" xfId="0" applyFont="1" applyFill="1" applyBorder="1" applyAlignment="1"/>
    <xf numFmtId="0" fontId="43" fillId="0" borderId="0" xfId="0" applyFont="1" applyAlignment="1">
      <alignment horizontal="right" vertical="center"/>
    </xf>
    <xf numFmtId="0" fontId="43" fillId="0" borderId="0" xfId="0" applyFont="1" applyFill="1"/>
    <xf numFmtId="0" fontId="43" fillId="0" borderId="0" xfId="0" applyFont="1" applyFill="1" applyBorder="1" applyAlignment="1"/>
    <xf numFmtId="0" fontId="43" fillId="0" borderId="0" xfId="0" applyFont="1"/>
    <xf numFmtId="0" fontId="23" fillId="0" borderId="49" xfId="0" applyFont="1" applyFill="1" applyBorder="1" applyAlignment="1">
      <alignment vertical="center" wrapText="1"/>
    </xf>
    <xf numFmtId="0" fontId="23" fillId="0" borderId="50" xfId="0" applyFont="1" applyFill="1" applyBorder="1" applyAlignment="1">
      <alignment vertical="center" wrapText="1"/>
    </xf>
    <xf numFmtId="3" fontId="13" fillId="0" borderId="2" xfId="5" applyNumberFormat="1" applyFont="1" applyBorder="1" applyAlignment="1">
      <alignment horizontal="right"/>
    </xf>
    <xf numFmtId="3" fontId="2" fillId="0" borderId="2" xfId="5" applyNumberFormat="1" applyFont="1" applyBorder="1" applyAlignment="1">
      <alignment horizontal="right"/>
    </xf>
    <xf numFmtId="0" fontId="44" fillId="0" borderId="0" xfId="4" applyFont="1"/>
    <xf numFmtId="3" fontId="13" fillId="0" borderId="0" xfId="0" applyNumberFormat="1" applyFont="1" applyAlignment="1">
      <alignment vertical="center"/>
    </xf>
    <xf numFmtId="3" fontId="13" fillId="2" borderId="16" xfId="0" applyNumberFormat="1" applyFont="1" applyFill="1" applyBorder="1" applyAlignment="1">
      <alignment horizontal="right" vertical="center" wrapText="1"/>
    </xf>
    <xf numFmtId="3" fontId="13" fillId="0" borderId="25" xfId="0" applyNumberFormat="1" applyFont="1" applyFill="1" applyBorder="1" applyAlignment="1">
      <alignment horizontal="right" vertical="center" wrapText="1"/>
    </xf>
    <xf numFmtId="3" fontId="2" fillId="0" borderId="0" xfId="0" applyNumberFormat="1" applyFont="1" applyAlignment="1">
      <alignment vertical="center"/>
    </xf>
    <xf numFmtId="3" fontId="2" fillId="2" borderId="25" xfId="0" applyNumberFormat="1" applyFont="1" applyFill="1" applyBorder="1" applyAlignment="1">
      <alignment vertical="center"/>
    </xf>
    <xf numFmtId="3" fontId="2" fillId="0" borderId="0" xfId="0" applyNumberFormat="1" applyFont="1" applyBorder="1" applyAlignment="1">
      <alignment vertical="center"/>
    </xf>
    <xf numFmtId="0" fontId="28" fillId="3" borderId="23" xfId="0" applyFont="1" applyFill="1" applyBorder="1" applyAlignment="1">
      <alignment horizontal="center" vertical="top" wrapText="1"/>
    </xf>
    <xf numFmtId="0" fontId="28" fillId="3" borderId="24" xfId="0" applyFont="1" applyFill="1" applyBorder="1" applyAlignment="1">
      <alignment horizontal="center" vertical="top" wrapText="1"/>
    </xf>
    <xf numFmtId="0" fontId="28" fillId="3" borderId="16" xfId="0" applyFont="1" applyFill="1" applyBorder="1" applyAlignment="1">
      <alignment horizontal="center" vertical="top" wrapText="1"/>
    </xf>
    <xf numFmtId="0" fontId="28" fillId="3" borderId="22" xfId="0" applyFont="1" applyFill="1" applyBorder="1" applyAlignment="1">
      <alignment horizontal="center" vertical="top" wrapText="1"/>
    </xf>
    <xf numFmtId="0" fontId="28" fillId="3" borderId="27" xfId="0" applyFont="1" applyFill="1" applyBorder="1" applyAlignment="1">
      <alignment horizontal="center" vertical="top" wrapText="1"/>
    </xf>
    <xf numFmtId="0" fontId="28" fillId="3" borderId="45" xfId="0" applyFont="1" applyFill="1" applyBorder="1" applyAlignment="1">
      <alignment horizontal="center" vertical="top" wrapText="1"/>
    </xf>
    <xf numFmtId="0" fontId="2" fillId="0" borderId="0" xfId="0" applyFont="1" applyBorder="1" applyAlignment="1">
      <alignment horizontal="left" vertical="center" wrapText="1"/>
    </xf>
    <xf numFmtId="0" fontId="23" fillId="0" borderId="0" xfId="0" applyFont="1" applyBorder="1" applyAlignment="1">
      <alignment horizontal="left" vertical="center" wrapText="1"/>
    </xf>
    <xf numFmtId="0" fontId="25" fillId="2" borderId="0" xfId="4" applyFont="1" applyFill="1" applyBorder="1" applyAlignment="1" applyProtection="1">
      <alignment horizontal="center" vertical="center" wrapText="1"/>
    </xf>
    <xf numFmtId="0" fontId="28" fillId="0" borderId="0" xfId="0" applyFont="1" applyBorder="1" applyAlignment="1">
      <alignment vertical="center" wrapText="1"/>
    </xf>
    <xf numFmtId="0" fontId="2" fillId="0" borderId="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0" xfId="0" applyFont="1" applyBorder="1" applyAlignment="1">
      <alignment vertical="center" wrapText="1"/>
    </xf>
    <xf numFmtId="0" fontId="2" fillId="3" borderId="17" xfId="0" applyFont="1" applyFill="1" applyBorder="1" applyAlignment="1">
      <alignment horizontal="center" wrapText="1"/>
    </xf>
    <xf numFmtId="0" fontId="2" fillId="3" borderId="20" xfId="0" applyFont="1" applyFill="1" applyBorder="1" applyAlignment="1">
      <alignment horizontal="center" wrapText="1"/>
    </xf>
    <xf numFmtId="0" fontId="2" fillId="3" borderId="19" xfId="0" applyFont="1" applyFill="1" applyBorder="1" applyAlignment="1">
      <alignment horizontal="center" wrapText="1"/>
    </xf>
    <xf numFmtId="0" fontId="2" fillId="3" borderId="28" xfId="0" applyFont="1" applyFill="1" applyBorder="1" applyAlignment="1">
      <alignment horizontal="center" wrapText="1"/>
    </xf>
    <xf numFmtId="0" fontId="2" fillId="3" borderId="44" xfId="0" applyFont="1" applyFill="1" applyBorder="1" applyAlignment="1">
      <alignment horizontal="center" wrapText="1"/>
    </xf>
    <xf numFmtId="0" fontId="2" fillId="3" borderId="18" xfId="0" applyFont="1" applyFill="1" applyBorder="1" applyAlignment="1">
      <alignment horizontal="center" wrapText="1"/>
    </xf>
    <xf numFmtId="0" fontId="2" fillId="3" borderId="16" xfId="0" applyFont="1" applyFill="1" applyBorder="1" applyAlignment="1">
      <alignment horizontal="center" wrapText="1"/>
    </xf>
    <xf numFmtId="0" fontId="28" fillId="3" borderId="49" xfId="0" applyFont="1" applyFill="1" applyBorder="1" applyAlignment="1">
      <alignment horizontal="center" vertical="top" wrapText="1"/>
    </xf>
    <xf numFmtId="0" fontId="28" fillId="3" borderId="50" xfId="0" applyFont="1" applyFill="1" applyBorder="1" applyAlignment="1">
      <alignment horizontal="center" vertical="top" wrapText="1"/>
    </xf>
    <xf numFmtId="0" fontId="2" fillId="2" borderId="3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0" borderId="0" xfId="0" applyFont="1" applyBorder="1" applyAlignment="1">
      <alignment vertical="center" wrapText="1"/>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3" fillId="3" borderId="3" xfId="0" applyFont="1" applyFill="1" applyBorder="1" applyAlignment="1">
      <alignment horizontal="center" vertical="top" wrapText="1"/>
    </xf>
    <xf numFmtId="0" fontId="23" fillId="3" borderId="5" xfId="0" applyFont="1" applyFill="1" applyBorder="1" applyAlignment="1">
      <alignment horizontal="center" vertical="top" wrapText="1"/>
    </xf>
    <xf numFmtId="0" fontId="23" fillId="3" borderId="27" xfId="0" applyFont="1" applyFill="1" applyBorder="1" applyAlignment="1">
      <alignment horizontal="center" vertical="top" wrapText="1"/>
    </xf>
    <xf numFmtId="0" fontId="23" fillId="3" borderId="24"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3" fillId="3" borderId="0"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 fillId="0" borderId="0" xfId="0" applyFont="1" applyBorder="1" applyAlignment="1">
      <alignment horizontal="left"/>
    </xf>
    <xf numFmtId="0" fontId="23" fillId="0" borderId="0" xfId="0" applyFont="1" applyFill="1" applyBorder="1" applyAlignment="1"/>
    <xf numFmtId="0" fontId="2" fillId="3" borderId="3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25" fillId="2" borderId="0" xfId="4" applyFont="1" applyFill="1" applyBorder="1" applyAlignment="1" applyProtection="1">
      <alignment horizontal="center" vertical="top" wrapText="1"/>
    </xf>
    <xf numFmtId="0" fontId="23" fillId="0" borderId="0" xfId="0" applyFont="1" applyFill="1" applyBorder="1" applyAlignment="1">
      <alignment vertical="center"/>
    </xf>
    <xf numFmtId="0" fontId="2" fillId="3" borderId="52" xfId="0" applyFont="1" applyFill="1" applyBorder="1" applyAlignment="1">
      <alignment horizontal="center" wrapText="1"/>
    </xf>
    <xf numFmtId="0" fontId="2" fillId="3" borderId="49" xfId="0" applyFont="1" applyFill="1" applyBorder="1" applyAlignment="1">
      <alignment horizontal="center" wrapText="1"/>
    </xf>
    <xf numFmtId="0" fontId="2" fillId="0" borderId="0" xfId="0" applyFont="1" applyAlignment="1">
      <alignment horizontal="left"/>
    </xf>
    <xf numFmtId="0" fontId="28" fillId="0" borderId="0" xfId="0" applyFont="1" applyAlignment="1">
      <alignment horizontal="left" wrapText="1"/>
    </xf>
    <xf numFmtId="0" fontId="28" fillId="3" borderId="47" xfId="0" applyFont="1" applyFill="1" applyBorder="1" applyAlignment="1">
      <alignment horizontal="center" vertical="top" wrapText="1"/>
    </xf>
    <xf numFmtId="0" fontId="28" fillId="3" borderId="23" xfId="0" applyFont="1" applyFill="1" applyBorder="1" applyAlignment="1">
      <alignment horizontal="center" wrapText="1"/>
    </xf>
    <xf numFmtId="0" fontId="28" fillId="3" borderId="27" xfId="0" applyFont="1" applyFill="1" applyBorder="1" applyAlignment="1">
      <alignment horizontal="center" wrapText="1"/>
    </xf>
    <xf numFmtId="0" fontId="28" fillId="3" borderId="24" xfId="0" applyFont="1" applyFill="1" applyBorder="1" applyAlignment="1">
      <alignment horizontal="center" wrapText="1"/>
    </xf>
    <xf numFmtId="0" fontId="28" fillId="3" borderId="45" xfId="0" applyFont="1" applyFill="1" applyBorder="1" applyAlignment="1">
      <alignment horizontal="center" wrapText="1"/>
    </xf>
    <xf numFmtId="0" fontId="2" fillId="0" borderId="4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3" borderId="56" xfId="0" applyFont="1" applyFill="1" applyBorder="1" applyAlignment="1">
      <alignment horizontal="center" vertical="center" wrapText="1"/>
    </xf>
    <xf numFmtId="0" fontId="23" fillId="0" borderId="0" xfId="0" applyFont="1" applyBorder="1" applyAlignment="1">
      <alignment vertical="center"/>
    </xf>
    <xf numFmtId="0" fontId="2" fillId="3" borderId="19"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8" fillId="0" borderId="0" xfId="0" applyFont="1" applyBorder="1" applyAlignment="1">
      <alignment horizontal="left" vertical="center" wrapText="1"/>
    </xf>
    <xf numFmtId="0" fontId="2" fillId="3" borderId="40" xfId="0" applyFont="1" applyFill="1" applyBorder="1" applyAlignment="1">
      <alignment horizontal="center" vertical="center" wrapText="1"/>
    </xf>
    <xf numFmtId="0" fontId="28" fillId="0" borderId="0" xfId="0" applyFont="1" applyBorder="1" applyAlignment="1">
      <alignment horizontal="left" vertical="center"/>
    </xf>
    <xf numFmtId="0" fontId="2" fillId="3" borderId="5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0" borderId="0" xfId="0" applyFont="1" applyBorder="1" applyAlignment="1">
      <alignment horizontal="left" wrapText="1"/>
    </xf>
    <xf numFmtId="0" fontId="28" fillId="0" borderId="0" xfId="0" applyFont="1" applyBorder="1" applyAlignment="1">
      <alignment horizontal="left"/>
    </xf>
    <xf numFmtId="0" fontId="28" fillId="3" borderId="2" xfId="0" applyFont="1" applyFill="1" applyBorder="1" applyAlignment="1">
      <alignment horizontal="center" vertical="top"/>
    </xf>
    <xf numFmtId="0" fontId="28" fillId="3" borderId="7" xfId="0" applyFont="1" applyFill="1" applyBorder="1" applyAlignment="1">
      <alignment horizontal="center" vertical="top"/>
    </xf>
    <xf numFmtId="0" fontId="2" fillId="3" borderId="4" xfId="0" applyFont="1" applyFill="1" applyBorder="1" applyAlignment="1">
      <alignment horizontal="center" wrapText="1"/>
    </xf>
    <xf numFmtId="0" fontId="2" fillId="3" borderId="9" xfId="0" applyFont="1" applyFill="1" applyBorder="1" applyAlignment="1">
      <alignment horizontal="center" wrapText="1"/>
    </xf>
    <xf numFmtId="0" fontId="28" fillId="3" borderId="5" xfId="0" applyFont="1" applyFill="1" applyBorder="1" applyAlignment="1">
      <alignment horizontal="center" vertical="top" wrapText="1"/>
    </xf>
    <xf numFmtId="0" fontId="28" fillId="3" borderId="13" xfId="0" applyFont="1" applyFill="1" applyBorder="1" applyAlignment="1">
      <alignment horizontal="center" vertical="top"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0" xfId="0" applyFont="1" applyFill="1" applyBorder="1" applyAlignment="1">
      <alignment horizontal="center" vertical="center"/>
    </xf>
    <xf numFmtId="0" fontId="23" fillId="0" borderId="0" xfId="0" applyFont="1" applyBorder="1" applyAlignment="1">
      <alignment horizontal="left" vertical="center"/>
    </xf>
    <xf numFmtId="0" fontId="28" fillId="3" borderId="2"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12" xfId="0" applyFont="1" applyFill="1" applyBorder="1" applyAlignment="1">
      <alignment horizontal="center" wrapText="1"/>
    </xf>
    <xf numFmtId="0" fontId="2" fillId="0" borderId="0" xfId="0" applyFont="1" applyBorder="1" applyAlignment="1">
      <alignment horizontal="left" vertical="top" wrapText="1"/>
    </xf>
    <xf numFmtId="0" fontId="45" fillId="2" borderId="0" xfId="4" applyFont="1" applyFill="1" applyBorder="1" applyAlignment="1" applyProtection="1">
      <alignment horizontal="center" vertical="center" wrapText="1"/>
    </xf>
    <xf numFmtId="0" fontId="46" fillId="0" borderId="0" xfId="4" applyFont="1"/>
    <xf numFmtId="165" fontId="46" fillId="0" borderId="0" xfId="4" applyNumberFormat="1" applyFont="1"/>
    <xf numFmtId="166" fontId="46" fillId="0" borderId="0" xfId="4" applyNumberFormat="1" applyFont="1"/>
    <xf numFmtId="1" fontId="46" fillId="0" borderId="0" xfId="4" applyNumberFormat="1" applyFont="1"/>
    <xf numFmtId="1" fontId="46" fillId="0" borderId="0" xfId="4" applyNumberFormat="1" applyFont="1" applyBorder="1"/>
    <xf numFmtId="0" fontId="46" fillId="0" borderId="0" xfId="4" applyFont="1" applyBorder="1"/>
    <xf numFmtId="0" fontId="47" fillId="0" borderId="0" xfId="0" applyFont="1"/>
  </cellXfs>
  <cellStyles count="13">
    <cellStyle name="[StdExit()]" xfId="1" xr:uid="{00000000-0005-0000-0000-000000000000}"/>
    <cellStyle name="Dziesiętny 2" xfId="8" xr:uid="{00000000-0005-0000-0000-000001000000}"/>
    <cellStyle name="Hiperłącze" xfId="4" builtinId="8" customBuiltin="1"/>
    <cellStyle name="Hiperłącze 2" xfId="9" xr:uid="{00000000-0005-0000-0000-000003000000}"/>
    <cellStyle name="Hiperłącze 3" xfId="6" xr:uid="{00000000-0005-0000-0000-000004000000}"/>
    <cellStyle name="Normalny" xfId="0" builtinId="0"/>
    <cellStyle name="Normalny 2" xfId="2" xr:uid="{00000000-0005-0000-0000-000006000000}"/>
    <cellStyle name="Normalny 2 2" xfId="10" xr:uid="{00000000-0005-0000-0000-000007000000}"/>
    <cellStyle name="Normalny 2 2 2" xfId="5" xr:uid="{00000000-0005-0000-0000-000008000000}"/>
    <cellStyle name="Normalny 3" xfId="11" xr:uid="{00000000-0005-0000-0000-000009000000}"/>
    <cellStyle name="Normalny 4" xfId="12" xr:uid="{00000000-0005-0000-0000-00000A000000}"/>
    <cellStyle name="Normalny 5" xfId="7" xr:uid="{00000000-0005-0000-0000-00000B000000}"/>
    <cellStyle name="Procentowy" xfId="3" builtinId="5"/>
  </cellStyles>
  <dxfs count="0"/>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B15"/>
  <sheetViews>
    <sheetView showGridLines="0" zoomScaleNormal="100" workbookViewId="0">
      <selection activeCell="B1" sqref="B1"/>
    </sheetView>
  </sheetViews>
  <sheetFormatPr defaultColWidth="8.85546875" defaultRowHeight="12.75"/>
  <cols>
    <col min="1" max="1" width="13.42578125" style="16" customWidth="1"/>
    <col min="2" max="2" width="106.5703125" style="16" bestFit="1" customWidth="1"/>
    <col min="3" max="16384" width="8.85546875" style="16"/>
  </cols>
  <sheetData>
    <row r="1" spans="1:2">
      <c r="A1" s="169" t="s">
        <v>72</v>
      </c>
      <c r="B1" s="170"/>
    </row>
    <row r="2" spans="1:2">
      <c r="A2" s="171" t="s">
        <v>176</v>
      </c>
      <c r="B2" s="170"/>
    </row>
    <row r="3" spans="1:2">
      <c r="A3" s="170"/>
      <c r="B3" s="170"/>
    </row>
    <row r="4" spans="1:2">
      <c r="A4" s="172" t="s">
        <v>177</v>
      </c>
      <c r="B4" s="172" t="s">
        <v>178</v>
      </c>
    </row>
    <row r="5" spans="1:2">
      <c r="A5" s="173" t="s">
        <v>179</v>
      </c>
      <c r="B5" s="173" t="s">
        <v>73</v>
      </c>
    </row>
    <row r="6" spans="1:2">
      <c r="A6" s="172" t="s">
        <v>180</v>
      </c>
      <c r="B6" s="172" t="s">
        <v>74</v>
      </c>
    </row>
    <row r="7" spans="1:2">
      <c r="A7" s="173"/>
      <c r="B7" s="173" t="s">
        <v>181</v>
      </c>
    </row>
    <row r="8" spans="1:2">
      <c r="A8" s="174" t="s">
        <v>75</v>
      </c>
      <c r="B8" s="172" t="s">
        <v>76</v>
      </c>
    </row>
    <row r="9" spans="1:2">
      <c r="A9" s="175"/>
      <c r="B9" s="173" t="s">
        <v>182</v>
      </c>
    </row>
    <row r="10" spans="1:2">
      <c r="A10" s="172" t="s">
        <v>183</v>
      </c>
      <c r="B10" s="172" t="s">
        <v>184</v>
      </c>
    </row>
    <row r="11" spans="1:2">
      <c r="A11" s="173" t="s">
        <v>185</v>
      </c>
      <c r="B11" s="173" t="s">
        <v>186</v>
      </c>
    </row>
    <row r="12" spans="1:2">
      <c r="A12" s="172" t="s">
        <v>187</v>
      </c>
      <c r="B12" s="172" t="s">
        <v>188</v>
      </c>
    </row>
    <row r="13" spans="1:2">
      <c r="A13" s="173"/>
      <c r="B13" s="173" t="s">
        <v>189</v>
      </c>
    </row>
    <row r="14" spans="1:2">
      <c r="A14" s="172" t="s">
        <v>190</v>
      </c>
      <c r="B14" s="172" t="s">
        <v>77</v>
      </c>
    </row>
    <row r="15" spans="1:2">
      <c r="A15" s="173" t="s">
        <v>191</v>
      </c>
      <c r="B15" s="173" t="s">
        <v>78</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7"/>
  <sheetViews>
    <sheetView showGridLines="0" zoomScaleNormal="100" workbookViewId="0">
      <selection activeCell="G10" sqref="G10"/>
    </sheetView>
  </sheetViews>
  <sheetFormatPr defaultColWidth="9.140625" defaultRowHeight="12.75"/>
  <cols>
    <col min="1" max="1" width="38.28515625" style="118" customWidth="1"/>
    <col min="2" max="7" width="11.7109375" style="118" customWidth="1"/>
    <col min="8" max="8" width="11.7109375" style="231" customWidth="1"/>
    <col min="9" max="11" width="11.7109375" style="118" customWidth="1"/>
    <col min="12" max="16384" width="9.140625" style="118"/>
  </cols>
  <sheetData>
    <row r="1" spans="1:11" ht="15" customHeight="1">
      <c r="A1" s="76" t="s">
        <v>262</v>
      </c>
      <c r="B1" s="268"/>
      <c r="C1" s="268"/>
      <c r="D1" s="268"/>
      <c r="E1" s="227"/>
      <c r="F1" s="76"/>
      <c r="H1" s="118"/>
      <c r="J1" s="233"/>
      <c r="K1" s="457" t="s">
        <v>116</v>
      </c>
    </row>
    <row r="2" spans="1:11" ht="15" customHeight="1">
      <c r="A2" s="57" t="s">
        <v>15</v>
      </c>
      <c r="B2" s="267"/>
      <c r="C2" s="267"/>
      <c r="D2" s="267"/>
      <c r="E2" s="57"/>
      <c r="F2" s="57"/>
      <c r="H2" s="118"/>
      <c r="J2" s="234"/>
      <c r="K2" s="457"/>
    </row>
    <row r="3" spans="1:11" s="60" customFormat="1" ht="25.5" customHeight="1">
      <c r="A3" s="400" t="s">
        <v>263</v>
      </c>
      <c r="B3" s="400"/>
      <c r="C3" s="400"/>
      <c r="D3" s="400"/>
      <c r="E3" s="86"/>
      <c r="F3" s="87"/>
      <c r="G3" s="87"/>
      <c r="H3" s="230"/>
      <c r="K3" s="247"/>
    </row>
    <row r="4" spans="1:11" ht="15" customHeight="1">
      <c r="A4" s="278" t="s">
        <v>16</v>
      </c>
      <c r="B4" s="358"/>
      <c r="C4" s="358"/>
      <c r="D4" s="359"/>
      <c r="E4" s="58"/>
      <c r="F4" s="27"/>
      <c r="G4" s="27"/>
      <c r="K4" s="246"/>
    </row>
    <row r="5" spans="1:11">
      <c r="A5" s="88"/>
      <c r="B5" s="55"/>
      <c r="C5" s="55"/>
      <c r="D5" s="58"/>
      <c r="E5" s="58"/>
      <c r="F5" s="27"/>
      <c r="G5" s="27"/>
      <c r="K5" s="246"/>
    </row>
    <row r="6" spans="1:11" ht="12.75" customHeight="1">
      <c r="A6" s="155" t="s">
        <v>125</v>
      </c>
      <c r="B6" s="482">
        <v>2015</v>
      </c>
      <c r="C6" s="482">
        <v>2016</v>
      </c>
      <c r="D6" s="482">
        <v>2017</v>
      </c>
      <c r="E6" s="480">
        <v>2018</v>
      </c>
      <c r="F6" s="480">
        <v>2019</v>
      </c>
      <c r="G6" s="480">
        <v>2020</v>
      </c>
      <c r="H6" s="480">
        <v>2021</v>
      </c>
      <c r="I6" s="480">
        <v>2022</v>
      </c>
      <c r="J6" s="480">
        <v>2023</v>
      </c>
      <c r="K6" s="480">
        <v>2024</v>
      </c>
    </row>
    <row r="7" spans="1:11">
      <c r="A7" s="156" t="s">
        <v>128</v>
      </c>
      <c r="B7" s="483"/>
      <c r="C7" s="483"/>
      <c r="D7" s="483"/>
      <c r="E7" s="448"/>
      <c r="F7" s="448"/>
      <c r="G7" s="448"/>
      <c r="H7" s="448"/>
      <c r="I7" s="448"/>
      <c r="J7" s="448"/>
      <c r="K7" s="448"/>
    </row>
    <row r="8" spans="1:11" ht="15" customHeight="1">
      <c r="A8" s="235" t="s">
        <v>112</v>
      </c>
      <c r="B8" s="360">
        <v>506</v>
      </c>
      <c r="C8" s="361">
        <v>520</v>
      </c>
      <c r="D8" s="362">
        <v>518</v>
      </c>
      <c r="E8" s="363">
        <v>494</v>
      </c>
      <c r="F8" s="364">
        <v>479</v>
      </c>
      <c r="G8" s="364">
        <v>506</v>
      </c>
      <c r="H8" s="364">
        <v>477</v>
      </c>
      <c r="I8" s="364">
        <v>491</v>
      </c>
      <c r="J8" s="364">
        <v>785</v>
      </c>
      <c r="K8" s="364">
        <v>752</v>
      </c>
    </row>
    <row r="9" spans="1:11" ht="15" customHeight="1">
      <c r="A9" s="154" t="s">
        <v>113</v>
      </c>
      <c r="B9" s="365"/>
      <c r="C9" s="366"/>
      <c r="D9" s="56"/>
      <c r="E9" s="367"/>
      <c r="F9" s="32"/>
      <c r="G9" s="32"/>
      <c r="H9" s="32"/>
      <c r="I9" s="32"/>
      <c r="J9" s="32"/>
      <c r="K9" s="32"/>
    </row>
    <row r="10" spans="1:11" ht="15" customHeight="1">
      <c r="A10" s="54" t="s">
        <v>0</v>
      </c>
      <c r="B10" s="368">
        <v>16</v>
      </c>
      <c r="C10" s="368">
        <v>28</v>
      </c>
      <c r="D10" s="368">
        <v>30</v>
      </c>
      <c r="E10" s="368">
        <v>30</v>
      </c>
      <c r="F10" s="368">
        <v>30</v>
      </c>
      <c r="G10" s="368">
        <v>41</v>
      </c>
      <c r="H10" s="368">
        <v>41</v>
      </c>
      <c r="I10" s="368">
        <v>52</v>
      </c>
      <c r="J10" s="369">
        <v>98</v>
      </c>
      <c r="K10" s="369">
        <v>98</v>
      </c>
    </row>
    <row r="11" spans="1:11" ht="15" customHeight="1">
      <c r="A11" s="236" t="s">
        <v>1</v>
      </c>
      <c r="B11" s="368"/>
      <c r="C11" s="368"/>
      <c r="D11" s="368"/>
      <c r="E11" s="368"/>
      <c r="F11" s="368"/>
      <c r="G11" s="368"/>
      <c r="H11" s="368"/>
      <c r="I11" s="368"/>
      <c r="J11" s="369"/>
      <c r="K11" s="369"/>
    </row>
    <row r="12" spans="1:11" ht="15" customHeight="1">
      <c r="A12" s="53" t="s">
        <v>17</v>
      </c>
      <c r="B12" s="368">
        <v>319</v>
      </c>
      <c r="C12" s="368">
        <v>340</v>
      </c>
      <c r="D12" s="368">
        <v>319</v>
      </c>
      <c r="E12" s="368">
        <v>310</v>
      </c>
      <c r="F12" s="368">
        <v>298</v>
      </c>
      <c r="G12" s="368">
        <v>330</v>
      </c>
      <c r="H12" s="368">
        <v>311</v>
      </c>
      <c r="I12" s="368">
        <v>333</v>
      </c>
      <c r="J12" s="369">
        <v>318</v>
      </c>
      <c r="K12" s="369">
        <v>306</v>
      </c>
    </row>
    <row r="13" spans="1:11" ht="15" customHeight="1">
      <c r="A13" s="237" t="s">
        <v>18</v>
      </c>
      <c r="B13" s="368"/>
      <c r="C13" s="368"/>
      <c r="D13" s="368"/>
      <c r="E13" s="368"/>
      <c r="F13" s="368"/>
      <c r="G13" s="368"/>
      <c r="H13" s="368"/>
      <c r="I13" s="368"/>
      <c r="J13" s="369"/>
      <c r="K13" s="369"/>
    </row>
    <row r="14" spans="1:11" ht="15" customHeight="1">
      <c r="A14" s="54" t="s">
        <v>19</v>
      </c>
      <c r="B14" s="368">
        <v>172</v>
      </c>
      <c r="C14" s="368">
        <v>189</v>
      </c>
      <c r="D14" s="368">
        <v>172</v>
      </c>
      <c r="E14" s="368">
        <v>165</v>
      </c>
      <c r="F14" s="368">
        <v>154</v>
      </c>
      <c r="G14" s="368">
        <v>174</v>
      </c>
      <c r="H14" s="368">
        <v>159</v>
      </c>
      <c r="I14" s="368">
        <v>182</v>
      </c>
      <c r="J14" s="369">
        <v>164</v>
      </c>
      <c r="K14" s="369">
        <v>158</v>
      </c>
    </row>
    <row r="15" spans="1:11" ht="15" customHeight="1">
      <c r="A15" s="236" t="s">
        <v>20</v>
      </c>
      <c r="B15" s="368"/>
      <c r="C15" s="368"/>
      <c r="D15" s="368"/>
      <c r="E15" s="368"/>
      <c r="F15" s="368"/>
      <c r="G15" s="368"/>
      <c r="H15" s="368"/>
      <c r="I15" s="368"/>
      <c r="J15" s="369"/>
      <c r="K15" s="369"/>
    </row>
    <row r="16" spans="1:11" ht="15" customHeight="1">
      <c r="A16" s="54" t="s">
        <v>21</v>
      </c>
      <c r="B16" s="368">
        <v>147</v>
      </c>
      <c r="C16" s="368">
        <v>151</v>
      </c>
      <c r="D16" s="368">
        <v>147</v>
      </c>
      <c r="E16" s="368">
        <v>145</v>
      </c>
      <c r="F16" s="368">
        <v>144</v>
      </c>
      <c r="G16" s="368">
        <v>156</v>
      </c>
      <c r="H16" s="368">
        <v>152</v>
      </c>
      <c r="I16" s="368">
        <v>151</v>
      </c>
      <c r="J16" s="369">
        <v>154</v>
      </c>
      <c r="K16" s="369">
        <v>148</v>
      </c>
    </row>
    <row r="17" spans="1:11" ht="15" customHeight="1">
      <c r="A17" s="236" t="s">
        <v>22</v>
      </c>
      <c r="B17" s="368"/>
      <c r="C17" s="368"/>
      <c r="D17" s="368"/>
      <c r="E17" s="368"/>
      <c r="F17" s="368"/>
      <c r="G17" s="368"/>
      <c r="H17" s="368"/>
      <c r="I17" s="368"/>
      <c r="J17" s="369"/>
      <c r="K17" s="369"/>
    </row>
    <row r="18" spans="1:11" ht="15" customHeight="1">
      <c r="A18" s="53" t="s">
        <v>23</v>
      </c>
      <c r="B18" s="368">
        <v>187</v>
      </c>
      <c r="C18" s="368">
        <v>180</v>
      </c>
      <c r="D18" s="368">
        <v>199</v>
      </c>
      <c r="E18" s="368">
        <v>184</v>
      </c>
      <c r="F18" s="368">
        <v>181</v>
      </c>
      <c r="G18" s="368">
        <v>176</v>
      </c>
      <c r="H18" s="368">
        <v>166</v>
      </c>
      <c r="I18" s="368">
        <v>158</v>
      </c>
      <c r="J18" s="369">
        <v>149</v>
      </c>
      <c r="K18" s="369">
        <v>140</v>
      </c>
    </row>
    <row r="19" spans="1:11" ht="15" customHeight="1">
      <c r="A19" s="237" t="s">
        <v>24</v>
      </c>
      <c r="B19" s="368"/>
      <c r="C19" s="366"/>
      <c r="D19" s="56"/>
      <c r="E19" s="367"/>
      <c r="F19" s="32"/>
      <c r="G19" s="32"/>
      <c r="H19" s="32"/>
      <c r="I19" s="32"/>
      <c r="J19" s="32"/>
      <c r="K19" s="32"/>
    </row>
    <row r="20" spans="1:11">
      <c r="A20" s="238" t="s">
        <v>70</v>
      </c>
      <c r="B20" s="370"/>
      <c r="C20" s="366"/>
      <c r="D20" s="56"/>
      <c r="E20" s="367"/>
      <c r="F20" s="32"/>
      <c r="G20" s="32"/>
      <c r="H20" s="32"/>
      <c r="I20" s="32"/>
      <c r="J20" s="32"/>
      <c r="K20" s="32"/>
    </row>
    <row r="21" spans="1:11" ht="25.5">
      <c r="A21" s="239" t="s">
        <v>71</v>
      </c>
      <c r="B21" s="370"/>
      <c r="C21" s="157"/>
      <c r="D21" s="56"/>
      <c r="E21" s="367"/>
      <c r="F21" s="32"/>
      <c r="G21" s="32"/>
      <c r="H21" s="32"/>
      <c r="I21" s="32"/>
      <c r="J21" s="32"/>
      <c r="K21" s="32"/>
    </row>
    <row r="22" spans="1:11" ht="15" customHeight="1">
      <c r="A22" s="150" t="s">
        <v>197</v>
      </c>
      <c r="B22" s="368">
        <v>201</v>
      </c>
      <c r="C22" s="368">
        <v>202</v>
      </c>
      <c r="D22" s="368">
        <v>203</v>
      </c>
      <c r="E22" s="368">
        <v>197</v>
      </c>
      <c r="F22" s="368">
        <v>191</v>
      </c>
      <c r="G22" s="368" t="s">
        <v>245</v>
      </c>
      <c r="H22" s="368" t="s">
        <v>246</v>
      </c>
      <c r="I22" s="368" t="s">
        <v>247</v>
      </c>
      <c r="J22" s="369" t="s">
        <v>248</v>
      </c>
      <c r="K22" s="369" t="s">
        <v>249</v>
      </c>
    </row>
    <row r="23" spans="1:11" ht="15" customHeight="1">
      <c r="A23" s="151" t="s">
        <v>2</v>
      </c>
      <c r="B23" s="368"/>
      <c r="C23" s="368"/>
      <c r="D23" s="368"/>
      <c r="E23" s="368"/>
      <c r="F23" s="368"/>
      <c r="G23" s="368"/>
      <c r="H23" s="368"/>
      <c r="I23" s="368"/>
      <c r="J23" s="369"/>
      <c r="K23" s="369"/>
    </row>
    <row r="24" spans="1:11" ht="15" customHeight="1">
      <c r="A24" s="150" t="s">
        <v>64</v>
      </c>
      <c r="B24" s="368">
        <v>109</v>
      </c>
      <c r="C24" s="368">
        <v>118</v>
      </c>
      <c r="D24" s="368">
        <v>114</v>
      </c>
      <c r="E24" s="368">
        <v>105</v>
      </c>
      <c r="F24" s="368">
        <v>104</v>
      </c>
      <c r="G24" s="368">
        <v>102</v>
      </c>
      <c r="H24" s="368">
        <v>99</v>
      </c>
      <c r="I24" s="368">
        <v>101</v>
      </c>
      <c r="J24" s="369">
        <v>95</v>
      </c>
      <c r="K24" s="369">
        <v>92</v>
      </c>
    </row>
    <row r="25" spans="1:11" ht="15" customHeight="1">
      <c r="A25" s="151" t="s">
        <v>68</v>
      </c>
      <c r="B25" s="368"/>
      <c r="C25" s="368"/>
      <c r="D25" s="368"/>
      <c r="E25" s="368"/>
      <c r="F25" s="368"/>
      <c r="G25" s="368"/>
      <c r="H25" s="368"/>
      <c r="I25" s="368"/>
      <c r="J25" s="369"/>
      <c r="K25" s="369"/>
    </row>
    <row r="26" spans="1:11" ht="14.25">
      <c r="A26" s="150" t="s">
        <v>65</v>
      </c>
      <c r="B26" s="368">
        <v>63</v>
      </c>
      <c r="C26" s="368">
        <v>62</v>
      </c>
      <c r="D26" s="368">
        <v>63</v>
      </c>
      <c r="E26" s="368">
        <v>63</v>
      </c>
      <c r="F26" s="368">
        <v>59</v>
      </c>
      <c r="G26" s="368" t="s">
        <v>250</v>
      </c>
      <c r="H26" s="368" t="s">
        <v>251</v>
      </c>
      <c r="I26" s="368" t="s">
        <v>251</v>
      </c>
      <c r="J26" s="369" t="s">
        <v>252</v>
      </c>
      <c r="K26" s="369" t="s">
        <v>253</v>
      </c>
    </row>
    <row r="27" spans="1:11" ht="15" customHeight="1">
      <c r="A27" s="151" t="s">
        <v>67</v>
      </c>
      <c r="B27" s="368"/>
      <c r="C27" s="368"/>
      <c r="D27" s="368"/>
      <c r="E27" s="368"/>
      <c r="F27" s="368"/>
      <c r="G27" s="368"/>
      <c r="H27" s="368"/>
      <c r="I27" s="368"/>
      <c r="J27" s="369"/>
      <c r="K27" s="369"/>
    </row>
    <row r="28" spans="1:11" ht="15" customHeight="1">
      <c r="A28" s="150" t="s">
        <v>117</v>
      </c>
      <c r="B28" s="368">
        <v>56</v>
      </c>
      <c r="C28" s="368">
        <v>57</v>
      </c>
      <c r="D28" s="368">
        <v>58</v>
      </c>
      <c r="E28" s="368">
        <v>56</v>
      </c>
      <c r="F28" s="368">
        <v>55</v>
      </c>
      <c r="G28" s="368">
        <v>49</v>
      </c>
      <c r="H28" s="368">
        <v>45</v>
      </c>
      <c r="I28" s="368">
        <v>46</v>
      </c>
      <c r="J28" s="369">
        <v>45.3</v>
      </c>
      <c r="K28" s="369">
        <v>43.3</v>
      </c>
    </row>
    <row r="29" spans="1:11" ht="15" customHeight="1">
      <c r="A29" s="151" t="s">
        <v>118</v>
      </c>
      <c r="B29" s="368"/>
      <c r="C29" s="368"/>
      <c r="D29" s="368"/>
      <c r="E29" s="368"/>
      <c r="F29" s="368"/>
      <c r="G29" s="368"/>
      <c r="H29" s="368"/>
      <c r="I29" s="368"/>
      <c r="J29" s="369"/>
      <c r="K29" s="369"/>
    </row>
    <row r="30" spans="1:11" ht="15" customHeight="1">
      <c r="A30" s="150" t="s">
        <v>208</v>
      </c>
      <c r="B30" s="368" t="s">
        <v>200</v>
      </c>
      <c r="C30" s="368" t="s">
        <v>200</v>
      </c>
      <c r="D30" s="368" t="s">
        <v>200</v>
      </c>
      <c r="E30" s="368" t="s">
        <v>200</v>
      </c>
      <c r="F30" s="368" t="s">
        <v>200</v>
      </c>
      <c r="G30" s="368" t="s">
        <v>200</v>
      </c>
      <c r="H30" s="368" t="s">
        <v>200</v>
      </c>
      <c r="I30" s="368" t="s">
        <v>200</v>
      </c>
      <c r="J30" s="369">
        <v>41.3</v>
      </c>
      <c r="K30" s="369">
        <v>40.299999999999997</v>
      </c>
    </row>
    <row r="31" spans="1:11" ht="15" customHeight="1">
      <c r="A31" s="151" t="s">
        <v>207</v>
      </c>
      <c r="B31" s="368"/>
      <c r="C31" s="368"/>
      <c r="D31" s="368"/>
      <c r="E31" s="368"/>
      <c r="F31" s="368"/>
      <c r="G31" s="368"/>
      <c r="H31" s="368"/>
      <c r="I31" s="368"/>
      <c r="J31" s="369"/>
      <c r="K31" s="369"/>
    </row>
    <row r="32" spans="1:11" ht="15" customHeight="1">
      <c r="A32" s="150" t="s">
        <v>206</v>
      </c>
      <c r="B32" s="368" t="s">
        <v>200</v>
      </c>
      <c r="C32" s="368" t="s">
        <v>200</v>
      </c>
      <c r="D32" s="368" t="s">
        <v>200</v>
      </c>
      <c r="E32" s="368" t="s">
        <v>200</v>
      </c>
      <c r="F32" s="368" t="s">
        <v>200</v>
      </c>
      <c r="G32" s="368" t="s">
        <v>200</v>
      </c>
      <c r="H32" s="368" t="s">
        <v>200</v>
      </c>
      <c r="I32" s="368" t="s">
        <v>200</v>
      </c>
      <c r="J32" s="369">
        <v>4</v>
      </c>
      <c r="K32" s="369">
        <v>3</v>
      </c>
    </row>
    <row r="33" spans="1:11" ht="15" customHeight="1">
      <c r="A33" s="151" t="s">
        <v>220</v>
      </c>
      <c r="B33" s="368"/>
      <c r="C33" s="368"/>
      <c r="D33" s="368"/>
      <c r="E33" s="368"/>
      <c r="F33" s="368"/>
      <c r="G33" s="368"/>
      <c r="H33" s="368"/>
      <c r="I33" s="368"/>
      <c r="J33" s="369"/>
      <c r="K33" s="369"/>
    </row>
    <row r="34" spans="1:11" s="24" customFormat="1" ht="25.5">
      <c r="A34" s="150" t="s">
        <v>119</v>
      </c>
      <c r="B34" s="368">
        <v>77</v>
      </c>
      <c r="C34" s="368">
        <v>81</v>
      </c>
      <c r="D34" s="368">
        <v>80</v>
      </c>
      <c r="E34" s="368">
        <v>73</v>
      </c>
      <c r="F34" s="368">
        <v>70</v>
      </c>
      <c r="G34" s="368">
        <v>75</v>
      </c>
      <c r="H34" s="368">
        <v>70</v>
      </c>
      <c r="I34" s="368">
        <v>76</v>
      </c>
      <c r="J34" s="369">
        <v>71</v>
      </c>
      <c r="K34" s="369">
        <v>69</v>
      </c>
    </row>
    <row r="35" spans="1:11" s="24" customFormat="1" ht="25.5">
      <c r="A35" s="138" t="s">
        <v>120</v>
      </c>
      <c r="B35" s="368"/>
      <c r="C35" s="368"/>
      <c r="D35" s="368"/>
      <c r="E35" s="368"/>
      <c r="F35" s="368"/>
      <c r="G35" s="368"/>
      <c r="H35" s="368"/>
      <c r="I35" s="368"/>
      <c r="J35" s="369"/>
      <c r="K35" s="369"/>
    </row>
    <row r="36" spans="1:11" s="24" customFormat="1" ht="14.25">
      <c r="A36" s="150" t="s">
        <v>222</v>
      </c>
      <c r="B36" s="368" t="s">
        <v>200</v>
      </c>
      <c r="C36" s="368" t="s">
        <v>200</v>
      </c>
      <c r="D36" s="368" t="s">
        <v>200</v>
      </c>
      <c r="E36" s="368" t="s">
        <v>200</v>
      </c>
      <c r="F36" s="368" t="s">
        <v>200</v>
      </c>
      <c r="G36" s="368" t="s">
        <v>200</v>
      </c>
      <c r="H36" s="368" t="s">
        <v>200</v>
      </c>
      <c r="I36" s="368" t="s">
        <v>200</v>
      </c>
      <c r="J36" s="369">
        <v>31</v>
      </c>
      <c r="K36" s="369">
        <v>30</v>
      </c>
    </row>
    <row r="37" spans="1:11" s="24" customFormat="1" ht="14.25">
      <c r="A37" s="138" t="s">
        <v>223</v>
      </c>
      <c r="B37" s="368"/>
      <c r="C37" s="368"/>
      <c r="D37" s="368"/>
      <c r="E37" s="368"/>
      <c r="F37" s="368"/>
      <c r="G37" s="368"/>
      <c r="H37" s="368"/>
      <c r="I37" s="368"/>
      <c r="J37" s="369"/>
      <c r="K37" s="369"/>
    </row>
    <row r="38" spans="1:11" s="24" customFormat="1" ht="14.25">
      <c r="A38" s="150" t="s">
        <v>224</v>
      </c>
      <c r="B38" s="368" t="s">
        <v>200</v>
      </c>
      <c r="C38" s="368" t="s">
        <v>200</v>
      </c>
      <c r="D38" s="368" t="s">
        <v>200</v>
      </c>
      <c r="E38" s="368" t="s">
        <v>200</v>
      </c>
      <c r="F38" s="368" t="s">
        <v>200</v>
      </c>
      <c r="G38" s="368" t="s">
        <v>200</v>
      </c>
      <c r="H38" s="368" t="s">
        <v>200</v>
      </c>
      <c r="I38" s="368" t="s">
        <v>200</v>
      </c>
      <c r="J38" s="369">
        <v>40</v>
      </c>
      <c r="K38" s="369">
        <v>39</v>
      </c>
    </row>
    <row r="39" spans="1:11" s="24" customFormat="1" ht="14.25">
      <c r="A39" s="138" t="s">
        <v>217</v>
      </c>
      <c r="B39" s="368"/>
      <c r="C39" s="368"/>
      <c r="D39" s="368"/>
      <c r="E39" s="368"/>
      <c r="F39" s="368"/>
      <c r="G39" s="368"/>
      <c r="H39" s="368"/>
      <c r="I39" s="368"/>
      <c r="J39" s="369"/>
      <c r="K39" s="369"/>
    </row>
    <row r="40" spans="1:11" s="24" customFormat="1" ht="15.75" customHeight="1">
      <c r="A40" s="150" t="s">
        <v>203</v>
      </c>
      <c r="B40" s="368" t="s">
        <v>200</v>
      </c>
      <c r="C40" s="368" t="s">
        <v>200</v>
      </c>
      <c r="D40" s="368" t="s">
        <v>200</v>
      </c>
      <c r="E40" s="368" t="s">
        <v>200</v>
      </c>
      <c r="F40" s="368" t="s">
        <v>200</v>
      </c>
      <c r="G40" s="368" t="s">
        <v>200</v>
      </c>
      <c r="H40" s="368" t="s">
        <v>200</v>
      </c>
      <c r="I40" s="368" t="s">
        <v>200</v>
      </c>
      <c r="J40" s="369" t="s">
        <v>229</v>
      </c>
      <c r="K40" s="369" t="s">
        <v>229</v>
      </c>
    </row>
    <row r="41" spans="1:11" s="24" customFormat="1" ht="14.25">
      <c r="A41" s="151" t="s">
        <v>204</v>
      </c>
      <c r="B41" s="368"/>
      <c r="C41" s="368"/>
      <c r="D41" s="368"/>
      <c r="E41" s="368"/>
      <c r="F41" s="368"/>
      <c r="G41" s="368"/>
      <c r="H41" s="368"/>
      <c r="I41" s="368"/>
      <c r="J41" s="369"/>
      <c r="K41" s="369"/>
    </row>
    <row r="42" spans="1:11" s="24" customFormat="1" ht="15.75" customHeight="1">
      <c r="A42" s="150" t="s">
        <v>201</v>
      </c>
      <c r="B42" s="368" t="s">
        <v>200</v>
      </c>
      <c r="C42" s="368" t="s">
        <v>200</v>
      </c>
      <c r="D42" s="368" t="s">
        <v>200</v>
      </c>
      <c r="E42" s="368" t="s">
        <v>200</v>
      </c>
      <c r="F42" s="368" t="s">
        <v>200</v>
      </c>
      <c r="G42" s="368" t="s">
        <v>200</v>
      </c>
      <c r="H42" s="368" t="s">
        <v>200</v>
      </c>
      <c r="I42" s="368" t="s">
        <v>200</v>
      </c>
      <c r="J42" s="369" t="s">
        <v>229</v>
      </c>
      <c r="K42" s="369" t="s">
        <v>229</v>
      </c>
    </row>
    <row r="43" spans="1:11" s="24" customFormat="1" ht="14.25">
      <c r="A43" s="240" t="s">
        <v>221</v>
      </c>
      <c r="B43" s="371"/>
      <c r="C43" s="371"/>
      <c r="D43" s="371"/>
      <c r="E43" s="371"/>
      <c r="F43" s="371"/>
      <c r="G43" s="371"/>
      <c r="H43" s="371"/>
      <c r="I43" s="371"/>
      <c r="J43" s="372"/>
      <c r="K43" s="372"/>
    </row>
    <row r="44" spans="1:11" s="24" customFormat="1" ht="12.95" customHeight="1">
      <c r="A44" s="87"/>
      <c r="B44" s="34"/>
      <c r="C44" s="34"/>
      <c r="D44" s="56"/>
      <c r="E44" s="56"/>
      <c r="F44" s="56"/>
      <c r="G44" s="56"/>
      <c r="H44" s="232"/>
    </row>
    <row r="45" spans="1:11" s="24" customFormat="1" ht="12.95" customHeight="1">
      <c r="A45" s="484" t="s">
        <v>225</v>
      </c>
      <c r="B45" s="484"/>
      <c r="C45" s="262"/>
      <c r="D45" s="56"/>
      <c r="E45" s="56"/>
      <c r="F45" s="56"/>
      <c r="G45" s="56"/>
      <c r="H45" s="232"/>
    </row>
    <row r="46" spans="1:11" s="24" customFormat="1" ht="12.95" customHeight="1">
      <c r="A46" s="16" t="s">
        <v>218</v>
      </c>
      <c r="B46" s="262"/>
      <c r="C46" s="262"/>
      <c r="D46" s="56"/>
      <c r="E46" s="56"/>
      <c r="F46" s="56"/>
      <c r="G46" s="56"/>
      <c r="H46" s="232"/>
    </row>
    <row r="47" spans="1:11" s="24" customFormat="1" ht="12.95" customHeight="1">
      <c r="A47" s="16" t="s">
        <v>211</v>
      </c>
      <c r="B47" s="262"/>
      <c r="C47" s="262"/>
      <c r="D47" s="56"/>
      <c r="E47" s="56"/>
      <c r="F47" s="56"/>
      <c r="G47" s="56"/>
      <c r="H47" s="232"/>
    </row>
    <row r="48" spans="1:11" s="24" customFormat="1" ht="12.95" customHeight="1">
      <c r="A48" s="16" t="s">
        <v>212</v>
      </c>
      <c r="B48" s="262"/>
      <c r="C48" s="262"/>
      <c r="D48" s="56"/>
      <c r="E48" s="56"/>
      <c r="F48" s="56"/>
      <c r="G48" s="56"/>
      <c r="H48" s="232"/>
    </row>
    <row r="49" spans="1:7" ht="12.95" customHeight="1">
      <c r="A49" s="455" t="s">
        <v>62</v>
      </c>
      <c r="B49" s="455"/>
      <c r="C49" s="257"/>
      <c r="D49" s="27"/>
      <c r="E49" s="27"/>
      <c r="F49" s="27"/>
      <c r="G49" s="27"/>
    </row>
    <row r="50" spans="1:7">
      <c r="A50" s="485" t="s">
        <v>196</v>
      </c>
      <c r="B50" s="485"/>
      <c r="C50" s="224"/>
      <c r="D50" s="27"/>
      <c r="E50" s="27"/>
      <c r="F50" s="27"/>
      <c r="G50" s="27"/>
    </row>
    <row r="51" spans="1:7">
      <c r="A51" s="263" t="s">
        <v>219</v>
      </c>
      <c r="B51" s="263"/>
      <c r="C51" s="224"/>
      <c r="D51" s="27"/>
      <c r="E51" s="27"/>
      <c r="F51" s="27"/>
      <c r="G51" s="27"/>
    </row>
    <row r="52" spans="1:7">
      <c r="A52" s="263" t="s">
        <v>215</v>
      </c>
      <c r="B52" s="263"/>
      <c r="C52" s="224"/>
      <c r="D52" s="27"/>
      <c r="E52" s="27"/>
      <c r="F52" s="27"/>
      <c r="G52" s="27"/>
    </row>
    <row r="53" spans="1:7">
      <c r="A53" s="263" t="s">
        <v>216</v>
      </c>
      <c r="B53" s="263"/>
      <c r="C53" s="224"/>
      <c r="D53" s="27"/>
      <c r="E53" s="27"/>
      <c r="F53" s="27"/>
      <c r="G53" s="27"/>
    </row>
    <row r="54" spans="1:7" ht="15.75" customHeight="1">
      <c r="A54" s="481" t="s">
        <v>63</v>
      </c>
      <c r="B54" s="481"/>
      <c r="C54" s="43"/>
      <c r="D54" s="27"/>
      <c r="E54" s="27"/>
      <c r="F54" s="27"/>
      <c r="G54" s="27"/>
    </row>
    <row r="57" spans="1:7">
      <c r="A57" s="37"/>
    </row>
  </sheetData>
  <mergeCells count="16">
    <mergeCell ref="A54:B54"/>
    <mergeCell ref="K1:K2"/>
    <mergeCell ref="A3:D3"/>
    <mergeCell ref="B6:B7"/>
    <mergeCell ref="C6:C7"/>
    <mergeCell ref="D6:D7"/>
    <mergeCell ref="E6:E7"/>
    <mergeCell ref="F6:F7"/>
    <mergeCell ref="G6:G7"/>
    <mergeCell ref="H6:H7"/>
    <mergeCell ref="I6:I7"/>
    <mergeCell ref="J6:J7"/>
    <mergeCell ref="K6:K7"/>
    <mergeCell ref="A45:B45"/>
    <mergeCell ref="A49:B49"/>
    <mergeCell ref="A50:B50"/>
  </mergeCells>
  <hyperlinks>
    <hyperlink ref="K1" location="'Spis tablic  List of tables 1.1'!A1" display="'Spis tablic  List of tables 1.1'!A1" xr:uid="{00000000-0004-0000-0900-000000000000}"/>
    <hyperlink ref="K1:K2" location="'Spis tablic'!A1" display="'Spis tablic'!A1" xr:uid="{00000000-0004-0000-0900-000001000000}"/>
  </hyperlink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7"/>
  <sheetViews>
    <sheetView showGridLines="0" zoomScaleNormal="100" workbookViewId="0">
      <pane ySplit="8" topLeftCell="A9" activePane="bottomLeft" state="frozen"/>
      <selection pane="bottomLeft" activeCell="B15" sqref="B15"/>
    </sheetView>
  </sheetViews>
  <sheetFormatPr defaultColWidth="9.140625" defaultRowHeight="12.75"/>
  <cols>
    <col min="1" max="1" width="52.7109375" style="23" customWidth="1"/>
    <col min="2" max="2" width="13.7109375" style="23" customWidth="1"/>
    <col min="3" max="3" width="12.28515625" style="23" customWidth="1"/>
    <col min="4" max="4" width="13.7109375" style="23" customWidth="1"/>
    <col min="5" max="5" width="12.5703125" style="23" customWidth="1"/>
    <col min="6" max="6" width="10.5703125" style="23" customWidth="1"/>
    <col min="7" max="7" width="13.28515625" style="23" customWidth="1"/>
    <col min="8" max="8" width="17.85546875" style="77" customWidth="1"/>
    <col min="9" max="16384" width="9.140625" style="23"/>
  </cols>
  <sheetData>
    <row r="1" spans="1:10" ht="15" customHeight="1">
      <c r="A1" s="455" t="s">
        <v>194</v>
      </c>
      <c r="B1" s="455"/>
      <c r="C1" s="455"/>
      <c r="D1" s="39"/>
      <c r="E1" s="39"/>
      <c r="F1" s="39"/>
      <c r="G1" s="39"/>
      <c r="H1" s="401" t="s">
        <v>116</v>
      </c>
      <c r="I1" s="244"/>
      <c r="J1" s="244"/>
    </row>
    <row r="2" spans="1:10" ht="15" customHeight="1">
      <c r="A2" s="495" t="s">
        <v>195</v>
      </c>
      <c r="B2" s="495"/>
      <c r="C2" s="495"/>
      <c r="D2" s="96"/>
      <c r="E2" s="96"/>
      <c r="F2" s="96"/>
      <c r="G2" s="96"/>
      <c r="H2" s="401"/>
      <c r="I2" s="244"/>
      <c r="J2" s="244"/>
    </row>
    <row r="3" spans="1:10" ht="15" customHeight="1">
      <c r="A3" s="97"/>
      <c r="B3" s="39"/>
      <c r="C3" s="39"/>
      <c r="D3" s="39"/>
      <c r="H3" s="106"/>
      <c r="I3" s="244"/>
      <c r="J3" s="244"/>
    </row>
    <row r="4" spans="1:10" ht="16.149999999999999" customHeight="1">
      <c r="A4" s="436" t="s">
        <v>125</v>
      </c>
      <c r="B4" s="492">
        <v>2023</v>
      </c>
      <c r="C4" s="493"/>
      <c r="D4" s="494"/>
      <c r="E4" s="492">
        <v>2024</v>
      </c>
      <c r="F4" s="493"/>
      <c r="G4" s="494"/>
      <c r="H4" s="106"/>
      <c r="I4" s="244"/>
      <c r="J4" s="244"/>
    </row>
    <row r="5" spans="1:10" ht="15.75" customHeight="1">
      <c r="A5" s="437"/>
      <c r="B5" s="176" t="s">
        <v>159</v>
      </c>
      <c r="C5" s="488" t="s">
        <v>0</v>
      </c>
      <c r="D5" s="489"/>
      <c r="E5" s="176" t="s">
        <v>159</v>
      </c>
      <c r="F5" s="488" t="s">
        <v>0</v>
      </c>
      <c r="G5" s="489"/>
      <c r="H5" s="106"/>
      <c r="I5" s="244"/>
      <c r="J5" s="244"/>
    </row>
    <row r="6" spans="1:10" ht="15.75" customHeight="1">
      <c r="A6" s="486" t="s">
        <v>128</v>
      </c>
      <c r="B6" s="168" t="s">
        <v>131</v>
      </c>
      <c r="C6" s="490" t="s">
        <v>1</v>
      </c>
      <c r="D6" s="491"/>
      <c r="E6" s="168" t="s">
        <v>131</v>
      </c>
      <c r="F6" s="490" t="s">
        <v>1</v>
      </c>
      <c r="G6" s="491"/>
      <c r="H6" s="90"/>
    </row>
    <row r="7" spans="1:10" ht="15" customHeight="1">
      <c r="A7" s="486"/>
      <c r="B7" s="488" t="s">
        <v>164</v>
      </c>
      <c r="C7" s="489"/>
      <c r="D7" s="176" t="s">
        <v>165</v>
      </c>
      <c r="E7" s="488" t="s">
        <v>164</v>
      </c>
      <c r="F7" s="489"/>
      <c r="G7" s="176" t="s">
        <v>165</v>
      </c>
      <c r="H7" s="90"/>
    </row>
    <row r="8" spans="1:10" ht="15.75" customHeight="1">
      <c r="A8" s="487"/>
      <c r="B8" s="490" t="s">
        <v>166</v>
      </c>
      <c r="C8" s="491"/>
      <c r="D8" s="168" t="s">
        <v>79</v>
      </c>
      <c r="E8" s="490" t="s">
        <v>166</v>
      </c>
      <c r="F8" s="491"/>
      <c r="G8" s="168" t="s">
        <v>79</v>
      </c>
      <c r="H8" s="90"/>
    </row>
    <row r="9" spans="1:10" ht="15" customHeight="1">
      <c r="A9" s="158" t="s">
        <v>25</v>
      </c>
      <c r="B9" s="183">
        <v>10434</v>
      </c>
      <c r="C9" s="183">
        <v>5920</v>
      </c>
      <c r="D9" s="184">
        <v>56.737588652482266</v>
      </c>
      <c r="E9" s="183">
        <v>10663</v>
      </c>
      <c r="F9" s="183">
        <v>6043</v>
      </c>
      <c r="G9" s="184">
        <v>56.672606208384131</v>
      </c>
      <c r="H9" s="90"/>
      <c r="I9" s="28"/>
    </row>
    <row r="10" spans="1:10" ht="15" customHeight="1">
      <c r="A10" s="162" t="s">
        <v>26</v>
      </c>
      <c r="B10" s="185"/>
      <c r="C10" s="185"/>
      <c r="D10" s="186"/>
      <c r="E10" s="32"/>
      <c r="F10" s="27"/>
      <c r="G10" s="186"/>
      <c r="H10" s="90"/>
      <c r="I10" s="28"/>
      <c r="J10" s="25"/>
    </row>
    <row r="11" spans="1:10" ht="24.95" customHeight="1">
      <c r="A11" s="157" t="s">
        <v>93</v>
      </c>
      <c r="B11" s="187">
        <v>6421</v>
      </c>
      <c r="C11" s="187">
        <v>3649</v>
      </c>
      <c r="D11" s="188">
        <v>56.829154337330635</v>
      </c>
      <c r="E11" s="187">
        <v>6440</v>
      </c>
      <c r="F11" s="187">
        <v>3646</v>
      </c>
      <c r="G11" s="188">
        <v>56.614906832298139</v>
      </c>
      <c r="H11" s="90"/>
      <c r="I11" s="275"/>
    </row>
    <row r="12" spans="1:10" ht="24.95" customHeight="1">
      <c r="A12" s="164" t="s">
        <v>27</v>
      </c>
      <c r="B12" s="187"/>
      <c r="C12" s="187"/>
      <c r="D12" s="188"/>
      <c r="E12" s="187"/>
      <c r="F12" s="187"/>
      <c r="G12" s="188"/>
      <c r="H12" s="90"/>
    </row>
    <row r="13" spans="1:10" ht="15" customHeight="1">
      <c r="A13" s="159" t="s">
        <v>81</v>
      </c>
      <c r="B13" s="187">
        <v>4078</v>
      </c>
      <c r="C13" s="187">
        <v>2466</v>
      </c>
      <c r="D13" s="188">
        <v>60.47081902893575</v>
      </c>
      <c r="E13" s="187">
        <v>4115</v>
      </c>
      <c r="F13" s="187">
        <v>2468</v>
      </c>
      <c r="G13" s="188">
        <v>59.975698663426492</v>
      </c>
      <c r="H13" s="90"/>
      <c r="I13" s="25"/>
    </row>
    <row r="14" spans="1:10" ht="15" customHeight="1">
      <c r="A14" s="163" t="s">
        <v>82</v>
      </c>
      <c r="B14" s="187"/>
      <c r="C14" s="187"/>
      <c r="D14" s="188"/>
      <c r="E14" s="187"/>
      <c r="F14" s="187"/>
      <c r="G14" s="188"/>
      <c r="H14" s="90"/>
    </row>
    <row r="15" spans="1:10" ht="15" customHeight="1">
      <c r="A15" s="160" t="s">
        <v>91</v>
      </c>
      <c r="B15" s="31">
        <v>1632</v>
      </c>
      <c r="C15" s="31">
        <v>778</v>
      </c>
      <c r="D15" s="81">
        <v>47.671568627450981</v>
      </c>
      <c r="E15" s="31">
        <v>1689</v>
      </c>
      <c r="F15" s="31">
        <v>792</v>
      </c>
      <c r="G15" s="81">
        <v>46.891651865008882</v>
      </c>
      <c r="H15" s="90"/>
      <c r="I15" s="275"/>
    </row>
    <row r="16" spans="1:10" ht="15" customHeight="1">
      <c r="A16" s="165" t="s">
        <v>28</v>
      </c>
      <c r="B16" s="187"/>
      <c r="C16" s="187"/>
      <c r="D16" s="188"/>
      <c r="E16" s="187"/>
      <c r="F16" s="187"/>
      <c r="G16" s="188"/>
      <c r="H16" s="90"/>
      <c r="I16" s="275"/>
    </row>
    <row r="17" spans="1:9" ht="24.95" customHeight="1">
      <c r="A17" s="161" t="s">
        <v>83</v>
      </c>
      <c r="B17" s="187">
        <v>596</v>
      </c>
      <c r="C17" s="187">
        <v>212</v>
      </c>
      <c r="D17" s="188">
        <v>35.570469798657719</v>
      </c>
      <c r="E17" s="187">
        <v>577</v>
      </c>
      <c r="F17" s="187">
        <v>189</v>
      </c>
      <c r="G17" s="188">
        <v>32.755632582322356</v>
      </c>
      <c r="H17" s="90"/>
      <c r="I17" s="275"/>
    </row>
    <row r="18" spans="1:9" ht="24.95" customHeight="1">
      <c r="A18" s="166" t="s">
        <v>84</v>
      </c>
      <c r="B18" s="187"/>
      <c r="C18" s="187"/>
      <c r="D18" s="188"/>
      <c r="E18" s="187"/>
      <c r="F18" s="187"/>
      <c r="G18" s="188"/>
      <c r="H18" s="90"/>
      <c r="I18" s="275"/>
    </row>
    <row r="19" spans="1:9">
      <c r="A19" s="161" t="s">
        <v>85</v>
      </c>
      <c r="B19" s="187">
        <v>598</v>
      </c>
      <c r="C19" s="187">
        <v>483</v>
      </c>
      <c r="D19" s="188">
        <v>80.769230769230774</v>
      </c>
      <c r="E19" s="187">
        <v>632</v>
      </c>
      <c r="F19" s="187">
        <v>517</v>
      </c>
      <c r="G19" s="188">
        <v>81.803797468354432</v>
      </c>
      <c r="H19" s="90"/>
      <c r="I19" s="275"/>
    </row>
    <row r="20" spans="1:9" ht="15.75" customHeight="1">
      <c r="A20" s="166" t="s">
        <v>86</v>
      </c>
      <c r="B20" s="187"/>
      <c r="C20" s="187"/>
      <c r="D20" s="188"/>
      <c r="E20" s="187"/>
      <c r="F20" s="187"/>
      <c r="G20" s="188"/>
      <c r="H20" s="90"/>
      <c r="I20" s="275"/>
    </row>
    <row r="21" spans="1:9" ht="24.95" customHeight="1">
      <c r="A21" s="161" t="s">
        <v>87</v>
      </c>
      <c r="B21" s="187">
        <v>438</v>
      </c>
      <c r="C21" s="187">
        <v>83</v>
      </c>
      <c r="D21" s="188">
        <v>18.949771689497716</v>
      </c>
      <c r="E21" s="187">
        <v>480</v>
      </c>
      <c r="F21" s="187">
        <v>86</v>
      </c>
      <c r="G21" s="188">
        <v>17.916666666666668</v>
      </c>
      <c r="H21" s="90"/>
      <c r="I21" s="275"/>
    </row>
    <row r="22" spans="1:9" ht="15" customHeight="1">
      <c r="A22" s="166" t="s">
        <v>88</v>
      </c>
      <c r="B22" s="187"/>
      <c r="C22" s="187"/>
      <c r="D22" s="188"/>
      <c r="E22" s="187"/>
      <c r="F22" s="187"/>
      <c r="G22" s="188"/>
      <c r="H22" s="90"/>
      <c r="I22" s="275"/>
    </row>
    <row r="23" spans="1:9">
      <c r="A23" s="159" t="s">
        <v>89</v>
      </c>
      <c r="B23" s="187">
        <v>2343</v>
      </c>
      <c r="C23" s="187">
        <v>1183</v>
      </c>
      <c r="D23" s="188">
        <v>50.490823730260352</v>
      </c>
      <c r="E23" s="187">
        <v>2325</v>
      </c>
      <c r="F23" s="187">
        <v>1178</v>
      </c>
      <c r="G23" s="188">
        <v>50.666666666666664</v>
      </c>
      <c r="H23" s="90"/>
    </row>
    <row r="24" spans="1:9">
      <c r="A24" s="163" t="s">
        <v>90</v>
      </c>
      <c r="B24" s="187"/>
      <c r="C24" s="187"/>
      <c r="D24" s="188"/>
      <c r="E24" s="187"/>
      <c r="F24" s="187"/>
      <c r="G24" s="188"/>
      <c r="H24" s="90"/>
    </row>
    <row r="25" spans="1:9" ht="15" customHeight="1">
      <c r="A25" s="157" t="s">
        <v>29</v>
      </c>
      <c r="B25" s="187"/>
      <c r="C25" s="187"/>
      <c r="D25" s="188"/>
      <c r="E25" s="187"/>
      <c r="F25" s="187"/>
      <c r="G25" s="188"/>
      <c r="H25" s="90"/>
    </row>
    <row r="26" spans="1:9" ht="15" customHeight="1">
      <c r="A26" s="164" t="s">
        <v>30</v>
      </c>
      <c r="B26" s="187"/>
      <c r="C26" s="187"/>
      <c r="D26" s="188"/>
      <c r="E26" s="187"/>
      <c r="F26" s="187"/>
      <c r="G26" s="188"/>
      <c r="H26" s="90"/>
    </row>
    <row r="27" spans="1:9" ht="38.25">
      <c r="A27" s="159" t="s">
        <v>95</v>
      </c>
      <c r="B27" s="187">
        <v>1528</v>
      </c>
      <c r="C27" s="187">
        <v>698</v>
      </c>
      <c r="D27" s="188">
        <v>45.680628272251312</v>
      </c>
      <c r="E27" s="187">
        <v>1516</v>
      </c>
      <c r="F27" s="187">
        <v>702</v>
      </c>
      <c r="G27" s="188">
        <v>46.306068601583114</v>
      </c>
      <c r="H27" s="90"/>
      <c r="I27" s="25"/>
    </row>
    <row r="28" spans="1:9" ht="24.95" customHeight="1">
      <c r="A28" s="163" t="s">
        <v>31</v>
      </c>
      <c r="B28" s="187"/>
      <c r="C28" s="187"/>
      <c r="D28" s="188"/>
      <c r="E28" s="187"/>
      <c r="F28" s="187"/>
      <c r="G28" s="188"/>
      <c r="H28" s="90"/>
      <c r="I28" s="25"/>
    </row>
    <row r="29" spans="1:9" ht="15" customHeight="1">
      <c r="A29" s="160" t="s">
        <v>92</v>
      </c>
      <c r="B29" s="31">
        <v>164</v>
      </c>
      <c r="C29" s="31">
        <v>103</v>
      </c>
      <c r="D29" s="81">
        <v>62.804878048780488</v>
      </c>
      <c r="E29" s="31">
        <v>171</v>
      </c>
      <c r="F29" s="31">
        <v>105</v>
      </c>
      <c r="G29" s="81">
        <v>61.403508771929822</v>
      </c>
      <c r="H29" s="90"/>
      <c r="I29" s="25"/>
    </row>
    <row r="30" spans="1:9" ht="15" customHeight="1">
      <c r="A30" s="165" t="s">
        <v>28</v>
      </c>
      <c r="B30" s="187"/>
      <c r="C30" s="187"/>
      <c r="D30" s="188"/>
      <c r="E30" s="187"/>
      <c r="F30" s="187"/>
      <c r="G30" s="188"/>
      <c r="H30" s="90"/>
      <c r="I30" s="25"/>
    </row>
    <row r="31" spans="1:9" ht="15" customHeight="1">
      <c r="A31" s="157" t="s">
        <v>32</v>
      </c>
      <c r="B31" s="187">
        <v>4893</v>
      </c>
      <c r="C31" s="187">
        <v>2951</v>
      </c>
      <c r="D31" s="188">
        <v>60.31064786429593</v>
      </c>
      <c r="E31" s="187">
        <v>4924</v>
      </c>
      <c r="F31" s="187">
        <v>2944</v>
      </c>
      <c r="G31" s="188">
        <v>59.788789601949631</v>
      </c>
      <c r="H31" s="90"/>
      <c r="I31" s="25"/>
    </row>
    <row r="32" spans="1:9" ht="15" customHeight="1">
      <c r="A32" s="164" t="s">
        <v>33</v>
      </c>
      <c r="B32" s="187"/>
      <c r="C32" s="187"/>
      <c r="D32" s="188"/>
      <c r="E32" s="187"/>
      <c r="F32" s="187"/>
      <c r="G32" s="188"/>
      <c r="H32" s="90"/>
      <c r="I32" s="25"/>
    </row>
    <row r="33" spans="1:9" ht="15" customHeight="1">
      <c r="A33" s="160" t="s">
        <v>91</v>
      </c>
      <c r="B33" s="31">
        <v>1468</v>
      </c>
      <c r="C33" s="31">
        <v>675</v>
      </c>
      <c r="D33" s="81">
        <v>45.980926430517712</v>
      </c>
      <c r="E33" s="31">
        <v>1518</v>
      </c>
      <c r="F33" s="31">
        <v>687</v>
      </c>
      <c r="G33" s="81">
        <v>45.25691699604743</v>
      </c>
      <c r="H33" s="90"/>
      <c r="I33" s="25"/>
    </row>
    <row r="34" spans="1:9" ht="15" customHeight="1">
      <c r="A34" s="165" t="s">
        <v>28</v>
      </c>
      <c r="B34" s="187"/>
      <c r="C34" s="187"/>
      <c r="D34" s="188"/>
      <c r="E34" s="187"/>
      <c r="F34" s="187"/>
      <c r="G34" s="188"/>
      <c r="H34" s="90"/>
      <c r="I34" s="25"/>
    </row>
    <row r="35" spans="1:9" ht="24.95" customHeight="1">
      <c r="A35" s="161" t="s">
        <v>83</v>
      </c>
      <c r="B35" s="187">
        <v>574</v>
      </c>
      <c r="C35" s="187">
        <v>205</v>
      </c>
      <c r="D35" s="188">
        <v>35.714285714285715</v>
      </c>
      <c r="E35" s="187">
        <v>554</v>
      </c>
      <c r="F35" s="187">
        <v>183</v>
      </c>
      <c r="G35" s="188">
        <v>33.032490974729242</v>
      </c>
      <c r="H35" s="90"/>
      <c r="I35" s="25"/>
    </row>
    <row r="36" spans="1:9" ht="24.95" customHeight="1">
      <c r="A36" s="166" t="s">
        <v>84</v>
      </c>
      <c r="B36" s="187"/>
      <c r="C36" s="187"/>
      <c r="D36" s="188"/>
      <c r="E36" s="187"/>
      <c r="F36" s="187"/>
      <c r="G36" s="188"/>
      <c r="H36" s="90"/>
      <c r="I36" s="25"/>
    </row>
    <row r="37" spans="1:9">
      <c r="A37" s="161" t="s">
        <v>85</v>
      </c>
      <c r="B37" s="187">
        <v>507</v>
      </c>
      <c r="C37" s="187">
        <v>394</v>
      </c>
      <c r="D37" s="188">
        <v>77.712031558185402</v>
      </c>
      <c r="E37" s="187">
        <v>539</v>
      </c>
      <c r="F37" s="187">
        <v>425</v>
      </c>
      <c r="G37" s="188">
        <v>78.849721706864571</v>
      </c>
      <c r="H37" s="90"/>
      <c r="I37" s="25"/>
    </row>
    <row r="38" spans="1:9" ht="15.75" customHeight="1">
      <c r="A38" s="166" t="s">
        <v>86</v>
      </c>
      <c r="B38" s="187"/>
      <c r="C38" s="187"/>
      <c r="D38" s="188"/>
      <c r="E38" s="187"/>
      <c r="F38" s="187"/>
      <c r="G38" s="188"/>
      <c r="H38" s="90"/>
      <c r="I38" s="25"/>
    </row>
    <row r="39" spans="1:9" ht="24.95" customHeight="1">
      <c r="A39" s="161" t="s">
        <v>87</v>
      </c>
      <c r="B39" s="187">
        <v>387</v>
      </c>
      <c r="C39" s="187">
        <v>76</v>
      </c>
      <c r="D39" s="188">
        <v>19.638242894056848</v>
      </c>
      <c r="E39" s="187">
        <v>425</v>
      </c>
      <c r="F39" s="187">
        <v>79</v>
      </c>
      <c r="G39" s="188">
        <v>18.588235294117649</v>
      </c>
      <c r="H39" s="90"/>
      <c r="I39" s="25"/>
    </row>
    <row r="40" spans="1:9" ht="16.5" customHeight="1">
      <c r="A40" s="166" t="s">
        <v>88</v>
      </c>
      <c r="B40" s="187"/>
      <c r="C40" s="187"/>
      <c r="D40" s="188"/>
      <c r="E40" s="187"/>
      <c r="F40" s="187"/>
      <c r="G40" s="188"/>
      <c r="H40" s="90"/>
      <c r="I40" s="25"/>
    </row>
    <row r="41" spans="1:9" ht="25.5" customHeight="1">
      <c r="A41" s="157" t="s">
        <v>94</v>
      </c>
      <c r="B41" s="187">
        <v>8906</v>
      </c>
      <c r="C41" s="187">
        <v>5222</v>
      </c>
      <c r="D41" s="188">
        <v>58.634628340444642</v>
      </c>
      <c r="E41" s="187">
        <v>9147</v>
      </c>
      <c r="F41" s="187">
        <v>5341</v>
      </c>
      <c r="G41" s="188">
        <v>58.390729200830876</v>
      </c>
      <c r="H41" s="90"/>
      <c r="I41" s="25"/>
    </row>
    <row r="42" spans="1:9" ht="25.5" customHeight="1">
      <c r="A42" s="164" t="s">
        <v>34</v>
      </c>
      <c r="B42" s="187"/>
      <c r="C42" s="187"/>
      <c r="D42" s="188"/>
      <c r="E42" s="187"/>
      <c r="F42" s="187"/>
      <c r="G42" s="188"/>
      <c r="H42" s="90"/>
      <c r="I42" s="25"/>
    </row>
    <row r="43" spans="1:9" ht="15" customHeight="1">
      <c r="A43" s="159" t="s">
        <v>35</v>
      </c>
      <c r="B43" s="187"/>
      <c r="C43" s="187"/>
      <c r="D43" s="188"/>
      <c r="E43" s="187"/>
      <c r="F43" s="187"/>
      <c r="G43" s="188"/>
      <c r="H43" s="90"/>
      <c r="I43" s="25"/>
    </row>
    <row r="44" spans="1:9" ht="15" customHeight="1">
      <c r="A44" s="163" t="s">
        <v>36</v>
      </c>
      <c r="B44" s="187"/>
      <c r="C44" s="187"/>
      <c r="D44" s="188"/>
      <c r="E44" s="187"/>
      <c r="F44" s="187"/>
      <c r="G44" s="188"/>
      <c r="H44" s="90"/>
      <c r="I44" s="25"/>
    </row>
    <row r="45" spans="1:9" ht="24.95" customHeight="1">
      <c r="A45" s="160" t="s">
        <v>37</v>
      </c>
      <c r="B45" s="187">
        <v>2291</v>
      </c>
      <c r="C45" s="187">
        <v>1156</v>
      </c>
      <c r="D45" s="188">
        <v>50.458315146224358</v>
      </c>
      <c r="E45" s="187">
        <v>2472</v>
      </c>
      <c r="F45" s="187">
        <v>1258</v>
      </c>
      <c r="G45" s="188">
        <v>50.889967637540451</v>
      </c>
      <c r="H45" s="90"/>
      <c r="I45" s="25"/>
    </row>
    <row r="46" spans="1:9" ht="24.95" customHeight="1">
      <c r="A46" s="165" t="s">
        <v>38</v>
      </c>
      <c r="B46" s="187"/>
      <c r="C46" s="187"/>
      <c r="D46" s="188"/>
      <c r="E46" s="187"/>
      <c r="F46" s="187"/>
      <c r="G46" s="188"/>
      <c r="H46" s="90"/>
      <c r="I46" s="25"/>
    </row>
    <row r="47" spans="1:9">
      <c r="A47" s="160" t="s">
        <v>39</v>
      </c>
      <c r="B47" s="187">
        <v>95</v>
      </c>
      <c r="C47" s="187">
        <v>54</v>
      </c>
      <c r="D47" s="188">
        <v>56.842105263157897</v>
      </c>
      <c r="E47" s="187">
        <v>102</v>
      </c>
      <c r="F47" s="187">
        <v>64</v>
      </c>
      <c r="G47" s="188">
        <v>62.745098039215684</v>
      </c>
      <c r="H47" s="90"/>
      <c r="I47" s="25"/>
    </row>
    <row r="48" spans="1:9" ht="24.95" customHeight="1">
      <c r="A48" s="165" t="s">
        <v>40</v>
      </c>
      <c r="B48" s="187"/>
      <c r="C48" s="187"/>
      <c r="D48" s="188"/>
      <c r="E48" s="187"/>
      <c r="F48" s="187"/>
      <c r="G48" s="188"/>
      <c r="H48" s="90"/>
      <c r="I48" s="25"/>
    </row>
    <row r="49" spans="1:9" ht="15" customHeight="1">
      <c r="A49" s="160" t="s">
        <v>41</v>
      </c>
      <c r="B49" s="187">
        <v>1627</v>
      </c>
      <c r="C49" s="187">
        <v>1061</v>
      </c>
      <c r="D49" s="188">
        <v>65.212046711739404</v>
      </c>
      <c r="E49" s="187">
        <v>1649</v>
      </c>
      <c r="F49" s="187">
        <v>1075</v>
      </c>
      <c r="G49" s="188">
        <v>65.191024863553665</v>
      </c>
      <c r="H49" s="90"/>
      <c r="I49" s="25">
        <f>E49/E9*100</f>
        <v>15.464690987526964</v>
      </c>
    </row>
    <row r="50" spans="1:9" ht="24.95" customHeight="1">
      <c r="A50" s="167" t="s">
        <v>42</v>
      </c>
      <c r="B50" s="189"/>
      <c r="C50" s="189"/>
      <c r="D50" s="85"/>
      <c r="E50" s="189"/>
      <c r="F50" s="189"/>
      <c r="G50" s="85"/>
      <c r="H50" s="90"/>
    </row>
    <row r="51" spans="1:9">
      <c r="A51" s="38"/>
      <c r="B51" s="21"/>
      <c r="C51" s="21"/>
      <c r="D51" s="20"/>
      <c r="H51" s="90"/>
    </row>
    <row r="52" spans="1:9">
      <c r="A52" s="30"/>
      <c r="H52" s="90"/>
    </row>
    <row r="53" spans="1:9">
      <c r="A53" s="10"/>
      <c r="H53" s="90"/>
    </row>
    <row r="54" spans="1:9">
      <c r="H54" s="90"/>
    </row>
    <row r="57" spans="1:9">
      <c r="B57" s="26"/>
      <c r="C57" s="26"/>
      <c r="D57" s="26"/>
    </row>
  </sheetData>
  <mergeCells count="15">
    <mergeCell ref="H1:H2"/>
    <mergeCell ref="E4:G4"/>
    <mergeCell ref="B4:D4"/>
    <mergeCell ref="A1:C1"/>
    <mergeCell ref="A2:C2"/>
    <mergeCell ref="A6:A8"/>
    <mergeCell ref="A4:A5"/>
    <mergeCell ref="B7:C7"/>
    <mergeCell ref="E7:F7"/>
    <mergeCell ref="B8:C8"/>
    <mergeCell ref="E8:F8"/>
    <mergeCell ref="C5:D5"/>
    <mergeCell ref="F5:G5"/>
    <mergeCell ref="C6:D6"/>
    <mergeCell ref="F6:G6"/>
  </mergeCells>
  <hyperlinks>
    <hyperlink ref="H1" location="'Spis tablic  List of tables 1.1'!A1" display="'Spis tablic  List of tables 1.1'!A1" xr:uid="{00000000-0004-0000-0A00-000000000000}"/>
    <hyperlink ref="H1:H2" location="'Spis tablic'!A1" display="'Spis tablic'!A1" xr:uid="{00000000-0004-0000-0A00-000001000000}"/>
  </hyperlinks>
  <pageMargins left="0.70866141732283472" right="0.70866141732283472" top="0.43307086614173229" bottom="0.43307086614173229" header="0.31496062992125984" footer="0.31496062992125984"/>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04"/>
  <sheetViews>
    <sheetView showGridLines="0" zoomScaleNormal="100" workbookViewId="0">
      <pane ySplit="8" topLeftCell="A9" activePane="bottomLeft" state="frozen"/>
      <selection pane="bottomLeft" sqref="A1:F1"/>
    </sheetView>
  </sheetViews>
  <sheetFormatPr defaultColWidth="9.140625" defaultRowHeight="12.75"/>
  <cols>
    <col min="1" max="1" width="27.28515625" style="23" customWidth="1"/>
    <col min="2" max="3" width="13.7109375" style="23" customWidth="1"/>
    <col min="4" max="4" width="16.140625" style="23" customWidth="1"/>
    <col min="5" max="6" width="13.7109375" style="23" customWidth="1"/>
    <col min="7" max="7" width="15.85546875" style="23" customWidth="1"/>
    <col min="8" max="8" width="16.85546875" style="77" customWidth="1"/>
    <col min="9" max="16384" width="9.140625" style="23"/>
  </cols>
  <sheetData>
    <row r="1" spans="1:11" ht="15" customHeight="1">
      <c r="A1" s="500" t="s">
        <v>230</v>
      </c>
      <c r="B1" s="500"/>
      <c r="C1" s="500"/>
      <c r="D1" s="500"/>
      <c r="E1" s="500"/>
      <c r="F1" s="500"/>
      <c r="G1" s="98"/>
      <c r="H1" s="401" t="s">
        <v>116</v>
      </c>
      <c r="I1" s="244"/>
      <c r="J1" s="244"/>
      <c r="K1" s="244"/>
    </row>
    <row r="2" spans="1:11" ht="15" customHeight="1">
      <c r="A2" s="400" t="s">
        <v>231</v>
      </c>
      <c r="B2" s="400"/>
      <c r="C2" s="400"/>
      <c r="D2" s="400"/>
      <c r="E2" s="400"/>
      <c r="F2" s="400"/>
      <c r="G2" s="36"/>
      <c r="H2" s="401"/>
      <c r="I2" s="244"/>
      <c r="J2" s="244"/>
      <c r="K2" s="244"/>
    </row>
    <row r="3" spans="1:11" ht="15" customHeight="1">
      <c r="A3" s="99"/>
      <c r="B3" s="99"/>
      <c r="C3" s="99"/>
      <c r="D3" s="99"/>
      <c r="E3" s="100"/>
      <c r="F3" s="100"/>
      <c r="G3" s="100"/>
      <c r="H3" s="106"/>
      <c r="I3" s="244"/>
      <c r="J3" s="244"/>
      <c r="K3" s="244"/>
    </row>
    <row r="4" spans="1:11" ht="18.600000000000001" customHeight="1">
      <c r="A4" s="499" t="s">
        <v>43</v>
      </c>
      <c r="B4" s="492">
        <v>2023</v>
      </c>
      <c r="C4" s="493"/>
      <c r="D4" s="494"/>
      <c r="E4" s="492">
        <v>2024</v>
      </c>
      <c r="F4" s="493"/>
      <c r="G4" s="494"/>
      <c r="H4" s="106"/>
      <c r="I4" s="244"/>
      <c r="J4" s="244"/>
      <c r="K4" s="244"/>
    </row>
    <row r="5" spans="1:11" ht="15.75" customHeight="1">
      <c r="A5" s="436"/>
      <c r="B5" s="176" t="s">
        <v>159</v>
      </c>
      <c r="C5" s="488" t="s">
        <v>0</v>
      </c>
      <c r="D5" s="489"/>
      <c r="E5" s="176" t="s">
        <v>159</v>
      </c>
      <c r="F5" s="488" t="s">
        <v>0</v>
      </c>
      <c r="G5" s="489"/>
      <c r="H5" s="106"/>
      <c r="I5" s="244"/>
      <c r="J5" s="244"/>
      <c r="K5" s="244"/>
    </row>
    <row r="6" spans="1:11" ht="15.75" customHeight="1">
      <c r="A6" s="496" t="s">
        <v>44</v>
      </c>
      <c r="B6" s="168" t="s">
        <v>131</v>
      </c>
      <c r="C6" s="490" t="s">
        <v>1</v>
      </c>
      <c r="D6" s="491"/>
      <c r="E6" s="168" t="s">
        <v>131</v>
      </c>
      <c r="F6" s="490" t="s">
        <v>1</v>
      </c>
      <c r="G6" s="491"/>
      <c r="H6" s="90"/>
    </row>
    <row r="7" spans="1:11" ht="12.75" customHeight="1">
      <c r="A7" s="497"/>
      <c r="B7" s="488" t="s">
        <v>167</v>
      </c>
      <c r="C7" s="489"/>
      <c r="D7" s="176" t="s">
        <v>168</v>
      </c>
      <c r="E7" s="488" t="s">
        <v>167</v>
      </c>
      <c r="F7" s="489"/>
      <c r="G7" s="176" t="s">
        <v>168</v>
      </c>
      <c r="H7" s="90"/>
    </row>
    <row r="8" spans="1:11">
      <c r="A8" s="498"/>
      <c r="B8" s="490" t="s">
        <v>169</v>
      </c>
      <c r="C8" s="491"/>
      <c r="D8" s="168" t="s">
        <v>170</v>
      </c>
      <c r="E8" s="490" t="s">
        <v>169</v>
      </c>
      <c r="F8" s="491"/>
      <c r="G8" s="168" t="s">
        <v>170</v>
      </c>
      <c r="H8" s="90"/>
    </row>
    <row r="9" spans="1:11" ht="20.100000000000001" customHeight="1">
      <c r="A9" s="433" t="s">
        <v>171</v>
      </c>
      <c r="B9" s="434"/>
      <c r="C9" s="434"/>
      <c r="D9" s="434"/>
      <c r="E9" s="434"/>
      <c r="F9" s="434"/>
      <c r="G9" s="435"/>
      <c r="H9" s="90"/>
    </row>
    <row r="10" spans="1:11">
      <c r="A10" s="107" t="s">
        <v>114</v>
      </c>
      <c r="B10" s="190">
        <v>100</v>
      </c>
      <c r="C10" s="190">
        <v>100</v>
      </c>
      <c r="D10" s="190">
        <v>56.737588652482266</v>
      </c>
      <c r="E10" s="190">
        <v>100</v>
      </c>
      <c r="F10" s="190">
        <v>100</v>
      </c>
      <c r="G10" s="190">
        <v>56.672606208384131</v>
      </c>
      <c r="H10" s="90"/>
    </row>
    <row r="11" spans="1:11">
      <c r="A11" s="140" t="s">
        <v>115</v>
      </c>
      <c r="B11" s="32"/>
      <c r="C11" s="32"/>
      <c r="D11" s="32"/>
      <c r="E11" s="101"/>
      <c r="F11" s="101"/>
      <c r="G11" s="101"/>
      <c r="H11" s="90"/>
    </row>
    <row r="12" spans="1:11">
      <c r="A12" s="157" t="s">
        <v>45</v>
      </c>
      <c r="B12" s="191">
        <v>8.3477094115391992</v>
      </c>
      <c r="C12" s="191">
        <v>8.0236486486486491</v>
      </c>
      <c r="D12" s="191">
        <v>54.535017221584383</v>
      </c>
      <c r="E12" s="191">
        <v>8.4880885387356972</v>
      </c>
      <c r="F12" s="191">
        <v>8.0271433300231703</v>
      </c>
      <c r="G12" s="191">
        <v>53.591160220994475</v>
      </c>
      <c r="H12" s="90"/>
    </row>
    <row r="13" spans="1:11">
      <c r="A13" s="157" t="s">
        <v>108</v>
      </c>
      <c r="B13" s="191">
        <v>4.4182480352693121</v>
      </c>
      <c r="C13" s="191">
        <v>4.4256756756756754</v>
      </c>
      <c r="D13" s="192">
        <v>56.832971800433839</v>
      </c>
      <c r="E13" s="191">
        <v>4.3800412680547742</v>
      </c>
      <c r="F13" s="191">
        <v>4.2866600463422708</v>
      </c>
      <c r="G13" s="192">
        <v>55.46038543897216</v>
      </c>
      <c r="H13" s="90"/>
    </row>
    <row r="14" spans="1:11">
      <c r="A14" s="157" t="s">
        <v>46</v>
      </c>
      <c r="B14" s="191">
        <v>4.5715928694652099</v>
      </c>
      <c r="C14" s="191">
        <v>4.8648648648648649</v>
      </c>
      <c r="D14" s="192">
        <v>60.377358490566039</v>
      </c>
      <c r="E14" s="191">
        <v>4.6707934721440632</v>
      </c>
      <c r="F14" s="191">
        <v>4.8493876199933794</v>
      </c>
      <c r="G14" s="192">
        <v>58.835341365461851</v>
      </c>
      <c r="H14" s="90"/>
    </row>
    <row r="15" spans="1:11">
      <c r="A15" s="157" t="s">
        <v>47</v>
      </c>
      <c r="B15" s="191">
        <v>2.2426682001150087</v>
      </c>
      <c r="C15" s="191">
        <v>2.2128378378378377</v>
      </c>
      <c r="D15" s="192">
        <v>55.982905982905983</v>
      </c>
      <c r="E15" s="191">
        <v>2.1384355655599325</v>
      </c>
      <c r="F15" s="191">
        <v>2.1019529956967893</v>
      </c>
      <c r="G15" s="192">
        <v>55.701754385964911</v>
      </c>
      <c r="H15" s="90"/>
    </row>
    <row r="16" spans="1:11">
      <c r="A16" s="157" t="s">
        <v>48</v>
      </c>
      <c r="B16" s="191">
        <v>5.7408472302089324</v>
      </c>
      <c r="C16" s="191">
        <v>6.013513513513514</v>
      </c>
      <c r="D16" s="192">
        <v>59.432387312186975</v>
      </c>
      <c r="E16" s="191">
        <v>5.768148564997186</v>
      </c>
      <c r="F16" s="191">
        <v>6.1900033101621981</v>
      </c>
      <c r="G16" s="192">
        <v>60.8130081300813</v>
      </c>
      <c r="H16" s="90"/>
    </row>
    <row r="17" spans="1:8">
      <c r="A17" s="157" t="s">
        <v>49</v>
      </c>
      <c r="B17" s="191">
        <v>9.6223883457926007</v>
      </c>
      <c r="C17" s="191">
        <v>9.5945945945945947</v>
      </c>
      <c r="D17" s="192">
        <v>56.573705179282868</v>
      </c>
      <c r="E17" s="191">
        <v>9.6604764584505727</v>
      </c>
      <c r="F17" s="191">
        <v>9.6656736180072826</v>
      </c>
      <c r="G17" s="192">
        <v>56.699029126213595</v>
      </c>
      <c r="H17" s="90"/>
    </row>
    <row r="18" spans="1:8">
      <c r="A18" s="157" t="s">
        <v>50</v>
      </c>
      <c r="B18" s="191">
        <v>19.331033160820397</v>
      </c>
      <c r="C18" s="191">
        <v>19.121621621621621</v>
      </c>
      <c r="D18" s="192">
        <v>56.12295488349033</v>
      </c>
      <c r="E18" s="191">
        <v>19.574188707559557</v>
      </c>
      <c r="F18" s="191">
        <v>19.397550479973518</v>
      </c>
      <c r="G18" s="192">
        <v>56.157163392429325</v>
      </c>
      <c r="H18" s="90"/>
    </row>
    <row r="19" spans="1:8">
      <c r="A19" s="157" t="s">
        <v>51</v>
      </c>
      <c r="B19" s="191">
        <v>2.070155261644623</v>
      </c>
      <c r="C19" s="191">
        <v>2.1283783783783785</v>
      </c>
      <c r="D19" s="192">
        <v>58.333333333333336</v>
      </c>
      <c r="E19" s="191">
        <v>2.1196773588444944</v>
      </c>
      <c r="F19" s="191">
        <v>2.168156239655743</v>
      </c>
      <c r="G19" s="192">
        <v>57.964601769911503</v>
      </c>
      <c r="H19" s="90"/>
    </row>
    <row r="20" spans="1:8">
      <c r="A20" s="157" t="s">
        <v>52</v>
      </c>
      <c r="B20" s="191">
        <v>4.4949204523672615</v>
      </c>
      <c r="C20" s="191">
        <v>4.5270270270270272</v>
      </c>
      <c r="D20" s="192">
        <v>57.142857142857146</v>
      </c>
      <c r="E20" s="191">
        <v>4.4081785781279308</v>
      </c>
      <c r="F20" s="191">
        <v>4.4852697782191324</v>
      </c>
      <c r="G20" s="192">
        <v>57.659574468085104</v>
      </c>
      <c r="H20" s="90"/>
    </row>
    <row r="21" spans="1:8">
      <c r="A21" s="157" t="s">
        <v>53</v>
      </c>
      <c r="B21" s="191">
        <v>2.6835345984282157</v>
      </c>
      <c r="C21" s="191">
        <v>2.8040540540540544</v>
      </c>
      <c r="D21" s="192">
        <v>59.285714285714285</v>
      </c>
      <c r="E21" s="191">
        <v>2.6824235603076345</v>
      </c>
      <c r="F21" s="191">
        <v>2.7970870572658062</v>
      </c>
      <c r="G21" s="192">
        <v>59.090909090909093</v>
      </c>
      <c r="H21" s="90"/>
    </row>
    <row r="22" spans="1:8">
      <c r="A22" s="157" t="s">
        <v>54</v>
      </c>
      <c r="B22" s="191">
        <v>6.8909334866781675</v>
      </c>
      <c r="C22" s="191">
        <v>6.9256756756756754</v>
      </c>
      <c r="D22" s="192">
        <v>57.023643949930459</v>
      </c>
      <c r="E22" s="191">
        <v>6.7529544175576817</v>
      </c>
      <c r="F22" s="191">
        <v>6.7692816948030456</v>
      </c>
      <c r="G22" s="192">
        <v>56.805555555555557</v>
      </c>
      <c r="H22" s="90"/>
    </row>
    <row r="23" spans="1:8">
      <c r="A23" s="157" t="s">
        <v>55</v>
      </c>
      <c r="B23" s="191">
        <v>11.567950929653058</v>
      </c>
      <c r="C23" s="191">
        <v>11.199324324324325</v>
      </c>
      <c r="D23" s="192">
        <v>54.929577464788736</v>
      </c>
      <c r="E23" s="191">
        <v>11.404989682986306</v>
      </c>
      <c r="F23" s="191">
        <v>11.072492552135055</v>
      </c>
      <c r="G23" s="192">
        <v>55.016447368421055</v>
      </c>
      <c r="H23" s="90"/>
    </row>
    <row r="24" spans="1:8">
      <c r="A24" s="157" t="s">
        <v>56</v>
      </c>
      <c r="B24" s="191">
        <v>2.5206057120950738</v>
      </c>
      <c r="C24" s="191">
        <v>2.7195945945945947</v>
      </c>
      <c r="D24" s="192">
        <v>61.216730038022817</v>
      </c>
      <c r="E24" s="191">
        <v>2.6073907334458828</v>
      </c>
      <c r="F24" s="191">
        <v>2.7805362462760677</v>
      </c>
      <c r="G24" s="192">
        <v>60.431654676258994</v>
      </c>
      <c r="H24" s="90"/>
    </row>
    <row r="25" spans="1:8">
      <c r="A25" s="157" t="s">
        <v>109</v>
      </c>
      <c r="B25" s="191">
        <v>2.8943837454475752</v>
      </c>
      <c r="C25" s="191">
        <v>2.9222972972972974</v>
      </c>
      <c r="D25" s="192">
        <v>57.284768211920529</v>
      </c>
      <c r="E25" s="191">
        <v>2.8793847308197336</v>
      </c>
      <c r="F25" s="191">
        <v>2.9294935451837141</v>
      </c>
      <c r="G25" s="192">
        <v>57.65472312703583</v>
      </c>
      <c r="H25" s="90"/>
    </row>
    <row r="26" spans="1:8">
      <c r="A26" s="157" t="s">
        <v>57</v>
      </c>
      <c r="B26" s="191">
        <v>8.2997891508529804</v>
      </c>
      <c r="C26" s="191">
        <v>8.3277027027027017</v>
      </c>
      <c r="D26" s="192">
        <v>56.928406466512705</v>
      </c>
      <c r="E26" s="191">
        <v>8.1973363346464083</v>
      </c>
      <c r="F26" s="191">
        <v>8.1429990069513405</v>
      </c>
      <c r="G26" s="192">
        <v>56.292906178489702</v>
      </c>
      <c r="H26" s="90"/>
    </row>
    <row r="27" spans="1:8">
      <c r="A27" s="108" t="s">
        <v>58</v>
      </c>
      <c r="B27" s="193">
        <v>4.2744872532106575</v>
      </c>
      <c r="C27" s="193">
        <v>4.256756756756757</v>
      </c>
      <c r="D27" s="194">
        <v>56.502242152466366</v>
      </c>
      <c r="E27" s="193">
        <v>4.2674920277621462</v>
      </c>
      <c r="F27" s="193">
        <v>4.336312479311486</v>
      </c>
      <c r="G27" s="194">
        <v>57.582417582417584</v>
      </c>
      <c r="H27" s="90"/>
    </row>
    <row r="28" spans="1:8" ht="20.100000000000001" customHeight="1">
      <c r="A28" s="433" t="s">
        <v>172</v>
      </c>
      <c r="B28" s="434"/>
      <c r="C28" s="434"/>
      <c r="D28" s="434"/>
      <c r="E28" s="434"/>
      <c r="F28" s="434"/>
      <c r="G28" s="434"/>
      <c r="H28" s="90"/>
    </row>
    <row r="29" spans="1:8">
      <c r="A29" s="107" t="s">
        <v>114</v>
      </c>
      <c r="B29" s="195">
        <v>100</v>
      </c>
      <c r="C29" s="196">
        <v>100</v>
      </c>
      <c r="D29" s="195">
        <v>60.31064786429593</v>
      </c>
      <c r="E29" s="195">
        <v>100</v>
      </c>
      <c r="F29" s="196">
        <v>100</v>
      </c>
      <c r="G29" s="195">
        <v>59.788789601949631</v>
      </c>
      <c r="H29" s="90"/>
    </row>
    <row r="30" spans="1:8">
      <c r="A30" s="140" t="s">
        <v>115</v>
      </c>
      <c r="B30" s="197"/>
      <c r="C30" s="32"/>
      <c r="D30" s="197"/>
      <c r="E30" s="204"/>
      <c r="F30" s="101"/>
      <c r="G30" s="204"/>
      <c r="H30" s="90"/>
    </row>
    <row r="31" spans="1:8">
      <c r="A31" s="157" t="s">
        <v>45</v>
      </c>
      <c r="B31" s="191">
        <v>8.3793173921929274</v>
      </c>
      <c r="C31" s="198">
        <v>7.7600813283632668</v>
      </c>
      <c r="D31" s="191">
        <v>55.853658536585364</v>
      </c>
      <c r="E31" s="191">
        <v>8.9543147208121834</v>
      </c>
      <c r="F31" s="198">
        <v>8.2964977898673915</v>
      </c>
      <c r="G31" s="191">
        <v>55.328798185941046</v>
      </c>
      <c r="H31" s="90"/>
    </row>
    <row r="32" spans="1:8">
      <c r="A32" s="157" t="s">
        <v>108</v>
      </c>
      <c r="B32" s="191">
        <v>4.1692213366033108</v>
      </c>
      <c r="C32" s="198">
        <v>4.2358522534733991</v>
      </c>
      <c r="D32" s="191">
        <v>61.274509803921568</v>
      </c>
      <c r="E32" s="191">
        <v>4.1218274111675131</v>
      </c>
      <c r="F32" s="198">
        <v>4.250255015300918</v>
      </c>
      <c r="G32" s="191">
        <v>61.576354679802954</v>
      </c>
      <c r="H32" s="90"/>
    </row>
    <row r="33" spans="1:8">
      <c r="A33" s="157" t="s">
        <v>46</v>
      </c>
      <c r="B33" s="191">
        <v>4.2509707745759249</v>
      </c>
      <c r="C33" s="198">
        <v>4.5747204337512706</v>
      </c>
      <c r="D33" s="191">
        <v>64.90384615384616</v>
      </c>
      <c r="E33" s="191">
        <v>4.6294416243654819</v>
      </c>
      <c r="F33" s="198">
        <v>4.8962937776266573</v>
      </c>
      <c r="G33" s="191">
        <v>63.157894736842103</v>
      </c>
      <c r="H33" s="90"/>
    </row>
    <row r="34" spans="1:8">
      <c r="A34" s="157" t="s">
        <v>47</v>
      </c>
      <c r="B34" s="191">
        <v>1.9824238708358879</v>
      </c>
      <c r="C34" s="198">
        <v>1.9993222636394443</v>
      </c>
      <c r="D34" s="191">
        <v>60.824742268041234</v>
      </c>
      <c r="E34" s="191">
        <v>1.9086294416243654</v>
      </c>
      <c r="F34" s="198">
        <v>1.9381162869772186</v>
      </c>
      <c r="G34" s="191">
        <v>60.638297872340424</v>
      </c>
      <c r="H34" s="90"/>
    </row>
    <row r="35" spans="1:8">
      <c r="A35" s="157" t="s">
        <v>48</v>
      </c>
      <c r="B35" s="191">
        <v>5.6407112201103615</v>
      </c>
      <c r="C35" s="198">
        <v>5.9301931548627582</v>
      </c>
      <c r="D35" s="191">
        <v>63.405797101449274</v>
      </c>
      <c r="E35" s="191">
        <v>5.4010152284263961</v>
      </c>
      <c r="F35" s="198">
        <v>5.8143488609316556</v>
      </c>
      <c r="G35" s="191">
        <v>64.285714285714292</v>
      </c>
      <c r="H35" s="90"/>
    </row>
    <row r="36" spans="1:8">
      <c r="A36" s="157" t="s">
        <v>49</v>
      </c>
      <c r="B36" s="191">
        <v>10.361741263028817</v>
      </c>
      <c r="C36" s="198">
        <v>10.36936631650288</v>
      </c>
      <c r="D36" s="191">
        <v>60.355029585798817</v>
      </c>
      <c r="E36" s="191">
        <v>10.17258883248731</v>
      </c>
      <c r="F36" s="198">
        <v>10.574634478068685</v>
      </c>
      <c r="G36" s="191">
        <v>62.075848303393215</v>
      </c>
      <c r="H36" s="90"/>
    </row>
    <row r="37" spans="1:8">
      <c r="A37" s="157" t="s">
        <v>50</v>
      </c>
      <c r="B37" s="191">
        <v>20.519108931126098</v>
      </c>
      <c r="C37" s="198">
        <v>19.857675364283295</v>
      </c>
      <c r="D37" s="191">
        <v>58.366533864541836</v>
      </c>
      <c r="E37" s="191">
        <v>20.467005076142133</v>
      </c>
      <c r="F37" s="198">
        <v>20.027201632097928</v>
      </c>
      <c r="G37" s="191">
        <v>58.432539682539684</v>
      </c>
      <c r="H37" s="90"/>
    </row>
    <row r="38" spans="1:8">
      <c r="A38" s="157" t="s">
        <v>51</v>
      </c>
      <c r="B38" s="191">
        <v>1.8802370733701206</v>
      </c>
      <c r="C38" s="198">
        <v>1.9315486275838698</v>
      </c>
      <c r="D38" s="191">
        <v>61.956521739130437</v>
      </c>
      <c r="E38" s="191">
        <v>2.1319796954314723</v>
      </c>
      <c r="F38" s="198">
        <v>2.2441346480788846</v>
      </c>
      <c r="G38" s="191">
        <v>62.857142857142854</v>
      </c>
      <c r="H38" s="90"/>
    </row>
    <row r="39" spans="1:8">
      <c r="A39" s="157" t="s">
        <v>52</v>
      </c>
      <c r="B39" s="191">
        <v>4.2714081340690786</v>
      </c>
      <c r="C39" s="198">
        <v>4.2697390715011858</v>
      </c>
      <c r="D39" s="191">
        <v>60.28708133971292</v>
      </c>
      <c r="E39" s="191">
        <v>4.2030456852791875</v>
      </c>
      <c r="F39" s="198">
        <v>4.1482488949336958</v>
      </c>
      <c r="G39" s="191">
        <v>58.937198067632849</v>
      </c>
      <c r="H39" s="90"/>
    </row>
    <row r="40" spans="1:8">
      <c r="A40" s="157" t="s">
        <v>53</v>
      </c>
      <c r="B40" s="191">
        <v>2.5546699366441854</v>
      </c>
      <c r="C40" s="198">
        <v>2.7448322602507624</v>
      </c>
      <c r="D40" s="191">
        <v>64.8</v>
      </c>
      <c r="E40" s="191">
        <v>2.5177664974619289</v>
      </c>
      <c r="F40" s="198">
        <v>2.6181570894253654</v>
      </c>
      <c r="G40" s="191">
        <v>62.096774193548384</v>
      </c>
      <c r="H40" s="90"/>
    </row>
    <row r="41" spans="1:8">
      <c r="A41" s="157" t="s">
        <v>54</v>
      </c>
      <c r="B41" s="191">
        <v>7.6844471694257104</v>
      </c>
      <c r="C41" s="198">
        <v>7.7600813283632668</v>
      </c>
      <c r="D41" s="191">
        <v>60.904255319148938</v>
      </c>
      <c r="E41" s="191">
        <v>7.4111675126903549</v>
      </c>
      <c r="F41" s="198">
        <v>7.1064263855831351</v>
      </c>
      <c r="G41" s="191">
        <v>57.260273972602739</v>
      </c>
      <c r="H41" s="90"/>
    </row>
    <row r="42" spans="1:8">
      <c r="A42" s="157" t="s">
        <v>55</v>
      </c>
      <c r="B42" s="191">
        <v>11.220110361741263</v>
      </c>
      <c r="C42" s="198">
        <v>10.877668586919688</v>
      </c>
      <c r="D42" s="191">
        <v>58.469945355191257</v>
      </c>
      <c r="E42" s="191">
        <v>11.208121827411167</v>
      </c>
      <c r="F42" s="198">
        <v>10.676640598435906</v>
      </c>
      <c r="G42" s="191">
        <v>56.884057971014492</v>
      </c>
      <c r="H42" s="90"/>
    </row>
    <row r="43" spans="1:8">
      <c r="A43" s="157" t="s">
        <v>56</v>
      </c>
      <c r="B43" s="191">
        <v>2.248109544246883</v>
      </c>
      <c r="C43" s="198">
        <v>2.4737377160284648</v>
      </c>
      <c r="D43" s="191">
        <v>66.36363636363636</v>
      </c>
      <c r="E43" s="191">
        <v>2.3553299492385786</v>
      </c>
      <c r="F43" s="198">
        <v>2.6521591295477727</v>
      </c>
      <c r="G43" s="191">
        <v>67.241379310344826</v>
      </c>
      <c r="H43" s="90"/>
    </row>
    <row r="44" spans="1:8">
      <c r="A44" s="157" t="s">
        <v>109</v>
      </c>
      <c r="B44" s="191">
        <v>2.5751072961373391</v>
      </c>
      <c r="C44" s="198">
        <v>2.8464927143341239</v>
      </c>
      <c r="D44" s="191">
        <v>66.666666666666671</v>
      </c>
      <c r="E44" s="191">
        <v>2.5380710659898478</v>
      </c>
      <c r="F44" s="198">
        <v>2.7201632097925876</v>
      </c>
      <c r="G44" s="191">
        <v>64</v>
      </c>
      <c r="H44" s="90"/>
    </row>
    <row r="45" spans="1:8">
      <c r="A45" s="157" t="s">
        <v>57</v>
      </c>
      <c r="B45" s="191">
        <v>8.3384426732066217</v>
      </c>
      <c r="C45" s="198">
        <v>8.403930870891223</v>
      </c>
      <c r="D45" s="191">
        <v>60.784313725490193</v>
      </c>
      <c r="E45" s="191">
        <v>7.9593908629441623</v>
      </c>
      <c r="F45" s="198">
        <v>7.8884733083985035</v>
      </c>
      <c r="G45" s="191">
        <v>59.183673469387756</v>
      </c>
      <c r="H45" s="90"/>
    </row>
    <row r="46" spans="1:8">
      <c r="A46" s="108" t="s">
        <v>58</v>
      </c>
      <c r="B46" s="193">
        <v>3.9444103821786225</v>
      </c>
      <c r="C46" s="199">
        <v>3.8969840731955272</v>
      </c>
      <c r="D46" s="193">
        <v>59.585492227979273</v>
      </c>
      <c r="E46" s="193">
        <v>4.0203045685279184</v>
      </c>
      <c r="F46" s="199">
        <v>4.1482488949336958</v>
      </c>
      <c r="G46" s="193">
        <v>61.616161616161619</v>
      </c>
      <c r="H46" s="90"/>
    </row>
    <row r="47" spans="1:8" ht="20.100000000000001" customHeight="1">
      <c r="A47" s="433" t="s">
        <v>173</v>
      </c>
      <c r="B47" s="434"/>
      <c r="C47" s="434"/>
      <c r="D47" s="434"/>
      <c r="E47" s="434"/>
      <c r="F47" s="434"/>
      <c r="G47" s="435"/>
      <c r="H47" s="90"/>
    </row>
    <row r="48" spans="1:8">
      <c r="A48" s="107" t="s">
        <v>114</v>
      </c>
      <c r="B48" s="190">
        <v>100</v>
      </c>
      <c r="C48" s="190">
        <v>100</v>
      </c>
      <c r="D48" s="190">
        <v>58.634628340444642</v>
      </c>
      <c r="E48" s="190">
        <v>100</v>
      </c>
      <c r="F48" s="190">
        <v>100</v>
      </c>
      <c r="G48" s="190">
        <v>58.390729200830876</v>
      </c>
      <c r="H48" s="90"/>
    </row>
    <row r="49" spans="1:8">
      <c r="A49" s="140" t="s">
        <v>115</v>
      </c>
      <c r="B49" s="32"/>
      <c r="C49" s="32"/>
      <c r="D49" s="32"/>
      <c r="E49" s="101"/>
      <c r="F49" s="101"/>
      <c r="G49" s="101"/>
      <c r="H49" s="90"/>
    </row>
    <row r="50" spans="1:8">
      <c r="A50" s="157" t="s">
        <v>45</v>
      </c>
      <c r="B50" s="191">
        <v>8.2079496968335963</v>
      </c>
      <c r="C50" s="191">
        <v>7.6790501723477593</v>
      </c>
      <c r="D50" s="192">
        <v>54.856361149110811</v>
      </c>
      <c r="E50" s="191">
        <v>8.3852629277358695</v>
      </c>
      <c r="F50" s="191">
        <v>7.8449728515259318</v>
      </c>
      <c r="G50" s="192">
        <v>54.628422425032596</v>
      </c>
      <c r="H50" s="90"/>
    </row>
    <row r="51" spans="1:8">
      <c r="A51" s="157" t="s">
        <v>108</v>
      </c>
      <c r="B51" s="191">
        <v>4.3453851336177856</v>
      </c>
      <c r="C51" s="198">
        <v>4.25124473381846</v>
      </c>
      <c r="D51" s="191">
        <v>57.36434108527132</v>
      </c>
      <c r="E51" s="191">
        <v>4.2090302831529467</v>
      </c>
      <c r="F51" s="198">
        <v>4.1752480808837298</v>
      </c>
      <c r="G51" s="191">
        <v>57.922077922077925</v>
      </c>
      <c r="H51" s="90"/>
    </row>
    <row r="52" spans="1:8">
      <c r="A52" s="157" t="s">
        <v>46</v>
      </c>
      <c r="B52" s="191">
        <v>4.7271502357960928</v>
      </c>
      <c r="C52" s="198">
        <v>5.0172347759479123</v>
      </c>
      <c r="D52" s="191">
        <v>62.232779097387173</v>
      </c>
      <c r="E52" s="191">
        <v>4.7775226850333441</v>
      </c>
      <c r="F52" s="198">
        <v>4.9428945890282723</v>
      </c>
      <c r="G52" s="191">
        <v>60.411899313501145</v>
      </c>
      <c r="H52" s="90"/>
    </row>
    <row r="53" spans="1:8">
      <c r="A53" s="157" t="s">
        <v>47</v>
      </c>
      <c r="B53" s="191">
        <v>2.0997080619806869</v>
      </c>
      <c r="C53" s="198">
        <v>2.0681731137495212</v>
      </c>
      <c r="D53" s="191">
        <v>57.754010695187169</v>
      </c>
      <c r="E53" s="191">
        <v>2.0443861375314309</v>
      </c>
      <c r="F53" s="198">
        <v>2.0033701554016101</v>
      </c>
      <c r="G53" s="191">
        <v>57.219251336898395</v>
      </c>
      <c r="H53" s="90"/>
    </row>
    <row r="54" spans="1:8">
      <c r="A54" s="157" t="s">
        <v>48</v>
      </c>
      <c r="B54" s="191">
        <v>5.7377049180327866</v>
      </c>
      <c r="C54" s="198">
        <v>6.032171581769437</v>
      </c>
      <c r="D54" s="191">
        <v>61.643835616438359</v>
      </c>
      <c r="E54" s="191">
        <v>5.7723843883240411</v>
      </c>
      <c r="F54" s="198">
        <v>6.159895150720839</v>
      </c>
      <c r="G54" s="191">
        <v>62.310606060606062</v>
      </c>
      <c r="H54" s="90"/>
    </row>
    <row r="55" spans="1:8">
      <c r="A55" s="157" t="s">
        <v>49</v>
      </c>
      <c r="B55" s="191">
        <v>9.6339546373231535</v>
      </c>
      <c r="C55" s="198">
        <v>9.6131750287246263</v>
      </c>
      <c r="D55" s="191">
        <v>58.508158508158509</v>
      </c>
      <c r="E55" s="191">
        <v>9.7081010167267952</v>
      </c>
      <c r="F55" s="198">
        <v>9.8108968357985393</v>
      </c>
      <c r="G55" s="191">
        <v>59.009009009009006</v>
      </c>
      <c r="H55" s="90"/>
    </row>
    <row r="56" spans="1:8">
      <c r="A56" s="157" t="s">
        <v>50</v>
      </c>
      <c r="B56" s="191">
        <v>19.818100157197396</v>
      </c>
      <c r="C56" s="198">
        <v>19.685944082726927</v>
      </c>
      <c r="D56" s="191">
        <v>58.243626062322946</v>
      </c>
      <c r="E56" s="191">
        <v>20.072154804854051</v>
      </c>
      <c r="F56" s="198">
        <v>19.846470698371093</v>
      </c>
      <c r="G56" s="191">
        <v>57.734204793028326</v>
      </c>
      <c r="H56" s="90"/>
    </row>
    <row r="57" spans="1:8">
      <c r="A57" s="157" t="s">
        <v>51</v>
      </c>
      <c r="B57" s="191">
        <v>1.9986525937570176</v>
      </c>
      <c r="C57" s="198">
        <v>2.0298736116430489</v>
      </c>
      <c r="D57" s="191">
        <v>59.550561797752806</v>
      </c>
      <c r="E57" s="191">
        <v>2.0662512299114462</v>
      </c>
      <c r="F57" s="198">
        <v>2.1344317543531175</v>
      </c>
      <c r="G57" s="191">
        <v>60.317460317460316</v>
      </c>
      <c r="H57" s="90"/>
    </row>
    <row r="58" spans="1:8">
      <c r="A58" s="157" t="s">
        <v>52</v>
      </c>
      <c r="B58" s="191">
        <v>4.5362676847069388</v>
      </c>
      <c r="C58" s="198">
        <v>4.5384909996170046</v>
      </c>
      <c r="D58" s="191">
        <v>58.663366336633665</v>
      </c>
      <c r="E58" s="191">
        <v>4.4167486607630915</v>
      </c>
      <c r="F58" s="198">
        <v>4.4560943643512454</v>
      </c>
      <c r="G58" s="191">
        <v>58.910891089108908</v>
      </c>
      <c r="H58" s="90"/>
    </row>
    <row r="59" spans="1:8">
      <c r="A59" s="157" t="s">
        <v>53</v>
      </c>
      <c r="B59" s="191">
        <v>2.7621827981136313</v>
      </c>
      <c r="C59" s="198">
        <v>2.8724626579854462</v>
      </c>
      <c r="D59" s="191">
        <v>60.975609756097562</v>
      </c>
      <c r="E59" s="191">
        <v>2.776866732261944</v>
      </c>
      <c r="F59" s="198">
        <v>2.8833551769331587</v>
      </c>
      <c r="G59" s="191">
        <v>60.629921259842519</v>
      </c>
      <c r="H59" s="90"/>
    </row>
    <row r="60" spans="1:8">
      <c r="A60" s="157" t="s">
        <v>54</v>
      </c>
      <c r="B60" s="191">
        <v>6.9840556927913768</v>
      </c>
      <c r="C60" s="198">
        <v>6.9513596323247802</v>
      </c>
      <c r="D60" s="191">
        <v>58.360128617363344</v>
      </c>
      <c r="E60" s="191">
        <v>6.7344484530447142</v>
      </c>
      <c r="F60" s="198">
        <v>6.6092492042688633</v>
      </c>
      <c r="G60" s="191">
        <v>57.305194805194802</v>
      </c>
      <c r="H60" s="90"/>
    </row>
    <row r="61" spans="1:8">
      <c r="A61" s="157" t="s">
        <v>55</v>
      </c>
      <c r="B61" s="191">
        <v>11.172243431394566</v>
      </c>
      <c r="C61" s="198">
        <v>10.972807353504404</v>
      </c>
      <c r="D61" s="191">
        <v>57.587939698492463</v>
      </c>
      <c r="E61" s="191">
        <v>11.074669290477752</v>
      </c>
      <c r="F61" s="198">
        <v>10.859389627410597</v>
      </c>
      <c r="G61" s="191">
        <v>57.255676209279365</v>
      </c>
      <c r="H61" s="90"/>
    </row>
    <row r="62" spans="1:8">
      <c r="A62" s="157" t="s">
        <v>56</v>
      </c>
      <c r="B62" s="191">
        <v>2.6386705591735908</v>
      </c>
      <c r="C62" s="198">
        <v>2.8150134048257374</v>
      </c>
      <c r="D62" s="191">
        <v>62.553191489361701</v>
      </c>
      <c r="E62" s="191">
        <v>2.6784738165518749</v>
      </c>
      <c r="F62" s="198">
        <v>2.8459090058041565</v>
      </c>
      <c r="G62" s="191">
        <v>62.04081632653061</v>
      </c>
      <c r="H62" s="90"/>
    </row>
    <row r="63" spans="1:8">
      <c r="A63" s="157" t="s">
        <v>109</v>
      </c>
      <c r="B63" s="191">
        <v>2.8520098809791152</v>
      </c>
      <c r="C63" s="198">
        <v>2.9107621600919189</v>
      </c>
      <c r="D63" s="191">
        <v>59.84251968503937</v>
      </c>
      <c r="E63" s="191">
        <v>2.776866732261944</v>
      </c>
      <c r="F63" s="198">
        <v>2.8271859202396556</v>
      </c>
      <c r="G63" s="191">
        <v>59.448818897637793</v>
      </c>
      <c r="H63" s="90"/>
    </row>
    <row r="64" spans="1:8">
      <c r="A64" s="157" t="s">
        <v>57</v>
      </c>
      <c r="B64" s="191">
        <v>8.3202335504154501</v>
      </c>
      <c r="C64" s="198">
        <v>8.50248946763692</v>
      </c>
      <c r="D64" s="191">
        <v>59.91902834008097</v>
      </c>
      <c r="E64" s="191">
        <v>8.2540723734557773</v>
      </c>
      <c r="F64" s="198">
        <v>8.294326905073957</v>
      </c>
      <c r="G64" s="191">
        <v>58.675496688741724</v>
      </c>
      <c r="H64" s="90"/>
    </row>
    <row r="65" spans="1:8">
      <c r="A65" s="108" t="s">
        <v>58</v>
      </c>
      <c r="B65" s="193">
        <v>4.1545025825286324</v>
      </c>
      <c r="C65" s="199">
        <v>4.0980467253925701</v>
      </c>
      <c r="D65" s="193">
        <v>57.837837837837839</v>
      </c>
      <c r="E65" s="193">
        <v>4.2527604679129771</v>
      </c>
      <c r="F65" s="199">
        <v>4.3063096798352367</v>
      </c>
      <c r="G65" s="193">
        <v>59.125964010282779</v>
      </c>
      <c r="H65" s="90"/>
    </row>
    <row r="66" spans="1:8" ht="20.100000000000001" customHeight="1">
      <c r="A66" s="433" t="s">
        <v>174</v>
      </c>
      <c r="B66" s="434"/>
      <c r="C66" s="434"/>
      <c r="D66" s="434"/>
      <c r="E66" s="434"/>
      <c r="F66" s="434"/>
      <c r="G66" s="435"/>
      <c r="H66" s="90"/>
    </row>
    <row r="67" spans="1:8">
      <c r="A67" s="107" t="s">
        <v>114</v>
      </c>
      <c r="B67" s="190">
        <v>100</v>
      </c>
      <c r="C67" s="200">
        <v>100</v>
      </c>
      <c r="D67" s="190">
        <v>56.829154337330635</v>
      </c>
      <c r="E67" s="190">
        <v>100</v>
      </c>
      <c r="F67" s="200">
        <v>100</v>
      </c>
      <c r="G67" s="190">
        <v>56.614906832298139</v>
      </c>
      <c r="H67" s="90"/>
    </row>
    <row r="68" spans="1:8">
      <c r="A68" s="140" t="s">
        <v>115</v>
      </c>
      <c r="B68" s="32"/>
      <c r="C68" s="56"/>
      <c r="D68" s="32"/>
      <c r="E68" s="101"/>
      <c r="F68" s="24"/>
      <c r="G68" s="101"/>
      <c r="H68" s="90"/>
    </row>
    <row r="69" spans="1:8">
      <c r="A69" s="157" t="s">
        <v>45</v>
      </c>
      <c r="B69" s="191">
        <v>8.5656439806883657</v>
      </c>
      <c r="C69" s="198">
        <v>8.3036448342011511</v>
      </c>
      <c r="D69" s="191">
        <v>55.090909090909093</v>
      </c>
      <c r="E69" s="191">
        <v>8.9906832298136639</v>
      </c>
      <c r="F69" s="198">
        <v>8.5118066996155957</v>
      </c>
      <c r="G69" s="191">
        <v>53.540587219343699</v>
      </c>
      <c r="H69" s="90"/>
    </row>
    <row r="70" spans="1:8">
      <c r="A70" s="157" t="s">
        <v>108</v>
      </c>
      <c r="B70" s="191">
        <v>4.3295436847843014</v>
      </c>
      <c r="C70" s="198">
        <v>4.5217867909016167</v>
      </c>
      <c r="D70" s="191">
        <v>59.352517985611513</v>
      </c>
      <c r="E70" s="191">
        <v>4.4254658385093171</v>
      </c>
      <c r="F70" s="198">
        <v>4.4206479956068092</v>
      </c>
      <c r="G70" s="191">
        <v>56.491228070175438</v>
      </c>
      <c r="H70" s="90"/>
    </row>
    <row r="71" spans="1:8">
      <c r="A71" s="157" t="s">
        <v>46</v>
      </c>
      <c r="B71" s="191">
        <v>4.1115091107304158</v>
      </c>
      <c r="C71" s="198">
        <v>4.4121677171827898</v>
      </c>
      <c r="D71" s="191">
        <v>60.984848484848484</v>
      </c>
      <c r="E71" s="191">
        <v>4.487577639751553</v>
      </c>
      <c r="F71" s="198">
        <v>4.7501372872048329</v>
      </c>
      <c r="G71" s="191">
        <v>59.86159169550173</v>
      </c>
      <c r="H71" s="90"/>
    </row>
    <row r="72" spans="1:8">
      <c r="A72" s="157" t="s">
        <v>47</v>
      </c>
      <c r="B72" s="191">
        <v>2.2426413331256811</v>
      </c>
      <c r="C72" s="198">
        <v>2.2471910112359552</v>
      </c>
      <c r="D72" s="191">
        <v>56.944444444444443</v>
      </c>
      <c r="E72" s="191">
        <v>2.0962732919254656</v>
      </c>
      <c r="F72" s="198">
        <v>2.1142229544206481</v>
      </c>
      <c r="G72" s="191">
        <v>57.037037037037038</v>
      </c>
      <c r="H72" s="90"/>
    </row>
    <row r="73" spans="1:8">
      <c r="A73" s="157" t="s">
        <v>48</v>
      </c>
      <c r="B73" s="191">
        <v>5.6688989254010282</v>
      </c>
      <c r="C73" s="198">
        <v>5.9194299808166626</v>
      </c>
      <c r="D73" s="191">
        <v>59.340659340659343</v>
      </c>
      <c r="E73" s="191">
        <v>5.4813664596273295</v>
      </c>
      <c r="F73" s="198">
        <v>5.930807248764415</v>
      </c>
      <c r="G73" s="191">
        <v>61.18980169971671</v>
      </c>
      <c r="H73" s="90"/>
    </row>
    <row r="74" spans="1:8">
      <c r="A74" s="157" t="s">
        <v>49</v>
      </c>
      <c r="B74" s="191">
        <v>10.169755489799098</v>
      </c>
      <c r="C74" s="198">
        <v>10.194573855850917</v>
      </c>
      <c r="D74" s="191">
        <v>56.967840735068911</v>
      </c>
      <c r="E74" s="191">
        <v>9.9844720496894404</v>
      </c>
      <c r="F74" s="198">
        <v>10.186710598572214</v>
      </c>
      <c r="G74" s="191">
        <v>57.698289269051322</v>
      </c>
      <c r="H74" s="90"/>
    </row>
    <row r="75" spans="1:8">
      <c r="A75" s="157" t="s">
        <v>50</v>
      </c>
      <c r="B75" s="191">
        <v>19.560816072262888</v>
      </c>
      <c r="C75" s="198">
        <v>18.90929021649767</v>
      </c>
      <c r="D75" s="191">
        <v>54.93630573248408</v>
      </c>
      <c r="E75" s="191">
        <v>19.549689440993788</v>
      </c>
      <c r="F75" s="198">
        <v>19.247666117517849</v>
      </c>
      <c r="G75" s="191">
        <v>55.679110405083399</v>
      </c>
      <c r="H75" s="90"/>
    </row>
    <row r="76" spans="1:8">
      <c r="A76" s="157" t="s">
        <v>51</v>
      </c>
      <c r="B76" s="191">
        <v>2.0246067590717955</v>
      </c>
      <c r="C76" s="198">
        <v>2.1101671690874211</v>
      </c>
      <c r="D76" s="191">
        <v>59.230769230769234</v>
      </c>
      <c r="E76" s="191">
        <v>2.2049689440993787</v>
      </c>
      <c r="F76" s="198">
        <v>2.2789676002196595</v>
      </c>
      <c r="G76" s="191">
        <v>58.450704225352112</v>
      </c>
      <c r="H76" s="90"/>
    </row>
    <row r="77" spans="1:8">
      <c r="A77" s="157" t="s">
        <v>52</v>
      </c>
      <c r="B77" s="191">
        <v>4.2672480921974776</v>
      </c>
      <c r="C77" s="198">
        <v>4.3025486434639628</v>
      </c>
      <c r="D77" s="191">
        <v>57.299270072992698</v>
      </c>
      <c r="E77" s="191">
        <v>4.2391304347826084</v>
      </c>
      <c r="F77" s="198">
        <v>4.2559033498077978</v>
      </c>
      <c r="G77" s="191">
        <v>56.776556776556774</v>
      </c>
      <c r="H77" s="90"/>
    </row>
    <row r="78" spans="1:8">
      <c r="A78" s="157" t="s">
        <v>53</v>
      </c>
      <c r="B78" s="191">
        <v>2.4762498053262734</v>
      </c>
      <c r="C78" s="198">
        <v>2.6582625376815567</v>
      </c>
      <c r="D78" s="191">
        <v>61.0062893081761</v>
      </c>
      <c r="E78" s="191">
        <v>2.4223602484472049</v>
      </c>
      <c r="F78" s="198">
        <v>2.526084568918177</v>
      </c>
      <c r="G78" s="191">
        <v>58.974358974358971</v>
      </c>
      <c r="H78" s="90"/>
    </row>
    <row r="79" spans="1:8">
      <c r="A79" s="157" t="s">
        <v>54</v>
      </c>
      <c r="B79" s="191">
        <v>7.3664538233919954</v>
      </c>
      <c r="C79" s="198">
        <v>7.5637160865990678</v>
      </c>
      <c r="D79" s="191">
        <v>58.350951374207192</v>
      </c>
      <c r="E79" s="191">
        <v>7.2826086956521738</v>
      </c>
      <c r="F79" s="198">
        <v>7.2762218561230094</v>
      </c>
      <c r="G79" s="191">
        <v>56.50319829424307</v>
      </c>
      <c r="H79" s="90"/>
    </row>
    <row r="80" spans="1:8">
      <c r="A80" s="157" t="s">
        <v>55</v>
      </c>
      <c r="B80" s="191">
        <v>11.851736489643358</v>
      </c>
      <c r="C80" s="198">
        <v>11.263359824609482</v>
      </c>
      <c r="D80" s="191">
        <v>54.007884362680684</v>
      </c>
      <c r="E80" s="191">
        <v>11.72360248447205</v>
      </c>
      <c r="F80" s="198">
        <v>11.065348709500274</v>
      </c>
      <c r="G80" s="191">
        <v>53.377483443708613</v>
      </c>
      <c r="H80" s="90"/>
    </row>
    <row r="81" spans="1:8">
      <c r="A81" s="157" t="s">
        <v>56</v>
      </c>
      <c r="B81" s="191">
        <v>2.1491979442454445</v>
      </c>
      <c r="C81" s="198">
        <v>2.3842148533844889</v>
      </c>
      <c r="D81" s="191">
        <v>63.043478260869563</v>
      </c>
      <c r="E81" s="191">
        <v>2.3136645962732918</v>
      </c>
      <c r="F81" s="198">
        <v>2.5809994508511807</v>
      </c>
      <c r="G81" s="191">
        <v>63.087248322147651</v>
      </c>
      <c r="H81" s="90"/>
    </row>
    <row r="82" spans="1:8">
      <c r="A82" s="157" t="s">
        <v>109</v>
      </c>
      <c r="B82" s="191">
        <v>2.7098582775268651</v>
      </c>
      <c r="C82" s="198">
        <v>2.8775006851192106</v>
      </c>
      <c r="D82" s="191">
        <v>60.344827586206897</v>
      </c>
      <c r="E82" s="191">
        <v>2.7639751552795033</v>
      </c>
      <c r="F82" s="198">
        <v>2.9104887424492039</v>
      </c>
      <c r="G82" s="191">
        <v>59.550561797752806</v>
      </c>
      <c r="H82" s="90"/>
    </row>
    <row r="83" spans="1:8">
      <c r="A83" s="157" t="s">
        <v>57</v>
      </c>
      <c r="B83" s="191">
        <v>8.3008877121943616</v>
      </c>
      <c r="C83" s="198">
        <v>8.1392162236229115</v>
      </c>
      <c r="D83" s="191">
        <v>55.722326454033769</v>
      </c>
      <c r="E83" s="191">
        <v>7.9347826086956523</v>
      </c>
      <c r="F83" s="198">
        <v>7.7155409115870404</v>
      </c>
      <c r="G83" s="191">
        <v>54.990215264187867</v>
      </c>
      <c r="H83" s="90"/>
    </row>
    <row r="84" spans="1:8">
      <c r="A84" s="108" t="s">
        <v>58</v>
      </c>
      <c r="B84" s="193">
        <v>4.1893786014639467</v>
      </c>
      <c r="C84" s="199">
        <v>4.1929295697451359</v>
      </c>
      <c r="D84" s="193">
        <v>56.877323420074347</v>
      </c>
      <c r="E84" s="193">
        <v>4.0993788819875778</v>
      </c>
      <c r="F84" s="199">
        <v>4.2284459088412962</v>
      </c>
      <c r="G84" s="193">
        <v>58.333333333333336</v>
      </c>
      <c r="H84" s="90"/>
    </row>
    <row r="85" spans="1:8" ht="20.100000000000001" customHeight="1">
      <c r="A85" s="433" t="s">
        <v>175</v>
      </c>
      <c r="B85" s="434"/>
      <c r="C85" s="434"/>
      <c r="D85" s="434"/>
      <c r="E85" s="434"/>
      <c r="F85" s="434"/>
      <c r="G85" s="435"/>
      <c r="H85" s="90"/>
    </row>
    <row r="86" spans="1:8">
      <c r="A86" s="107" t="s">
        <v>114</v>
      </c>
      <c r="B86" s="190">
        <v>100</v>
      </c>
      <c r="C86" s="200">
        <v>100</v>
      </c>
      <c r="D86" s="190">
        <v>47.671568627450981</v>
      </c>
      <c r="E86" s="190">
        <v>100</v>
      </c>
      <c r="F86" s="200">
        <v>100</v>
      </c>
      <c r="G86" s="190">
        <v>46.891651865008882</v>
      </c>
      <c r="H86" s="90"/>
    </row>
    <row r="87" spans="1:8">
      <c r="A87" s="140" t="s">
        <v>115</v>
      </c>
      <c r="B87" s="32"/>
      <c r="C87" s="56"/>
      <c r="D87" s="32"/>
      <c r="E87" s="101"/>
      <c r="F87" s="24"/>
      <c r="G87" s="101"/>
      <c r="H87" s="90"/>
    </row>
    <row r="88" spans="1:8">
      <c r="A88" s="109" t="s">
        <v>45</v>
      </c>
      <c r="B88" s="191">
        <v>9.742647058823529</v>
      </c>
      <c r="C88" s="198">
        <v>9.5115681233933156</v>
      </c>
      <c r="D88" s="191">
        <v>46.540880503144656</v>
      </c>
      <c r="E88" s="191">
        <v>10.242747187685021</v>
      </c>
      <c r="F88" s="198">
        <v>9.3434343434343443</v>
      </c>
      <c r="G88" s="191">
        <v>42.774566473988436</v>
      </c>
      <c r="H88" s="90"/>
    </row>
    <row r="89" spans="1:8">
      <c r="A89" s="109" t="s">
        <v>108</v>
      </c>
      <c r="B89" s="191">
        <v>4.0441176470588234</v>
      </c>
      <c r="C89" s="198">
        <v>3.8560411311053984</v>
      </c>
      <c r="D89" s="191">
        <v>45.454545454545453</v>
      </c>
      <c r="E89" s="191">
        <v>3.9668442865600948</v>
      </c>
      <c r="F89" s="198">
        <v>3.7878787878787881</v>
      </c>
      <c r="G89" s="191">
        <v>44.776119402985074</v>
      </c>
      <c r="H89" s="90"/>
    </row>
    <row r="90" spans="1:8">
      <c r="A90" s="109" t="s">
        <v>46</v>
      </c>
      <c r="B90" s="191">
        <v>4.0441176470588234</v>
      </c>
      <c r="C90" s="198">
        <v>5.2699228791773782</v>
      </c>
      <c r="D90" s="191">
        <v>62.121212121212125</v>
      </c>
      <c r="E90" s="191">
        <v>3.7892243931320309</v>
      </c>
      <c r="F90" s="198">
        <v>4.7979797979797976</v>
      </c>
      <c r="G90" s="191">
        <v>59.375</v>
      </c>
      <c r="H90" s="90"/>
    </row>
    <row r="91" spans="1:8">
      <c r="A91" s="109" t="s">
        <v>47</v>
      </c>
      <c r="B91" s="191">
        <v>1.8995098039215685</v>
      </c>
      <c r="C91" s="198">
        <v>2.0565552699228791</v>
      </c>
      <c r="D91" s="191">
        <v>51.612903225806448</v>
      </c>
      <c r="E91" s="191">
        <v>1.7761989342806395</v>
      </c>
      <c r="F91" s="198">
        <v>2.0202020202020203</v>
      </c>
      <c r="G91" s="191">
        <v>53.333333333333336</v>
      </c>
      <c r="H91" s="90"/>
    </row>
    <row r="92" spans="1:8">
      <c r="A92" s="109" t="s">
        <v>48</v>
      </c>
      <c r="B92" s="191">
        <v>5.3308823529411766</v>
      </c>
      <c r="C92" s="198">
        <v>5.3984575835475574</v>
      </c>
      <c r="D92" s="191">
        <v>48.275862068965516</v>
      </c>
      <c r="E92" s="191">
        <v>5.5654233274126703</v>
      </c>
      <c r="F92" s="198">
        <v>6.1868686868686869</v>
      </c>
      <c r="G92" s="191">
        <v>52.127659574468083</v>
      </c>
      <c r="H92" s="90"/>
    </row>
    <row r="93" spans="1:8">
      <c r="A93" s="109" t="s">
        <v>49</v>
      </c>
      <c r="B93" s="191">
        <v>11.397058823529411</v>
      </c>
      <c r="C93" s="198">
        <v>11.182519280205655</v>
      </c>
      <c r="D93" s="191">
        <v>46.774193548387096</v>
      </c>
      <c r="E93" s="191">
        <v>11.071640023682653</v>
      </c>
      <c r="F93" s="198">
        <v>11.237373737373737</v>
      </c>
      <c r="G93" s="191">
        <v>47.593582887700535</v>
      </c>
      <c r="H93" s="90"/>
    </row>
    <row r="94" spans="1:8">
      <c r="A94" s="109" t="s">
        <v>50</v>
      </c>
      <c r="B94" s="191">
        <v>19.546568627450981</v>
      </c>
      <c r="C94" s="198">
        <v>17.480719794344473</v>
      </c>
      <c r="D94" s="191">
        <v>42.63322884012539</v>
      </c>
      <c r="E94" s="191">
        <v>19.59739490822972</v>
      </c>
      <c r="F94" s="198">
        <v>17.929292929292931</v>
      </c>
      <c r="G94" s="191">
        <v>42.900302114803623</v>
      </c>
      <c r="H94" s="90"/>
    </row>
    <row r="95" spans="1:8">
      <c r="A95" s="109" t="s">
        <v>51</v>
      </c>
      <c r="B95" s="191">
        <v>1.715686274509804</v>
      </c>
      <c r="C95" s="198">
        <v>1.6709511568123392</v>
      </c>
      <c r="D95" s="191">
        <v>46.428571428571431</v>
      </c>
      <c r="E95" s="191">
        <v>2.0722320899940794</v>
      </c>
      <c r="F95" s="198">
        <v>2.1464646464646466</v>
      </c>
      <c r="G95" s="191">
        <v>48.571428571428569</v>
      </c>
      <c r="H95" s="90"/>
    </row>
    <row r="96" spans="1:8">
      <c r="A96" s="109" t="s">
        <v>52</v>
      </c>
      <c r="B96" s="191">
        <v>3.9828431372549016</v>
      </c>
      <c r="C96" s="198">
        <v>4.2416452442159382</v>
      </c>
      <c r="D96" s="191">
        <v>50.769230769230766</v>
      </c>
      <c r="E96" s="191">
        <v>3.7300177619893429</v>
      </c>
      <c r="F96" s="198">
        <v>3.7878787878787881</v>
      </c>
      <c r="G96" s="191">
        <v>47.61904761904762</v>
      </c>
      <c r="H96" s="90"/>
    </row>
    <row r="97" spans="1:8">
      <c r="A97" s="109" t="s">
        <v>53</v>
      </c>
      <c r="B97" s="191">
        <v>2.5122549019607843</v>
      </c>
      <c r="C97" s="198">
        <v>2.8277634961439588</v>
      </c>
      <c r="D97" s="191">
        <v>53.658536585365852</v>
      </c>
      <c r="E97" s="191">
        <v>2.3090586145648313</v>
      </c>
      <c r="F97" s="198">
        <v>2.5252525252525251</v>
      </c>
      <c r="G97" s="191">
        <v>51.282051282051285</v>
      </c>
      <c r="H97" s="90"/>
    </row>
    <row r="98" spans="1:8">
      <c r="A98" s="109" t="s">
        <v>54</v>
      </c>
      <c r="B98" s="191">
        <v>8.2720588235294112</v>
      </c>
      <c r="C98" s="198">
        <v>8.6118251928020566</v>
      </c>
      <c r="D98" s="191">
        <v>49.629629629629626</v>
      </c>
      <c r="E98" s="191">
        <v>7.8744819419775016</v>
      </c>
      <c r="F98" s="198">
        <v>7.1969696969696972</v>
      </c>
      <c r="G98" s="191">
        <v>42.857142857142854</v>
      </c>
      <c r="H98" s="90"/>
    </row>
    <row r="99" spans="1:8">
      <c r="A99" s="109" t="s">
        <v>55</v>
      </c>
      <c r="B99" s="191">
        <v>11.703431372549019</v>
      </c>
      <c r="C99" s="198">
        <v>10.925449871465295</v>
      </c>
      <c r="D99" s="191">
        <v>44.502617801047123</v>
      </c>
      <c r="E99" s="191">
        <v>12.078152753108348</v>
      </c>
      <c r="F99" s="198">
        <v>11.616161616161616</v>
      </c>
      <c r="G99" s="191">
        <v>45.098039215686278</v>
      </c>
      <c r="H99" s="90"/>
    </row>
    <row r="100" spans="1:8">
      <c r="A100" s="109" t="s">
        <v>56</v>
      </c>
      <c r="B100" s="191">
        <v>2.1446078431372548</v>
      </c>
      <c r="C100" s="198">
        <v>2.8277634961439588</v>
      </c>
      <c r="D100" s="191">
        <v>62.857142857142854</v>
      </c>
      <c r="E100" s="191">
        <v>2.1906453522794553</v>
      </c>
      <c r="F100" s="198">
        <v>2.7777777777777777</v>
      </c>
      <c r="G100" s="191">
        <v>59.45945945945946</v>
      </c>
      <c r="H100" s="90"/>
    </row>
    <row r="101" spans="1:8">
      <c r="A101" s="109" t="s">
        <v>109</v>
      </c>
      <c r="B101" s="191">
        <v>2.4509803921568629</v>
      </c>
      <c r="C101" s="198">
        <v>2.6992287917737787</v>
      </c>
      <c r="D101" s="191">
        <v>52.5</v>
      </c>
      <c r="E101" s="191">
        <v>2.1906453522794553</v>
      </c>
      <c r="F101" s="198">
        <v>2.3989898989898988</v>
      </c>
      <c r="G101" s="191">
        <v>51.351351351351354</v>
      </c>
      <c r="H101" s="90"/>
    </row>
    <row r="102" spans="1:8">
      <c r="A102" s="109" t="s">
        <v>57</v>
      </c>
      <c r="B102" s="191">
        <v>7.3529411764705888</v>
      </c>
      <c r="C102" s="198">
        <v>7.8406169665809768</v>
      </c>
      <c r="D102" s="191">
        <v>50.833333333333336</v>
      </c>
      <c r="E102" s="191">
        <v>7.2232089994079338</v>
      </c>
      <c r="F102" s="198">
        <v>7.8282828282828278</v>
      </c>
      <c r="G102" s="191">
        <v>50.819672131147541</v>
      </c>
      <c r="H102" s="90"/>
    </row>
    <row r="103" spans="1:8">
      <c r="A103" s="110" t="s">
        <v>58</v>
      </c>
      <c r="B103" s="193">
        <v>3.7377450980392157</v>
      </c>
      <c r="C103" s="199">
        <v>3.4704370179948589</v>
      </c>
      <c r="D103" s="193">
        <v>44.26229508196721</v>
      </c>
      <c r="E103" s="193">
        <v>4.3220840734162227</v>
      </c>
      <c r="F103" s="199">
        <v>4.4191919191919196</v>
      </c>
      <c r="G103" s="193">
        <v>47.945205479452056</v>
      </c>
      <c r="H103" s="90"/>
    </row>
    <row r="104" spans="1:8">
      <c r="H104" s="90"/>
    </row>
  </sheetData>
  <mergeCells count="20">
    <mergeCell ref="A4:A5"/>
    <mergeCell ref="E4:G4"/>
    <mergeCell ref="C5:D5"/>
    <mergeCell ref="F5:G5"/>
    <mergeCell ref="H1:H2"/>
    <mergeCell ref="A1:F1"/>
    <mergeCell ref="A2:F2"/>
    <mergeCell ref="B4:D4"/>
    <mergeCell ref="A85:G85"/>
    <mergeCell ref="A66:G66"/>
    <mergeCell ref="A47:G47"/>
    <mergeCell ref="A6:A8"/>
    <mergeCell ref="C6:D6"/>
    <mergeCell ref="A28:G28"/>
    <mergeCell ref="A9:G9"/>
    <mergeCell ref="F6:G6"/>
    <mergeCell ref="B7:C7"/>
    <mergeCell ref="E7:F7"/>
    <mergeCell ref="B8:C8"/>
    <mergeCell ref="E8:F8"/>
  </mergeCells>
  <hyperlinks>
    <hyperlink ref="H1" location="'Spis tablic  List of tables 1.1'!A1" display="'Spis tablic  List of tables 1.1'!A1" xr:uid="{00000000-0004-0000-0B00-000000000000}"/>
    <hyperlink ref="H1:H2" location="'Spis tablic'!A1" display="'Spis tablic'!A1" xr:uid="{00000000-0004-0000-0B00-000001000000}"/>
  </hyperlinks>
  <pageMargins left="0.70866141732283472" right="0.70866141732283472" top="0.74803149606299213" bottom="0.74803149606299213" header="0.31496062992125984" footer="0.31496062992125984"/>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L29"/>
  <sheetViews>
    <sheetView showGridLines="0" tabSelected="1" zoomScaleNormal="100" workbookViewId="0">
      <selection activeCell="E7" sqref="E7"/>
    </sheetView>
  </sheetViews>
  <sheetFormatPr defaultRowHeight="15"/>
  <cols>
    <col min="1" max="1" width="9.7109375" customWidth="1"/>
    <col min="2" max="2" width="125.140625" customWidth="1"/>
    <col min="10" max="10" width="10.42578125" customWidth="1"/>
    <col min="12" max="12" width="9.85546875" customWidth="1"/>
  </cols>
  <sheetData>
    <row r="1" spans="1:12" s="16" customFormat="1" ht="15" customHeight="1">
      <c r="A1" s="69" t="s">
        <v>111</v>
      </c>
      <c r="B1" s="69" t="s">
        <v>25</v>
      </c>
      <c r="C1" s="15"/>
      <c r="D1" s="15"/>
      <c r="E1" s="15"/>
      <c r="F1" s="65"/>
      <c r="G1" s="66"/>
      <c r="H1" s="66"/>
    </row>
    <row r="2" spans="1:12" s="16" customFormat="1" ht="15" customHeight="1">
      <c r="A2" s="69"/>
      <c r="B2" s="148" t="s">
        <v>80</v>
      </c>
      <c r="C2" s="15"/>
      <c r="D2" s="15"/>
      <c r="E2" s="15"/>
      <c r="F2" s="15"/>
    </row>
    <row r="3" spans="1:12" s="16" customFormat="1" ht="15" customHeight="1">
      <c r="A3" s="69"/>
      <c r="B3" s="70"/>
      <c r="C3" s="15"/>
      <c r="D3" s="15"/>
      <c r="E3" s="15"/>
      <c r="F3" s="15"/>
    </row>
    <row r="4" spans="1:12" s="16" customFormat="1" ht="15" customHeight="1">
      <c r="A4" s="71" t="s">
        <v>110</v>
      </c>
      <c r="B4" s="72"/>
      <c r="C4" s="62"/>
      <c r="D4" s="62"/>
      <c r="E4" s="62"/>
      <c r="F4" s="62"/>
      <c r="G4" s="62"/>
      <c r="H4" s="62"/>
      <c r="I4" s="62"/>
      <c r="J4" s="62"/>
      <c r="K4" s="27"/>
      <c r="L4" s="27"/>
    </row>
    <row r="5" spans="1:12" s="16" customFormat="1" ht="15" customHeight="1">
      <c r="A5" s="73"/>
      <c r="B5" s="177" t="str">
        <f>'1 (26)'!A1</f>
        <v>Tablica 1 (26). Studenci i absolwenci w 2024 r.</v>
      </c>
      <c r="C5" s="62"/>
      <c r="D5" s="62"/>
      <c r="E5" s="62"/>
      <c r="F5" s="62"/>
      <c r="G5" s="62"/>
      <c r="H5" s="62"/>
      <c r="I5" s="62"/>
      <c r="J5" s="62"/>
    </row>
    <row r="6" spans="1:12" s="212" customFormat="1" ht="15" customHeight="1">
      <c r="A6" s="209"/>
      <c r="B6" s="210" t="str">
        <f>'1 (26)'!A2</f>
        <v>Table 1 (26). Students and graduates in 2024</v>
      </c>
      <c r="C6" s="211"/>
      <c r="D6" s="211"/>
      <c r="E6" s="211"/>
      <c r="F6" s="211"/>
      <c r="G6" s="211"/>
      <c r="H6" s="211"/>
      <c r="I6" s="211"/>
      <c r="J6" s="211"/>
    </row>
    <row r="7" spans="1:12" s="16" customFormat="1" ht="15" customHeight="1">
      <c r="A7" s="73"/>
      <c r="B7" s="177" t="str">
        <f>'2 (27)'!A1</f>
        <v>Tablica 2 (27). Uczestnicy studiów doktoranckich według systemu kształcenia oraz rodzaju instytucjia w roku akademickim 2024/2025</v>
      </c>
      <c r="C7" s="62"/>
      <c r="D7" s="62"/>
      <c r="E7" s="62"/>
      <c r="F7" s="62"/>
      <c r="G7" s="62"/>
      <c r="H7" s="62"/>
      <c r="I7" s="62"/>
      <c r="J7" s="62"/>
    </row>
    <row r="8" spans="1:12" s="212" customFormat="1" ht="15" customHeight="1">
      <c r="A8" s="209"/>
      <c r="B8" s="210" t="str">
        <f>'2 (27)'!A2</f>
        <v>Table 2 (27). Students of doctoral studies by study systems and type of institutionsa in academic year 2024/25</v>
      </c>
      <c r="C8" s="211"/>
      <c r="D8" s="211"/>
      <c r="E8" s="211"/>
      <c r="F8" s="211"/>
      <c r="G8" s="211"/>
      <c r="H8" s="211"/>
      <c r="I8" s="211"/>
      <c r="J8" s="211"/>
    </row>
    <row r="9" spans="1:12" s="16" customFormat="1" ht="15" customHeight="1">
      <c r="A9" s="73"/>
      <c r="B9" s="177" t="str">
        <f>'3 (28)'!A1</f>
        <v>Tablica 3 (28). Doktoranci w szkołach doktorskich 2024/2025</v>
      </c>
      <c r="C9" s="62"/>
      <c r="D9" s="62"/>
      <c r="E9" s="62"/>
      <c r="F9" s="62"/>
      <c r="G9" s="62"/>
      <c r="H9" s="62"/>
      <c r="I9" s="62"/>
      <c r="J9" s="62"/>
      <c r="L9" s="63"/>
    </row>
    <row r="10" spans="1:12" s="376" customFormat="1" ht="15" customHeight="1">
      <c r="A10" s="373"/>
      <c r="B10" s="374" t="str">
        <f>'3 (28)'!A2</f>
        <v>Table 3 (28). Students of doctoral studies in doctoral schools in academic year 2024/25</v>
      </c>
      <c r="C10" s="375"/>
      <c r="D10" s="375"/>
      <c r="E10" s="375"/>
      <c r="F10" s="375"/>
      <c r="G10" s="375"/>
      <c r="H10" s="375"/>
      <c r="I10" s="375"/>
      <c r="J10" s="375"/>
      <c r="L10" s="377"/>
    </row>
    <row r="11" spans="1:12" s="16" customFormat="1" ht="15" customHeight="1">
      <c r="A11" s="73"/>
      <c r="B11" s="177" t="str">
        <f>'4 (29)'!A1</f>
        <v>Tablica 4 (29). Stopnie naukowe nadane</v>
      </c>
      <c r="C11" s="62"/>
      <c r="D11" s="62"/>
      <c r="E11" s="62"/>
      <c r="F11" s="62"/>
      <c r="G11" s="62"/>
      <c r="H11" s="64"/>
      <c r="I11" s="64"/>
      <c r="J11" s="64"/>
      <c r="K11" s="63"/>
      <c r="L11" s="63"/>
    </row>
    <row r="12" spans="1:12" s="376" customFormat="1" ht="15" customHeight="1">
      <c r="A12" s="373"/>
      <c r="B12" s="374" t="str">
        <f>'4 (29)'!A2</f>
        <v>Table 4 (29). Academic degrees awarded</v>
      </c>
      <c r="C12" s="375"/>
      <c r="D12" s="375"/>
      <c r="E12" s="375"/>
      <c r="F12" s="375"/>
      <c r="G12" s="375"/>
      <c r="H12" s="377"/>
      <c r="I12" s="377"/>
      <c r="J12" s="377"/>
      <c r="K12" s="377"/>
      <c r="L12" s="377"/>
    </row>
    <row r="13" spans="1:12" s="16" customFormat="1" ht="15" customHeight="1">
      <c r="A13" s="73"/>
      <c r="B13" s="177" t="str">
        <f>'5 (30)'!A1</f>
        <v>Tablica 5 (30). Stopnie naukowe doktora habilitowanego oraz doktora nadane w 2024 r. według płci oraz grup dziedzin nauki/sztukia</v>
      </c>
      <c r="C13" s="62"/>
      <c r="D13" s="62"/>
      <c r="E13" s="62"/>
      <c r="F13" s="62"/>
      <c r="G13" s="62"/>
      <c r="H13" s="62"/>
      <c r="I13" s="62"/>
      <c r="J13" s="62"/>
    </row>
    <row r="14" spans="1:12" s="376" customFormat="1" ht="15" customHeight="1">
      <c r="A14" s="373"/>
      <c r="B14" s="374" t="str">
        <f>'5 (30)'!A2</f>
        <v>Table 5 (30). Academic degrees awarded by sex and groups of academic disciplines in the sciences/artsa in 2024</v>
      </c>
      <c r="C14" s="375"/>
      <c r="D14" s="375"/>
      <c r="E14" s="375"/>
      <c r="F14" s="375"/>
      <c r="G14" s="375"/>
      <c r="H14" s="375"/>
      <c r="I14" s="375"/>
      <c r="J14" s="375"/>
    </row>
    <row r="15" spans="1:12" s="16" customFormat="1" ht="15" customHeight="1">
      <c r="A15" s="73"/>
      <c r="B15" s="177" t="str">
        <f>'6 (31)'!A1</f>
        <v>Tablica 6 (31). Tytuły naukowe nadane</v>
      </c>
      <c r="C15" s="62"/>
      <c r="D15" s="62"/>
      <c r="E15" s="62"/>
      <c r="F15" s="62"/>
      <c r="G15" s="62"/>
      <c r="H15" s="62"/>
      <c r="I15" s="62"/>
      <c r="J15" s="64"/>
      <c r="K15" s="63"/>
      <c r="L15" s="63"/>
    </row>
    <row r="16" spans="1:12" s="376" customFormat="1" ht="15" customHeight="1">
      <c r="A16" s="373"/>
      <c r="B16" s="374" t="str">
        <f>'6 (31)'!A2</f>
        <v>Table 6 (31). Titles of professor awarded</v>
      </c>
      <c r="C16" s="375"/>
      <c r="D16" s="375"/>
      <c r="E16" s="375"/>
      <c r="F16" s="375"/>
      <c r="G16" s="375"/>
      <c r="H16" s="375"/>
      <c r="I16" s="375"/>
      <c r="J16" s="377"/>
      <c r="K16" s="377"/>
      <c r="L16" s="377"/>
    </row>
    <row r="17" spans="1:12" s="16" customFormat="1" ht="15" customHeight="1">
      <c r="A17" s="73"/>
      <c r="B17" s="177" t="str">
        <f>'7 (32)'!A1</f>
        <v>Tablica 7 (32). Tytuły naukowe profesoraa nadane według grup dziedzin nauki/sztukib</v>
      </c>
      <c r="C17" s="62"/>
      <c r="D17" s="62"/>
      <c r="E17" s="62"/>
      <c r="F17" s="62"/>
      <c r="G17" s="62"/>
      <c r="H17" s="62"/>
      <c r="I17" s="62"/>
      <c r="J17" s="62"/>
    </row>
    <row r="18" spans="1:12" s="376" customFormat="1" ht="15" customHeight="1">
      <c r="A18" s="373"/>
      <c r="B18" s="374" t="str">
        <f>'7 (32)'!A2</f>
        <v>Table 7 (32). Titles of professora granted by groups of academic disciplines in the sciences/artsb</v>
      </c>
      <c r="C18" s="375"/>
      <c r="D18" s="375"/>
      <c r="E18" s="375"/>
      <c r="F18" s="375"/>
      <c r="G18" s="375"/>
      <c r="H18" s="375"/>
      <c r="I18" s="375"/>
      <c r="J18" s="375"/>
    </row>
    <row r="19" spans="1:12" s="16" customFormat="1" ht="15" customHeight="1">
      <c r="A19" s="73"/>
      <c r="B19" s="177" t="str">
        <f>'8 (33)'!A1</f>
        <v>Tablica 8 (33). Członkowie Polskiej Akademii Nauk według płci i grup dziedzin nauki/sztuki</v>
      </c>
      <c r="C19" s="62"/>
      <c r="D19" s="62"/>
      <c r="E19" s="62"/>
      <c r="F19" s="62"/>
      <c r="G19" s="62"/>
      <c r="H19" s="62"/>
      <c r="I19" s="62"/>
      <c r="J19" s="62"/>
      <c r="K19" s="63"/>
      <c r="L19" s="63"/>
    </row>
    <row r="20" spans="1:12" s="381" customFormat="1" ht="15" customHeight="1">
      <c r="A20" s="378"/>
      <c r="B20" s="374" t="str">
        <f>'8 (33)'!A3</f>
        <v>Table 8 (33). Members of the Polish Academy of Sciences by sex and by groups of academic disciplines in the sciences/artsa</v>
      </c>
      <c r="C20" s="379"/>
      <c r="D20" s="379"/>
      <c r="E20" s="379"/>
      <c r="F20" s="379"/>
      <c r="G20" s="379"/>
      <c r="H20" s="379"/>
      <c r="I20" s="379"/>
      <c r="J20" s="379"/>
      <c r="K20" s="380"/>
      <c r="L20" s="380"/>
    </row>
    <row r="21" spans="1:12" s="42" customFormat="1" ht="15" customHeight="1">
      <c r="A21" s="74"/>
      <c r="B21" s="177" t="str">
        <f>'9 (34)'!A1</f>
        <v>Tablica 9 (34). Zasoby ludzkie dla nauki i techniki</v>
      </c>
      <c r="C21" s="67"/>
      <c r="D21" s="67"/>
      <c r="E21" s="67"/>
      <c r="F21" s="67"/>
      <c r="G21" s="67"/>
      <c r="H21" s="67"/>
      <c r="I21" s="67"/>
      <c r="J21" s="67"/>
      <c r="K21" s="68"/>
      <c r="L21" s="68"/>
    </row>
    <row r="22" spans="1:12" s="212" customFormat="1" ht="15" customHeight="1">
      <c r="A22" s="209"/>
      <c r="B22" s="210" t="str">
        <f>'9 (34)'!A2</f>
        <v>Table 9 (34). Human Resources for science and technology</v>
      </c>
      <c r="C22" s="211"/>
      <c r="D22" s="211"/>
      <c r="E22" s="211"/>
      <c r="F22" s="211"/>
      <c r="G22" s="211"/>
      <c r="H22" s="211"/>
      <c r="I22" s="211"/>
      <c r="J22" s="211"/>
      <c r="K22" s="213"/>
      <c r="L22" s="213"/>
    </row>
    <row r="23" spans="1:12" s="16" customFormat="1" ht="15" customHeight="1">
      <c r="A23" s="73"/>
      <c r="B23" s="177" t="str">
        <f>'10 (35)'!A1</f>
        <v>Tablica 10 (35). Zasoby ludzkie dla nauki i techniki w Polsce według województw</v>
      </c>
      <c r="C23" s="62"/>
      <c r="D23" s="62"/>
      <c r="E23" s="62"/>
      <c r="F23" s="62"/>
      <c r="G23" s="62"/>
      <c r="H23" s="62"/>
      <c r="I23" s="62"/>
      <c r="J23" s="62"/>
      <c r="K23" s="63"/>
      <c r="L23" s="63"/>
    </row>
    <row r="24" spans="1:12" s="212" customFormat="1" ht="15" customHeight="1">
      <c r="A24" s="209"/>
      <c r="B24" s="210" t="str">
        <f>'10 (35)'!A2</f>
        <v>Table 10 (35). Human resources in science and technology in Poland by voivodships</v>
      </c>
      <c r="C24" s="211"/>
      <c r="D24" s="211"/>
      <c r="E24" s="211"/>
      <c r="F24" s="211"/>
      <c r="G24" s="211"/>
      <c r="H24" s="211"/>
      <c r="I24" s="211"/>
      <c r="J24" s="211"/>
      <c r="K24" s="213"/>
      <c r="L24" s="213"/>
    </row>
    <row r="25" spans="1:12">
      <c r="A25" s="75"/>
      <c r="B25" s="72"/>
      <c r="C25" s="2"/>
      <c r="D25" s="2"/>
      <c r="E25" s="2"/>
      <c r="F25" s="2"/>
      <c r="G25" s="2"/>
      <c r="H25" s="2"/>
      <c r="I25" s="2"/>
      <c r="J25" s="2"/>
      <c r="K25" s="1"/>
    </row>
    <row r="26" spans="1:12">
      <c r="A26" s="61"/>
      <c r="B26" s="62"/>
      <c r="C26" s="2"/>
      <c r="D26" s="2"/>
      <c r="E26" s="2"/>
      <c r="F26" s="2"/>
      <c r="G26" s="2"/>
      <c r="H26" s="2"/>
      <c r="I26" s="2"/>
      <c r="J26" s="2"/>
    </row>
    <row r="27" spans="1:12">
      <c r="A27" s="61"/>
      <c r="B27" s="62"/>
      <c r="C27" s="2"/>
      <c r="D27" s="2"/>
      <c r="E27" s="2"/>
      <c r="F27" s="2"/>
      <c r="G27" s="2"/>
      <c r="H27" s="2"/>
      <c r="I27" s="2"/>
      <c r="J27" s="2"/>
    </row>
    <row r="28" spans="1:12">
      <c r="A28" s="61"/>
      <c r="B28" s="61"/>
    </row>
    <row r="29" spans="1:12">
      <c r="A29" s="61"/>
      <c r="B29" s="61"/>
    </row>
  </sheetData>
  <hyperlinks>
    <hyperlink ref="B21:B22" location="'9 (34)'!A1" display="'9 (34)'!A1" xr:uid="{00000000-0004-0000-0100-000002000000}"/>
    <hyperlink ref="B23:B24" location="'10 (35)'!A1" display="'10 (35)'!A1" xr:uid="{00000000-0004-0000-0100-000003000000}"/>
    <hyperlink ref="B5:B6" location="'1 (26)'!A1" display="'1 (26)'!A1" xr:uid="{00000000-0004-0000-0100-000004000000}"/>
    <hyperlink ref="B7:B8" location="'2 (27)'!A1" display="'2 (27)'!A1" xr:uid="{00000000-0004-0000-0100-000005000000}"/>
  </hyperlinks>
  <pageMargins left="0.3" right="0.70866141732283472" top="0.74803149606299213" bottom="0.48"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showGridLines="0" zoomScaleNormal="100" workbookViewId="0">
      <selection activeCell="B11" sqref="B11"/>
    </sheetView>
  </sheetViews>
  <sheetFormatPr defaultColWidth="9.140625" defaultRowHeight="15"/>
  <cols>
    <col min="1" max="1" width="27.42578125" style="3" customWidth="1"/>
    <col min="2" max="4" width="15.7109375" style="3" customWidth="1"/>
    <col min="5" max="5" width="21.140625" style="3" customWidth="1"/>
    <col min="6" max="6" width="14.85546875" style="3" customWidth="1"/>
    <col min="7" max="7" width="17" style="3" customWidth="1"/>
    <col min="8" max="8" width="16.7109375" style="214" customWidth="1"/>
    <col min="9" max="9" width="9.5703125" style="3" bestFit="1" customWidth="1"/>
    <col min="10" max="10" width="10.5703125" style="3" bestFit="1" customWidth="1"/>
    <col min="11" max="11" width="10.28515625" style="3" bestFit="1" customWidth="1"/>
    <col min="12" max="12" width="11" style="3" bestFit="1" customWidth="1"/>
    <col min="13" max="16384" width="9.140625" style="3"/>
  </cols>
  <sheetData>
    <row r="1" spans="1:15" s="14" customFormat="1" ht="15" customHeight="1">
      <c r="A1" s="399" t="s">
        <v>232</v>
      </c>
      <c r="B1" s="399"/>
      <c r="C1" s="399"/>
      <c r="D1" s="249"/>
      <c r="E1" s="178"/>
      <c r="F1" s="178"/>
      <c r="G1" s="243"/>
      <c r="H1" s="401" t="s">
        <v>116</v>
      </c>
    </row>
    <row r="2" spans="1:15" ht="15" customHeight="1">
      <c r="A2" s="400" t="s">
        <v>233</v>
      </c>
      <c r="B2" s="400"/>
      <c r="C2" s="264"/>
      <c r="D2" s="36"/>
      <c r="E2" s="36"/>
      <c r="F2" s="36"/>
      <c r="G2" s="243"/>
      <c r="H2" s="401"/>
    </row>
    <row r="3" spans="1:15" ht="15" customHeight="1">
      <c r="A3" s="4"/>
      <c r="B3" s="4"/>
      <c r="C3" s="4"/>
      <c r="D3" s="269"/>
      <c r="E3" s="270"/>
      <c r="F3" s="89"/>
      <c r="G3" s="89"/>
    </row>
    <row r="4" spans="1:15" ht="22.5" customHeight="1">
      <c r="A4" s="410" t="s">
        <v>125</v>
      </c>
      <c r="B4" s="412" t="s">
        <v>126</v>
      </c>
      <c r="C4" s="413"/>
      <c r="D4" s="410"/>
      <c r="E4" s="412" t="s">
        <v>137</v>
      </c>
      <c r="F4" s="413"/>
      <c r="G4" s="414"/>
    </row>
    <row r="5" spans="1:15">
      <c r="A5" s="411"/>
      <c r="B5" s="393" t="s">
        <v>127</v>
      </c>
      <c r="C5" s="397"/>
      <c r="D5" s="394"/>
      <c r="E5" s="393" t="s">
        <v>138</v>
      </c>
      <c r="F5" s="397"/>
      <c r="G5" s="398"/>
    </row>
    <row r="6" spans="1:15" ht="22.5" customHeight="1">
      <c r="A6" s="411"/>
      <c r="B6" s="415" t="s">
        <v>139</v>
      </c>
      <c r="C6" s="412" t="s">
        <v>140</v>
      </c>
      <c r="D6" s="410"/>
      <c r="E6" s="415" t="s">
        <v>139</v>
      </c>
      <c r="F6" s="412" t="s">
        <v>140</v>
      </c>
      <c r="G6" s="410"/>
    </row>
    <row r="7" spans="1:15">
      <c r="A7" s="417" t="s">
        <v>128</v>
      </c>
      <c r="B7" s="416"/>
      <c r="C7" s="393" t="s">
        <v>130</v>
      </c>
      <c r="D7" s="394"/>
      <c r="E7" s="416"/>
      <c r="F7" s="393" t="s">
        <v>130</v>
      </c>
      <c r="G7" s="394"/>
    </row>
    <row r="8" spans="1:15" ht="15" customHeight="1">
      <c r="A8" s="417"/>
      <c r="B8" s="395" t="s">
        <v>131</v>
      </c>
      <c r="C8" s="111" t="s">
        <v>132</v>
      </c>
      <c r="D8" s="111" t="s">
        <v>133</v>
      </c>
      <c r="E8" s="395" t="s">
        <v>131</v>
      </c>
      <c r="F8" s="111" t="s">
        <v>132</v>
      </c>
      <c r="G8" s="111" t="s">
        <v>133</v>
      </c>
    </row>
    <row r="9" spans="1:15">
      <c r="A9" s="418"/>
      <c r="B9" s="396"/>
      <c r="C9" s="112" t="s">
        <v>134</v>
      </c>
      <c r="D9" s="112" t="s">
        <v>135</v>
      </c>
      <c r="E9" s="396"/>
      <c r="F9" s="112" t="s">
        <v>134</v>
      </c>
      <c r="G9" s="112" t="s">
        <v>135</v>
      </c>
    </row>
    <row r="10" spans="1:15" ht="20.100000000000001" customHeight="1">
      <c r="A10" s="403" t="s">
        <v>143</v>
      </c>
      <c r="B10" s="404"/>
      <c r="C10" s="404"/>
      <c r="D10" s="404"/>
      <c r="E10" s="404"/>
      <c r="F10" s="404"/>
      <c r="G10" s="405"/>
    </row>
    <row r="11" spans="1:15">
      <c r="A11" s="114" t="s">
        <v>141</v>
      </c>
      <c r="B11" s="119">
        <v>1280096</v>
      </c>
      <c r="C11" s="119">
        <v>745433</v>
      </c>
      <c r="D11" s="119">
        <v>108609</v>
      </c>
      <c r="E11" s="119">
        <v>279354</v>
      </c>
      <c r="F11" s="119">
        <v>89151</v>
      </c>
      <c r="G11" s="48">
        <v>21337</v>
      </c>
      <c r="H11" s="215"/>
      <c r="I11" s="201"/>
      <c r="J11" s="7"/>
    </row>
    <row r="12" spans="1:15">
      <c r="A12" s="382" t="s">
        <v>265</v>
      </c>
      <c r="B12" s="229"/>
      <c r="C12" s="229"/>
      <c r="D12" s="229"/>
      <c r="E12" s="119"/>
      <c r="F12" s="119"/>
      <c r="G12" s="33"/>
      <c r="H12" s="216"/>
      <c r="I12" s="8"/>
      <c r="J12" s="7"/>
      <c r="K12" s="201"/>
    </row>
    <row r="13" spans="1:15">
      <c r="A13" s="114" t="s">
        <v>142</v>
      </c>
      <c r="B13" s="119">
        <v>291986</v>
      </c>
      <c r="C13" s="119">
        <v>181644</v>
      </c>
      <c r="D13" s="119">
        <v>18901</v>
      </c>
      <c r="E13" s="119">
        <v>65431</v>
      </c>
      <c r="F13" s="119">
        <v>24386</v>
      </c>
      <c r="G13" s="33">
        <v>2933</v>
      </c>
      <c r="H13" s="215"/>
      <c r="I13" s="201"/>
      <c r="J13" s="7"/>
      <c r="K13" s="201"/>
      <c r="O13" s="8"/>
    </row>
    <row r="14" spans="1:15">
      <c r="A14" s="383" t="s">
        <v>266</v>
      </c>
      <c r="B14" s="273"/>
      <c r="C14" s="273"/>
      <c r="D14" s="273"/>
      <c r="E14" s="273"/>
      <c r="F14" s="273"/>
      <c r="G14" s="274"/>
      <c r="H14" s="217"/>
      <c r="J14" s="7"/>
    </row>
    <row r="15" spans="1:15" ht="20.100000000000001" customHeight="1">
      <c r="A15" s="406" t="s">
        <v>264</v>
      </c>
      <c r="B15" s="407"/>
      <c r="C15" s="407"/>
      <c r="D15" s="407"/>
      <c r="E15" s="407"/>
      <c r="F15" s="407"/>
      <c r="G15" s="408"/>
      <c r="I15" s="7"/>
      <c r="L15" s="7"/>
    </row>
    <row r="16" spans="1:15">
      <c r="A16" s="114" t="s">
        <v>141</v>
      </c>
      <c r="B16" s="9">
        <v>100</v>
      </c>
      <c r="C16" s="9">
        <v>58.232585681073921</v>
      </c>
      <c r="D16" s="9">
        <v>8.4844417918656099</v>
      </c>
      <c r="E16" s="9">
        <v>100</v>
      </c>
      <c r="F16" s="9">
        <v>31.913271333147193</v>
      </c>
      <c r="G16" s="49">
        <v>7.6379790516692081</v>
      </c>
      <c r="I16" s="7"/>
    </row>
    <row r="17" spans="1:12">
      <c r="A17" s="382" t="s">
        <v>265</v>
      </c>
      <c r="B17" s="9"/>
      <c r="C17" s="9"/>
      <c r="D17" s="219"/>
      <c r="E17" s="9"/>
      <c r="F17" s="272"/>
      <c r="G17" s="220"/>
      <c r="H17" s="218"/>
      <c r="I17" s="7"/>
      <c r="J17" s="7"/>
    </row>
    <row r="18" spans="1:12">
      <c r="A18" s="114" t="s">
        <v>142</v>
      </c>
      <c r="B18" s="9">
        <v>100</v>
      </c>
      <c r="C18" s="9">
        <v>62.645488155552506</v>
      </c>
      <c r="D18" s="9">
        <v>6.473255567047735</v>
      </c>
      <c r="E18" s="9">
        <v>100</v>
      </c>
      <c r="F18" s="9">
        <v>37.269795662606406</v>
      </c>
      <c r="G18" s="50">
        <v>4.4825847075545235</v>
      </c>
      <c r="I18" s="7"/>
      <c r="J18" s="7"/>
      <c r="L18" s="7"/>
    </row>
    <row r="19" spans="1:12">
      <c r="A19" s="383" t="s">
        <v>266</v>
      </c>
      <c r="B19" s="41"/>
      <c r="C19" s="41"/>
      <c r="D19" s="40"/>
      <c r="E19" s="40"/>
      <c r="F19" s="40"/>
      <c r="G19" s="221"/>
      <c r="J19" s="7"/>
    </row>
    <row r="20" spans="1:12">
      <c r="A20" s="22"/>
      <c r="B20" s="82"/>
      <c r="C20" s="82"/>
      <c r="D20" s="82"/>
      <c r="E20" s="82"/>
      <c r="F20" s="82"/>
      <c r="G20" s="82"/>
    </row>
    <row r="21" spans="1:12" ht="24.75" customHeight="1">
      <c r="A21" s="409" t="s">
        <v>234</v>
      </c>
      <c r="B21" s="409"/>
      <c r="C21" s="409"/>
      <c r="D21" s="409"/>
      <c r="E21" s="409"/>
      <c r="F21" s="409"/>
      <c r="G21" s="409"/>
      <c r="I21" s="12"/>
      <c r="J21" s="13"/>
    </row>
    <row r="22" spans="1:12" ht="25.5" customHeight="1">
      <c r="A22" s="402" t="s">
        <v>235</v>
      </c>
      <c r="B22" s="402"/>
      <c r="C22" s="402"/>
      <c r="D22" s="402"/>
      <c r="E22" s="402"/>
      <c r="F22" s="402"/>
      <c r="G22" s="402"/>
    </row>
    <row r="23" spans="1:12">
      <c r="A23" s="14"/>
      <c r="B23" s="14"/>
      <c r="C23" s="14"/>
      <c r="D23" s="14"/>
      <c r="E23" s="14"/>
      <c r="F23" s="14"/>
      <c r="G23" s="14"/>
    </row>
    <row r="24" spans="1:12">
      <c r="A24" s="14"/>
      <c r="B24" s="14"/>
      <c r="C24" s="271"/>
      <c r="D24" s="14"/>
      <c r="E24" s="14"/>
      <c r="F24" s="14"/>
      <c r="G24" s="14"/>
    </row>
    <row r="25" spans="1:12">
      <c r="A25" s="14"/>
      <c r="B25" s="14"/>
      <c r="C25" s="271"/>
      <c r="D25" s="14"/>
      <c r="E25" s="14"/>
      <c r="F25" s="223"/>
      <c r="G25" s="14"/>
    </row>
    <row r="26" spans="1:12">
      <c r="B26" s="8"/>
      <c r="C26" s="271"/>
    </row>
    <row r="27" spans="1:12">
      <c r="F27" s="7"/>
    </row>
  </sheetData>
  <mergeCells count="21">
    <mergeCell ref="A1:C1"/>
    <mergeCell ref="A2:B2"/>
    <mergeCell ref="H1:H2"/>
    <mergeCell ref="A22:G22"/>
    <mergeCell ref="A10:G10"/>
    <mergeCell ref="A15:G15"/>
    <mergeCell ref="A21:G21"/>
    <mergeCell ref="A4:A6"/>
    <mergeCell ref="B4:D4"/>
    <mergeCell ref="E4:G4"/>
    <mergeCell ref="B6:B7"/>
    <mergeCell ref="C6:D6"/>
    <mergeCell ref="E6:E7"/>
    <mergeCell ref="F6:G6"/>
    <mergeCell ref="A7:A9"/>
    <mergeCell ref="C7:D7"/>
    <mergeCell ref="F7:G7"/>
    <mergeCell ref="B8:B9"/>
    <mergeCell ref="E8:E9"/>
    <mergeCell ref="B5:D5"/>
    <mergeCell ref="E5:G5"/>
  </mergeCells>
  <hyperlinks>
    <hyperlink ref="H1" location="'Spis tablic  List of tables 1.1'!A1" display="'Spis tablic  List of tables 1.1'!A1" xr:uid="{00000000-0004-0000-0200-000000000000}"/>
    <hyperlink ref="H1:H2" location="'Spis tablic'!A1" display="'Spis tablic'!A1" xr:uid="{00000000-0004-0000-0200-000001000000}"/>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6"/>
  <sheetViews>
    <sheetView showGridLines="0" workbookViewId="0">
      <pane ySplit="9" topLeftCell="A10" activePane="bottomLeft" state="frozen"/>
      <selection pane="bottomLeft" sqref="A1:G1"/>
    </sheetView>
  </sheetViews>
  <sheetFormatPr defaultColWidth="9.140625" defaultRowHeight="12.75"/>
  <cols>
    <col min="1" max="1" width="24.42578125" style="23" customWidth="1"/>
    <col min="2" max="7" width="12.7109375" style="23" customWidth="1"/>
    <col min="8" max="8" width="16" style="77" customWidth="1"/>
    <col min="9" max="16384" width="9.140625" style="23"/>
  </cols>
  <sheetData>
    <row r="1" spans="1:9" ht="26.25" customHeight="1">
      <c r="A1" s="399" t="s">
        <v>236</v>
      </c>
      <c r="B1" s="399"/>
      <c r="C1" s="399"/>
      <c r="D1" s="399"/>
      <c r="E1" s="399"/>
      <c r="F1" s="399"/>
      <c r="G1" s="399"/>
      <c r="H1" s="401" t="s">
        <v>116</v>
      </c>
      <c r="I1" s="244"/>
    </row>
    <row r="2" spans="1:9" ht="15" customHeight="1">
      <c r="A2" s="422" t="s">
        <v>237</v>
      </c>
      <c r="B2" s="422"/>
      <c r="C2" s="422"/>
      <c r="D2" s="422"/>
      <c r="E2" s="422"/>
      <c r="F2" s="422"/>
      <c r="G2" s="422"/>
      <c r="H2" s="401"/>
      <c r="I2" s="244"/>
    </row>
    <row r="3" spans="1:9" ht="15" customHeight="1">
      <c r="A3" s="4"/>
      <c r="B3" s="4"/>
      <c r="C3" s="4"/>
      <c r="D3" s="4"/>
      <c r="E3" s="4"/>
      <c r="F3" s="4"/>
      <c r="G3" s="4"/>
      <c r="H3" s="106"/>
    </row>
    <row r="4" spans="1:9" ht="22.5" customHeight="1">
      <c r="A4" s="410" t="s">
        <v>125</v>
      </c>
      <c r="B4" s="412" t="s">
        <v>126</v>
      </c>
      <c r="C4" s="413"/>
      <c r="D4" s="412" t="s">
        <v>144</v>
      </c>
      <c r="E4" s="413"/>
      <c r="F4" s="413"/>
      <c r="G4" s="414"/>
      <c r="H4" s="90"/>
    </row>
    <row r="5" spans="1:9" ht="15.75" customHeight="1">
      <c r="A5" s="411"/>
      <c r="B5" s="393" t="s">
        <v>127</v>
      </c>
      <c r="C5" s="397"/>
      <c r="D5" s="393" t="s">
        <v>145</v>
      </c>
      <c r="E5" s="397"/>
      <c r="F5" s="397"/>
      <c r="G5" s="398"/>
      <c r="H5" s="90"/>
    </row>
    <row r="6" spans="1:9" ht="15.75" customHeight="1">
      <c r="A6" s="411"/>
      <c r="B6" s="415" t="s">
        <v>139</v>
      </c>
      <c r="C6" s="250" t="s">
        <v>140</v>
      </c>
      <c r="D6" s="412" t="s">
        <v>146</v>
      </c>
      <c r="E6" s="410"/>
      <c r="F6" s="412" t="s">
        <v>147</v>
      </c>
      <c r="G6" s="414"/>
      <c r="H6" s="90"/>
    </row>
    <row r="7" spans="1:9" ht="15.75" customHeight="1">
      <c r="A7" s="417" t="s">
        <v>128</v>
      </c>
      <c r="B7" s="416"/>
      <c r="C7" s="248" t="s">
        <v>130</v>
      </c>
      <c r="D7" s="393" t="s">
        <v>148</v>
      </c>
      <c r="E7" s="394"/>
      <c r="F7" s="393" t="s">
        <v>149</v>
      </c>
      <c r="G7" s="398"/>
      <c r="H7" s="90"/>
    </row>
    <row r="8" spans="1:9" ht="12.75" customHeight="1">
      <c r="A8" s="417"/>
      <c r="B8" s="395" t="s">
        <v>131</v>
      </c>
      <c r="C8" s="116" t="s">
        <v>132</v>
      </c>
      <c r="D8" s="116" t="s">
        <v>129</v>
      </c>
      <c r="E8" s="116" t="s">
        <v>0</v>
      </c>
      <c r="F8" s="116" t="s">
        <v>129</v>
      </c>
      <c r="G8" s="116" t="s">
        <v>0</v>
      </c>
      <c r="H8" s="90"/>
    </row>
    <row r="9" spans="1:9" ht="41.25" customHeight="1">
      <c r="A9" s="417"/>
      <c r="B9" s="395"/>
      <c r="C9" s="117" t="s">
        <v>134</v>
      </c>
      <c r="D9" s="117" t="s">
        <v>131</v>
      </c>
      <c r="E9" s="117" t="s">
        <v>1</v>
      </c>
      <c r="F9" s="117" t="s">
        <v>131</v>
      </c>
      <c r="G9" s="117" t="s">
        <v>1</v>
      </c>
      <c r="H9" s="90"/>
    </row>
    <row r="10" spans="1:9" ht="20.100000000000001" customHeight="1">
      <c r="A10" s="104"/>
      <c r="B10" s="423" t="s">
        <v>151</v>
      </c>
      <c r="C10" s="424"/>
      <c r="D10" s="424"/>
      <c r="E10" s="424"/>
      <c r="F10" s="424"/>
      <c r="G10" s="425"/>
      <c r="H10" s="202"/>
    </row>
    <row r="11" spans="1:9" ht="14.1" customHeight="1">
      <c r="A11" s="120" t="s">
        <v>112</v>
      </c>
      <c r="B11" s="179">
        <v>349</v>
      </c>
      <c r="C11" s="179">
        <v>212</v>
      </c>
      <c r="D11" s="179">
        <v>317</v>
      </c>
      <c r="E11" s="179">
        <v>188</v>
      </c>
      <c r="F11" s="179">
        <v>32</v>
      </c>
      <c r="G11" s="180">
        <v>24</v>
      </c>
      <c r="H11" s="203"/>
    </row>
    <row r="12" spans="1:9" ht="14.1" customHeight="1">
      <c r="A12" s="123" t="s">
        <v>113</v>
      </c>
      <c r="B12" s="17"/>
      <c r="C12" s="17"/>
      <c r="D12" s="17"/>
      <c r="E12" s="17"/>
      <c r="F12" s="17"/>
      <c r="G12" s="46"/>
      <c r="H12" s="203"/>
    </row>
    <row r="13" spans="1:9" ht="14.1" customHeight="1">
      <c r="A13" s="121" t="s">
        <v>96</v>
      </c>
      <c r="B13" s="102">
        <v>349</v>
      </c>
      <c r="C13" s="102">
        <v>212</v>
      </c>
      <c r="D13" s="102">
        <v>317</v>
      </c>
      <c r="E13" s="102">
        <v>188</v>
      </c>
      <c r="F13" s="102">
        <v>32</v>
      </c>
      <c r="G13" s="103">
        <v>24</v>
      </c>
      <c r="H13" s="203"/>
    </row>
    <row r="14" spans="1:9" ht="14.1" customHeight="1">
      <c r="A14" s="124" t="s">
        <v>97</v>
      </c>
      <c r="B14" s="18"/>
      <c r="C14" s="18"/>
      <c r="D14" s="18"/>
      <c r="E14" s="18"/>
      <c r="F14" s="18"/>
      <c r="G14" s="47"/>
      <c r="H14" s="203"/>
    </row>
    <row r="15" spans="1:9" ht="14.1" customHeight="1">
      <c r="A15" s="121" t="s">
        <v>98</v>
      </c>
      <c r="B15" s="369" t="s">
        <v>229</v>
      </c>
      <c r="C15" s="369" t="s">
        <v>229</v>
      </c>
      <c r="D15" s="369" t="s">
        <v>229</v>
      </c>
      <c r="E15" s="369" t="s">
        <v>229</v>
      </c>
      <c r="F15" s="369" t="s">
        <v>229</v>
      </c>
      <c r="G15" s="369" t="s">
        <v>229</v>
      </c>
      <c r="H15" s="203"/>
    </row>
    <row r="16" spans="1:9" ht="14.1" customHeight="1">
      <c r="A16" s="124" t="s">
        <v>99</v>
      </c>
      <c r="B16" s="18"/>
      <c r="C16" s="18"/>
      <c r="D16" s="18"/>
      <c r="E16" s="18"/>
      <c r="F16" s="18"/>
      <c r="G16" s="47"/>
      <c r="H16" s="91"/>
    </row>
    <row r="17" spans="1:8" ht="14.1" customHeight="1">
      <c r="A17" s="122" t="s">
        <v>124</v>
      </c>
      <c r="B17" s="102">
        <v>317</v>
      </c>
      <c r="C17" s="102">
        <v>192</v>
      </c>
      <c r="D17" s="102">
        <v>288</v>
      </c>
      <c r="E17" s="102">
        <v>170</v>
      </c>
      <c r="F17" s="102">
        <v>29</v>
      </c>
      <c r="G17" s="103">
        <v>22</v>
      </c>
      <c r="H17" s="91"/>
    </row>
    <row r="18" spans="1:8" ht="14.1" customHeight="1">
      <c r="A18" s="125" t="s">
        <v>100</v>
      </c>
      <c r="B18" s="18"/>
      <c r="C18" s="18"/>
      <c r="D18" s="18"/>
      <c r="E18" s="18"/>
      <c r="F18" s="18"/>
      <c r="G18" s="47"/>
      <c r="H18" s="91"/>
    </row>
    <row r="19" spans="1:8" ht="14.1" customHeight="1">
      <c r="A19" s="121" t="s">
        <v>101</v>
      </c>
      <c r="B19" s="102">
        <v>317</v>
      </c>
      <c r="C19" s="102">
        <v>192</v>
      </c>
      <c r="D19" s="102">
        <v>288</v>
      </c>
      <c r="E19" s="102">
        <v>170</v>
      </c>
      <c r="F19" s="102">
        <v>29</v>
      </c>
      <c r="G19" s="103">
        <v>22</v>
      </c>
      <c r="H19" s="91"/>
    </row>
    <row r="20" spans="1:8" ht="14.1" customHeight="1">
      <c r="A20" s="124" t="s">
        <v>102</v>
      </c>
      <c r="B20" s="18"/>
      <c r="C20" s="18"/>
      <c r="D20" s="18"/>
      <c r="E20" s="18"/>
      <c r="F20" s="18"/>
      <c r="G20" s="47"/>
      <c r="H20" s="92"/>
    </row>
    <row r="21" spans="1:8" ht="14.1" customHeight="1">
      <c r="A21" s="121" t="s">
        <v>103</v>
      </c>
      <c r="B21" s="369" t="s">
        <v>229</v>
      </c>
      <c r="C21" s="369" t="s">
        <v>229</v>
      </c>
      <c r="D21" s="369" t="s">
        <v>229</v>
      </c>
      <c r="E21" s="369" t="s">
        <v>229</v>
      </c>
      <c r="F21" s="369" t="s">
        <v>229</v>
      </c>
      <c r="G21" s="369" t="s">
        <v>229</v>
      </c>
      <c r="H21" s="92"/>
    </row>
    <row r="22" spans="1:8">
      <c r="A22" s="124" t="s">
        <v>104</v>
      </c>
      <c r="B22" s="18"/>
      <c r="C22" s="18"/>
      <c r="D22" s="18"/>
      <c r="E22" s="18"/>
      <c r="F22" s="18"/>
      <c r="G22" s="47"/>
      <c r="H22" s="92"/>
    </row>
    <row r="23" spans="1:8" s="118" customFormat="1">
      <c r="A23" s="122" t="s">
        <v>105</v>
      </c>
      <c r="B23" s="102">
        <v>32</v>
      </c>
      <c r="C23" s="102">
        <v>20</v>
      </c>
      <c r="D23" s="102">
        <v>29</v>
      </c>
      <c r="E23" s="102">
        <v>18</v>
      </c>
      <c r="F23" s="102">
        <v>3</v>
      </c>
      <c r="G23" s="103">
        <v>2</v>
      </c>
      <c r="H23" s="92"/>
    </row>
    <row r="24" spans="1:8">
      <c r="A24" s="125" t="s">
        <v>106</v>
      </c>
      <c r="B24" s="18"/>
      <c r="C24" s="18"/>
      <c r="D24" s="18"/>
      <c r="E24" s="18"/>
      <c r="F24" s="18"/>
      <c r="G24" s="47"/>
      <c r="H24" s="92"/>
    </row>
    <row r="25" spans="1:8" ht="20.100000000000001" customHeight="1">
      <c r="A25" s="105"/>
      <c r="B25" s="419" t="s">
        <v>150</v>
      </c>
      <c r="C25" s="420"/>
      <c r="D25" s="420"/>
      <c r="E25" s="420"/>
      <c r="F25" s="420"/>
      <c r="G25" s="421"/>
      <c r="H25" s="93"/>
    </row>
    <row r="26" spans="1:8" ht="14.1" customHeight="1">
      <c r="A26" s="126" t="s">
        <v>112</v>
      </c>
      <c r="B26" s="181">
        <v>100</v>
      </c>
      <c r="C26" s="181">
        <v>100</v>
      </c>
      <c r="D26" s="181">
        <v>100</v>
      </c>
      <c r="E26" s="181">
        <v>100</v>
      </c>
      <c r="F26" s="181">
        <v>100</v>
      </c>
      <c r="G26" s="181">
        <v>100</v>
      </c>
      <c r="H26" s="93"/>
    </row>
    <row r="27" spans="1:8" ht="14.1" customHeight="1">
      <c r="A27" s="129" t="s">
        <v>113</v>
      </c>
      <c r="B27" s="182"/>
      <c r="C27" s="182"/>
      <c r="D27" s="182"/>
      <c r="E27" s="182"/>
      <c r="F27" s="182"/>
      <c r="G27" s="182"/>
      <c r="H27" s="93"/>
    </row>
    <row r="28" spans="1:8" ht="14.1" customHeight="1">
      <c r="A28" s="127" t="s">
        <v>96</v>
      </c>
      <c r="B28" s="19">
        <f>B13/B$11*100</f>
        <v>100</v>
      </c>
      <c r="C28" s="19">
        <f>C13/C$11*100</f>
        <v>100</v>
      </c>
      <c r="D28" s="19">
        <f>D13/D11*100</f>
        <v>100</v>
      </c>
      <c r="E28" s="19">
        <f>E13/E11*100</f>
        <v>100</v>
      </c>
      <c r="F28" s="19">
        <f>F13/F11*100</f>
        <v>100</v>
      </c>
      <c r="G28" s="19">
        <f>G13/G11*100</f>
        <v>100</v>
      </c>
      <c r="H28" s="94"/>
    </row>
    <row r="29" spans="1:8" ht="14.1" customHeight="1">
      <c r="A29" s="130" t="s">
        <v>97</v>
      </c>
      <c r="B29" s="19"/>
      <c r="C29" s="19"/>
      <c r="D29" s="19"/>
      <c r="E29" s="19"/>
      <c r="F29" s="19"/>
      <c r="G29" s="19"/>
      <c r="H29" s="94"/>
    </row>
    <row r="30" spans="1:8" ht="14.1" customHeight="1">
      <c r="A30" s="127" t="s">
        <v>98</v>
      </c>
      <c r="B30" s="369" t="s">
        <v>229</v>
      </c>
      <c r="C30" s="369" t="s">
        <v>229</v>
      </c>
      <c r="D30" s="369" t="s">
        <v>229</v>
      </c>
      <c r="E30" s="369" t="s">
        <v>229</v>
      </c>
      <c r="F30" s="369" t="s">
        <v>229</v>
      </c>
      <c r="G30" s="369" t="s">
        <v>229</v>
      </c>
      <c r="H30" s="94"/>
    </row>
    <row r="31" spans="1:8" ht="14.1" customHeight="1">
      <c r="A31" s="130" t="s">
        <v>99</v>
      </c>
      <c r="B31" s="19"/>
      <c r="C31" s="19"/>
      <c r="D31" s="19"/>
      <c r="E31" s="19"/>
      <c r="F31" s="19"/>
      <c r="G31" s="19"/>
      <c r="H31" s="94"/>
    </row>
    <row r="32" spans="1:8" ht="14.1" customHeight="1">
      <c r="A32" s="128" t="s">
        <v>124</v>
      </c>
      <c r="B32" s="19">
        <f>B17/B$11*100</f>
        <v>90.830945558739245</v>
      </c>
      <c r="C32" s="19">
        <f>C17/C$11*100</f>
        <v>90.566037735849065</v>
      </c>
      <c r="D32" s="19">
        <f>D17/D11*100</f>
        <v>90.851735015772874</v>
      </c>
      <c r="E32" s="19">
        <f>E17/E11*100</f>
        <v>90.425531914893625</v>
      </c>
      <c r="F32" s="19">
        <f>F17/F11*100</f>
        <v>90.625</v>
      </c>
      <c r="G32" s="19">
        <f>G17/G11*100</f>
        <v>91.666666666666657</v>
      </c>
      <c r="H32" s="94"/>
    </row>
    <row r="33" spans="1:8" ht="14.1" customHeight="1">
      <c r="A33" s="131" t="s">
        <v>100</v>
      </c>
      <c r="B33" s="19"/>
      <c r="C33" s="19"/>
      <c r="D33" s="19"/>
      <c r="E33" s="19"/>
      <c r="F33" s="19"/>
      <c r="G33" s="19"/>
      <c r="H33" s="94"/>
    </row>
    <row r="34" spans="1:8" ht="14.1" customHeight="1">
      <c r="A34" s="128" t="s">
        <v>105</v>
      </c>
      <c r="B34" s="19">
        <f>B23/B11*100</f>
        <v>9.1690544412607444</v>
      </c>
      <c r="C34" s="19">
        <f t="shared" ref="C34:F34" si="0">C23/C11*100</f>
        <v>9.433962264150944</v>
      </c>
      <c r="D34" s="19">
        <f t="shared" si="0"/>
        <v>9.1482649842271293</v>
      </c>
      <c r="E34" s="19">
        <f t="shared" si="0"/>
        <v>9.5744680851063837</v>
      </c>
      <c r="F34" s="19">
        <f t="shared" si="0"/>
        <v>9.375</v>
      </c>
      <c r="G34" s="19" t="s">
        <v>229</v>
      </c>
      <c r="H34" s="94"/>
    </row>
    <row r="35" spans="1:8" ht="14.1" customHeight="1">
      <c r="A35" s="131" t="s">
        <v>106</v>
      </c>
      <c r="B35" s="19"/>
      <c r="C35" s="19"/>
      <c r="D35" s="19"/>
      <c r="E35" s="19"/>
      <c r="F35" s="19"/>
      <c r="G35" s="19"/>
      <c r="H35" s="94"/>
    </row>
    <row r="36" spans="1:8" ht="20.100000000000001" customHeight="1">
      <c r="A36" s="105"/>
      <c r="B36" s="419" t="s">
        <v>238</v>
      </c>
      <c r="C36" s="420"/>
      <c r="D36" s="420"/>
      <c r="E36" s="420"/>
      <c r="F36" s="420"/>
      <c r="G36" s="421"/>
      <c r="H36" s="94"/>
    </row>
    <row r="37" spans="1:8" ht="14.1" customHeight="1">
      <c r="A37" s="132" t="s">
        <v>112</v>
      </c>
      <c r="B37" s="181">
        <v>10.875662200062324</v>
      </c>
      <c r="C37" s="181">
        <v>11.122770199370409</v>
      </c>
      <c r="D37" s="181">
        <v>10.684192787327266</v>
      </c>
      <c r="E37" s="181">
        <v>10.657596371882086</v>
      </c>
      <c r="F37" s="181">
        <v>13.223140495867769</v>
      </c>
      <c r="G37" s="181">
        <v>16.901408450704224</v>
      </c>
      <c r="H37" s="94"/>
    </row>
    <row r="38" spans="1:8" ht="14.1" customHeight="1">
      <c r="A38" s="136" t="s">
        <v>113</v>
      </c>
      <c r="B38" s="181"/>
      <c r="C38" s="181"/>
      <c r="D38" s="181"/>
      <c r="E38" s="181"/>
      <c r="F38" s="181"/>
      <c r="G38" s="181"/>
      <c r="H38" s="94"/>
    </row>
    <row r="39" spans="1:8" ht="14.1" customHeight="1">
      <c r="A39" s="133" t="s">
        <v>96</v>
      </c>
      <c r="B39" s="19">
        <v>11.502966381015161</v>
      </c>
      <c r="C39" s="19">
        <v>11.890072910824454</v>
      </c>
      <c r="D39" s="19">
        <v>11.273115220483641</v>
      </c>
      <c r="E39" s="19">
        <v>11.359516616314199</v>
      </c>
      <c r="F39" s="19">
        <v>14.414414414414415</v>
      </c>
      <c r="G39" s="19">
        <v>18.75</v>
      </c>
      <c r="H39" s="94"/>
    </row>
    <row r="40" spans="1:8" ht="14.1" customHeight="1">
      <c r="A40" s="137" t="s">
        <v>97</v>
      </c>
      <c r="B40" s="19"/>
      <c r="C40" s="19"/>
      <c r="D40" s="19"/>
      <c r="E40" s="19"/>
      <c r="F40" s="19"/>
      <c r="G40" s="19"/>
      <c r="H40" s="94"/>
    </row>
    <row r="41" spans="1:8" ht="14.1" customHeight="1">
      <c r="A41" s="133" t="s">
        <v>98</v>
      </c>
      <c r="B41" s="369" t="s">
        <v>229</v>
      </c>
      <c r="C41" s="369" t="s">
        <v>229</v>
      </c>
      <c r="D41" s="369" t="s">
        <v>229</v>
      </c>
      <c r="E41" s="369" t="s">
        <v>229</v>
      </c>
      <c r="F41" s="369" t="s">
        <v>229</v>
      </c>
      <c r="G41" s="369" t="s">
        <v>229</v>
      </c>
      <c r="H41" s="94"/>
    </row>
    <row r="42" spans="1:8" ht="14.1" customHeight="1">
      <c r="A42" s="137" t="s">
        <v>99</v>
      </c>
      <c r="B42" s="19"/>
      <c r="C42" s="19"/>
      <c r="D42" s="19"/>
      <c r="E42" s="19"/>
      <c r="F42" s="19"/>
      <c r="G42" s="19"/>
      <c r="H42" s="94"/>
    </row>
    <row r="43" spans="1:8" ht="14.1" customHeight="1">
      <c r="A43" s="134" t="s">
        <v>124</v>
      </c>
      <c r="B43" s="19">
        <v>10.538563829787234</v>
      </c>
      <c r="C43" s="19">
        <v>10.750279955207166</v>
      </c>
      <c r="D43" s="19">
        <v>10.404624277456648</v>
      </c>
      <c r="E43" s="19">
        <v>10.340632603406325</v>
      </c>
      <c r="F43" s="19">
        <v>12.083333333333334</v>
      </c>
      <c r="G43" s="19">
        <v>15.492957746478872</v>
      </c>
      <c r="H43" s="94"/>
    </row>
    <row r="44" spans="1:8" ht="14.1" customHeight="1">
      <c r="A44" s="138" t="s">
        <v>100</v>
      </c>
      <c r="B44" s="19"/>
      <c r="C44" s="19"/>
      <c r="D44" s="19"/>
      <c r="E44" s="19"/>
      <c r="F44" s="19"/>
      <c r="G44" s="19"/>
      <c r="H44" s="94"/>
    </row>
    <row r="45" spans="1:8" ht="14.1" customHeight="1">
      <c r="A45" s="133" t="s">
        <v>101</v>
      </c>
      <c r="B45" s="19">
        <v>11.189551711966114</v>
      </c>
      <c r="C45" s="19">
        <v>11.545399879735418</v>
      </c>
      <c r="D45" s="19">
        <v>11.021814006888633</v>
      </c>
      <c r="E45" s="19">
        <v>11.074918566775244</v>
      </c>
      <c r="F45" s="19">
        <v>13.18181818181818</v>
      </c>
      <c r="G45" s="19">
        <v>17.1875</v>
      </c>
      <c r="H45" s="94"/>
    </row>
    <row r="46" spans="1:8" ht="14.1" customHeight="1">
      <c r="A46" s="137" t="s">
        <v>102</v>
      </c>
      <c r="B46" s="19"/>
      <c r="C46" s="19"/>
      <c r="D46" s="19"/>
      <c r="E46" s="19"/>
      <c r="F46" s="19"/>
      <c r="G46" s="19"/>
      <c r="H46" s="94"/>
    </row>
    <row r="47" spans="1:8" ht="14.1" customHeight="1">
      <c r="A47" s="133" t="s">
        <v>103</v>
      </c>
      <c r="B47" s="369" t="s">
        <v>229</v>
      </c>
      <c r="C47" s="369" t="s">
        <v>229</v>
      </c>
      <c r="D47" s="369" t="s">
        <v>229</v>
      </c>
      <c r="E47" s="369" t="s">
        <v>229</v>
      </c>
      <c r="F47" s="369" t="s">
        <v>229</v>
      </c>
      <c r="G47" s="369" t="s">
        <v>229</v>
      </c>
      <c r="H47" s="94"/>
    </row>
    <row r="48" spans="1:8" ht="14.1" customHeight="1">
      <c r="A48" s="137" t="s">
        <v>104</v>
      </c>
      <c r="B48" s="19"/>
      <c r="C48" s="19"/>
      <c r="D48" s="19"/>
      <c r="E48" s="19"/>
      <c r="F48" s="19"/>
      <c r="G48" s="19"/>
      <c r="H48" s="94"/>
    </row>
    <row r="49" spans="1:8" ht="14.1" customHeight="1">
      <c r="A49" s="135" t="s">
        <v>105</v>
      </c>
      <c r="B49" s="19">
        <v>16</v>
      </c>
      <c r="C49" s="19">
        <v>16.806722689075631</v>
      </c>
      <c r="D49" s="19">
        <v>14.646464646464647</v>
      </c>
      <c r="E49" s="19">
        <v>15.126050420168067</v>
      </c>
      <c r="F49" s="19">
        <v>150</v>
      </c>
      <c r="G49" s="369" t="s">
        <v>229</v>
      </c>
      <c r="H49" s="95"/>
    </row>
    <row r="50" spans="1:8" ht="14.1" customHeight="1">
      <c r="A50" s="139" t="s">
        <v>106</v>
      </c>
      <c r="B50" s="266"/>
      <c r="C50" s="266"/>
      <c r="D50" s="266"/>
      <c r="E50" s="266"/>
      <c r="F50" s="266"/>
      <c r="G50" s="266"/>
      <c r="H50" s="95"/>
    </row>
    <row r="51" spans="1:8">
      <c r="A51" s="36"/>
      <c r="B51" s="21"/>
      <c r="C51" s="21"/>
      <c r="D51" s="21"/>
      <c r="E51" s="21"/>
      <c r="F51" s="21"/>
      <c r="G51" s="21"/>
      <c r="H51" s="95"/>
    </row>
    <row r="52" spans="1:8" s="27" customFormat="1">
      <c r="A52" s="57" t="s">
        <v>136</v>
      </c>
      <c r="B52" s="87"/>
      <c r="C52" s="87"/>
      <c r="D52" s="87"/>
      <c r="E52" s="87"/>
      <c r="F52" s="36"/>
      <c r="G52" s="36"/>
      <c r="H52" s="90"/>
    </row>
    <row r="53" spans="1:8" s="27" customFormat="1">
      <c r="A53" s="113" t="s">
        <v>107</v>
      </c>
      <c r="B53" s="88"/>
      <c r="C53" s="88"/>
      <c r="D53" s="88"/>
      <c r="E53" s="88"/>
      <c r="F53" s="96"/>
      <c r="G53" s="96"/>
      <c r="H53" s="90"/>
    </row>
    <row r="54" spans="1:8">
      <c r="B54" s="28"/>
      <c r="H54" s="90"/>
    </row>
    <row r="55" spans="1:8">
      <c r="H55" s="90"/>
    </row>
    <row r="56" spans="1:8">
      <c r="H56" s="90"/>
    </row>
  </sheetData>
  <mergeCells count="18">
    <mergeCell ref="H1:H2"/>
    <mergeCell ref="D4:G4"/>
    <mergeCell ref="B5:C5"/>
    <mergeCell ref="D5:G5"/>
    <mergeCell ref="B6:B7"/>
    <mergeCell ref="B25:G25"/>
    <mergeCell ref="A1:G1"/>
    <mergeCell ref="A2:G2"/>
    <mergeCell ref="B36:G36"/>
    <mergeCell ref="B10:G10"/>
    <mergeCell ref="B8:B9"/>
    <mergeCell ref="A4:A6"/>
    <mergeCell ref="B4:C4"/>
    <mergeCell ref="A7:A9"/>
    <mergeCell ref="D6:E6"/>
    <mergeCell ref="F6:G6"/>
    <mergeCell ref="D7:E7"/>
    <mergeCell ref="F7:G7"/>
  </mergeCells>
  <hyperlinks>
    <hyperlink ref="H1" location="'Spis tablic  List of tables 1.1'!A1" display="'Spis tablic  List of tables 1.1'!A1" xr:uid="{00000000-0004-0000-0300-000000000000}"/>
    <hyperlink ref="H1:H2" location="'Spis tablic'!A1" display="'Spis tablic'!A1" xr:uid="{00000000-0004-0000-0300-000001000000}"/>
  </hyperlinks>
  <pageMargins left="0.7" right="0.7" top="0.75" bottom="0.75" header="0.3" footer="0.3"/>
  <pageSetup paperSize="9"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showGridLines="0" zoomScaleNormal="100" workbookViewId="0">
      <pane ySplit="9" topLeftCell="A10" activePane="bottomLeft" state="frozen"/>
      <selection pane="bottomLeft" activeCell="G1" sqref="G1"/>
    </sheetView>
  </sheetViews>
  <sheetFormatPr defaultColWidth="13.140625" defaultRowHeight="21" customHeight="1"/>
  <cols>
    <col min="1" max="1" width="29" style="118" customWidth="1"/>
    <col min="2" max="3" width="15" style="118" customWidth="1"/>
    <col min="4" max="4" width="17.85546875" style="118" customWidth="1"/>
    <col min="5" max="5" width="19.5703125" style="508" customWidth="1"/>
    <col min="6" max="6" width="11.7109375" style="118" customWidth="1"/>
    <col min="7" max="7" width="16.7109375" style="231" customWidth="1"/>
    <col min="8" max="16384" width="13.140625" style="118"/>
  </cols>
  <sheetData>
    <row r="1" spans="1:9" ht="12.75">
      <c r="A1" s="409" t="s">
        <v>243</v>
      </c>
      <c r="B1" s="409"/>
      <c r="C1" s="409"/>
      <c r="D1" s="409"/>
      <c r="E1" s="501" t="s">
        <v>116</v>
      </c>
      <c r="F1" s="244"/>
    </row>
    <row r="2" spans="1:9" ht="12.75">
      <c r="A2" s="422" t="s">
        <v>242</v>
      </c>
      <c r="B2" s="422"/>
      <c r="C2" s="422"/>
      <c r="D2" s="422"/>
      <c r="E2" s="501"/>
      <c r="F2" s="244"/>
    </row>
    <row r="3" spans="1:9" ht="21" customHeight="1">
      <c r="A3" s="291"/>
      <c r="B3" s="291"/>
      <c r="C3" s="291"/>
      <c r="D3" s="291"/>
      <c r="E3" s="502"/>
    </row>
    <row r="4" spans="1:9" ht="21" customHeight="1">
      <c r="A4" s="436" t="s">
        <v>125</v>
      </c>
      <c r="B4" s="413" t="s">
        <v>126</v>
      </c>
      <c r="C4" s="413"/>
      <c r="D4" s="410"/>
      <c r="E4" s="502"/>
    </row>
    <row r="5" spans="1:9" ht="21" customHeight="1">
      <c r="A5" s="437"/>
      <c r="B5" s="439" t="s">
        <v>127</v>
      </c>
      <c r="C5" s="440"/>
      <c r="D5" s="441"/>
      <c r="E5" s="502"/>
    </row>
    <row r="6" spans="1:9" ht="21" customHeight="1">
      <c r="A6" s="438"/>
      <c r="B6" s="298"/>
      <c r="C6" s="413" t="s">
        <v>241</v>
      </c>
      <c r="D6" s="410"/>
      <c r="E6" s="502"/>
    </row>
    <row r="7" spans="1:9" ht="21" customHeight="1">
      <c r="A7" s="426" t="s">
        <v>128</v>
      </c>
      <c r="B7" s="299" t="s">
        <v>129</v>
      </c>
      <c r="C7" s="428" t="s">
        <v>130</v>
      </c>
      <c r="D7" s="429"/>
      <c r="E7" s="502"/>
    </row>
    <row r="8" spans="1:9" ht="21" customHeight="1">
      <c r="A8" s="426"/>
      <c r="B8" s="290" t="s">
        <v>131</v>
      </c>
      <c r="C8" s="289" t="s">
        <v>132</v>
      </c>
      <c r="D8" s="300" t="s">
        <v>133</v>
      </c>
      <c r="E8" s="502"/>
      <c r="I8" s="25"/>
    </row>
    <row r="9" spans="1:9" ht="21" customHeight="1">
      <c r="A9" s="427"/>
      <c r="B9" s="301"/>
      <c r="C9" s="288" t="s">
        <v>134</v>
      </c>
      <c r="D9" s="287" t="s">
        <v>135</v>
      </c>
      <c r="E9" s="502"/>
    </row>
    <row r="10" spans="1:9" ht="21" customHeight="1">
      <c r="A10" s="430" t="s">
        <v>240</v>
      </c>
      <c r="B10" s="431"/>
      <c r="C10" s="420"/>
      <c r="D10" s="421"/>
      <c r="E10" s="502"/>
    </row>
    <row r="11" spans="1:9" ht="12.75">
      <c r="A11" s="153" t="s">
        <v>112</v>
      </c>
      <c r="B11" s="384">
        <v>19089</v>
      </c>
      <c r="C11" s="384">
        <v>9596</v>
      </c>
      <c r="D11" s="292">
        <v>2590</v>
      </c>
      <c r="E11" s="503"/>
    </row>
    <row r="12" spans="1:9" ht="12.75">
      <c r="A12" s="154" t="s">
        <v>113</v>
      </c>
      <c r="B12" s="18"/>
      <c r="C12" s="18"/>
      <c r="D12" s="6"/>
      <c r="E12" s="503"/>
    </row>
    <row r="13" spans="1:9" ht="12.75">
      <c r="A13" s="133" t="s">
        <v>96</v>
      </c>
      <c r="B13" s="385">
        <v>18646</v>
      </c>
      <c r="C13" s="385">
        <v>9361</v>
      </c>
      <c r="D13" s="119">
        <v>2552</v>
      </c>
      <c r="E13" s="503"/>
    </row>
    <row r="14" spans="1:9" ht="12.75">
      <c r="A14" s="137" t="s">
        <v>97</v>
      </c>
      <c r="B14" s="18"/>
      <c r="C14" s="18"/>
      <c r="D14" s="6"/>
      <c r="E14" s="503"/>
    </row>
    <row r="15" spans="1:9" ht="12.75">
      <c r="A15" s="133" t="s">
        <v>98</v>
      </c>
      <c r="B15" s="385">
        <v>443</v>
      </c>
      <c r="C15" s="385">
        <v>235</v>
      </c>
      <c r="D15" s="119">
        <v>38</v>
      </c>
      <c r="E15" s="503"/>
    </row>
    <row r="16" spans="1:9" ht="12.75">
      <c r="A16" s="137" t="s">
        <v>99</v>
      </c>
      <c r="B16" s="18"/>
      <c r="C16" s="18"/>
      <c r="D16" s="6"/>
      <c r="E16" s="503"/>
      <c r="F16" s="28"/>
    </row>
    <row r="17" spans="1:7" ht="12.75">
      <c r="A17" s="134" t="s">
        <v>124</v>
      </c>
      <c r="B17" s="385">
        <v>17777</v>
      </c>
      <c r="C17" s="385">
        <v>8869</v>
      </c>
      <c r="D17" s="119">
        <v>2128</v>
      </c>
      <c r="E17" s="503"/>
    </row>
    <row r="18" spans="1:7" ht="12.75">
      <c r="A18" s="138" t="s">
        <v>100</v>
      </c>
      <c r="B18" s="18"/>
      <c r="C18" s="18"/>
      <c r="D18" s="6"/>
      <c r="E18" s="503"/>
    </row>
    <row r="19" spans="1:7" ht="12.75">
      <c r="A19" s="133" t="s">
        <v>101</v>
      </c>
      <c r="B19" s="385">
        <v>17334</v>
      </c>
      <c r="C19" s="385">
        <v>8634</v>
      </c>
      <c r="D19" s="119">
        <v>2090</v>
      </c>
      <c r="E19" s="503"/>
    </row>
    <row r="20" spans="1:7" ht="12.75">
      <c r="A20" s="137" t="s">
        <v>102</v>
      </c>
      <c r="B20" s="18"/>
      <c r="C20" s="18"/>
      <c r="D20" s="6"/>
      <c r="E20" s="504"/>
    </row>
    <row r="21" spans="1:7" ht="12.75">
      <c r="A21" s="133" t="s">
        <v>103</v>
      </c>
      <c r="B21" s="385">
        <v>443</v>
      </c>
      <c r="C21" s="385">
        <v>235</v>
      </c>
      <c r="D21" s="119">
        <v>38</v>
      </c>
      <c r="E21" s="504"/>
      <c r="G21" s="386"/>
    </row>
    <row r="22" spans="1:7" ht="12.75">
      <c r="A22" s="137" t="s">
        <v>104</v>
      </c>
      <c r="B22" s="18"/>
      <c r="C22" s="18"/>
      <c r="D22" s="6"/>
      <c r="E22" s="504"/>
    </row>
    <row r="23" spans="1:7" ht="12.75">
      <c r="A23" s="134" t="s">
        <v>105</v>
      </c>
      <c r="B23" s="102">
        <v>1224</v>
      </c>
      <c r="C23" s="102">
        <v>674</v>
      </c>
      <c r="D23" s="119">
        <v>452</v>
      </c>
      <c r="E23" s="504"/>
    </row>
    <row r="24" spans="1:7" ht="12.75">
      <c r="A24" s="138" t="s">
        <v>106</v>
      </c>
      <c r="B24" s="286"/>
      <c r="C24" s="286"/>
      <c r="D24" s="5"/>
      <c r="E24" s="505"/>
    </row>
    <row r="25" spans="1:7" ht="21" customHeight="1">
      <c r="A25" s="432" t="s">
        <v>239</v>
      </c>
      <c r="B25" s="420"/>
      <c r="C25" s="420"/>
      <c r="D25" s="421"/>
      <c r="E25" s="505"/>
    </row>
    <row r="26" spans="1:7" ht="12.75">
      <c r="A26" s="158" t="s">
        <v>112</v>
      </c>
      <c r="B26" s="285">
        <v>100</v>
      </c>
      <c r="C26" s="181">
        <v>100</v>
      </c>
      <c r="D26" s="293">
        <v>100</v>
      </c>
      <c r="E26" s="505"/>
    </row>
    <row r="27" spans="1:7" ht="12.75">
      <c r="A27" s="162" t="s">
        <v>113</v>
      </c>
      <c r="B27" s="284"/>
      <c r="C27" s="182"/>
      <c r="D27" s="294"/>
      <c r="E27" s="505"/>
    </row>
    <row r="28" spans="1:7" ht="12.75">
      <c r="A28" s="159" t="s">
        <v>96</v>
      </c>
      <c r="B28" s="283">
        <f>B13/B$11*100</f>
        <v>97.679291738697685</v>
      </c>
      <c r="C28" s="19">
        <f>C13/C$11*100</f>
        <v>97.55106294289287</v>
      </c>
      <c r="D28" s="19">
        <f>D13/D$11*100</f>
        <v>98.532818532818538</v>
      </c>
      <c r="E28" s="506"/>
    </row>
    <row r="29" spans="1:7" ht="12.75">
      <c r="A29" s="163" t="s">
        <v>97</v>
      </c>
      <c r="B29" s="283"/>
      <c r="C29" s="19"/>
      <c r="D29" s="19"/>
      <c r="E29" s="506"/>
    </row>
    <row r="30" spans="1:7" ht="12.75">
      <c r="A30" s="159" t="s">
        <v>98</v>
      </c>
      <c r="B30" s="283">
        <f>B15/B$11*100</f>
        <v>2.3207082613023204</v>
      </c>
      <c r="C30" s="19">
        <f>C15/C$11*100</f>
        <v>2.4489370571071278</v>
      </c>
      <c r="D30" s="19">
        <f>D15/D$11*100</f>
        <v>1.4671814671814671</v>
      </c>
      <c r="E30" s="506"/>
    </row>
    <row r="31" spans="1:7" ht="12.75">
      <c r="A31" s="163" t="s">
        <v>99</v>
      </c>
      <c r="B31" s="283"/>
      <c r="C31" s="19"/>
      <c r="D31" s="19"/>
      <c r="E31" s="506"/>
    </row>
    <row r="32" spans="1:7" ht="12.75">
      <c r="A32" s="157" t="s">
        <v>124</v>
      </c>
      <c r="B32" s="283">
        <f>B17/B$11*100</f>
        <v>93.126931740793125</v>
      </c>
      <c r="C32" s="19">
        <f>C17/C$11*100</f>
        <v>92.423926636098372</v>
      </c>
      <c r="D32" s="19">
        <f>D17/D$11*100</f>
        <v>82.162162162162161</v>
      </c>
      <c r="E32" s="506"/>
    </row>
    <row r="33" spans="1:5" ht="12.75">
      <c r="A33" s="164" t="s">
        <v>100</v>
      </c>
      <c r="B33" s="283"/>
      <c r="C33" s="19"/>
      <c r="D33" s="19"/>
      <c r="E33" s="506"/>
    </row>
    <row r="34" spans="1:5" ht="12.75">
      <c r="A34" s="157" t="s">
        <v>105</v>
      </c>
      <c r="B34" s="283">
        <f>B23/B13*100</f>
        <v>6.5644105974471731</v>
      </c>
      <c r="C34" s="19">
        <f>C23/C13*100</f>
        <v>7.2000854609550258</v>
      </c>
      <c r="D34" s="19">
        <f>D23/D$11*100</f>
        <v>17.451737451737451</v>
      </c>
      <c r="E34" s="506"/>
    </row>
    <row r="35" spans="1:5" ht="12.75">
      <c r="A35" s="282" t="s">
        <v>106</v>
      </c>
      <c r="B35" s="281"/>
      <c r="C35" s="280"/>
      <c r="D35" s="40"/>
      <c r="E35" s="506"/>
    </row>
    <row r="36" spans="1:5" ht="21" customHeight="1">
      <c r="A36" s="433" t="s">
        <v>244</v>
      </c>
      <c r="B36" s="434"/>
      <c r="C36" s="434"/>
      <c r="D36" s="435"/>
      <c r="E36" s="507"/>
    </row>
    <row r="37" spans="1:5" ht="12.75">
      <c r="A37" s="158" t="s">
        <v>112</v>
      </c>
      <c r="B37" s="285">
        <v>109.61869759963247</v>
      </c>
      <c r="C37" s="285">
        <v>109.8066140290651</v>
      </c>
      <c r="D37" s="285">
        <v>112.21837088388216</v>
      </c>
      <c r="E37" s="507"/>
    </row>
    <row r="38" spans="1:5" ht="12.75">
      <c r="A38" s="162" t="s">
        <v>113</v>
      </c>
      <c r="B38" s="285"/>
      <c r="C38" s="285"/>
      <c r="D38" s="285"/>
      <c r="E38" s="507"/>
    </row>
    <row r="39" spans="1:5" ht="12.75">
      <c r="A39" s="159" t="s">
        <v>96</v>
      </c>
      <c r="B39" s="283">
        <v>109.59210062301634</v>
      </c>
      <c r="C39" s="283">
        <v>109.79357260145437</v>
      </c>
      <c r="D39" s="283">
        <v>112.22515391380827</v>
      </c>
      <c r="E39" s="507"/>
    </row>
    <row r="40" spans="1:5" ht="12.75">
      <c r="A40" s="163" t="s">
        <v>97</v>
      </c>
      <c r="B40" s="283"/>
      <c r="C40" s="283"/>
      <c r="D40" s="283"/>
      <c r="E40" s="507"/>
    </row>
    <row r="41" spans="1:5" ht="12.75">
      <c r="A41" s="159" t="s">
        <v>98</v>
      </c>
      <c r="B41" s="283">
        <v>110.75</v>
      </c>
      <c r="C41" s="283">
        <v>110.32863849765258</v>
      </c>
      <c r="D41" s="283">
        <v>111.76470588235294</v>
      </c>
      <c r="E41" s="507"/>
    </row>
    <row r="42" spans="1:5" ht="12.75">
      <c r="A42" s="163" t="s">
        <v>99</v>
      </c>
      <c r="B42" s="283"/>
      <c r="C42" s="283"/>
      <c r="D42" s="283"/>
      <c r="E42" s="507"/>
    </row>
    <row r="43" spans="1:5" ht="12.75">
      <c r="A43" s="157" t="s">
        <v>124</v>
      </c>
      <c r="B43" s="283">
        <v>109.76166954803655</v>
      </c>
      <c r="C43" s="283">
        <v>110.00992309600595</v>
      </c>
      <c r="D43" s="283">
        <v>111.94108364018938</v>
      </c>
      <c r="E43" s="507"/>
    </row>
    <row r="44" spans="1:5" ht="12.75">
      <c r="A44" s="164" t="s">
        <v>100</v>
      </c>
      <c r="B44" s="283"/>
      <c r="C44" s="283"/>
      <c r="D44" s="283"/>
      <c r="E44" s="507"/>
    </row>
    <row r="45" spans="1:5" ht="12.75">
      <c r="A45" s="157" t="s">
        <v>105</v>
      </c>
      <c r="B45" s="283">
        <v>107.93650793650794</v>
      </c>
      <c r="C45" s="283">
        <v>108.53462157809983</v>
      </c>
      <c r="D45" s="283">
        <v>112.15880893300248</v>
      </c>
      <c r="E45" s="507"/>
    </row>
    <row r="46" spans="1:5" ht="12.75">
      <c r="A46" s="282" t="s">
        <v>106</v>
      </c>
      <c r="B46" s="295"/>
      <c r="C46" s="296"/>
      <c r="D46" s="41"/>
      <c r="E46" s="507"/>
    </row>
    <row r="47" spans="1:5" ht="21" customHeight="1">
      <c r="A47" s="302"/>
      <c r="B47" s="302"/>
      <c r="C47" s="302"/>
      <c r="D47" s="302"/>
      <c r="E47" s="507"/>
    </row>
    <row r="48" spans="1:5" ht="21" customHeight="1">
      <c r="A48" s="57" t="s">
        <v>136</v>
      </c>
      <c r="B48" s="297"/>
      <c r="C48" s="297"/>
      <c r="D48" s="279"/>
      <c r="E48" s="502"/>
    </row>
    <row r="49" spans="1:5" ht="21" customHeight="1">
      <c r="A49" s="278" t="s">
        <v>107</v>
      </c>
      <c r="B49" s="57"/>
      <c r="C49" s="57"/>
      <c r="D49" s="76"/>
      <c r="E49" s="502"/>
    </row>
    <row r="50" spans="1:5" ht="21" customHeight="1">
      <c r="B50" s="28"/>
      <c r="D50" s="29"/>
      <c r="E50" s="502"/>
    </row>
  </sheetData>
  <mergeCells count="12">
    <mergeCell ref="A1:D1"/>
    <mergeCell ref="E1:E2"/>
    <mergeCell ref="A2:D2"/>
    <mergeCell ref="A4:A6"/>
    <mergeCell ref="B4:D4"/>
    <mergeCell ref="B5:D5"/>
    <mergeCell ref="C6:D6"/>
    <mergeCell ref="A7:A9"/>
    <mergeCell ref="C7:D7"/>
    <mergeCell ref="A10:D10"/>
    <mergeCell ref="A25:D25"/>
    <mergeCell ref="A36:D36"/>
  </mergeCells>
  <hyperlinks>
    <hyperlink ref="E1" location="'Spis tablic  List of tables 1.1'!A1" display="'Spis tablic  List of tables 1.1'!A1" xr:uid="{00000000-0004-0000-0400-000000000000}"/>
    <hyperlink ref="E1:E2" location="'Spis tablic'!A1" display="'Spis tablic'!A1" xr:uid="{00000000-0004-0000-0400-000001000000}"/>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showGridLines="0" zoomScaleNormal="100" workbookViewId="0">
      <selection activeCell="E9" sqref="E9"/>
    </sheetView>
  </sheetViews>
  <sheetFormatPr defaultColWidth="9.140625" defaultRowHeight="12.75"/>
  <cols>
    <col min="1" max="1" width="27.42578125" style="118" customWidth="1"/>
    <col min="2" max="7" width="13.5703125" style="118" customWidth="1"/>
    <col min="8" max="8" width="13.5703125" style="77" customWidth="1"/>
    <col min="9" max="11" width="13.5703125" style="118" customWidth="1"/>
    <col min="12" max="12" width="16" style="118" customWidth="1"/>
    <col min="13" max="16384" width="9.140625" style="118"/>
  </cols>
  <sheetData>
    <row r="1" spans="1:13" s="45" customFormat="1" ht="15" customHeight="1">
      <c r="A1" s="442" t="s">
        <v>254</v>
      </c>
      <c r="B1" s="442"/>
      <c r="C1" s="442"/>
      <c r="D1" s="44"/>
      <c r="E1" s="44"/>
      <c r="F1" s="44"/>
      <c r="G1" s="44"/>
      <c r="L1" s="401" t="s">
        <v>116</v>
      </c>
      <c r="M1" s="245"/>
    </row>
    <row r="2" spans="1:13" s="45" customFormat="1" ht="15" customHeight="1">
      <c r="A2" s="443" t="s">
        <v>255</v>
      </c>
      <c r="B2" s="443"/>
      <c r="C2" s="443"/>
      <c r="D2" s="44"/>
      <c r="E2" s="44"/>
      <c r="F2" s="44"/>
      <c r="G2" s="44"/>
      <c r="L2" s="401"/>
      <c r="M2" s="245"/>
    </row>
    <row r="3" spans="1:13" s="45" customFormat="1" ht="15" customHeight="1">
      <c r="A3" s="59"/>
      <c r="B3" s="59"/>
      <c r="C3" s="59"/>
      <c r="D3" s="44"/>
      <c r="E3" s="44"/>
      <c r="F3" s="44"/>
      <c r="G3" s="44"/>
      <c r="H3" s="79"/>
      <c r="L3" s="245"/>
      <c r="M3" s="245"/>
    </row>
    <row r="4" spans="1:13" ht="12.75" customHeight="1">
      <c r="A4" s="261" t="s">
        <v>125</v>
      </c>
      <c r="B4" s="444">
        <v>2015</v>
      </c>
      <c r="C4" s="444">
        <v>2016</v>
      </c>
      <c r="D4" s="446">
        <v>2017</v>
      </c>
      <c r="E4" s="446">
        <v>2018</v>
      </c>
      <c r="F4" s="447">
        <v>2019</v>
      </c>
      <c r="G4" s="447">
        <v>2020</v>
      </c>
      <c r="H4" s="449">
        <v>2021</v>
      </c>
      <c r="I4" s="447">
        <v>2022</v>
      </c>
      <c r="J4" s="447">
        <v>2023</v>
      </c>
      <c r="K4" s="447">
        <v>2024</v>
      </c>
    </row>
    <row r="5" spans="1:13">
      <c r="A5" s="255" t="s">
        <v>128</v>
      </c>
      <c r="B5" s="445"/>
      <c r="C5" s="445"/>
      <c r="D5" s="445"/>
      <c r="E5" s="445"/>
      <c r="F5" s="448"/>
      <c r="G5" s="448"/>
      <c r="H5" s="450"/>
      <c r="I5" s="452"/>
      <c r="J5" s="452"/>
      <c r="K5" s="452"/>
    </row>
    <row r="6" spans="1:13" ht="20.100000000000001" customHeight="1">
      <c r="A6" s="453" t="s">
        <v>143</v>
      </c>
      <c r="B6" s="454"/>
      <c r="C6" s="454"/>
      <c r="D6" s="454"/>
      <c r="E6" s="454"/>
      <c r="F6" s="454"/>
      <c r="G6" s="454"/>
      <c r="H6" s="454"/>
      <c r="I6" s="454"/>
      <c r="J6" s="454"/>
      <c r="K6" s="276"/>
    </row>
    <row r="7" spans="1:13" ht="14.1" customHeight="1">
      <c r="A7" s="150" t="s">
        <v>3</v>
      </c>
      <c r="B7" s="265"/>
      <c r="C7" s="101"/>
      <c r="D7" s="101"/>
      <c r="E7" s="205"/>
      <c r="F7" s="205"/>
      <c r="G7" s="205"/>
      <c r="H7" s="205"/>
      <c r="I7" s="205"/>
      <c r="J7" s="205"/>
      <c r="K7" s="205"/>
    </row>
    <row r="8" spans="1:13" ht="14.1" customHeight="1">
      <c r="A8" s="149" t="s">
        <v>4</v>
      </c>
      <c r="B8" s="297"/>
      <c r="C8" s="32"/>
      <c r="D8" s="303"/>
      <c r="E8" s="303"/>
      <c r="F8" s="303"/>
      <c r="G8" s="303"/>
      <c r="H8" s="303"/>
      <c r="I8" s="197"/>
      <c r="J8" s="197"/>
      <c r="K8" s="197"/>
    </row>
    <row r="9" spans="1:13" s="29" customFormat="1" ht="14.1" customHeight="1">
      <c r="A9" s="142" t="s">
        <v>5</v>
      </c>
      <c r="B9" s="304">
        <v>1643</v>
      </c>
      <c r="C9" s="305">
        <v>1848</v>
      </c>
      <c r="D9" s="305">
        <v>1675</v>
      </c>
      <c r="E9" s="305">
        <v>1894</v>
      </c>
      <c r="F9" s="305">
        <v>3153</v>
      </c>
      <c r="G9" s="305">
        <v>2046</v>
      </c>
      <c r="H9" s="305">
        <v>819</v>
      </c>
      <c r="I9" s="32">
        <v>986</v>
      </c>
      <c r="J9" s="306">
        <v>1033</v>
      </c>
      <c r="K9" s="306">
        <v>1503</v>
      </c>
      <c r="L9" s="207"/>
    </row>
    <row r="10" spans="1:13" s="29" customFormat="1" ht="14.1" customHeight="1">
      <c r="A10" s="144" t="s">
        <v>153</v>
      </c>
      <c r="B10" s="304"/>
      <c r="C10" s="305"/>
      <c r="D10" s="305"/>
      <c r="E10" s="305"/>
      <c r="F10" s="305"/>
      <c r="G10" s="305"/>
      <c r="H10" s="305"/>
      <c r="I10" s="307"/>
      <c r="J10" s="307"/>
      <c r="K10" s="307"/>
    </row>
    <row r="11" spans="1:13" s="29" customFormat="1" ht="14.1" customHeight="1">
      <c r="A11" s="143" t="s">
        <v>6</v>
      </c>
      <c r="B11" s="304">
        <v>722</v>
      </c>
      <c r="C11" s="305">
        <v>801</v>
      </c>
      <c r="D11" s="305">
        <v>753</v>
      </c>
      <c r="E11" s="305">
        <v>940</v>
      </c>
      <c r="F11" s="305">
        <v>1529</v>
      </c>
      <c r="G11" s="305">
        <v>904</v>
      </c>
      <c r="H11" s="305">
        <v>380</v>
      </c>
      <c r="I11" s="307">
        <v>451</v>
      </c>
      <c r="J11" s="307">
        <v>525</v>
      </c>
      <c r="K11" s="307">
        <v>759</v>
      </c>
    </row>
    <row r="12" spans="1:13" s="29" customFormat="1" ht="14.1" customHeight="1">
      <c r="A12" s="145" t="s">
        <v>7</v>
      </c>
      <c r="B12" s="304"/>
      <c r="C12" s="305"/>
      <c r="D12" s="305"/>
      <c r="E12" s="305"/>
      <c r="F12" s="305"/>
      <c r="G12" s="305"/>
      <c r="H12" s="305"/>
      <c r="I12" s="307"/>
      <c r="J12" s="307"/>
      <c r="K12" s="307"/>
    </row>
    <row r="13" spans="1:13" s="29" customFormat="1" ht="14.1" customHeight="1">
      <c r="A13" s="142" t="s">
        <v>8</v>
      </c>
      <c r="B13" s="304">
        <v>5956</v>
      </c>
      <c r="C13" s="305">
        <v>5999</v>
      </c>
      <c r="D13" s="308">
        <v>5626</v>
      </c>
      <c r="E13" s="308">
        <v>5945</v>
      </c>
      <c r="F13" s="308">
        <v>7077</v>
      </c>
      <c r="G13" s="308">
        <v>4451</v>
      </c>
      <c r="H13" s="308">
        <v>5261</v>
      </c>
      <c r="I13" s="309">
        <v>6564</v>
      </c>
      <c r="J13" s="309">
        <v>7990</v>
      </c>
      <c r="K13" s="309">
        <v>6597</v>
      </c>
      <c r="L13" s="207"/>
      <c r="M13" s="208"/>
    </row>
    <row r="14" spans="1:13" s="29" customFormat="1" ht="14.1" customHeight="1">
      <c r="A14" s="144" t="s">
        <v>9</v>
      </c>
      <c r="B14" s="304"/>
      <c r="C14" s="305"/>
      <c r="D14" s="305"/>
      <c r="E14" s="305"/>
      <c r="F14" s="305"/>
      <c r="G14" s="305"/>
      <c r="H14" s="305"/>
      <c r="I14" s="307"/>
      <c r="J14" s="307"/>
      <c r="K14" s="307"/>
      <c r="M14" s="208"/>
    </row>
    <row r="15" spans="1:13" s="29" customFormat="1" ht="14.1" customHeight="1">
      <c r="A15" s="143" t="s">
        <v>6</v>
      </c>
      <c r="B15" s="304">
        <v>3169</v>
      </c>
      <c r="C15" s="305">
        <v>3182</v>
      </c>
      <c r="D15" s="310">
        <v>2993</v>
      </c>
      <c r="E15" s="310">
        <v>3180</v>
      </c>
      <c r="F15" s="310">
        <v>3790</v>
      </c>
      <c r="G15" s="310">
        <v>2356</v>
      </c>
      <c r="H15" s="310">
        <v>2791</v>
      </c>
      <c r="I15" s="307">
        <v>3607</v>
      </c>
      <c r="J15" s="307">
        <v>4412</v>
      </c>
      <c r="K15" s="307">
        <v>3486</v>
      </c>
    </row>
    <row r="16" spans="1:13" s="29" customFormat="1" ht="14.1" customHeight="1">
      <c r="A16" s="146" t="s">
        <v>7</v>
      </c>
      <c r="B16" s="311"/>
      <c r="C16" s="312"/>
      <c r="D16" s="312"/>
      <c r="E16" s="312"/>
      <c r="F16" s="312"/>
      <c r="G16" s="312"/>
      <c r="H16" s="312"/>
      <c r="I16" s="313"/>
      <c r="J16" s="313"/>
      <c r="K16" s="313"/>
    </row>
    <row r="17" spans="1:11" ht="20.100000000000001" customHeight="1">
      <c r="A17" s="453" t="s">
        <v>152</v>
      </c>
      <c r="B17" s="454"/>
      <c r="C17" s="454"/>
      <c r="D17" s="454"/>
      <c r="E17" s="454"/>
      <c r="F17" s="454"/>
      <c r="G17" s="454"/>
      <c r="H17" s="454"/>
      <c r="I17" s="454"/>
      <c r="J17" s="454"/>
      <c r="K17" s="276"/>
    </row>
    <row r="18" spans="1:11" ht="14.1" customHeight="1">
      <c r="A18" s="206" t="s">
        <v>3</v>
      </c>
      <c r="B18" s="314"/>
      <c r="C18" s="315"/>
      <c r="D18" s="315"/>
      <c r="E18" s="315"/>
      <c r="F18" s="315"/>
      <c r="G18" s="315"/>
      <c r="H18" s="315"/>
      <c r="I18" s="316"/>
      <c r="J18" s="316"/>
      <c r="K18" s="316"/>
    </row>
    <row r="19" spans="1:11" ht="14.1" customHeight="1">
      <c r="A19" s="149" t="s">
        <v>4</v>
      </c>
      <c r="B19" s="297"/>
      <c r="C19" s="32"/>
      <c r="D19" s="32"/>
      <c r="E19" s="32"/>
      <c r="F19" s="32"/>
      <c r="G19" s="32"/>
      <c r="H19" s="32"/>
      <c r="I19" s="197"/>
      <c r="J19" s="197"/>
      <c r="K19" s="197"/>
    </row>
    <row r="20" spans="1:11" ht="14.1" customHeight="1">
      <c r="A20" s="142" t="s">
        <v>5</v>
      </c>
      <c r="B20" s="198">
        <v>100</v>
      </c>
      <c r="C20" s="191">
        <v>100</v>
      </c>
      <c r="D20" s="191">
        <v>100</v>
      </c>
      <c r="E20" s="191">
        <v>100</v>
      </c>
      <c r="F20" s="191">
        <v>100</v>
      </c>
      <c r="G20" s="191">
        <v>100</v>
      </c>
      <c r="H20" s="191">
        <v>100</v>
      </c>
      <c r="I20" s="191">
        <v>100</v>
      </c>
      <c r="J20" s="191">
        <f>ROUND(J9*100/J$9,1)</f>
        <v>100</v>
      </c>
      <c r="K20" s="191">
        <f>IFERROR(ROUND(K9*100/K$9,1),0)</f>
        <v>100</v>
      </c>
    </row>
    <row r="21" spans="1:11" ht="14.1" customHeight="1">
      <c r="A21" s="144" t="s">
        <v>153</v>
      </c>
      <c r="B21" s="198"/>
      <c r="C21" s="191"/>
      <c r="D21" s="32"/>
      <c r="E21" s="32"/>
      <c r="F21" s="32"/>
      <c r="G21" s="32"/>
      <c r="H21" s="32"/>
      <c r="I21" s="197"/>
      <c r="J21" s="197"/>
      <c r="K21" s="197"/>
    </row>
    <row r="22" spans="1:11" ht="14.1" customHeight="1">
      <c r="A22" s="143" t="s">
        <v>6</v>
      </c>
      <c r="B22" s="19">
        <v>43.944004869141814</v>
      </c>
      <c r="C22" s="317">
        <v>43.344155844155843</v>
      </c>
      <c r="D22" s="191">
        <v>44.955223880597018</v>
      </c>
      <c r="E22" s="191">
        <v>49.630411826821543</v>
      </c>
      <c r="F22" s="191">
        <v>48.493498255629561</v>
      </c>
      <c r="G22" s="191">
        <v>44.2</v>
      </c>
      <c r="H22" s="191">
        <v>46.4</v>
      </c>
      <c r="I22" s="192">
        <f>I11/I9*100</f>
        <v>45.740365111561864</v>
      </c>
      <c r="J22" s="192">
        <f>ROUND(J11*100/J$9,1)</f>
        <v>50.8</v>
      </c>
      <c r="K22" s="192">
        <f>IFERROR(ROUND(K11*100/K$9,1),0)</f>
        <v>50.5</v>
      </c>
    </row>
    <row r="23" spans="1:11" ht="14.1" customHeight="1">
      <c r="A23" s="145" t="s">
        <v>7</v>
      </c>
      <c r="B23" s="198"/>
      <c r="C23" s="191"/>
      <c r="D23" s="32"/>
      <c r="E23" s="32"/>
      <c r="F23" s="32"/>
      <c r="G23" s="32"/>
      <c r="H23" s="32"/>
      <c r="I23" s="197"/>
      <c r="J23" s="197"/>
      <c r="K23" s="197"/>
    </row>
    <row r="24" spans="1:11" ht="14.1" customHeight="1">
      <c r="A24" s="142" t="s">
        <v>8</v>
      </c>
      <c r="B24" s="198">
        <v>100</v>
      </c>
      <c r="C24" s="191">
        <v>100</v>
      </c>
      <c r="D24" s="191">
        <v>100</v>
      </c>
      <c r="E24" s="191">
        <v>100</v>
      </c>
      <c r="F24" s="191">
        <v>100</v>
      </c>
      <c r="G24" s="191">
        <v>100</v>
      </c>
      <c r="H24" s="191">
        <v>100</v>
      </c>
      <c r="I24" s="191">
        <v>100</v>
      </c>
      <c r="J24" s="191">
        <f>ROUND(J13*100/J$13,1)</f>
        <v>100</v>
      </c>
      <c r="K24" s="191">
        <f>IFERROR(ROUND(K13*100/K$13,1),0)</f>
        <v>100</v>
      </c>
    </row>
    <row r="25" spans="1:11" ht="14.1" customHeight="1">
      <c r="A25" s="144" t="s">
        <v>9</v>
      </c>
      <c r="B25" s="198"/>
      <c r="C25" s="191"/>
      <c r="D25" s="32"/>
      <c r="E25" s="32"/>
      <c r="F25" s="32"/>
      <c r="G25" s="32"/>
      <c r="H25" s="32"/>
      <c r="I25" s="197"/>
      <c r="J25" s="197"/>
      <c r="K25" s="197"/>
    </row>
    <row r="26" spans="1:11" ht="14.1" customHeight="1">
      <c r="A26" s="143" t="s">
        <v>6</v>
      </c>
      <c r="B26" s="19">
        <v>53.20685023505709</v>
      </c>
      <c r="C26" s="317">
        <v>53.042173695615936</v>
      </c>
      <c r="D26" s="191">
        <v>53.199431212228944</v>
      </c>
      <c r="E26" s="191">
        <v>53.49032800672834</v>
      </c>
      <c r="F26" s="191">
        <v>53.553765719937829</v>
      </c>
      <c r="G26" s="191">
        <v>52.9</v>
      </c>
      <c r="H26" s="191">
        <v>53.1</v>
      </c>
      <c r="I26" s="192">
        <f>I15/I13*I24</f>
        <v>54.951249238269348</v>
      </c>
      <c r="J26" s="191">
        <f>ROUND(J15*100/J$13,1)</f>
        <v>55.2</v>
      </c>
      <c r="K26" s="191">
        <f>IFERROR(ROUND(K15*100/K$13,1),0)</f>
        <v>52.8</v>
      </c>
    </row>
    <row r="27" spans="1:11" ht="14.1" customHeight="1">
      <c r="A27" s="146" t="s">
        <v>7</v>
      </c>
      <c r="B27" s="318"/>
      <c r="C27" s="319"/>
      <c r="D27" s="319"/>
      <c r="E27" s="319"/>
      <c r="F27" s="319"/>
      <c r="G27" s="319"/>
      <c r="H27" s="319"/>
      <c r="I27" s="320"/>
      <c r="J27" s="320"/>
      <c r="K27" s="320"/>
    </row>
    <row r="28" spans="1:11" ht="14.1" customHeight="1">
      <c r="A28" s="35"/>
      <c r="B28" s="34"/>
      <c r="C28" s="27"/>
      <c r="D28" s="27"/>
      <c r="E28" s="27"/>
      <c r="F28" s="27"/>
      <c r="G28" s="27"/>
      <c r="H28" s="78"/>
    </row>
    <row r="29" spans="1:11" ht="14.1" customHeight="1">
      <c r="A29" s="455" t="s">
        <v>121</v>
      </c>
      <c r="B29" s="455"/>
      <c r="C29" s="455"/>
      <c r="D29" s="27"/>
      <c r="E29" s="27"/>
      <c r="F29" s="27"/>
      <c r="G29" s="27"/>
      <c r="H29" s="78"/>
    </row>
    <row r="30" spans="1:11" ht="39" customHeight="1">
      <c r="A30" s="451" t="s">
        <v>59</v>
      </c>
      <c r="B30" s="451"/>
      <c r="C30" s="451"/>
      <c r="D30" s="27"/>
      <c r="E30" s="27"/>
      <c r="F30" s="27"/>
      <c r="G30" s="27"/>
    </row>
    <row r="31" spans="1:11">
      <c r="A31" s="222" t="s">
        <v>122</v>
      </c>
      <c r="B31" s="222"/>
      <c r="C31" s="115"/>
      <c r="D31" s="27"/>
      <c r="E31" s="27"/>
      <c r="F31" s="27"/>
      <c r="G31" s="27"/>
    </row>
    <row r="32" spans="1:11">
      <c r="A32" s="27"/>
      <c r="B32" s="27"/>
      <c r="C32" s="27"/>
      <c r="D32" s="27"/>
      <c r="E32" s="27"/>
      <c r="F32" s="27"/>
      <c r="G32" s="27"/>
    </row>
  </sheetData>
  <mergeCells count="17">
    <mergeCell ref="A30:C30"/>
    <mergeCell ref="I4:I5"/>
    <mergeCell ref="J4:J5"/>
    <mergeCell ref="K4:K5"/>
    <mergeCell ref="A6:J6"/>
    <mergeCell ref="A17:J17"/>
    <mergeCell ref="A29:C29"/>
    <mergeCell ref="A1:C1"/>
    <mergeCell ref="L1:L2"/>
    <mergeCell ref="A2:C2"/>
    <mergeCell ref="B4:B5"/>
    <mergeCell ref="C4:C5"/>
    <mergeCell ref="D4:D5"/>
    <mergeCell ref="E4:E5"/>
    <mergeCell ref="F4:F5"/>
    <mergeCell ref="G4:G5"/>
    <mergeCell ref="H4:H5"/>
  </mergeCells>
  <hyperlinks>
    <hyperlink ref="L1" location="'Spis tablic  List of tables 1.1'!A1" display="'Spis tablic  List of tables 1.1'!A1" xr:uid="{00000000-0004-0000-0500-000000000000}"/>
    <hyperlink ref="L1:L2" location="'Spis tablic'!A1" display="'Spis tablic'!A1" xr:uid="{00000000-0004-0000-0500-000001000000}"/>
  </hyperlink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4"/>
  <sheetViews>
    <sheetView showGridLines="0" zoomScaleNormal="100" workbookViewId="0">
      <pane ySplit="9" topLeftCell="A10" activePane="bottomLeft" state="frozen"/>
      <selection activeCell="N31" sqref="N31"/>
      <selection pane="bottomLeft" activeCell="E20" sqref="E20"/>
    </sheetView>
  </sheetViews>
  <sheetFormatPr defaultColWidth="9.140625" defaultRowHeight="12.75"/>
  <cols>
    <col min="1" max="1" width="27.28515625" style="118" customWidth="1"/>
    <col min="2" max="2" width="13.7109375" style="29" customWidth="1"/>
    <col min="3" max="4" width="13.7109375" style="118" customWidth="1"/>
    <col min="5" max="5" width="13.7109375" style="29" customWidth="1"/>
    <col min="6" max="6" width="13.7109375" style="118" customWidth="1"/>
    <col min="7" max="7" width="14.5703125" style="118" customWidth="1"/>
    <col min="8" max="8" width="16.85546875" style="77" customWidth="1"/>
    <col min="9" max="16384" width="9.140625" style="118"/>
  </cols>
  <sheetData>
    <row r="1" spans="1:18" ht="15" customHeight="1">
      <c r="A1" s="456" t="s">
        <v>256</v>
      </c>
      <c r="B1" s="456"/>
      <c r="C1" s="456"/>
      <c r="D1" s="456"/>
      <c r="E1" s="456"/>
      <c r="F1" s="456"/>
      <c r="G1" s="456"/>
      <c r="H1" s="457" t="s">
        <v>116</v>
      </c>
      <c r="I1" s="244"/>
      <c r="J1" s="244"/>
      <c r="K1" s="244"/>
    </row>
    <row r="2" spans="1:18" ht="15" customHeight="1">
      <c r="A2" s="458" t="s">
        <v>257</v>
      </c>
      <c r="B2" s="458"/>
      <c r="C2" s="458"/>
      <c r="D2" s="458"/>
      <c r="E2" s="458"/>
      <c r="F2" s="458"/>
      <c r="G2" s="458"/>
      <c r="H2" s="457"/>
      <c r="I2" s="244"/>
      <c r="J2" s="244"/>
      <c r="K2" s="244"/>
    </row>
    <row r="3" spans="1:18">
      <c r="H3" s="106"/>
      <c r="I3" s="244"/>
      <c r="J3" s="244"/>
      <c r="K3" s="244"/>
    </row>
    <row r="4" spans="1:18">
      <c r="A4" s="459" t="s">
        <v>154</v>
      </c>
      <c r="B4" s="412" t="s">
        <v>155</v>
      </c>
      <c r="C4" s="413"/>
      <c r="D4" s="413"/>
      <c r="E4" s="413"/>
      <c r="F4" s="413"/>
      <c r="G4" s="414"/>
      <c r="H4" s="106"/>
      <c r="I4" s="244"/>
      <c r="J4" s="244"/>
      <c r="K4" s="244"/>
    </row>
    <row r="5" spans="1:18">
      <c r="A5" s="460"/>
      <c r="B5" s="393" t="s">
        <v>156</v>
      </c>
      <c r="C5" s="397"/>
      <c r="D5" s="397"/>
      <c r="E5" s="397"/>
      <c r="F5" s="397"/>
      <c r="G5" s="398"/>
    </row>
    <row r="6" spans="1:18" ht="21" customHeight="1">
      <c r="A6" s="460"/>
      <c r="B6" s="412" t="s">
        <v>5</v>
      </c>
      <c r="C6" s="413"/>
      <c r="D6" s="410"/>
      <c r="E6" s="412" t="s">
        <v>8</v>
      </c>
      <c r="F6" s="413"/>
      <c r="G6" s="414"/>
    </row>
    <row r="7" spans="1:18">
      <c r="A7" s="417" t="s">
        <v>157</v>
      </c>
      <c r="B7" s="464" t="s">
        <v>158</v>
      </c>
      <c r="C7" s="465"/>
      <c r="D7" s="466"/>
      <c r="E7" s="464" t="s">
        <v>9</v>
      </c>
      <c r="F7" s="465"/>
      <c r="G7" s="467"/>
    </row>
    <row r="8" spans="1:18" ht="17.25" customHeight="1">
      <c r="A8" s="417"/>
      <c r="B8" s="254" t="s">
        <v>159</v>
      </c>
      <c r="C8" s="254" t="s">
        <v>160</v>
      </c>
      <c r="D8" s="254" t="s">
        <v>132</v>
      </c>
      <c r="E8" s="254" t="s">
        <v>159</v>
      </c>
      <c r="F8" s="254" t="s">
        <v>160</v>
      </c>
      <c r="G8" s="254" t="s">
        <v>132</v>
      </c>
    </row>
    <row r="9" spans="1:18">
      <c r="A9" s="463"/>
      <c r="B9" s="256" t="s">
        <v>131</v>
      </c>
      <c r="C9" s="256" t="s">
        <v>161</v>
      </c>
      <c r="D9" s="256" t="s">
        <v>134</v>
      </c>
      <c r="E9" s="256" t="s">
        <v>131</v>
      </c>
      <c r="F9" s="256" t="s">
        <v>161</v>
      </c>
      <c r="G9" s="256" t="s">
        <v>134</v>
      </c>
    </row>
    <row r="10" spans="1:18" ht="20.100000000000001" customHeight="1">
      <c r="A10" s="468" t="s">
        <v>143</v>
      </c>
      <c r="B10" s="469"/>
      <c r="C10" s="469"/>
      <c r="D10" s="469"/>
      <c r="E10" s="469"/>
      <c r="F10" s="469"/>
      <c r="G10" s="470"/>
    </row>
    <row r="11" spans="1:18" ht="14.1" customHeight="1">
      <c r="A11" s="153" t="s">
        <v>112</v>
      </c>
      <c r="B11" s="387">
        <v>1503</v>
      </c>
      <c r="C11" s="292">
        <v>744</v>
      </c>
      <c r="D11" s="292">
        <v>759</v>
      </c>
      <c r="E11" s="387">
        <v>6597</v>
      </c>
      <c r="F11" s="292">
        <v>3111</v>
      </c>
      <c r="G11" s="321">
        <v>3486</v>
      </c>
      <c r="H11" s="83"/>
      <c r="J11" s="28"/>
    </row>
    <row r="12" spans="1:18" ht="14.1" customHeight="1">
      <c r="A12" s="154" t="s">
        <v>113</v>
      </c>
      <c r="B12" s="292"/>
      <c r="C12" s="292"/>
      <c r="D12" s="388"/>
      <c r="E12" s="292"/>
      <c r="F12" s="292"/>
      <c r="G12" s="389"/>
      <c r="H12" s="78"/>
      <c r="K12" s="28"/>
    </row>
    <row r="13" spans="1:18" ht="14.1" customHeight="1">
      <c r="A13" s="150" t="s">
        <v>197</v>
      </c>
      <c r="B13" s="390">
        <v>329</v>
      </c>
      <c r="C13" s="119">
        <v>171</v>
      </c>
      <c r="D13" s="119">
        <v>158</v>
      </c>
      <c r="E13" s="390">
        <v>1096</v>
      </c>
      <c r="F13" s="119">
        <v>513</v>
      </c>
      <c r="G13" s="322">
        <v>583</v>
      </c>
      <c r="H13" s="83"/>
      <c r="J13" s="28"/>
      <c r="K13" s="28"/>
    </row>
    <row r="14" spans="1:18" ht="14.1" customHeight="1">
      <c r="A14" s="151" t="s">
        <v>198</v>
      </c>
      <c r="B14" s="119"/>
      <c r="C14" s="119"/>
      <c r="D14" s="323"/>
      <c r="E14" s="119"/>
      <c r="F14" s="119"/>
      <c r="G14" s="322"/>
      <c r="H14" s="78"/>
      <c r="K14" s="28"/>
    </row>
    <row r="15" spans="1:18" ht="14.1" customHeight="1">
      <c r="A15" s="150" t="s">
        <v>64</v>
      </c>
      <c r="B15" s="390">
        <v>266</v>
      </c>
      <c r="C15" s="119">
        <v>179</v>
      </c>
      <c r="D15" s="323">
        <v>87</v>
      </c>
      <c r="E15" s="390">
        <v>1132</v>
      </c>
      <c r="F15" s="119">
        <v>772</v>
      </c>
      <c r="G15" s="322">
        <v>360</v>
      </c>
      <c r="H15" s="78"/>
      <c r="L15" s="28"/>
    </row>
    <row r="16" spans="1:18" ht="14.1" customHeight="1">
      <c r="A16" s="151" t="s">
        <v>68</v>
      </c>
      <c r="B16" s="119"/>
      <c r="C16" s="119"/>
      <c r="D16" s="323"/>
      <c r="E16" s="119"/>
      <c r="F16" s="119"/>
      <c r="G16" s="322"/>
      <c r="H16" s="78"/>
      <c r="R16" s="28"/>
    </row>
    <row r="17" spans="1:16" ht="25.5">
      <c r="A17" s="150" t="s">
        <v>65</v>
      </c>
      <c r="B17" s="390">
        <v>425</v>
      </c>
      <c r="C17" s="119">
        <v>174</v>
      </c>
      <c r="D17" s="323">
        <v>251</v>
      </c>
      <c r="E17" s="390">
        <v>1392</v>
      </c>
      <c r="F17" s="119">
        <v>538</v>
      </c>
      <c r="G17" s="322">
        <v>854</v>
      </c>
      <c r="H17" s="78"/>
    </row>
    <row r="18" spans="1:16" ht="14.1" customHeight="1">
      <c r="A18" s="151" t="s">
        <v>67</v>
      </c>
      <c r="B18" s="119"/>
      <c r="C18" s="119"/>
      <c r="D18" s="323"/>
      <c r="E18" s="119"/>
      <c r="F18" s="119"/>
      <c r="G18" s="322"/>
      <c r="H18" s="78"/>
    </row>
    <row r="19" spans="1:16" ht="14.1" customHeight="1">
      <c r="A19" s="150" t="s">
        <v>208</v>
      </c>
      <c r="B19" s="390">
        <v>81</v>
      </c>
      <c r="C19" s="119">
        <v>27</v>
      </c>
      <c r="D19" s="323">
        <v>54</v>
      </c>
      <c r="E19" s="390">
        <v>258</v>
      </c>
      <c r="F19" s="119">
        <v>106</v>
      </c>
      <c r="G19" s="322">
        <v>152</v>
      </c>
      <c r="H19" s="78"/>
    </row>
    <row r="20" spans="1:16" ht="26.25" customHeight="1">
      <c r="A20" s="151" t="s">
        <v>207</v>
      </c>
      <c r="B20" s="119"/>
      <c r="C20" s="119"/>
      <c r="D20" s="323"/>
      <c r="E20" s="119"/>
      <c r="F20" s="119"/>
      <c r="G20" s="322"/>
      <c r="H20" s="78"/>
    </row>
    <row r="21" spans="1:16" ht="14.1" customHeight="1">
      <c r="A21" s="150" t="s">
        <v>206</v>
      </c>
      <c r="B21" s="390">
        <v>20</v>
      </c>
      <c r="C21" s="119">
        <v>8</v>
      </c>
      <c r="D21" s="323">
        <v>12</v>
      </c>
      <c r="E21" s="390">
        <v>38</v>
      </c>
      <c r="F21" s="119">
        <v>14</v>
      </c>
      <c r="G21" s="322">
        <v>24</v>
      </c>
      <c r="H21" s="78"/>
    </row>
    <row r="22" spans="1:16" ht="26.25" customHeight="1">
      <c r="A22" s="151" t="s">
        <v>226</v>
      </c>
      <c r="B22" s="119"/>
      <c r="C22" s="119"/>
      <c r="D22" s="323"/>
      <c r="E22" s="119"/>
      <c r="F22" s="119"/>
      <c r="G22" s="322"/>
      <c r="H22" s="78"/>
    </row>
    <row r="23" spans="1:16" ht="14.1" customHeight="1">
      <c r="A23" s="150" t="s">
        <v>66</v>
      </c>
      <c r="B23" s="390">
        <v>173</v>
      </c>
      <c r="C23" s="119">
        <v>82</v>
      </c>
      <c r="D23" s="323">
        <v>91</v>
      </c>
      <c r="E23" s="390">
        <v>1558</v>
      </c>
      <c r="F23" s="119">
        <v>671</v>
      </c>
      <c r="G23" s="322">
        <v>887</v>
      </c>
      <c r="H23" s="78"/>
    </row>
    <row r="24" spans="1:16" ht="14.1" customHeight="1">
      <c r="A24" s="151" t="s">
        <v>60</v>
      </c>
      <c r="B24" s="119"/>
      <c r="C24" s="119"/>
      <c r="D24" s="323"/>
      <c r="E24" s="119"/>
      <c r="F24" s="119"/>
      <c r="G24" s="322"/>
      <c r="H24" s="78"/>
    </row>
    <row r="25" spans="1:16" ht="14.1" customHeight="1">
      <c r="A25" s="150" t="s">
        <v>205</v>
      </c>
      <c r="B25" s="390">
        <v>99</v>
      </c>
      <c r="C25" s="119">
        <v>44</v>
      </c>
      <c r="D25" s="323">
        <v>55</v>
      </c>
      <c r="E25" s="390">
        <v>774</v>
      </c>
      <c r="F25" s="119">
        <v>313</v>
      </c>
      <c r="G25" s="391">
        <v>461</v>
      </c>
      <c r="H25" s="83"/>
      <c r="J25" s="28"/>
      <c r="K25" s="28"/>
      <c r="L25" s="28"/>
      <c r="M25" s="28"/>
      <c r="N25" s="28"/>
      <c r="O25" s="28"/>
      <c r="P25" s="28"/>
    </row>
    <row r="26" spans="1:16" ht="14.1" customHeight="1">
      <c r="A26" s="151" t="s">
        <v>217</v>
      </c>
      <c r="B26" s="119"/>
      <c r="C26" s="292"/>
      <c r="D26" s="119"/>
      <c r="E26" s="119"/>
      <c r="F26" s="292"/>
      <c r="G26" s="33"/>
      <c r="H26" s="78"/>
    </row>
    <row r="27" spans="1:16" ht="14.1" customHeight="1">
      <c r="A27" s="150" t="s">
        <v>203</v>
      </c>
      <c r="B27" s="392">
        <v>10</v>
      </c>
      <c r="C27" s="119">
        <v>7</v>
      </c>
      <c r="D27" s="323">
        <v>3</v>
      </c>
      <c r="E27" s="392">
        <v>78</v>
      </c>
      <c r="F27" s="119">
        <v>55</v>
      </c>
      <c r="G27" s="391">
        <v>23</v>
      </c>
      <c r="H27" s="83"/>
      <c r="J27" s="28"/>
      <c r="K27" s="28"/>
      <c r="L27" s="28"/>
      <c r="M27" s="28"/>
      <c r="N27" s="28"/>
      <c r="O27" s="28"/>
      <c r="P27" s="28"/>
    </row>
    <row r="28" spans="1:16" ht="14.1" customHeight="1">
      <c r="A28" s="151" t="s">
        <v>204</v>
      </c>
      <c r="B28" s="119"/>
      <c r="C28" s="292"/>
      <c r="D28" s="119"/>
      <c r="E28" s="119"/>
      <c r="F28" s="292"/>
      <c r="G28" s="33"/>
      <c r="H28" s="78"/>
    </row>
    <row r="29" spans="1:16" ht="14.1" customHeight="1">
      <c r="A29" s="150" t="s">
        <v>201</v>
      </c>
      <c r="B29" s="392">
        <v>100</v>
      </c>
      <c r="C29" s="119">
        <v>52</v>
      </c>
      <c r="D29" s="323">
        <v>48</v>
      </c>
      <c r="E29" s="392">
        <v>271</v>
      </c>
      <c r="F29" s="119">
        <v>129</v>
      </c>
      <c r="G29" s="391">
        <v>142</v>
      </c>
      <c r="H29" s="83"/>
      <c r="J29" s="28"/>
      <c r="K29" s="28"/>
      <c r="L29" s="28"/>
      <c r="M29" s="28"/>
      <c r="N29" s="28"/>
      <c r="O29" s="28"/>
      <c r="P29" s="28"/>
    </row>
    <row r="30" spans="1:16" ht="14.1" customHeight="1">
      <c r="A30" s="151" t="s">
        <v>202</v>
      </c>
      <c r="B30" s="324"/>
      <c r="C30" s="292"/>
      <c r="D30" s="324"/>
      <c r="E30" s="324"/>
      <c r="F30" s="292"/>
      <c r="G30" s="325"/>
      <c r="H30" s="78"/>
    </row>
    <row r="31" spans="1:16" ht="20.100000000000001" customHeight="1">
      <c r="A31" s="471" t="s">
        <v>162</v>
      </c>
      <c r="B31" s="472"/>
      <c r="C31" s="472"/>
      <c r="D31" s="472"/>
      <c r="E31" s="472"/>
      <c r="F31" s="472"/>
      <c r="G31" s="473"/>
      <c r="H31" s="78"/>
    </row>
    <row r="32" spans="1:16" ht="14.1" customHeight="1">
      <c r="A32" s="153" t="s">
        <v>112</v>
      </c>
      <c r="B32" s="293">
        <v>100</v>
      </c>
      <c r="C32" s="293">
        <v>49.5</v>
      </c>
      <c r="D32" s="293">
        <v>50.5</v>
      </c>
      <c r="E32" s="293">
        <v>100</v>
      </c>
      <c r="F32" s="293">
        <v>47.2</v>
      </c>
      <c r="G32" s="326">
        <v>52.8</v>
      </c>
      <c r="H32" s="78"/>
      <c r="I32" s="78"/>
    </row>
    <row r="33" spans="1:9" ht="14.1" customHeight="1">
      <c r="A33" s="154" t="s">
        <v>113</v>
      </c>
      <c r="B33" s="293"/>
      <c r="C33" s="293"/>
      <c r="D33" s="293"/>
      <c r="E33" s="293"/>
      <c r="F33" s="9"/>
      <c r="G33" s="50"/>
      <c r="H33" s="78"/>
      <c r="I33" s="78"/>
    </row>
    <row r="34" spans="1:9" ht="14.1" customHeight="1">
      <c r="A34" s="150" t="s">
        <v>197</v>
      </c>
      <c r="B34" s="9">
        <v>100</v>
      </c>
      <c r="C34" s="327">
        <v>52</v>
      </c>
      <c r="D34" s="327">
        <v>48</v>
      </c>
      <c r="E34" s="9">
        <v>100</v>
      </c>
      <c r="F34" s="327">
        <v>46.8</v>
      </c>
      <c r="G34" s="328">
        <v>53.2</v>
      </c>
      <c r="H34" s="78"/>
      <c r="I34" s="78"/>
    </row>
    <row r="35" spans="1:9" ht="14.1" customHeight="1">
      <c r="A35" s="151" t="s">
        <v>198</v>
      </c>
      <c r="B35" s="9"/>
      <c r="C35" s="327"/>
      <c r="D35" s="327"/>
      <c r="E35" s="9"/>
      <c r="F35" s="327"/>
      <c r="G35" s="328"/>
      <c r="H35" s="78"/>
      <c r="I35" s="78"/>
    </row>
    <row r="36" spans="1:9" ht="14.1" customHeight="1">
      <c r="A36" s="150" t="s">
        <v>64</v>
      </c>
      <c r="B36" s="9">
        <v>100</v>
      </c>
      <c r="C36" s="327">
        <v>67.3</v>
      </c>
      <c r="D36" s="327">
        <v>32.700000000000003</v>
      </c>
      <c r="E36" s="9">
        <v>100</v>
      </c>
      <c r="F36" s="327">
        <v>68.2</v>
      </c>
      <c r="G36" s="328">
        <v>31.8</v>
      </c>
      <c r="H36" s="78"/>
      <c r="I36" s="78"/>
    </row>
    <row r="37" spans="1:9" ht="14.1" customHeight="1">
      <c r="A37" s="151" t="s">
        <v>68</v>
      </c>
      <c r="B37" s="9"/>
      <c r="C37" s="327"/>
      <c r="D37" s="327"/>
      <c r="E37" s="9"/>
      <c r="F37" s="327"/>
      <c r="G37" s="328"/>
      <c r="H37" s="78"/>
      <c r="I37" s="78"/>
    </row>
    <row r="38" spans="1:9" ht="25.5">
      <c r="A38" s="150" t="s">
        <v>65</v>
      </c>
      <c r="B38" s="9">
        <v>100</v>
      </c>
      <c r="C38" s="327">
        <v>40.9</v>
      </c>
      <c r="D38" s="327">
        <v>59.1</v>
      </c>
      <c r="E38" s="9">
        <v>100</v>
      </c>
      <c r="F38" s="327">
        <v>38.6</v>
      </c>
      <c r="G38" s="328">
        <v>61.4</v>
      </c>
      <c r="H38" s="78"/>
      <c r="I38" s="78"/>
    </row>
    <row r="39" spans="1:9" ht="14.1" customHeight="1">
      <c r="A39" s="151" t="s">
        <v>67</v>
      </c>
      <c r="B39" s="9"/>
      <c r="C39" s="327"/>
      <c r="D39" s="327"/>
      <c r="E39" s="9"/>
      <c r="F39" s="327"/>
      <c r="G39" s="328"/>
      <c r="H39" s="78"/>
      <c r="I39" s="78"/>
    </row>
    <row r="40" spans="1:9" ht="14.1" customHeight="1">
      <c r="A40" s="150" t="s">
        <v>208</v>
      </c>
      <c r="B40" s="9">
        <v>100</v>
      </c>
      <c r="C40" s="327">
        <v>33.299999999999997</v>
      </c>
      <c r="D40" s="327">
        <v>66.7</v>
      </c>
      <c r="E40" s="9">
        <v>100</v>
      </c>
      <c r="F40" s="327">
        <v>41.1</v>
      </c>
      <c r="G40" s="328">
        <v>58.9</v>
      </c>
      <c r="H40" s="78"/>
      <c r="I40" s="78"/>
    </row>
    <row r="41" spans="1:9" ht="25.5" customHeight="1">
      <c r="A41" s="151" t="s">
        <v>207</v>
      </c>
      <c r="B41" s="9"/>
      <c r="C41" s="327"/>
      <c r="D41" s="327"/>
      <c r="E41" s="9"/>
      <c r="F41" s="327"/>
      <c r="G41" s="328"/>
      <c r="H41" s="78"/>
      <c r="I41" s="78"/>
    </row>
    <row r="42" spans="1:9" ht="14.1" customHeight="1">
      <c r="A42" s="150" t="s">
        <v>206</v>
      </c>
      <c r="B42" s="9">
        <v>100</v>
      </c>
      <c r="C42" s="9">
        <v>40</v>
      </c>
      <c r="D42" s="327">
        <v>60</v>
      </c>
      <c r="E42" s="9">
        <v>100</v>
      </c>
      <c r="F42" s="327">
        <v>36.799999999999997</v>
      </c>
      <c r="G42" s="328">
        <v>63.2</v>
      </c>
      <c r="H42" s="78"/>
      <c r="I42" s="78"/>
    </row>
    <row r="43" spans="1:9" ht="14.1" customHeight="1">
      <c r="A43" s="151" t="s">
        <v>226</v>
      </c>
      <c r="B43" s="9"/>
      <c r="C43" s="327"/>
      <c r="D43" s="327"/>
      <c r="E43" s="9"/>
      <c r="F43" s="327"/>
      <c r="G43" s="328"/>
      <c r="H43" s="78"/>
      <c r="I43" s="78"/>
    </row>
    <row r="44" spans="1:9" ht="14.1" customHeight="1">
      <c r="A44" s="150" t="s">
        <v>66</v>
      </c>
      <c r="B44" s="9">
        <v>100</v>
      </c>
      <c r="C44" s="327">
        <v>47.4</v>
      </c>
      <c r="D44" s="327">
        <v>52.6</v>
      </c>
      <c r="E44" s="9">
        <v>100</v>
      </c>
      <c r="F44" s="327">
        <v>43.1</v>
      </c>
      <c r="G44" s="328">
        <v>56.9</v>
      </c>
      <c r="H44" s="78"/>
      <c r="I44" s="78"/>
    </row>
    <row r="45" spans="1:9" ht="14.1" customHeight="1">
      <c r="A45" s="151" t="s">
        <v>60</v>
      </c>
      <c r="B45" s="9"/>
      <c r="C45" s="327"/>
      <c r="D45" s="327"/>
      <c r="E45" s="9"/>
      <c r="F45" s="327"/>
      <c r="G45" s="328"/>
      <c r="H45" s="78"/>
      <c r="I45" s="78"/>
    </row>
    <row r="46" spans="1:9" ht="14.1" customHeight="1">
      <c r="A46" s="150" t="s">
        <v>205</v>
      </c>
      <c r="B46" s="9">
        <v>100</v>
      </c>
      <c r="C46" s="327">
        <v>44.4</v>
      </c>
      <c r="D46" s="327">
        <v>55.6</v>
      </c>
      <c r="E46" s="9">
        <v>100</v>
      </c>
      <c r="F46" s="327">
        <v>40.4</v>
      </c>
      <c r="G46" s="328">
        <v>59.6</v>
      </c>
      <c r="H46" s="78"/>
      <c r="I46" s="78"/>
    </row>
    <row r="47" spans="1:9" ht="14.1" customHeight="1">
      <c r="A47" s="151" t="s">
        <v>217</v>
      </c>
      <c r="B47" s="9"/>
      <c r="C47" s="327"/>
      <c r="D47" s="327"/>
      <c r="E47" s="9"/>
      <c r="F47" s="327"/>
      <c r="G47" s="328"/>
      <c r="H47" s="78"/>
      <c r="I47" s="78"/>
    </row>
    <row r="48" spans="1:9" ht="20.100000000000001" customHeight="1">
      <c r="A48" s="150" t="s">
        <v>203</v>
      </c>
      <c r="B48" s="9">
        <v>100</v>
      </c>
      <c r="C48" s="327">
        <v>70</v>
      </c>
      <c r="D48" s="327">
        <v>30</v>
      </c>
      <c r="E48" s="9">
        <v>100</v>
      </c>
      <c r="F48" s="327">
        <v>70.5</v>
      </c>
      <c r="G48" s="328">
        <v>29.5</v>
      </c>
      <c r="H48" s="78"/>
    </row>
    <row r="49" spans="1:13" ht="14.1" customHeight="1">
      <c r="A49" s="151" t="s">
        <v>204</v>
      </c>
      <c r="B49" s="9"/>
      <c r="C49" s="327"/>
      <c r="D49" s="327"/>
      <c r="E49" s="9"/>
      <c r="F49" s="327"/>
      <c r="G49" s="328"/>
      <c r="H49" s="84"/>
    </row>
    <row r="50" spans="1:13" ht="14.1" customHeight="1">
      <c r="A50" s="150" t="s">
        <v>201</v>
      </c>
      <c r="B50" s="9">
        <v>100</v>
      </c>
      <c r="C50" s="327">
        <v>52</v>
      </c>
      <c r="D50" s="327">
        <v>48</v>
      </c>
      <c r="E50" s="9">
        <v>100</v>
      </c>
      <c r="F50" s="327">
        <v>47.6</v>
      </c>
      <c r="G50" s="328">
        <v>52.4</v>
      </c>
      <c r="H50" s="78"/>
    </row>
    <row r="51" spans="1:13" ht="14.1" customHeight="1">
      <c r="A51" s="151" t="s">
        <v>202</v>
      </c>
      <c r="B51" s="329"/>
      <c r="C51" s="329"/>
      <c r="D51" s="329"/>
      <c r="E51" s="329"/>
      <c r="F51" s="329"/>
      <c r="G51" s="329"/>
      <c r="H51" s="84"/>
      <c r="I51" s="78"/>
      <c r="J51" s="78"/>
      <c r="K51" s="78"/>
      <c r="L51" s="78"/>
      <c r="M51" s="78"/>
    </row>
    <row r="52" spans="1:13" ht="14.1" customHeight="1">
      <c r="A52" s="471" t="s">
        <v>150</v>
      </c>
      <c r="B52" s="472"/>
      <c r="C52" s="472"/>
      <c r="D52" s="472"/>
      <c r="E52" s="472"/>
      <c r="F52" s="472"/>
      <c r="G52" s="473"/>
      <c r="H52" s="78"/>
      <c r="I52" s="78"/>
      <c r="J52" s="78"/>
      <c r="K52" s="78"/>
      <c r="L52" s="78"/>
      <c r="M52" s="78"/>
    </row>
    <row r="53" spans="1:13" ht="14.1" customHeight="1">
      <c r="A53" s="153" t="s">
        <v>112</v>
      </c>
      <c r="B53" s="293">
        <v>100</v>
      </c>
      <c r="C53" s="181">
        <v>100</v>
      </c>
      <c r="D53" s="181">
        <v>100</v>
      </c>
      <c r="E53" s="293">
        <v>100</v>
      </c>
      <c r="F53" s="181">
        <v>100</v>
      </c>
      <c r="G53" s="330">
        <v>100</v>
      </c>
      <c r="H53" s="78"/>
      <c r="I53" s="78"/>
      <c r="J53" s="78"/>
      <c r="K53" s="78"/>
      <c r="L53" s="78"/>
      <c r="M53" s="78"/>
    </row>
    <row r="54" spans="1:13" ht="14.1" customHeight="1">
      <c r="A54" s="154" t="s">
        <v>113</v>
      </c>
      <c r="B54" s="293"/>
      <c r="C54" s="181"/>
      <c r="D54" s="181"/>
      <c r="E54" s="293"/>
      <c r="F54" s="181"/>
      <c r="G54" s="331"/>
      <c r="H54" s="78"/>
      <c r="I54" s="78"/>
      <c r="J54" s="78"/>
      <c r="K54" s="78"/>
      <c r="L54" s="78"/>
      <c r="M54" s="78"/>
    </row>
    <row r="55" spans="1:13">
      <c r="A55" s="150" t="s">
        <v>197</v>
      </c>
      <c r="B55" s="19">
        <v>21.9</v>
      </c>
      <c r="C55" s="19">
        <v>23</v>
      </c>
      <c r="D55" s="19">
        <v>20.8</v>
      </c>
      <c r="E55" s="19">
        <v>16.600000000000001</v>
      </c>
      <c r="F55" s="19">
        <v>16.5</v>
      </c>
      <c r="G55" s="19">
        <v>16.7</v>
      </c>
      <c r="H55" s="78"/>
      <c r="I55" s="78"/>
      <c r="J55" s="78"/>
      <c r="K55" s="78"/>
      <c r="L55" s="78"/>
      <c r="M55" s="78"/>
    </row>
    <row r="56" spans="1:13" ht="14.1" customHeight="1">
      <c r="A56" s="151" t="s">
        <v>198</v>
      </c>
      <c r="B56" s="19"/>
      <c r="C56" s="327"/>
      <c r="D56" s="327"/>
      <c r="E56" s="9"/>
      <c r="F56" s="327"/>
      <c r="G56" s="328"/>
      <c r="H56" s="78"/>
      <c r="I56" s="78"/>
      <c r="J56" s="78"/>
      <c r="K56" s="78"/>
      <c r="L56" s="78"/>
      <c r="M56" s="78"/>
    </row>
    <row r="57" spans="1:13" ht="14.1" customHeight="1">
      <c r="A57" s="150" t="s">
        <v>64</v>
      </c>
      <c r="B57" s="19">
        <v>17.7</v>
      </c>
      <c r="C57" s="327">
        <v>24.1</v>
      </c>
      <c r="D57" s="327">
        <v>11.5</v>
      </c>
      <c r="E57" s="9">
        <v>17.2</v>
      </c>
      <c r="F57" s="327">
        <v>24.8</v>
      </c>
      <c r="G57" s="328">
        <v>10.3</v>
      </c>
      <c r="H57" s="78"/>
      <c r="I57" s="78"/>
      <c r="J57" s="78"/>
      <c r="K57" s="78"/>
      <c r="L57" s="78"/>
      <c r="M57" s="78"/>
    </row>
    <row r="58" spans="1:13" ht="30.75" customHeight="1">
      <c r="A58" s="151" t="s">
        <v>68</v>
      </c>
      <c r="B58" s="19"/>
      <c r="C58" s="327"/>
      <c r="D58" s="327"/>
      <c r="E58" s="9"/>
      <c r="F58" s="327"/>
      <c r="G58" s="328"/>
      <c r="H58" s="78"/>
      <c r="I58" s="78"/>
      <c r="J58" s="78"/>
      <c r="K58" s="78"/>
      <c r="L58" s="78"/>
      <c r="M58" s="78"/>
    </row>
    <row r="59" spans="1:13" ht="27" customHeight="1">
      <c r="A59" s="150" t="s">
        <v>65</v>
      </c>
      <c r="B59" s="19">
        <v>28.3</v>
      </c>
      <c r="C59" s="327">
        <v>23.4</v>
      </c>
      <c r="D59" s="327">
        <v>33.1</v>
      </c>
      <c r="E59" s="9">
        <v>21.1</v>
      </c>
      <c r="F59" s="327">
        <v>17.3</v>
      </c>
      <c r="G59" s="328">
        <v>24.5</v>
      </c>
      <c r="H59" s="78"/>
      <c r="I59" s="78"/>
      <c r="J59" s="78"/>
      <c r="K59" s="78"/>
      <c r="L59" s="78"/>
      <c r="M59" s="78"/>
    </row>
    <row r="60" spans="1:13" ht="14.1" customHeight="1">
      <c r="A60" s="151" t="s">
        <v>67</v>
      </c>
      <c r="B60" s="19"/>
      <c r="C60" s="327"/>
      <c r="D60" s="327"/>
      <c r="E60" s="9"/>
      <c r="F60" s="327"/>
      <c r="G60" s="328"/>
      <c r="H60" s="78"/>
      <c r="I60" s="78"/>
      <c r="J60" s="78"/>
      <c r="K60" s="78"/>
      <c r="L60" s="78"/>
      <c r="M60" s="78"/>
    </row>
    <row r="61" spans="1:13" ht="14.1" customHeight="1">
      <c r="A61" s="150" t="s">
        <v>208</v>
      </c>
      <c r="B61" s="19">
        <v>5.4</v>
      </c>
      <c r="C61" s="327">
        <v>3.6</v>
      </c>
      <c r="D61" s="327">
        <v>7.1</v>
      </c>
      <c r="E61" s="9">
        <v>3.9</v>
      </c>
      <c r="F61" s="327">
        <v>3.4</v>
      </c>
      <c r="G61" s="328">
        <v>4.4000000000000004</v>
      </c>
      <c r="H61" s="78"/>
      <c r="I61" s="78"/>
      <c r="J61" s="78"/>
      <c r="K61" s="78"/>
      <c r="L61" s="78"/>
      <c r="M61" s="78"/>
    </row>
    <row r="62" spans="1:13" ht="14.1" customHeight="1">
      <c r="A62" s="151" t="s">
        <v>207</v>
      </c>
      <c r="B62" s="19"/>
      <c r="C62" s="327"/>
      <c r="D62" s="327"/>
      <c r="E62" s="9"/>
      <c r="F62" s="327"/>
      <c r="G62" s="328"/>
      <c r="H62" s="78"/>
    </row>
    <row r="63" spans="1:13" ht="12.95" customHeight="1">
      <c r="A63" s="150" t="s">
        <v>206</v>
      </c>
      <c r="B63" s="19">
        <v>1.3</v>
      </c>
      <c r="C63" s="9">
        <v>1.1000000000000001</v>
      </c>
      <c r="D63" s="327">
        <v>1.6</v>
      </c>
      <c r="E63" s="9">
        <v>0.6</v>
      </c>
      <c r="F63" s="327">
        <v>0.5</v>
      </c>
      <c r="G63" s="328">
        <v>0.7</v>
      </c>
    </row>
    <row r="64" spans="1:13" ht="12.95" customHeight="1">
      <c r="A64" s="151" t="s">
        <v>226</v>
      </c>
      <c r="B64" s="19"/>
      <c r="C64" s="327"/>
      <c r="D64" s="327"/>
      <c r="E64" s="9"/>
      <c r="F64" s="327"/>
      <c r="G64" s="328"/>
    </row>
    <row r="65" spans="1:7" ht="12.95" customHeight="1">
      <c r="A65" s="150" t="s">
        <v>66</v>
      </c>
      <c r="B65" s="19">
        <v>11.5</v>
      </c>
      <c r="C65" s="327">
        <v>11</v>
      </c>
      <c r="D65" s="327">
        <v>12</v>
      </c>
      <c r="E65" s="9">
        <v>23.6</v>
      </c>
      <c r="F65" s="327">
        <v>21.6</v>
      </c>
      <c r="G65" s="328">
        <v>25.4</v>
      </c>
    </row>
    <row r="66" spans="1:7" ht="38.25" customHeight="1">
      <c r="A66" s="151" t="s">
        <v>60</v>
      </c>
      <c r="B66" s="19"/>
      <c r="C66" s="327"/>
      <c r="D66" s="327"/>
      <c r="E66" s="9"/>
      <c r="F66" s="327"/>
      <c r="G66" s="328"/>
    </row>
    <row r="67" spans="1:7" ht="12.95" customHeight="1">
      <c r="A67" s="150" t="s">
        <v>205</v>
      </c>
      <c r="B67" s="19">
        <v>6.6</v>
      </c>
      <c r="C67" s="327">
        <v>5.9</v>
      </c>
      <c r="D67" s="327">
        <v>7.2</v>
      </c>
      <c r="E67" s="9">
        <v>11.7</v>
      </c>
      <c r="F67" s="327">
        <v>10.1</v>
      </c>
      <c r="G67" s="328">
        <v>13.2</v>
      </c>
    </row>
    <row r="68" spans="1:7" ht="14.25">
      <c r="A68" s="151" t="s">
        <v>217</v>
      </c>
      <c r="B68" s="19"/>
      <c r="C68" s="327"/>
      <c r="D68" s="327"/>
      <c r="E68" s="9"/>
      <c r="F68" s="327"/>
      <c r="G68" s="328"/>
    </row>
    <row r="69" spans="1:7" ht="14.25">
      <c r="A69" s="150" t="s">
        <v>203</v>
      </c>
      <c r="B69" s="19">
        <v>0.7</v>
      </c>
      <c r="C69" s="327">
        <v>0.9</v>
      </c>
      <c r="D69" s="9">
        <v>0.4</v>
      </c>
      <c r="E69" s="9">
        <v>1.2</v>
      </c>
      <c r="F69" s="327">
        <v>1.8</v>
      </c>
      <c r="G69" s="328">
        <v>0.7</v>
      </c>
    </row>
    <row r="70" spans="1:7" ht="14.25">
      <c r="A70" s="151" t="s">
        <v>204</v>
      </c>
      <c r="B70" s="19"/>
      <c r="C70" s="327"/>
      <c r="D70" s="327"/>
      <c r="E70" s="9"/>
      <c r="F70" s="327"/>
      <c r="G70" s="328"/>
    </row>
    <row r="71" spans="1:7" ht="14.25">
      <c r="A71" s="150" t="s">
        <v>201</v>
      </c>
      <c r="B71" s="19">
        <v>6.7</v>
      </c>
      <c r="C71" s="327">
        <v>7</v>
      </c>
      <c r="D71" s="327">
        <v>6.3</v>
      </c>
      <c r="E71" s="9">
        <v>4.0999999999999996</v>
      </c>
      <c r="F71" s="327">
        <v>4.0999999999999996</v>
      </c>
      <c r="G71" s="328">
        <v>4.0999999999999996</v>
      </c>
    </row>
    <row r="72" spans="1:7" ht="14.25">
      <c r="A72" s="151" t="s">
        <v>202</v>
      </c>
      <c r="B72" s="277"/>
      <c r="C72" s="277"/>
      <c r="D72" s="277"/>
      <c r="E72" s="277"/>
      <c r="F72" s="277"/>
      <c r="G72" s="277"/>
    </row>
    <row r="73" spans="1:7">
      <c r="A73" s="36"/>
      <c r="B73" s="11"/>
      <c r="C73" s="11"/>
      <c r="D73" s="11"/>
      <c r="E73" s="11"/>
      <c r="F73" s="11"/>
      <c r="G73" s="11"/>
    </row>
    <row r="74" spans="1:7">
      <c r="A74" s="461" t="s">
        <v>227</v>
      </c>
      <c r="B74" s="461"/>
      <c r="C74" s="461"/>
      <c r="D74" s="461"/>
      <c r="E74" s="461"/>
      <c r="F74" s="461"/>
      <c r="G74" s="461"/>
    </row>
    <row r="75" spans="1:7">
      <c r="A75" s="16" t="s">
        <v>211</v>
      </c>
      <c r="B75" s="16"/>
      <c r="C75" s="16"/>
      <c r="D75" s="16"/>
      <c r="E75" s="16"/>
      <c r="F75" s="16"/>
      <c r="G75" s="16"/>
    </row>
    <row r="76" spans="1:7">
      <c r="A76" s="16" t="s">
        <v>212</v>
      </c>
      <c r="B76" s="16"/>
      <c r="C76" s="16"/>
      <c r="D76" s="16"/>
      <c r="E76" s="16"/>
      <c r="F76" s="16"/>
      <c r="G76" s="16"/>
    </row>
    <row r="77" spans="1:7">
      <c r="A77" s="409" t="s">
        <v>121</v>
      </c>
      <c r="B77" s="409"/>
      <c r="C77" s="409"/>
      <c r="D77" s="409"/>
      <c r="E77" s="409"/>
      <c r="F77" s="409"/>
      <c r="G77" s="409"/>
    </row>
    <row r="78" spans="1:7" ht="39.75" customHeight="1">
      <c r="A78" s="462" t="s">
        <v>228</v>
      </c>
      <c r="B78" s="462"/>
      <c r="C78" s="462"/>
      <c r="D78" s="462"/>
      <c r="E78" s="462"/>
      <c r="F78" s="462"/>
      <c r="G78" s="462"/>
    </row>
    <row r="79" spans="1:7">
      <c r="A79" s="263" t="s">
        <v>215</v>
      </c>
      <c r="B79" s="263"/>
      <c r="C79" s="263"/>
      <c r="D79" s="263"/>
      <c r="E79" s="263"/>
      <c r="F79" s="263"/>
      <c r="G79" s="263"/>
    </row>
    <row r="80" spans="1:7">
      <c r="A80" s="263" t="s">
        <v>216</v>
      </c>
      <c r="B80" s="263"/>
      <c r="C80" s="263"/>
      <c r="D80" s="263"/>
      <c r="E80" s="263"/>
      <c r="F80" s="263"/>
      <c r="G80" s="263"/>
    </row>
    <row r="81" spans="1:7">
      <c r="A81" s="402" t="s">
        <v>123</v>
      </c>
      <c r="B81" s="402"/>
      <c r="C81" s="402"/>
      <c r="D81" s="402"/>
      <c r="E81" s="402"/>
      <c r="F81" s="402"/>
      <c r="G81" s="402"/>
    </row>
    <row r="84" spans="1:7">
      <c r="A84" s="37"/>
    </row>
  </sheetData>
  <mergeCells count="18">
    <mergeCell ref="A74:G74"/>
    <mergeCell ref="A77:G77"/>
    <mergeCell ref="A78:G78"/>
    <mergeCell ref="A81:G81"/>
    <mergeCell ref="A7:A9"/>
    <mergeCell ref="B7:D7"/>
    <mergeCell ref="E7:G7"/>
    <mergeCell ref="A10:G10"/>
    <mergeCell ref="A31:G31"/>
    <mergeCell ref="A52:G52"/>
    <mergeCell ref="A1:G1"/>
    <mergeCell ref="H1:H2"/>
    <mergeCell ref="A2:G2"/>
    <mergeCell ref="A4:A6"/>
    <mergeCell ref="B4:G4"/>
    <mergeCell ref="B5:G5"/>
    <mergeCell ref="B6:D6"/>
    <mergeCell ref="E6:G6"/>
  </mergeCells>
  <hyperlinks>
    <hyperlink ref="H1" location="'Spis tablic  List of tables 1.1'!A1" display="'Spis tablic  List of tables 1.1'!A1" xr:uid="{00000000-0004-0000-0600-000000000000}"/>
    <hyperlink ref="H1:H2" location="'Spis tablic'!A1" display="'Spis tablic'!A1" xr:uid="{00000000-0004-0000-0600-000001000000}"/>
  </hyperlink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4"/>
  <sheetViews>
    <sheetView showGridLines="0" zoomScaleNormal="100" workbookViewId="0">
      <selection activeCell="N31" sqref="N31"/>
    </sheetView>
  </sheetViews>
  <sheetFormatPr defaultColWidth="9.140625" defaultRowHeight="12.75"/>
  <cols>
    <col min="1" max="1" width="27.28515625" style="118" customWidth="1"/>
    <col min="2" max="7" width="12.7109375" style="118" customWidth="1"/>
    <col min="8" max="8" width="12.7109375" style="77" customWidth="1"/>
    <col min="9" max="10" width="12.7109375" style="118" customWidth="1"/>
    <col min="11" max="11" width="16.140625" style="118" customWidth="1"/>
    <col min="12" max="16384" width="9.140625" style="118"/>
  </cols>
  <sheetData>
    <row r="1" spans="1:13" ht="15" customHeight="1">
      <c r="A1" s="455" t="s">
        <v>258</v>
      </c>
      <c r="B1" s="455"/>
      <c r="C1" s="455"/>
      <c r="J1" s="241"/>
      <c r="K1" s="242" t="s">
        <v>116</v>
      </c>
      <c r="L1" s="246"/>
    </row>
    <row r="2" spans="1:13" ht="15" customHeight="1">
      <c r="A2" s="475" t="s">
        <v>259</v>
      </c>
      <c r="B2" s="475"/>
      <c r="C2" s="475"/>
      <c r="K2" s="242"/>
      <c r="L2" s="246"/>
    </row>
    <row r="3" spans="1:13" ht="15" customHeight="1">
      <c r="K3" s="246"/>
      <c r="L3" s="246"/>
    </row>
    <row r="4" spans="1:13" ht="12.75" customHeight="1">
      <c r="A4" s="260" t="s">
        <v>125</v>
      </c>
      <c r="B4" s="476">
        <v>2015</v>
      </c>
      <c r="C4" s="476">
        <v>2016</v>
      </c>
      <c r="D4" s="476">
        <v>2017</v>
      </c>
      <c r="E4" s="447">
        <v>2018</v>
      </c>
      <c r="F4" s="447">
        <v>2019</v>
      </c>
      <c r="G4" s="447">
        <v>2020</v>
      </c>
      <c r="H4" s="447">
        <v>2021</v>
      </c>
      <c r="I4" s="449">
        <v>2022</v>
      </c>
      <c r="J4" s="449">
        <v>2023</v>
      </c>
      <c r="K4" s="449">
        <v>2024</v>
      </c>
      <c r="L4" s="246"/>
    </row>
    <row r="5" spans="1:13">
      <c r="A5" s="259" t="s">
        <v>128</v>
      </c>
      <c r="B5" s="477"/>
      <c r="C5" s="477"/>
      <c r="D5" s="477"/>
      <c r="E5" s="478"/>
      <c r="F5" s="478"/>
      <c r="G5" s="478"/>
      <c r="H5" s="478"/>
      <c r="I5" s="474"/>
      <c r="J5" s="474"/>
      <c r="K5" s="474"/>
      <c r="L5" s="246"/>
    </row>
    <row r="6" spans="1:13" ht="14.1" customHeight="1">
      <c r="A6" s="52" t="s">
        <v>10</v>
      </c>
      <c r="B6" s="332">
        <v>665</v>
      </c>
      <c r="C6" s="332">
        <v>397</v>
      </c>
      <c r="D6" s="333">
        <v>295</v>
      </c>
      <c r="E6" s="333">
        <v>482</v>
      </c>
      <c r="F6" s="333">
        <v>649</v>
      </c>
      <c r="G6" s="333">
        <v>889</v>
      </c>
      <c r="H6" s="333">
        <v>870</v>
      </c>
      <c r="I6" s="32">
        <v>484</v>
      </c>
      <c r="J6" s="32">
        <v>626</v>
      </c>
      <c r="K6" s="32">
        <v>765</v>
      </c>
    </row>
    <row r="7" spans="1:13" ht="14.1" customHeight="1">
      <c r="A7" s="149" t="s">
        <v>11</v>
      </c>
      <c r="B7" s="334"/>
      <c r="C7" s="334"/>
      <c r="D7" s="333"/>
      <c r="E7" s="333"/>
      <c r="F7" s="333"/>
      <c r="G7" s="333"/>
      <c r="H7" s="333"/>
      <c r="I7" s="32"/>
      <c r="J7" s="32"/>
      <c r="K7" s="32"/>
    </row>
    <row r="8" spans="1:13" ht="14.1" customHeight="1">
      <c r="A8" s="53" t="s">
        <v>6</v>
      </c>
      <c r="B8" s="334">
        <v>189</v>
      </c>
      <c r="C8" s="334">
        <v>132</v>
      </c>
      <c r="D8" s="333">
        <v>98</v>
      </c>
      <c r="E8" s="333">
        <v>183</v>
      </c>
      <c r="F8" s="333">
        <v>264</v>
      </c>
      <c r="G8" s="333">
        <v>327</v>
      </c>
      <c r="H8" s="333">
        <v>298</v>
      </c>
      <c r="I8" s="335">
        <v>179</v>
      </c>
      <c r="J8" s="335">
        <v>261</v>
      </c>
      <c r="K8" s="335">
        <v>332</v>
      </c>
    </row>
    <row r="9" spans="1:13" ht="14.1" customHeight="1">
      <c r="A9" s="147" t="s">
        <v>12</v>
      </c>
      <c r="B9" s="336"/>
      <c r="C9" s="336"/>
      <c r="D9" s="337"/>
      <c r="E9" s="337"/>
      <c r="F9" s="337"/>
      <c r="G9" s="337"/>
      <c r="H9" s="337"/>
      <c r="I9" s="32"/>
      <c r="J9" s="32"/>
      <c r="K9" s="32"/>
    </row>
    <row r="10" spans="1:13" ht="14.1" customHeight="1">
      <c r="A10" s="54" t="s">
        <v>13</v>
      </c>
      <c r="B10" s="338">
        <v>28.421052631578945</v>
      </c>
      <c r="C10" s="339">
        <v>33.249370277078086</v>
      </c>
      <c r="D10" s="339">
        <v>33.220338983050844</v>
      </c>
      <c r="E10" s="339">
        <v>37.966804979253112</v>
      </c>
      <c r="F10" s="339">
        <v>40.700000000000003</v>
      </c>
      <c r="G10" s="339">
        <v>36.782902137232846</v>
      </c>
      <c r="H10" s="339">
        <v>34.252873563218394</v>
      </c>
      <c r="I10" s="191">
        <v>36.983471074380162</v>
      </c>
      <c r="J10" s="191">
        <v>41.7</v>
      </c>
      <c r="K10" s="191">
        <v>43.4</v>
      </c>
      <c r="M10" s="25"/>
    </row>
    <row r="11" spans="1:13" ht="14.1" customHeight="1">
      <c r="A11" s="141" t="s">
        <v>79</v>
      </c>
      <c r="B11" s="340"/>
      <c r="C11" s="340"/>
      <c r="D11" s="341"/>
      <c r="E11" s="341"/>
      <c r="F11" s="341"/>
      <c r="G11" s="341"/>
      <c r="H11" s="341"/>
      <c r="I11" s="319"/>
      <c r="J11" s="319"/>
      <c r="K11" s="319"/>
    </row>
    <row r="12" spans="1:13" ht="12.95" customHeight="1">
      <c r="A12" s="38"/>
      <c r="B12" s="21"/>
      <c r="C12" s="25"/>
    </row>
    <row r="13" spans="1:13" ht="12.95" customHeight="1">
      <c r="A13" s="399" t="s">
        <v>61</v>
      </c>
      <c r="B13" s="399"/>
      <c r="C13" s="399"/>
      <c r="I13" s="25"/>
      <c r="J13" s="25"/>
    </row>
    <row r="14" spans="1:13" ht="12.95" customHeight="1">
      <c r="A14" s="479" t="s">
        <v>14</v>
      </c>
      <c r="B14" s="479"/>
      <c r="C14" s="479"/>
      <c r="D14" s="479"/>
      <c r="E14" s="479"/>
      <c r="F14" s="479"/>
      <c r="G14" s="252"/>
    </row>
  </sheetData>
  <mergeCells count="14">
    <mergeCell ref="A13:C13"/>
    <mergeCell ref="A14:F14"/>
    <mergeCell ref="F4:F5"/>
    <mergeCell ref="G4:G5"/>
    <mergeCell ref="H4:H5"/>
    <mergeCell ref="I4:I5"/>
    <mergeCell ref="J4:J5"/>
    <mergeCell ref="K4:K5"/>
    <mergeCell ref="A1:C1"/>
    <mergeCell ref="A2:C2"/>
    <mergeCell ref="B4:B5"/>
    <mergeCell ref="C4:C5"/>
    <mergeCell ref="D4:D5"/>
    <mergeCell ref="E4:E5"/>
  </mergeCells>
  <hyperlinks>
    <hyperlink ref="K1" location="'Spis tablic  List of tables 1.1'!A1" display="'Spis tablic  List of tables 1.1'!A1" xr:uid="{00000000-0004-0000-0700-000000000000}"/>
    <hyperlink ref="K1:K2" location="'Spis tablic'!A1" display="'Spis tablic'!A1" xr:uid="{00000000-0004-0000-0700-000001000000}"/>
  </hyperlink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1"/>
  <sheetViews>
    <sheetView showGridLines="0" zoomScaleNormal="100" workbookViewId="0">
      <pane ySplit="5" topLeftCell="A6" activePane="bottomLeft" state="frozen"/>
      <selection activeCell="N31" sqref="N31"/>
      <selection pane="bottomLeft" activeCell="F21" sqref="F21"/>
    </sheetView>
  </sheetViews>
  <sheetFormatPr defaultColWidth="9.140625" defaultRowHeight="12.75"/>
  <cols>
    <col min="1" max="1" width="27.28515625" style="118" customWidth="1"/>
    <col min="2" max="5" width="14.7109375" style="118" customWidth="1"/>
    <col min="6" max="6" width="14.7109375" style="77" customWidth="1"/>
    <col min="7" max="8" width="14.7109375" style="118" customWidth="1"/>
    <col min="9" max="9" width="13.28515625" style="118" customWidth="1"/>
    <col min="10" max="10" width="20.5703125" style="118" customWidth="1"/>
    <col min="11" max="16384" width="9.140625" style="118"/>
  </cols>
  <sheetData>
    <row r="1" spans="1:11" ht="15" customHeight="1">
      <c r="A1" s="399" t="s">
        <v>260</v>
      </c>
      <c r="B1" s="399"/>
      <c r="C1" s="399"/>
      <c r="D1" s="399"/>
      <c r="I1" s="251"/>
      <c r="J1" s="457" t="s">
        <v>116</v>
      </c>
      <c r="K1" s="244"/>
    </row>
    <row r="2" spans="1:11">
      <c r="A2" s="422" t="s">
        <v>261</v>
      </c>
      <c r="B2" s="422"/>
      <c r="C2" s="422"/>
      <c r="D2" s="422"/>
      <c r="I2" s="253"/>
      <c r="J2" s="457"/>
      <c r="K2" s="244"/>
    </row>
    <row r="3" spans="1:11" ht="12.95" customHeight="1">
      <c r="A3" s="51"/>
      <c r="B3" s="51"/>
      <c r="C3" s="51"/>
      <c r="D3" s="51"/>
      <c r="E3" s="24"/>
      <c r="F3" s="80"/>
      <c r="J3" s="244"/>
      <c r="K3" s="244"/>
    </row>
    <row r="4" spans="1:11" ht="15" customHeight="1">
      <c r="A4" s="155" t="s">
        <v>192</v>
      </c>
      <c r="B4" s="444">
        <v>2017</v>
      </c>
      <c r="C4" s="444">
        <v>2018</v>
      </c>
      <c r="D4" s="480">
        <v>2019</v>
      </c>
      <c r="E4" s="480">
        <v>2020</v>
      </c>
      <c r="F4" s="480">
        <v>2021</v>
      </c>
      <c r="G4" s="480">
        <v>2022</v>
      </c>
      <c r="H4" s="480">
        <v>2023</v>
      </c>
      <c r="I4" s="480">
        <v>2024</v>
      </c>
      <c r="J4" s="244"/>
      <c r="K4" s="244"/>
    </row>
    <row r="5" spans="1:11" ht="34.5" customHeight="1">
      <c r="A5" s="255" t="s">
        <v>193</v>
      </c>
      <c r="B5" s="445"/>
      <c r="C5" s="445"/>
      <c r="D5" s="448"/>
      <c r="E5" s="448"/>
      <c r="F5" s="448"/>
      <c r="G5" s="448"/>
      <c r="H5" s="448"/>
      <c r="I5" s="448"/>
    </row>
    <row r="6" spans="1:11" ht="20.100000000000001" customHeight="1">
      <c r="A6" s="433" t="s">
        <v>143</v>
      </c>
      <c r="B6" s="434"/>
      <c r="C6" s="434"/>
      <c r="D6" s="434"/>
      <c r="E6" s="434"/>
      <c r="F6" s="434"/>
      <c r="G6" s="434"/>
      <c r="H6" s="434"/>
      <c r="I6" s="435"/>
    </row>
    <row r="7" spans="1:11" ht="15" customHeight="1">
      <c r="A7" s="153" t="s">
        <v>112</v>
      </c>
      <c r="B7" s="354">
        <v>295</v>
      </c>
      <c r="C7" s="355">
        <v>482</v>
      </c>
      <c r="D7" s="356">
        <v>649</v>
      </c>
      <c r="E7" s="356">
        <v>889</v>
      </c>
      <c r="F7" s="356">
        <v>870</v>
      </c>
      <c r="G7" s="356">
        <v>484</v>
      </c>
      <c r="H7" s="356">
        <v>626</v>
      </c>
      <c r="I7" s="356">
        <v>765</v>
      </c>
    </row>
    <row r="8" spans="1:11" ht="15" customHeight="1">
      <c r="A8" s="154" t="s">
        <v>113</v>
      </c>
      <c r="B8" s="354"/>
      <c r="C8" s="355"/>
      <c r="D8" s="356"/>
      <c r="E8" s="356"/>
      <c r="F8" s="356"/>
      <c r="G8" s="32"/>
      <c r="H8" s="32"/>
      <c r="I8" s="32"/>
    </row>
    <row r="9" spans="1:11" ht="15" customHeight="1">
      <c r="A9" s="150" t="s">
        <v>197</v>
      </c>
      <c r="B9" s="342">
        <v>41</v>
      </c>
      <c r="C9" s="343">
        <v>103</v>
      </c>
      <c r="D9" s="344">
        <v>115</v>
      </c>
      <c r="E9" s="344">
        <v>135</v>
      </c>
      <c r="F9" s="344">
        <v>129</v>
      </c>
      <c r="G9" s="346">
        <v>65</v>
      </c>
      <c r="H9" s="346">
        <v>106</v>
      </c>
      <c r="I9" s="346">
        <v>106</v>
      </c>
    </row>
    <row r="10" spans="1:11" ht="15" customHeight="1">
      <c r="A10" s="151" t="s">
        <v>198</v>
      </c>
      <c r="B10" s="342"/>
      <c r="C10" s="343"/>
      <c r="D10" s="357"/>
      <c r="E10" s="357"/>
      <c r="F10" s="357"/>
      <c r="G10" s="192"/>
      <c r="H10" s="192"/>
      <c r="I10" s="192"/>
    </row>
    <row r="11" spans="1:11" ht="15" customHeight="1">
      <c r="A11" s="150" t="s">
        <v>64</v>
      </c>
      <c r="B11" s="342">
        <v>60</v>
      </c>
      <c r="C11" s="343">
        <v>63</v>
      </c>
      <c r="D11" s="344">
        <v>96</v>
      </c>
      <c r="E11" s="344">
        <v>173</v>
      </c>
      <c r="F11" s="344">
        <v>166</v>
      </c>
      <c r="G11" s="346">
        <v>77</v>
      </c>
      <c r="H11" s="346">
        <v>97</v>
      </c>
      <c r="I11" s="346">
        <v>122</v>
      </c>
    </row>
    <row r="12" spans="1:11" ht="15" customHeight="1">
      <c r="A12" s="151" t="s">
        <v>68</v>
      </c>
      <c r="B12" s="342"/>
      <c r="C12" s="343"/>
      <c r="D12" s="344"/>
      <c r="E12" s="344"/>
      <c r="F12" s="344"/>
      <c r="G12" s="192"/>
      <c r="H12" s="192"/>
      <c r="I12" s="192"/>
    </row>
    <row r="13" spans="1:11" ht="25.5">
      <c r="A13" s="150" t="s">
        <v>65</v>
      </c>
      <c r="B13" s="342">
        <v>84</v>
      </c>
      <c r="C13" s="343">
        <v>124</v>
      </c>
      <c r="D13" s="344">
        <v>179</v>
      </c>
      <c r="E13" s="344">
        <v>232</v>
      </c>
      <c r="F13" s="344">
        <v>203</v>
      </c>
      <c r="G13" s="345">
        <v>142</v>
      </c>
      <c r="H13" s="345">
        <v>183</v>
      </c>
      <c r="I13" s="345">
        <v>218</v>
      </c>
    </row>
    <row r="14" spans="1:11" ht="15" customHeight="1">
      <c r="A14" s="151" t="s">
        <v>67</v>
      </c>
      <c r="B14" s="342"/>
      <c r="C14" s="343"/>
      <c r="D14" s="344"/>
      <c r="E14" s="344"/>
      <c r="F14" s="344"/>
      <c r="G14" s="346"/>
      <c r="H14" s="346"/>
      <c r="I14" s="346"/>
    </row>
    <row r="15" spans="1:11" ht="15" customHeight="1">
      <c r="A15" s="150" t="s">
        <v>208</v>
      </c>
      <c r="B15" s="342">
        <v>19</v>
      </c>
      <c r="C15" s="343">
        <v>32</v>
      </c>
      <c r="D15" s="344">
        <v>74</v>
      </c>
      <c r="E15" s="344">
        <v>86</v>
      </c>
      <c r="F15" s="344">
        <v>41</v>
      </c>
      <c r="G15" s="344">
        <v>34</v>
      </c>
      <c r="H15" s="344">
        <v>54</v>
      </c>
      <c r="I15" s="344">
        <v>67</v>
      </c>
    </row>
    <row r="16" spans="1:11" ht="23.25" customHeight="1">
      <c r="A16" s="151" t="s">
        <v>207</v>
      </c>
      <c r="B16" s="342"/>
      <c r="C16" s="343"/>
      <c r="D16" s="344"/>
      <c r="E16" s="344"/>
      <c r="F16" s="344"/>
      <c r="G16" s="344"/>
      <c r="H16" s="344"/>
      <c r="I16" s="344"/>
      <c r="K16" s="28"/>
    </row>
    <row r="17" spans="1:9" ht="15" customHeight="1">
      <c r="A17" s="150" t="s">
        <v>206</v>
      </c>
      <c r="B17" s="342" t="s">
        <v>200</v>
      </c>
      <c r="C17" s="343" t="s">
        <v>200</v>
      </c>
      <c r="D17" s="344" t="s">
        <v>200</v>
      </c>
      <c r="E17" s="344" t="s">
        <v>200</v>
      </c>
      <c r="F17" s="344" t="s">
        <v>200</v>
      </c>
      <c r="G17" s="344" t="s">
        <v>200</v>
      </c>
      <c r="H17" s="344">
        <v>5</v>
      </c>
      <c r="I17" s="344">
        <v>5</v>
      </c>
    </row>
    <row r="18" spans="1:9" ht="15" customHeight="1">
      <c r="A18" s="151" t="s">
        <v>199</v>
      </c>
      <c r="B18" s="342"/>
      <c r="C18" s="343"/>
      <c r="D18" s="344"/>
      <c r="E18" s="344"/>
      <c r="F18" s="344"/>
      <c r="G18" s="344"/>
      <c r="H18" s="344"/>
      <c r="I18" s="344"/>
    </row>
    <row r="19" spans="1:9" ht="15" customHeight="1">
      <c r="A19" s="150" t="s">
        <v>66</v>
      </c>
      <c r="B19" s="342">
        <v>31</v>
      </c>
      <c r="C19" s="343">
        <v>56</v>
      </c>
      <c r="D19" s="344">
        <v>64</v>
      </c>
      <c r="E19" s="344">
        <v>107</v>
      </c>
      <c r="F19" s="344">
        <v>86</v>
      </c>
      <c r="G19" s="344">
        <v>52</v>
      </c>
      <c r="H19" s="344">
        <v>75</v>
      </c>
      <c r="I19" s="344">
        <v>73</v>
      </c>
    </row>
    <row r="20" spans="1:9" ht="15" customHeight="1">
      <c r="A20" s="151" t="s">
        <v>60</v>
      </c>
      <c r="B20" s="342"/>
      <c r="C20" s="343"/>
      <c r="D20" s="344"/>
      <c r="E20" s="344"/>
      <c r="F20" s="344"/>
      <c r="G20" s="344"/>
      <c r="H20" s="344"/>
      <c r="I20" s="344"/>
    </row>
    <row r="21" spans="1:9" ht="14.25">
      <c r="A21" s="150" t="s">
        <v>205</v>
      </c>
      <c r="B21" s="342">
        <v>60</v>
      </c>
      <c r="C21" s="343">
        <v>104</v>
      </c>
      <c r="D21" s="344">
        <v>121</v>
      </c>
      <c r="E21" s="344">
        <v>156</v>
      </c>
      <c r="F21" s="344">
        <v>245</v>
      </c>
      <c r="G21" s="344">
        <v>114</v>
      </c>
      <c r="H21" s="344">
        <v>40</v>
      </c>
      <c r="I21" s="344">
        <v>92</v>
      </c>
    </row>
    <row r="22" spans="1:9" ht="15" customHeight="1">
      <c r="A22" s="151" t="s">
        <v>217</v>
      </c>
      <c r="B22" s="342"/>
      <c r="C22" s="343"/>
      <c r="D22" s="344"/>
      <c r="E22" s="344"/>
      <c r="F22" s="344"/>
      <c r="G22" s="344"/>
      <c r="H22" s="344"/>
      <c r="I22" s="344"/>
    </row>
    <row r="23" spans="1:9" ht="15" customHeight="1">
      <c r="A23" s="150" t="s">
        <v>203</v>
      </c>
      <c r="B23" s="342" t="s">
        <v>200</v>
      </c>
      <c r="C23" s="343" t="s">
        <v>200</v>
      </c>
      <c r="D23" s="344" t="s">
        <v>200</v>
      </c>
      <c r="E23" s="344" t="s">
        <v>200</v>
      </c>
      <c r="F23" s="344" t="s">
        <v>200</v>
      </c>
      <c r="G23" s="344" t="s">
        <v>200</v>
      </c>
      <c r="H23" s="344">
        <v>6</v>
      </c>
      <c r="I23" s="344">
        <v>3</v>
      </c>
    </row>
    <row r="24" spans="1:9" ht="15" customHeight="1">
      <c r="A24" s="151" t="s">
        <v>204</v>
      </c>
      <c r="B24" s="342"/>
      <c r="C24" s="343"/>
      <c r="D24" s="344"/>
      <c r="E24" s="344"/>
      <c r="F24" s="344"/>
      <c r="G24" s="192"/>
      <c r="H24" s="192"/>
      <c r="I24" s="192"/>
    </row>
    <row r="25" spans="1:9" ht="12.95" customHeight="1">
      <c r="A25" s="150" t="s">
        <v>201</v>
      </c>
      <c r="B25" s="342" t="s">
        <v>200</v>
      </c>
      <c r="C25" s="343" t="s">
        <v>200</v>
      </c>
      <c r="D25" s="344" t="s">
        <v>200</v>
      </c>
      <c r="E25" s="344" t="s">
        <v>200</v>
      </c>
      <c r="F25" s="344" t="s">
        <v>200</v>
      </c>
      <c r="G25" s="345" t="s">
        <v>200</v>
      </c>
      <c r="H25" s="345">
        <v>60</v>
      </c>
      <c r="I25" s="345">
        <v>79</v>
      </c>
    </row>
    <row r="26" spans="1:9" ht="12.95" customHeight="1">
      <c r="A26" s="151" t="s">
        <v>202</v>
      </c>
      <c r="B26" s="342"/>
      <c r="C26" s="343"/>
      <c r="D26" s="344"/>
      <c r="E26" s="344"/>
      <c r="F26" s="344"/>
      <c r="G26" s="346"/>
      <c r="H26" s="346"/>
      <c r="I26" s="346"/>
    </row>
    <row r="27" spans="1:9" ht="12.95" customHeight="1">
      <c r="A27" s="433" t="s">
        <v>163</v>
      </c>
      <c r="B27" s="434"/>
      <c r="C27" s="434"/>
      <c r="D27" s="434"/>
      <c r="E27" s="434"/>
      <c r="F27" s="434"/>
      <c r="G27" s="434"/>
      <c r="H27" s="434"/>
      <c r="I27" s="435"/>
    </row>
    <row r="28" spans="1:9" ht="12.95" customHeight="1">
      <c r="A28" s="225" t="s">
        <v>112</v>
      </c>
      <c r="B28" s="330">
        <v>100</v>
      </c>
      <c r="C28" s="347">
        <v>100</v>
      </c>
      <c r="D28" s="347">
        <v>100</v>
      </c>
      <c r="E28" s="347">
        <v>100</v>
      </c>
      <c r="F28" s="184">
        <v>100</v>
      </c>
      <c r="G28" s="184">
        <v>100</v>
      </c>
      <c r="H28" s="184">
        <f>H7*100/H$7</f>
        <v>100</v>
      </c>
      <c r="I28" s="184">
        <f>IFERROR(ROUND(I7*100/I$7,1),0)</f>
        <v>100</v>
      </c>
    </row>
    <row r="29" spans="1:9">
      <c r="A29" s="226" t="s">
        <v>113</v>
      </c>
      <c r="B29" s="348"/>
      <c r="C29" s="349"/>
      <c r="D29" s="349"/>
      <c r="E29" s="349"/>
      <c r="F29" s="349"/>
      <c r="G29" s="186"/>
      <c r="H29" s="186"/>
      <c r="I29" s="186"/>
    </row>
    <row r="30" spans="1:9">
      <c r="A30" s="150" t="s">
        <v>197</v>
      </c>
      <c r="B30" s="19">
        <v>13.9</v>
      </c>
      <c r="C30" s="19">
        <v>21.4</v>
      </c>
      <c r="D30" s="19">
        <v>17.7</v>
      </c>
      <c r="E30" s="19">
        <v>15.2</v>
      </c>
      <c r="F30" s="19">
        <v>14.8</v>
      </c>
      <c r="G30" s="19">
        <v>13.4</v>
      </c>
      <c r="H30" s="317">
        <v>16.899999999999999</v>
      </c>
      <c r="I30" s="317">
        <f>IFERROR(ROUND(I9*100/I$7,1),0)</f>
        <v>13.9</v>
      </c>
    </row>
    <row r="31" spans="1:9">
      <c r="A31" s="151" t="s">
        <v>198</v>
      </c>
      <c r="B31" s="19"/>
      <c r="C31" s="350"/>
      <c r="D31" s="317"/>
      <c r="E31" s="317"/>
      <c r="F31" s="317"/>
      <c r="G31" s="317"/>
      <c r="H31" s="317"/>
      <c r="I31" s="317"/>
    </row>
    <row r="32" spans="1:9">
      <c r="A32" s="150" t="s">
        <v>64</v>
      </c>
      <c r="B32" s="19">
        <v>20.3</v>
      </c>
      <c r="C32" s="19">
        <v>13.1</v>
      </c>
      <c r="D32" s="19">
        <v>14.8</v>
      </c>
      <c r="E32" s="19">
        <v>19.5</v>
      </c>
      <c r="F32" s="19">
        <v>19.100000000000001</v>
      </c>
      <c r="G32" s="19">
        <v>15.9</v>
      </c>
      <c r="H32" s="317">
        <v>15.5</v>
      </c>
      <c r="I32" s="317">
        <f>IFERROR(ROUND(I11*100/I$7,1),0)</f>
        <v>15.9</v>
      </c>
    </row>
    <row r="33" spans="1:9">
      <c r="A33" s="151" t="s">
        <v>68</v>
      </c>
      <c r="B33" s="19"/>
      <c r="C33" s="350"/>
      <c r="D33" s="317"/>
      <c r="E33" s="317"/>
      <c r="F33" s="317"/>
      <c r="G33" s="317"/>
      <c r="H33" s="317"/>
      <c r="I33" s="317"/>
    </row>
    <row r="34" spans="1:9" ht="25.5">
      <c r="A34" s="150" t="s">
        <v>65</v>
      </c>
      <c r="B34" s="19">
        <v>28.5</v>
      </c>
      <c r="C34" s="19">
        <v>25.7</v>
      </c>
      <c r="D34" s="19">
        <v>27.6</v>
      </c>
      <c r="E34" s="19">
        <v>26.1</v>
      </c>
      <c r="F34" s="19">
        <v>23.3</v>
      </c>
      <c r="G34" s="19">
        <v>29.3</v>
      </c>
      <c r="H34" s="317">
        <v>29.2</v>
      </c>
      <c r="I34" s="317">
        <f>IFERROR(ROUND(I13*100/I$7,1),0)</f>
        <v>28.5</v>
      </c>
    </row>
    <row r="35" spans="1:9">
      <c r="A35" s="151" t="s">
        <v>67</v>
      </c>
      <c r="B35" s="19"/>
      <c r="C35" s="350"/>
      <c r="D35" s="317"/>
      <c r="E35" s="317"/>
      <c r="F35" s="317"/>
      <c r="G35" s="317"/>
      <c r="H35" s="317"/>
      <c r="I35" s="317"/>
    </row>
    <row r="36" spans="1:9" ht="14.25">
      <c r="A36" s="150" t="s">
        <v>208</v>
      </c>
      <c r="B36" s="19">
        <v>6.4</v>
      </c>
      <c r="C36" s="19">
        <v>6.6</v>
      </c>
      <c r="D36" s="19">
        <v>11.4</v>
      </c>
      <c r="E36" s="19">
        <v>9.6999999999999993</v>
      </c>
      <c r="F36" s="19">
        <v>4.7</v>
      </c>
      <c r="G36" s="19">
        <v>7</v>
      </c>
      <c r="H36" s="317">
        <v>8.6</v>
      </c>
      <c r="I36" s="317">
        <f>IFERROR(ROUND(I15*100/I$7,1),0)</f>
        <v>8.8000000000000007</v>
      </c>
    </row>
    <row r="37" spans="1:9" ht="14.25">
      <c r="A37" s="151" t="s">
        <v>207</v>
      </c>
      <c r="B37" s="19"/>
      <c r="C37" s="350"/>
      <c r="D37" s="317"/>
      <c r="E37" s="317"/>
      <c r="F37" s="317"/>
      <c r="G37" s="317"/>
      <c r="H37" s="317"/>
      <c r="I37" s="317"/>
    </row>
    <row r="38" spans="1:9" ht="14.25">
      <c r="A38" s="150" t="s">
        <v>206</v>
      </c>
      <c r="B38" s="19" t="s">
        <v>200</v>
      </c>
      <c r="C38" s="19" t="s">
        <v>200</v>
      </c>
      <c r="D38" s="19" t="s">
        <v>200</v>
      </c>
      <c r="E38" s="19" t="s">
        <v>200</v>
      </c>
      <c r="F38" s="19" t="s">
        <v>200</v>
      </c>
      <c r="G38" s="19" t="s">
        <v>200</v>
      </c>
      <c r="H38" s="317">
        <v>0.8</v>
      </c>
      <c r="I38" s="317">
        <f>IFERROR(ROUND(I17*100/I$7,1),0)</f>
        <v>0.7</v>
      </c>
    </row>
    <row r="39" spans="1:9">
      <c r="A39" s="151" t="s">
        <v>199</v>
      </c>
      <c r="B39" s="19"/>
      <c r="C39" s="350"/>
      <c r="D39" s="317"/>
      <c r="E39" s="317"/>
      <c r="F39" s="317"/>
      <c r="G39" s="317"/>
      <c r="H39" s="317"/>
      <c r="I39" s="317"/>
    </row>
    <row r="40" spans="1:9">
      <c r="A40" s="150" t="s">
        <v>66</v>
      </c>
      <c r="B40" s="19">
        <v>10.5</v>
      </c>
      <c r="C40" s="19">
        <v>11.6</v>
      </c>
      <c r="D40" s="19">
        <v>9.9</v>
      </c>
      <c r="E40" s="19">
        <v>12</v>
      </c>
      <c r="F40" s="19">
        <v>9.9</v>
      </c>
      <c r="G40" s="19">
        <v>10.7</v>
      </c>
      <c r="H40" s="317">
        <v>12</v>
      </c>
      <c r="I40" s="317">
        <f>IFERROR(ROUND(I19*100/I$7,1),0)</f>
        <v>9.5</v>
      </c>
    </row>
    <row r="41" spans="1:9">
      <c r="A41" s="151" t="s">
        <v>60</v>
      </c>
      <c r="B41" s="19"/>
      <c r="C41" s="350"/>
      <c r="D41" s="317"/>
      <c r="E41" s="317"/>
      <c r="F41" s="317"/>
      <c r="G41" s="317"/>
      <c r="H41" s="317"/>
      <c r="I41" s="317"/>
    </row>
    <row r="42" spans="1:9" ht="14.25">
      <c r="A42" s="150" t="s">
        <v>205</v>
      </c>
      <c r="B42" s="19">
        <v>20.3</v>
      </c>
      <c r="C42" s="19">
        <v>21.6</v>
      </c>
      <c r="D42" s="19">
        <v>18.600000000000001</v>
      </c>
      <c r="E42" s="19">
        <v>17.5</v>
      </c>
      <c r="F42" s="19">
        <v>28.2</v>
      </c>
      <c r="G42" s="19">
        <v>23.6</v>
      </c>
      <c r="H42" s="317">
        <v>6.4</v>
      </c>
      <c r="I42" s="317">
        <f>IFERROR(ROUND(I21*100/I$7,1),0)</f>
        <v>12</v>
      </c>
    </row>
    <row r="43" spans="1:9" ht="14.25">
      <c r="A43" s="151" t="s">
        <v>217</v>
      </c>
      <c r="B43" s="19"/>
      <c r="C43" s="350"/>
      <c r="D43" s="317"/>
      <c r="E43" s="317"/>
      <c r="F43" s="317"/>
      <c r="G43" s="317"/>
      <c r="H43" s="317"/>
      <c r="I43" s="317"/>
    </row>
    <row r="44" spans="1:9" ht="14.25">
      <c r="A44" s="150" t="s">
        <v>203</v>
      </c>
      <c r="B44" s="19" t="s">
        <v>200</v>
      </c>
      <c r="C44" s="19" t="s">
        <v>200</v>
      </c>
      <c r="D44" s="19" t="s">
        <v>200</v>
      </c>
      <c r="E44" s="19" t="s">
        <v>200</v>
      </c>
      <c r="F44" s="19" t="s">
        <v>200</v>
      </c>
      <c r="G44" s="19" t="s">
        <v>200</v>
      </c>
      <c r="H44" s="317">
        <v>1</v>
      </c>
      <c r="I44" s="317">
        <f>IFERROR(ROUND(I23*100/I$7,1),0)</f>
        <v>0.4</v>
      </c>
    </row>
    <row r="45" spans="1:9" ht="14.25">
      <c r="A45" s="151" t="s">
        <v>204</v>
      </c>
      <c r="B45" s="19"/>
      <c r="C45" s="350"/>
      <c r="D45" s="317"/>
      <c r="E45" s="317"/>
      <c r="F45" s="317"/>
      <c r="G45" s="317"/>
      <c r="H45" s="317"/>
      <c r="I45" s="317"/>
    </row>
    <row r="46" spans="1:9" ht="14.25">
      <c r="A46" s="150" t="s">
        <v>201</v>
      </c>
      <c r="B46" s="19" t="s">
        <v>200</v>
      </c>
      <c r="C46" s="19" t="s">
        <v>200</v>
      </c>
      <c r="D46" s="19" t="s">
        <v>200</v>
      </c>
      <c r="E46" s="19" t="s">
        <v>200</v>
      </c>
      <c r="F46" s="19" t="s">
        <v>200</v>
      </c>
      <c r="G46" s="19" t="s">
        <v>200</v>
      </c>
      <c r="H46" s="317">
        <v>9.6</v>
      </c>
      <c r="I46" s="317">
        <f>IFERROR(ROUND(I25*100/I$7,1),0)</f>
        <v>10.3</v>
      </c>
    </row>
    <row r="47" spans="1:9" ht="14.25">
      <c r="A47" s="152" t="s">
        <v>202</v>
      </c>
      <c r="B47" s="351"/>
      <c r="C47" s="352"/>
      <c r="D47" s="353"/>
      <c r="E47" s="353"/>
      <c r="F47" s="353"/>
      <c r="G47" s="353"/>
      <c r="H47" s="353"/>
      <c r="I47" s="353"/>
    </row>
    <row r="48" spans="1:9">
      <c r="A48" s="36"/>
    </row>
    <row r="49" spans="1:1">
      <c r="A49" s="16" t="s">
        <v>210</v>
      </c>
    </row>
    <row r="50" spans="1:1">
      <c r="A50" s="258" t="s">
        <v>209</v>
      </c>
    </row>
    <row r="51" spans="1:1">
      <c r="A51" s="16" t="s">
        <v>211</v>
      </c>
    </row>
    <row r="52" spans="1:1">
      <c r="A52" s="16" t="s">
        <v>212</v>
      </c>
    </row>
    <row r="53" spans="1:1">
      <c r="A53" s="227" t="s">
        <v>69</v>
      </c>
    </row>
    <row r="54" spans="1:1">
      <c r="A54" s="263" t="s">
        <v>213</v>
      </c>
    </row>
    <row r="55" spans="1:1">
      <c r="A55" s="263" t="s">
        <v>214</v>
      </c>
    </row>
    <row r="56" spans="1:1">
      <c r="A56" s="263" t="s">
        <v>215</v>
      </c>
    </row>
    <row r="57" spans="1:1">
      <c r="A57" s="263" t="s">
        <v>216</v>
      </c>
    </row>
    <row r="58" spans="1:1">
      <c r="A58" s="228" t="s">
        <v>14</v>
      </c>
    </row>
    <row r="61" spans="1:1">
      <c r="A61" s="37"/>
    </row>
  </sheetData>
  <mergeCells count="13">
    <mergeCell ref="A6:I6"/>
    <mergeCell ref="A27:I27"/>
    <mergeCell ref="I4:I5"/>
    <mergeCell ref="A1:D1"/>
    <mergeCell ref="J1:J2"/>
    <mergeCell ref="A2:D2"/>
    <mergeCell ref="B4:B5"/>
    <mergeCell ref="C4:C5"/>
    <mergeCell ref="D4:D5"/>
    <mergeCell ref="E4:E5"/>
    <mergeCell ref="F4:F5"/>
    <mergeCell ref="G4:G5"/>
    <mergeCell ref="H4:H5"/>
  </mergeCells>
  <hyperlinks>
    <hyperlink ref="J1" location="'Spis tablic  List of tables 1.1'!A1" display="'Spis tablic  List of tables 1.1'!A1" xr:uid="{00000000-0004-0000-0800-000000000000}"/>
    <hyperlink ref="J1:J2" location="'Spis tablic'!A1" display="'Spis tablic'!A1" xr:uid="{00000000-0004-0000-0800-000001000000}"/>
  </hyperlink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6</vt:i4>
      </vt:variant>
    </vt:vector>
  </HeadingPairs>
  <TitlesOfParts>
    <vt:vector size="18" baseType="lpstr">
      <vt:lpstr>stosowane symbole</vt:lpstr>
      <vt:lpstr>Spis tablic</vt:lpstr>
      <vt:lpstr>1 (26)</vt:lpstr>
      <vt:lpstr>2 (27)</vt:lpstr>
      <vt:lpstr>3 (28)</vt:lpstr>
      <vt:lpstr>4 (29)</vt:lpstr>
      <vt:lpstr>5 (30)</vt:lpstr>
      <vt:lpstr>6 (31)</vt:lpstr>
      <vt:lpstr>7 (32)</vt:lpstr>
      <vt:lpstr>8 (33)</vt:lpstr>
      <vt:lpstr>9 (34)</vt:lpstr>
      <vt:lpstr>10 (35)</vt:lpstr>
      <vt:lpstr>'10 (35)'!Tytuły_wydruku</vt:lpstr>
      <vt:lpstr>'4 (29)'!Tytuły_wydruku</vt:lpstr>
      <vt:lpstr>'5 (30)'!Tytuły_wydruku</vt:lpstr>
      <vt:lpstr>'7 (32)'!Tytuły_wydruku</vt:lpstr>
      <vt:lpstr>'8 (33)'!Tytuły_wydruku</vt:lpstr>
      <vt:lpstr>'9 (34)'!Tytuły_wydruku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Niewiadomska Ewelina</dc:creator>
  <cp:lastModifiedBy>Sikorska Żaklina</cp:lastModifiedBy>
  <cp:lastPrinted>2019-02-07T13:16:22Z</cp:lastPrinted>
  <dcterms:created xsi:type="dcterms:W3CDTF">2012-07-31T10:44:21Z</dcterms:created>
  <dcterms:modified xsi:type="dcterms:W3CDTF">2026-03-26T08:29:13Z</dcterms:modified>
</cp:coreProperties>
</file>