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ZUZA\- KULTURA -\2025 sygnalna\"/>
    </mc:Choice>
  </mc:AlternateContent>
  <bookViews>
    <workbookView xWindow="0" yWindow="0" windowWidth="28800" windowHeight="11220" activeTab="1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6" l="1"/>
  <c r="B12" i="6"/>
  <c r="B10" i="6"/>
  <c r="B8" i="6"/>
  <c r="B12" i="2"/>
  <c r="B6" i="2"/>
</calcChain>
</file>

<file path=xl/sharedStrings.xml><?xml version="1.0" encoding="utf-8"?>
<sst xmlns="http://schemas.openxmlformats.org/spreadsheetml/2006/main" count="71" uniqueCount="59">
  <si>
    <t>Wyszczególnienie</t>
  </si>
  <si>
    <t>Spis tablic</t>
  </si>
  <si>
    <t>Tablica 1.</t>
  </si>
  <si>
    <t>Muzea</t>
  </si>
  <si>
    <r>
      <t xml:space="preserve">Muzealia </t>
    </r>
    <r>
      <rPr>
        <vertAlign val="superscript"/>
        <sz val="9.5"/>
        <color rgb="FF000000"/>
        <rFont val="Fira Sans"/>
        <family val="2"/>
        <charset val="238"/>
      </rPr>
      <t xml:space="preserve">a </t>
    </r>
    <r>
      <rPr>
        <sz val="9.5"/>
        <color rgb="FF000000"/>
        <rFont val="Fira Sans"/>
        <family val="2"/>
        <charset val="238"/>
      </rPr>
      <t xml:space="preserve"> w tys. szt.</t>
    </r>
  </si>
  <si>
    <t xml:space="preserve">Zwiedzający w tys. </t>
  </si>
  <si>
    <r>
      <t xml:space="preserve">Muzea i oddziały muzealne </t>
    </r>
    <r>
      <rPr>
        <vertAlign val="superscript"/>
        <sz val="9.5"/>
        <color rgb="FF000000"/>
        <rFont val="Fira Sans"/>
        <family val="2"/>
        <charset val="238"/>
      </rPr>
      <t>a</t>
    </r>
  </si>
  <si>
    <t>Powrót do spisu tablic</t>
  </si>
  <si>
    <t>Tablica 2.</t>
  </si>
  <si>
    <t>Galerie sztuki</t>
  </si>
  <si>
    <t>Tablica 1. Muzea</t>
  </si>
  <si>
    <t>Tablica 2. Galerie sztuki</t>
  </si>
  <si>
    <r>
      <t>Ekspozycje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</si>
  <si>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Galerie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</si>
  <si>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Wystawy</t>
    </r>
    <r>
      <rPr>
        <vertAlign val="superscript"/>
        <sz val="9.5"/>
        <color rgb="FF000000"/>
        <rFont val="Fira Sans"/>
        <family val="2"/>
        <charset val="238"/>
      </rPr>
      <t>b</t>
    </r>
  </si>
  <si>
    <t>Tablica 3. Biblioteki publiczne</t>
  </si>
  <si>
    <t>Tablica 4. Kina stałe</t>
  </si>
  <si>
    <t>Seanse</t>
  </si>
  <si>
    <t xml:space="preserve">Widzowie w tys. </t>
  </si>
  <si>
    <r>
      <t>Kina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</si>
  <si>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Sale projekcyjne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</si>
  <si>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Miejsca na widowni</t>
    </r>
    <r>
      <rPr>
        <vertAlign val="superscript"/>
        <sz val="9.5"/>
        <color rgb="FF000000"/>
        <rFont val="Fira Sans"/>
        <family val="2"/>
        <charset val="238"/>
      </rPr>
      <t>a</t>
    </r>
  </si>
  <si>
    <t>Tablica 5. Centra kultury, domy i ośrodki kultury, kluby i świetlice</t>
  </si>
  <si>
    <t>ogółem</t>
  </si>
  <si>
    <t>miasta</t>
  </si>
  <si>
    <t>wieś</t>
  </si>
  <si>
    <t>Instytucje</t>
  </si>
  <si>
    <r>
      <t xml:space="preserve">Imprezy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</si>
  <si>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Uczestnicy imprez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</t>
    </r>
  </si>
  <si>
    <t>Grupy (zespoły) artystyczne</t>
  </si>
  <si>
    <r>
      <t xml:space="preserve">Kursy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</si>
  <si>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Absolwenci kursów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</t>
    </r>
  </si>
  <si>
    <t>a W ciągu roku.</t>
  </si>
  <si>
    <t>Tablica 3.</t>
  </si>
  <si>
    <t>Tablica 4.</t>
  </si>
  <si>
    <t>Tablica 5.</t>
  </si>
  <si>
    <t>Biblioteki publiczne</t>
  </si>
  <si>
    <t>Kina stałe</t>
  </si>
  <si>
    <t>Centra kultury, domy i ośrodki kultury, kluby i świetlice</t>
  </si>
  <si>
    <t>a Stan w dniu 31 grudnia. b W kraju.</t>
  </si>
  <si>
    <t>a Stan w dniu 31 grudnia. b Łącznie z punktami bibliotecznymi. c Bez wypożyczeń międzybibliotecznych.</t>
  </si>
  <si>
    <r>
      <t>Biblioteki i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</si>
  <si>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w tym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</si>
  <si>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Księgozbiór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woluminów</t>
    </r>
  </si>
  <si>
    <r>
      <t>Punkty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</si>
  <si>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Czytelnicy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(w ciągu roku) w tys.</t>
    </r>
  </si>
  <si>
    <r>
      <t>Wypożyczenia księgozbioru</t>
    </r>
    <r>
      <rPr>
        <vertAlign val="superscript"/>
        <sz val="9.5"/>
        <color rgb="FF000000"/>
        <rFont val="Fira Sans"/>
        <family val="2"/>
        <charset val="238"/>
      </rPr>
      <t xml:space="preserve">c 
</t>
    </r>
    <r>
      <rPr>
        <sz val="9.5"/>
        <color rgb="FF000000"/>
        <rFont val="Fira Sans"/>
        <family val="2"/>
        <charset val="238"/>
      </rPr>
      <t>(w ciągu roku) w tys. woluminów</t>
    </r>
  </si>
  <si>
    <t>własne</t>
  </si>
  <si>
    <t>współorganizowane</t>
  </si>
  <si>
    <t>Koła/kluby/sekcje</t>
  </si>
  <si>
    <t>2023=100</t>
  </si>
  <si>
    <t>Kultura w województwie podkarpackim w 2024 r.</t>
  </si>
  <si>
    <r>
      <t>Wystawy czasowe</t>
    </r>
    <r>
      <rPr>
        <vertAlign val="superscript"/>
        <sz val="9.5"/>
        <color rgb="FF000000"/>
        <rFont val="Fira Sans"/>
        <family val="2"/>
        <charset val="238"/>
      </rPr>
      <t>b</t>
    </r>
  </si>
  <si>
    <t>a Stan w dniu 31 grudnia b W kraju</t>
  </si>
  <si>
    <r>
      <t>Zwiedzający w tys.</t>
    </r>
    <r>
      <rPr>
        <vertAlign val="superscript"/>
        <sz val="9.5"/>
        <color rgb="FF000000"/>
        <rFont val="Fira Sans"/>
        <family val="2"/>
        <charset val="238"/>
      </rPr>
      <t>b</t>
    </r>
  </si>
  <si>
    <t>Członkowie kół/klubów/sekcji 
w tys.</t>
  </si>
  <si>
    <t>Członkowie grup artystycznych 
w tys.</t>
  </si>
  <si>
    <r>
      <t>Wystawy stałe trwające</t>
    </r>
    <r>
      <rPr>
        <vertAlign val="superscript"/>
        <sz val="9.5"/>
        <color rgb="FF000000"/>
        <rFont val="Fira Sans"/>
        <family val="2"/>
        <charset val="238"/>
      </rPr>
      <t>b</t>
    </r>
  </si>
  <si>
    <t>wypożyczone trwające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</si>
</sst>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FF0000"/>
      <name val="Calibri"/>
      <family val="2"/>
      <charset val="238"/>
      <scheme val="minor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2" borderId="8">
      <alignment horizontal="left" vertical="center" wrapText="1"/>
    </xf>
  </cellStyleXfs>
  <cellXfs count="7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7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 indent="1"/>
    </xf>
    <xf numFmtId="0" fontId="9" fillId="0" borderId="0" xfId="0" applyFont="1" applyBorder="1"/>
    <xf numFmtId="0" fontId="9" fillId="0" borderId="0" xfId="0" applyFont="1" applyFill="1" applyBorder="1"/>
    <xf numFmtId="0" fontId="10" fillId="0" borderId="0" xfId="2" applyFont="1" applyBorder="1" applyAlignment="1">
      <alignment vertical="center"/>
    </xf>
    <xf numFmtId="0" fontId="8" fillId="0" borderId="0" xfId="2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11" fillId="0" borderId="0" xfId="0" applyFont="1" applyAlignment="1">
      <alignment horizontal="left" indent="1"/>
    </xf>
    <xf numFmtId="0" fontId="3" fillId="0" borderId="0" xfId="2"/>
    <xf numFmtId="0" fontId="3" fillId="0" borderId="0" xfId="2" applyBorder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indent="7"/>
    </xf>
    <xf numFmtId="0" fontId="13" fillId="0" borderId="5" xfId="0" applyFont="1" applyBorder="1" applyAlignment="1">
      <alignment horizontal="left" vertical="center" wrapText="1"/>
    </xf>
    <xf numFmtId="164" fontId="0" fillId="0" borderId="0" xfId="0" applyNumberFormat="1"/>
    <xf numFmtId="164" fontId="13" fillId="0" borderId="0" xfId="0" applyNumberFormat="1" applyFont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horizontal="left" vertical="center" wrapText="1" indent="1"/>
    </xf>
    <xf numFmtId="43" fontId="0" fillId="0" borderId="0" xfId="3" applyNumberFormat="1" applyFont="1"/>
    <xf numFmtId="3" fontId="0" fillId="0" borderId="0" xfId="0" applyNumberFormat="1" applyFont="1"/>
    <xf numFmtId="0" fontId="0" fillId="0" borderId="0" xfId="0" applyAlignment="1"/>
    <xf numFmtId="164" fontId="13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right" vertical="center" wrapText="1"/>
    </xf>
    <xf numFmtId="165" fontId="13" fillId="0" borderId="3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2" fillId="3" borderId="3" xfId="0" applyNumberFormat="1" applyFont="1" applyFill="1" applyBorder="1" applyAlignment="1">
      <alignment horizontal="right" vertical="center" wrapText="1"/>
    </xf>
    <xf numFmtId="164" fontId="0" fillId="0" borderId="0" xfId="0" applyNumberFormat="1" applyFill="1"/>
    <xf numFmtId="0" fontId="12" fillId="0" borderId="2" xfId="0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9" fontId="18" fillId="0" borderId="0" xfId="4" applyFont="1"/>
    <xf numFmtId="165" fontId="12" fillId="0" borderId="2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165" fontId="12" fillId="3" borderId="3" xfId="0" applyNumberFormat="1" applyFont="1" applyFill="1" applyBorder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0" fillId="0" borderId="0" xfId="0" applyBorder="1"/>
    <xf numFmtId="164" fontId="13" fillId="0" borderId="0" xfId="0" applyNumberFormat="1" applyFont="1" applyBorder="1" applyAlignment="1">
      <alignment horizontal="right" vertical="center" wrapText="1"/>
    </xf>
    <xf numFmtId="165" fontId="13" fillId="0" borderId="0" xfId="0" applyNumberFormat="1" applyFont="1" applyBorder="1" applyAlignment="1">
      <alignment horizontal="right" vertical="center" wrapText="1"/>
    </xf>
    <xf numFmtId="164" fontId="0" fillId="0" borderId="0" xfId="0" applyNumberFormat="1" applyAlignment="1"/>
    <xf numFmtId="0" fontId="5" fillId="0" borderId="0" xfId="0" applyFont="1" applyAlignment="1">
      <alignment vertical="center"/>
    </xf>
    <xf numFmtId="0" fontId="3" fillId="0" borderId="0" xfId="2" applyAlignment="1">
      <alignment horizontal="center"/>
    </xf>
    <xf numFmtId="0" fontId="0" fillId="0" borderId="0" xfId="0"/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6">
    <cellStyle name="Dziesiętny" xfId="3" builtinId="3"/>
    <cellStyle name="Hiperłącze" xfId="2" builtinId="8"/>
    <cellStyle name="Kolumna" xfId="5"/>
    <cellStyle name="Normal" xfId="1"/>
    <cellStyle name="Normalny" xfId="0" builtinId="0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D5" sqref="D5"/>
    </sheetView>
  </sheetViews>
  <sheetFormatPr defaultRowHeight="15" x14ac:dyDescent="0.25"/>
  <sheetData>
    <row r="1" spans="1:11" ht="15.75" x14ac:dyDescent="0.25">
      <c r="A1" s="2"/>
      <c r="B1" s="63" t="s">
        <v>51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x14ac:dyDescent="0.25">
      <c r="A2" s="2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4"/>
      <c r="B3" s="5" t="s">
        <v>1</v>
      </c>
      <c r="C3" s="6"/>
      <c r="D3" s="7"/>
      <c r="E3" s="7"/>
      <c r="F3" s="7"/>
      <c r="G3" s="8"/>
      <c r="H3" s="8"/>
      <c r="I3" s="8"/>
      <c r="J3" s="8"/>
      <c r="K3" s="8"/>
    </row>
    <row r="4" spans="1:11" x14ac:dyDescent="0.25">
      <c r="A4" s="4"/>
      <c r="B4" s="9"/>
      <c r="C4" s="10"/>
      <c r="D4" s="11"/>
      <c r="E4" s="11"/>
      <c r="F4" s="11"/>
      <c r="G4" s="12"/>
      <c r="H4" s="12"/>
      <c r="I4" s="12"/>
      <c r="J4" s="12"/>
      <c r="K4" s="12"/>
    </row>
    <row r="5" spans="1:11" x14ac:dyDescent="0.25">
      <c r="A5" s="2"/>
      <c r="B5" s="15" t="s">
        <v>2</v>
      </c>
      <c r="C5" s="13"/>
      <c r="D5" s="14" t="s">
        <v>3</v>
      </c>
      <c r="E5" s="2"/>
      <c r="F5" s="2"/>
      <c r="G5" s="2"/>
      <c r="H5" s="2"/>
      <c r="I5" s="2"/>
      <c r="J5" s="2"/>
      <c r="K5" s="2"/>
    </row>
    <row r="6" spans="1:11" x14ac:dyDescent="0.25">
      <c r="B6" s="14" t="s">
        <v>8</v>
      </c>
      <c r="D6" s="14" t="s">
        <v>9</v>
      </c>
    </row>
    <row r="7" spans="1:11" x14ac:dyDescent="0.25">
      <c r="B7" s="14" t="s">
        <v>33</v>
      </c>
      <c r="D7" s="14" t="s">
        <v>36</v>
      </c>
    </row>
    <row r="8" spans="1:11" x14ac:dyDescent="0.25">
      <c r="B8" s="14" t="s">
        <v>34</v>
      </c>
      <c r="D8" s="14" t="s">
        <v>37</v>
      </c>
    </row>
    <row r="9" spans="1:11" x14ac:dyDescent="0.25">
      <c r="B9" s="14" t="s">
        <v>35</v>
      </c>
      <c r="D9" s="14" t="s">
        <v>38</v>
      </c>
    </row>
  </sheetData>
  <mergeCells count="1">
    <mergeCell ref="B1:K1"/>
  </mergeCells>
  <hyperlinks>
    <hyperlink ref="B5" location="'Wykres 1'!A1" tooltip="Wykres 1." display="Wykres 1."/>
    <hyperlink ref="D5" location="'Tablica 1'!A1" tooltip="Porady specjalistycznej lekarskiej opieki zdrowotnej według typu poradni w 2021 r. " display="Muzea"/>
    <hyperlink ref="D6" location="'Tablica 2'!A1" display="Galerie sztuki"/>
    <hyperlink ref="D7" location="'Tablica 3'!A1" display="Biblioteki publiczne"/>
    <hyperlink ref="B6" location="'Tablica 2'!A1" display="Tablica 2."/>
    <hyperlink ref="B7" location="'Tablica 3'!A1" display="Tablica 3."/>
    <hyperlink ref="D8" location="'Tablica 4'!A1" display="Kina stałe"/>
    <hyperlink ref="B8" location="'Tablica 4'!A1" display="Tablica 4."/>
    <hyperlink ref="D9" location="'Tablica 5'!A1" display="Centra kultury, domy i ośrodki kultury, kluby i świetlice"/>
    <hyperlink ref="B9" location="'Tablica 5'!A1" display="Tablica 5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6" sqref="J16"/>
    </sheetView>
  </sheetViews>
  <sheetFormatPr defaultRowHeight="15" x14ac:dyDescent="0.25"/>
  <cols>
    <col min="1" max="1" width="30.7109375" customWidth="1"/>
    <col min="2" max="4" width="20.7109375" customWidth="1"/>
    <col min="5" max="5" width="10.42578125" bestFit="1" customWidth="1"/>
    <col min="6" max="6" width="15.7109375" customWidth="1"/>
  </cols>
  <sheetData>
    <row r="1" spans="1:11" x14ac:dyDescent="0.25">
      <c r="A1" s="1" t="s">
        <v>10</v>
      </c>
    </row>
    <row r="2" spans="1:11" x14ac:dyDescent="0.25">
      <c r="A2" s="1"/>
      <c r="F2" s="64" t="s">
        <v>7</v>
      </c>
      <c r="G2" s="64"/>
    </row>
    <row r="4" spans="1:11" ht="45" customHeight="1" thickBot="1" x14ac:dyDescent="0.3">
      <c r="A4" s="16" t="s">
        <v>0</v>
      </c>
      <c r="B4" s="16">
        <v>2023</v>
      </c>
      <c r="C4" s="16">
        <v>2024</v>
      </c>
      <c r="D4" s="17" t="s">
        <v>50</v>
      </c>
    </row>
    <row r="5" spans="1:11" ht="45" customHeight="1" thickBot="1" x14ac:dyDescent="0.3">
      <c r="A5" s="18" t="s">
        <v>6</v>
      </c>
      <c r="B5" s="57">
        <v>61</v>
      </c>
      <c r="C5" s="57">
        <v>65</v>
      </c>
      <c r="D5" s="54">
        <v>106.6</v>
      </c>
      <c r="F5" s="65"/>
      <c r="G5" s="65"/>
      <c r="H5" s="65"/>
      <c r="I5" s="65"/>
      <c r="J5" s="65"/>
      <c r="K5" s="65"/>
    </row>
    <row r="6" spans="1:11" ht="45" customHeight="1" thickBot="1" x14ac:dyDescent="0.3">
      <c r="A6" s="18" t="s">
        <v>4</v>
      </c>
      <c r="B6" s="53">
        <f>1273202/1000</f>
        <v>1273.202</v>
      </c>
      <c r="C6" s="53">
        <v>1284.4000000000001</v>
      </c>
      <c r="D6" s="54">
        <v>100.9</v>
      </c>
      <c r="E6" s="39"/>
    </row>
    <row r="7" spans="1:11" ht="45" customHeight="1" thickBot="1" x14ac:dyDescent="0.3">
      <c r="A7" s="18" t="s">
        <v>57</v>
      </c>
      <c r="B7" s="57">
        <v>167</v>
      </c>
      <c r="C7" s="57">
        <v>168</v>
      </c>
      <c r="D7" s="54">
        <v>100.6</v>
      </c>
      <c r="E7" s="52"/>
    </row>
    <row r="8" spans="1:11" ht="45" customHeight="1" thickBot="1" x14ac:dyDescent="0.3">
      <c r="A8" s="18" t="s">
        <v>52</v>
      </c>
      <c r="B8" s="57">
        <v>307</v>
      </c>
      <c r="C8" s="57">
        <v>354</v>
      </c>
      <c r="D8" s="54">
        <v>115.3</v>
      </c>
      <c r="E8" s="52"/>
    </row>
    <row r="9" spans="1:11" ht="45" customHeight="1" thickBot="1" x14ac:dyDescent="0.3">
      <c r="A9" s="38" t="s">
        <v>47</v>
      </c>
      <c r="B9" s="57">
        <v>168</v>
      </c>
      <c r="C9" s="57">
        <v>167</v>
      </c>
      <c r="D9" s="54">
        <v>99.4</v>
      </c>
    </row>
    <row r="10" spans="1:11" ht="45" customHeight="1" thickBot="1" x14ac:dyDescent="0.3">
      <c r="A10" s="38" t="s">
        <v>58</v>
      </c>
      <c r="B10" s="57">
        <v>70</v>
      </c>
      <c r="C10" s="57">
        <v>84</v>
      </c>
      <c r="D10" s="54">
        <v>120</v>
      </c>
    </row>
    <row r="11" spans="1:11" ht="45" customHeight="1" thickBot="1" x14ac:dyDescent="0.3">
      <c r="A11" s="38" t="s">
        <v>48</v>
      </c>
      <c r="B11" s="57">
        <v>69</v>
      </c>
      <c r="C11" s="57">
        <v>103</v>
      </c>
      <c r="D11" s="54">
        <v>149.30000000000001</v>
      </c>
    </row>
    <row r="12" spans="1:11" ht="45" customHeight="1" x14ac:dyDescent="0.25">
      <c r="A12" s="19" t="s">
        <v>5</v>
      </c>
      <c r="B12" s="55">
        <f>1131746/1000</f>
        <v>1131.7460000000001</v>
      </c>
      <c r="C12" s="55">
        <v>1186.4000000000001</v>
      </c>
      <c r="D12" s="56">
        <v>104.8</v>
      </c>
    </row>
    <row r="13" spans="1:11" x14ac:dyDescent="0.25">
      <c r="D13" s="20"/>
    </row>
    <row r="14" spans="1:11" x14ac:dyDescent="0.25">
      <c r="A14" s="58" t="s">
        <v>53</v>
      </c>
      <c r="I14" s="30"/>
    </row>
    <row r="16" spans="1:11" x14ac:dyDescent="0.25">
      <c r="C16" s="30"/>
    </row>
    <row r="17" spans="3:4" x14ac:dyDescent="0.25">
      <c r="C17" s="30"/>
    </row>
    <row r="20" spans="3:4" x14ac:dyDescent="0.25">
      <c r="C20" s="30"/>
    </row>
    <row r="21" spans="3:4" x14ac:dyDescent="0.25">
      <c r="D21" s="30"/>
    </row>
  </sheetData>
  <mergeCells count="4">
    <mergeCell ref="F2:G2"/>
    <mergeCell ref="F5:G5"/>
    <mergeCell ref="H5:I5"/>
    <mergeCell ref="J5:K5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" sqref="F1:F1048576"/>
    </sheetView>
  </sheetViews>
  <sheetFormatPr defaultRowHeight="15" x14ac:dyDescent="0.25"/>
  <cols>
    <col min="1" max="1" width="30.7109375" customWidth="1"/>
    <col min="2" max="4" width="20.7109375" customWidth="1"/>
    <col min="6" max="6" width="15.7109375" customWidth="1"/>
  </cols>
  <sheetData>
    <row r="1" spans="1:7" x14ac:dyDescent="0.25">
      <c r="A1" s="1" t="s">
        <v>11</v>
      </c>
    </row>
    <row r="2" spans="1:7" x14ac:dyDescent="0.25">
      <c r="F2" s="64" t="s">
        <v>7</v>
      </c>
      <c r="G2" s="64"/>
    </row>
    <row r="4" spans="1:7" ht="45" customHeight="1" thickBot="1" x14ac:dyDescent="0.3">
      <c r="A4" s="22" t="s">
        <v>0</v>
      </c>
      <c r="B4" s="51">
        <v>2023</v>
      </c>
      <c r="C4" s="22">
        <v>2024</v>
      </c>
      <c r="D4" s="23" t="s">
        <v>50</v>
      </c>
    </row>
    <row r="5" spans="1:7" ht="45" customHeight="1" thickBot="1" x14ac:dyDescent="0.3">
      <c r="A5" s="18" t="s">
        <v>13</v>
      </c>
      <c r="B5" s="24">
        <v>6</v>
      </c>
      <c r="C5" s="24">
        <v>6</v>
      </c>
      <c r="D5" s="33">
        <v>100</v>
      </c>
    </row>
    <row r="6" spans="1:7" ht="45" customHeight="1" thickBot="1" x14ac:dyDescent="0.3">
      <c r="A6" s="18" t="s">
        <v>14</v>
      </c>
      <c r="B6" s="24">
        <v>97</v>
      </c>
      <c r="C6" s="24">
        <v>120</v>
      </c>
      <c r="D6" s="33">
        <v>123.7</v>
      </c>
    </row>
    <row r="7" spans="1:7" ht="45" customHeight="1" thickBot="1" x14ac:dyDescent="0.3">
      <c r="A7" s="18" t="s">
        <v>12</v>
      </c>
      <c r="B7" s="24">
        <v>99</v>
      </c>
      <c r="C7" s="24">
        <v>123</v>
      </c>
      <c r="D7" s="33">
        <v>124.2</v>
      </c>
    </row>
    <row r="8" spans="1:7" ht="45" customHeight="1" x14ac:dyDescent="0.25">
      <c r="A8" s="19" t="s">
        <v>54</v>
      </c>
      <c r="B8" s="48">
        <v>42.3</v>
      </c>
      <c r="C8" s="48">
        <v>66</v>
      </c>
      <c r="D8" s="47">
        <v>156</v>
      </c>
      <c r="E8" s="49"/>
    </row>
    <row r="10" spans="1:7" x14ac:dyDescent="0.25">
      <c r="A10" s="21" t="s">
        <v>39</v>
      </c>
    </row>
    <row r="17" spans="3:3" x14ac:dyDescent="0.25">
      <c r="C17" s="30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sqref="A1:A1048576"/>
    </sheetView>
  </sheetViews>
  <sheetFormatPr defaultRowHeight="15" x14ac:dyDescent="0.25"/>
  <cols>
    <col min="1" max="1" width="30.7109375" customWidth="1"/>
    <col min="2" max="4" width="20.7109375" customWidth="1"/>
    <col min="6" max="6" width="14.7109375" customWidth="1"/>
  </cols>
  <sheetData>
    <row r="1" spans="1:14" x14ac:dyDescent="0.25">
      <c r="A1" s="1" t="s">
        <v>15</v>
      </c>
    </row>
    <row r="2" spans="1:14" x14ac:dyDescent="0.25">
      <c r="A2" s="28"/>
      <c r="F2" s="64" t="s">
        <v>7</v>
      </c>
      <c r="G2" s="64"/>
    </row>
    <row r="4" spans="1:14" ht="45" customHeight="1" thickBot="1" x14ac:dyDescent="0.3">
      <c r="A4" s="22" t="s">
        <v>0</v>
      </c>
      <c r="B4" s="51">
        <v>2023</v>
      </c>
      <c r="C4" s="22">
        <v>2024</v>
      </c>
      <c r="D4" s="23" t="s">
        <v>50</v>
      </c>
    </row>
    <row r="5" spans="1:14" ht="45" customHeight="1" thickBot="1" x14ac:dyDescent="0.3">
      <c r="A5" s="18" t="s">
        <v>41</v>
      </c>
      <c r="B5" s="24">
        <v>654</v>
      </c>
      <c r="C5" s="24">
        <v>653</v>
      </c>
      <c r="D5" s="33">
        <v>99.8</v>
      </c>
      <c r="G5" s="41"/>
      <c r="H5" s="41"/>
      <c r="I5" s="41"/>
      <c r="J5" s="41"/>
      <c r="K5" s="41"/>
      <c r="L5" s="41"/>
      <c r="M5" s="41"/>
      <c r="N5" s="41"/>
    </row>
    <row r="6" spans="1:14" ht="45" customHeight="1" thickBot="1" x14ac:dyDescent="0.3">
      <c r="A6" s="26" t="s">
        <v>42</v>
      </c>
      <c r="B6" s="50">
        <v>451</v>
      </c>
      <c r="C6" s="50">
        <v>450</v>
      </c>
      <c r="D6" s="33">
        <v>99.8</v>
      </c>
    </row>
    <row r="7" spans="1:14" ht="45" customHeight="1" thickBot="1" x14ac:dyDescent="0.3">
      <c r="A7" s="18" t="s">
        <v>44</v>
      </c>
      <c r="B7" s="44">
        <v>31</v>
      </c>
      <c r="C7" s="44">
        <v>24</v>
      </c>
      <c r="D7" s="33">
        <v>77.400000000000006</v>
      </c>
    </row>
    <row r="8" spans="1:14" ht="45" customHeight="1" thickBot="1" x14ac:dyDescent="0.3">
      <c r="A8" s="18" t="s">
        <v>43</v>
      </c>
      <c r="B8" s="45">
        <v>8443.7999999999993</v>
      </c>
      <c r="C8" s="45">
        <v>8524.7000000000007</v>
      </c>
      <c r="D8" s="33">
        <v>101</v>
      </c>
    </row>
    <row r="9" spans="1:14" ht="45" customHeight="1" thickBot="1" x14ac:dyDescent="0.3">
      <c r="A9" s="18" t="s">
        <v>45</v>
      </c>
      <c r="B9" s="42">
        <v>285.8</v>
      </c>
      <c r="C9" s="42">
        <v>287.2</v>
      </c>
      <c r="D9" s="33">
        <v>100.5</v>
      </c>
    </row>
    <row r="10" spans="1:14" ht="45" customHeight="1" x14ac:dyDescent="0.25">
      <c r="A10" s="29" t="s">
        <v>46</v>
      </c>
      <c r="B10" s="46">
        <v>6081.6</v>
      </c>
      <c r="C10" s="46">
        <v>6217.2</v>
      </c>
      <c r="D10" s="60">
        <v>102.2</v>
      </c>
    </row>
    <row r="11" spans="1:14" x14ac:dyDescent="0.25">
      <c r="D11" s="59"/>
    </row>
    <row r="12" spans="1:14" x14ac:dyDescent="0.25">
      <c r="A12" s="21" t="s">
        <v>40</v>
      </c>
    </row>
    <row r="16" spans="1:14" x14ac:dyDescent="0.25">
      <c r="C16" s="30"/>
    </row>
    <row r="18" spans="3:4" x14ac:dyDescent="0.25">
      <c r="D18" s="27"/>
    </row>
    <row r="21" spans="3:4" x14ac:dyDescent="0.25">
      <c r="C21" s="30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F5" sqref="F5:F9"/>
    </sheetView>
  </sheetViews>
  <sheetFormatPr defaultRowHeight="15" x14ac:dyDescent="0.25"/>
  <cols>
    <col min="1" max="1" width="30.7109375" customWidth="1"/>
    <col min="2" max="4" width="20.7109375" customWidth="1"/>
    <col min="6" max="6" width="15.7109375" customWidth="1"/>
  </cols>
  <sheetData>
    <row r="1" spans="1:16" x14ac:dyDescent="0.25">
      <c r="A1" s="1" t="s">
        <v>16</v>
      </c>
    </row>
    <row r="2" spans="1:16" x14ac:dyDescent="0.25">
      <c r="F2" s="64" t="s">
        <v>7</v>
      </c>
      <c r="G2" s="64"/>
    </row>
    <row r="4" spans="1:16" ht="45" customHeight="1" thickBot="1" x14ac:dyDescent="0.3">
      <c r="A4" s="22" t="s">
        <v>0</v>
      </c>
      <c r="B4" s="36">
        <v>2023</v>
      </c>
      <c r="C4" s="22">
        <v>2024</v>
      </c>
      <c r="D4" s="23" t="s">
        <v>50</v>
      </c>
    </row>
    <row r="5" spans="1:16" ht="45" customHeight="1" thickBot="1" x14ac:dyDescent="0.3">
      <c r="A5" s="18" t="s">
        <v>19</v>
      </c>
      <c r="B5" s="24">
        <v>28</v>
      </c>
      <c r="C5" s="24">
        <v>29</v>
      </c>
      <c r="D5" s="33">
        <v>103.6</v>
      </c>
      <c r="F5" s="30"/>
    </row>
    <row r="6" spans="1:16" ht="45" customHeight="1" thickBot="1" x14ac:dyDescent="0.3">
      <c r="A6" s="18" t="s">
        <v>20</v>
      </c>
      <c r="B6" s="24">
        <v>63</v>
      </c>
      <c r="C6" s="24">
        <v>64</v>
      </c>
      <c r="D6" s="33">
        <v>101.6</v>
      </c>
      <c r="F6" s="30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45" customHeight="1" thickBot="1" x14ac:dyDescent="0.3">
      <c r="A7" s="18" t="s">
        <v>21</v>
      </c>
      <c r="B7" s="32">
        <v>13561</v>
      </c>
      <c r="C7" s="32">
        <v>13626</v>
      </c>
      <c r="D7" s="33">
        <v>100.5</v>
      </c>
      <c r="F7" s="30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ht="45" customHeight="1" thickBot="1" x14ac:dyDescent="0.3">
      <c r="A8" s="18" t="s">
        <v>17</v>
      </c>
      <c r="B8" s="32">
        <v>81459</v>
      </c>
      <c r="C8" s="32">
        <v>84265</v>
      </c>
      <c r="D8" s="33">
        <v>103.4</v>
      </c>
      <c r="F8" s="30"/>
    </row>
    <row r="9" spans="1:16" ht="45" customHeight="1" x14ac:dyDescent="0.25">
      <c r="A9" s="19" t="s">
        <v>18</v>
      </c>
      <c r="B9" s="46">
        <v>1994.9</v>
      </c>
      <c r="C9" s="46">
        <v>1960.7</v>
      </c>
      <c r="D9" s="61">
        <v>98.3</v>
      </c>
      <c r="E9" s="59"/>
      <c r="F9" s="30"/>
    </row>
    <row r="11" spans="1:16" x14ac:dyDescent="0.25">
      <c r="A11" s="21" t="s">
        <v>39</v>
      </c>
    </row>
    <row r="15" spans="1:16" x14ac:dyDescent="0.25">
      <c r="D15" s="30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K10" sqref="K10"/>
    </sheetView>
  </sheetViews>
  <sheetFormatPr defaultRowHeight="15" x14ac:dyDescent="0.25"/>
  <cols>
    <col min="1" max="1" width="30.7109375" style="1" customWidth="1"/>
    <col min="2" max="5" width="20.7109375" customWidth="1"/>
    <col min="6" max="6" width="15.7109375" customWidth="1"/>
    <col min="7" max="7" width="9.140625" customWidth="1"/>
    <col min="8" max="8" width="7.7109375" customWidth="1"/>
  </cols>
  <sheetData>
    <row r="1" spans="1:15" x14ac:dyDescent="0.25">
      <c r="A1" s="1" t="s">
        <v>22</v>
      </c>
    </row>
    <row r="2" spans="1:15" x14ac:dyDescent="0.25">
      <c r="F2" s="64" t="s">
        <v>7</v>
      </c>
      <c r="G2" s="64"/>
    </row>
    <row r="4" spans="1:15" ht="20.100000000000001" customHeight="1" thickBot="1" x14ac:dyDescent="0.3">
      <c r="A4" s="66" t="s">
        <v>0</v>
      </c>
      <c r="B4" s="68">
        <v>2023</v>
      </c>
      <c r="C4" s="70">
        <v>2024</v>
      </c>
      <c r="D4" s="71"/>
      <c r="E4" s="71"/>
      <c r="F4" s="37"/>
      <c r="G4" s="37"/>
    </row>
    <row r="5" spans="1:15" ht="20.100000000000001" customHeight="1" thickBot="1" x14ac:dyDescent="0.3">
      <c r="A5" s="67"/>
      <c r="B5" s="69"/>
      <c r="C5" s="22" t="s">
        <v>23</v>
      </c>
      <c r="D5" s="22" t="s">
        <v>24</v>
      </c>
      <c r="E5" s="17" t="s">
        <v>25</v>
      </c>
    </row>
    <row r="6" spans="1:15" ht="45" customHeight="1" thickBot="1" x14ac:dyDescent="0.3">
      <c r="A6" s="18" t="s">
        <v>26</v>
      </c>
      <c r="B6" s="24">
        <v>348</v>
      </c>
      <c r="C6" s="24">
        <v>350</v>
      </c>
      <c r="D6" s="24">
        <v>100</v>
      </c>
      <c r="E6" s="25">
        <v>250</v>
      </c>
      <c r="H6" s="41"/>
      <c r="I6" s="41"/>
      <c r="J6" s="41"/>
      <c r="K6" s="41"/>
    </row>
    <row r="7" spans="1:15" ht="45" customHeight="1" thickBot="1" x14ac:dyDescent="0.3">
      <c r="A7" s="18" t="s">
        <v>27</v>
      </c>
      <c r="B7" s="32">
        <v>14104</v>
      </c>
      <c r="C7" s="32">
        <v>16022</v>
      </c>
      <c r="D7" s="32">
        <v>7854</v>
      </c>
      <c r="E7" s="34">
        <v>8168</v>
      </c>
      <c r="H7" s="41"/>
      <c r="I7" s="41"/>
      <c r="J7" s="41"/>
      <c r="K7" s="41"/>
    </row>
    <row r="8" spans="1:15" ht="45" customHeight="1" thickBot="1" x14ac:dyDescent="0.3">
      <c r="A8" s="18" t="s">
        <v>28</v>
      </c>
      <c r="B8" s="42">
        <f>2309778/1000</f>
        <v>2309.7779999999998</v>
      </c>
      <c r="C8" s="42">
        <v>2516.5</v>
      </c>
      <c r="D8" s="42">
        <v>1633.1</v>
      </c>
      <c r="E8" s="33">
        <v>883.4</v>
      </c>
      <c r="H8" s="41"/>
      <c r="I8" s="62"/>
      <c r="J8" s="41"/>
      <c r="K8" s="41"/>
    </row>
    <row r="9" spans="1:15" ht="45" customHeight="1" thickBot="1" x14ac:dyDescent="0.3">
      <c r="A9" s="18" t="s">
        <v>29</v>
      </c>
      <c r="B9" s="32">
        <v>1554</v>
      </c>
      <c r="C9" s="32">
        <v>1606</v>
      </c>
      <c r="D9" s="24">
        <v>755</v>
      </c>
      <c r="E9" s="25">
        <v>851</v>
      </c>
      <c r="H9" s="41"/>
      <c r="I9" s="41"/>
      <c r="J9" s="41"/>
      <c r="K9" s="41"/>
    </row>
    <row r="10" spans="1:15" ht="45" customHeight="1" thickBot="1" x14ac:dyDescent="0.3">
      <c r="A10" s="18" t="s">
        <v>56</v>
      </c>
      <c r="B10" s="42">
        <f>26001/1000</f>
        <v>26.001000000000001</v>
      </c>
      <c r="C10" s="42">
        <v>27.7</v>
      </c>
      <c r="D10" s="42">
        <v>12.9</v>
      </c>
      <c r="E10" s="33">
        <v>14.8</v>
      </c>
      <c r="H10" s="41"/>
      <c r="I10" s="41"/>
      <c r="J10" s="41"/>
      <c r="K10" s="41"/>
    </row>
    <row r="11" spans="1:15" ht="45" customHeight="1" thickBot="1" x14ac:dyDescent="0.3">
      <c r="A11" s="18" t="s">
        <v>49</v>
      </c>
      <c r="B11" s="32">
        <v>1312</v>
      </c>
      <c r="C11" s="32">
        <v>1409</v>
      </c>
      <c r="D11" s="24">
        <v>827</v>
      </c>
      <c r="E11" s="25">
        <v>582</v>
      </c>
      <c r="H11" s="41"/>
      <c r="I11" s="41"/>
      <c r="J11" s="41"/>
      <c r="K11" s="41"/>
    </row>
    <row r="12" spans="1:15" ht="45" customHeight="1" thickBot="1" x14ac:dyDescent="0.3">
      <c r="A12" s="18" t="s">
        <v>55</v>
      </c>
      <c r="B12" s="42">
        <f>24025/1000</f>
        <v>24.024999999999999</v>
      </c>
      <c r="C12" s="42">
        <v>26.8</v>
      </c>
      <c r="D12" s="42">
        <v>16.600000000000001</v>
      </c>
      <c r="E12" s="33">
        <v>10.199999999999999</v>
      </c>
      <c r="H12" s="41"/>
      <c r="I12" s="41"/>
      <c r="J12" s="41"/>
      <c r="K12" s="41"/>
    </row>
    <row r="13" spans="1:15" ht="45" customHeight="1" thickBot="1" x14ac:dyDescent="0.3">
      <c r="A13" s="18" t="s">
        <v>30</v>
      </c>
      <c r="B13" s="24">
        <v>303</v>
      </c>
      <c r="C13" s="24">
        <v>338</v>
      </c>
      <c r="D13" s="43">
        <v>132</v>
      </c>
      <c r="E13" s="25">
        <v>206</v>
      </c>
    </row>
    <row r="14" spans="1:15" ht="45" customHeight="1" x14ac:dyDescent="0.25">
      <c r="A14" s="19" t="s">
        <v>31</v>
      </c>
      <c r="B14" s="35">
        <f>3758/1000</f>
        <v>3.758</v>
      </c>
      <c r="C14" s="35">
        <v>4.3</v>
      </c>
      <c r="D14" s="35">
        <v>1.7</v>
      </c>
      <c r="E14" s="31">
        <v>2.6</v>
      </c>
      <c r="H14" s="40"/>
      <c r="I14" s="40"/>
      <c r="J14" s="40"/>
    </row>
    <row r="15" spans="1:15" x14ac:dyDescent="0.25"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spans="1:15" x14ac:dyDescent="0.25">
      <c r="A16" s="21" t="s">
        <v>32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3:20" x14ac:dyDescent="0.25"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</row>
    <row r="18" spans="3:20" x14ac:dyDescent="0.25"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</row>
    <row r="19" spans="3:20" x14ac:dyDescent="0.25"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</row>
    <row r="20" spans="3:20" x14ac:dyDescent="0.25"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2" spans="3:20" x14ac:dyDescent="0.25">
      <c r="C22" s="30"/>
    </row>
  </sheetData>
  <mergeCells count="4">
    <mergeCell ref="F2:G2"/>
    <mergeCell ref="A4:A5"/>
    <mergeCell ref="B4:B5"/>
    <mergeCell ref="C4:E4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2025-08-08T14:50:56Z</dcterms:modified>
</cp:coreProperties>
</file>