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Bezrobocie\PUBLIKACJE\Bezrobocie rejestrowane\2026\"/>
    </mc:Choice>
  </mc:AlternateContent>
  <xr:revisionPtr revIDLastSave="0" documentId="13_ncr:1_{08EFC7BB-56EE-40A1-AED2-D702CA9A8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tablic" sheetId="36" r:id="rId1"/>
    <sheet name="tabl. 1" sheetId="1" r:id="rId2"/>
    <sheet name="tab.2" sheetId="2" state="hidden" r:id="rId3"/>
    <sheet name="tabl. 2" sheetId="3" r:id="rId4"/>
    <sheet name="tabl. 3" sheetId="5" r:id="rId5"/>
    <sheet name="tabl. 4" sheetId="6" r:id="rId6"/>
    <sheet name="tabl.5" sheetId="7" r:id="rId7"/>
    <sheet name="tabl.6" sheetId="8" r:id="rId8"/>
    <sheet name="tabl.7" sheetId="9" r:id="rId9"/>
    <sheet name="tabl.8" sheetId="10" r:id="rId10"/>
    <sheet name="tabl.9 " sheetId="11" r:id="rId11"/>
    <sheet name="tabl.10" sheetId="14" r:id="rId12"/>
    <sheet name="tabl. 11" sheetId="16" r:id="rId13"/>
    <sheet name="tabl. 12" sheetId="17" r:id="rId14"/>
    <sheet name="tabl. 13" sheetId="20" r:id="rId15"/>
    <sheet name="tabl. 14" sheetId="21" r:id="rId16"/>
    <sheet name="tabl. 15" sheetId="22" r:id="rId17"/>
    <sheet name="tabl. 16" sheetId="37" r:id="rId18"/>
    <sheet name="tabl. 17" sheetId="23" r:id="rId19"/>
    <sheet name="tabl. 18" sheetId="38" r:id="rId20"/>
    <sheet name="tabl. 19" sheetId="24" r:id="rId21"/>
    <sheet name="tabl. 20" sheetId="30" r:id="rId22"/>
    <sheet name="tabl. 21" sheetId="32" r:id="rId23"/>
    <sheet name="tabl. 22" sheetId="33" r:id="rId24"/>
    <sheet name="tabl. 23" sheetId="34" r:id="rId25"/>
    <sheet name="tabl. 24" sheetId="35" r:id="rId26"/>
    <sheet name="tabl.25" sheetId="40" r:id="rId27"/>
  </sheets>
  <definedNames>
    <definedName name="_xlnm._FilterDatabase" localSheetId="1" hidden="1">'tabl. 1'!$AF$7:$AS$7</definedName>
    <definedName name="_xlnm._FilterDatabase" localSheetId="14" hidden="1">'tabl. 13'!$A$10:$K$33</definedName>
    <definedName name="_xlnm._FilterDatabase" localSheetId="15" hidden="1">'tabl. 14'!$A$9:$H$33</definedName>
    <definedName name="_xlnm._FilterDatabase" localSheetId="22" hidden="1">'tabl. 21'!$A$9:$J$26</definedName>
    <definedName name="_xlnm._FilterDatabase" localSheetId="23" hidden="1">'tabl. 22'!$A$9:$I$25</definedName>
    <definedName name="_xlnm._FilterDatabase" localSheetId="24" hidden="1">'tabl. 23'!$A$9:$J$25</definedName>
    <definedName name="_xlnm.Print_Area" localSheetId="18">'tabl. 17'!$A$1:$H$28</definedName>
    <definedName name="_xlnm.Print_Area" localSheetId="19">'tabl. 18'!$A$1:$H$28</definedName>
    <definedName name="_xlnm.Print_Area" localSheetId="6">tabl.5!$A$1:$G$25</definedName>
    <definedName name="_xlnm.Print_Titles" localSheetId="2">tab.2!$1:$15</definedName>
    <definedName name="Z_30400A62_72BF_4B72_8312_A7B9A29244D1_.wvu.PrintTitles" localSheetId="2" hidden="1">tab.2!$1:$15</definedName>
    <definedName name="Z_CD67EB8F_754D_4449_8CC6_1511BC5DBCDE_.wvu.PrintTitles" localSheetId="2" hidden="1">tab.2!$1:$15</definedName>
  </definedNames>
  <calcPr calcId="191029"/>
  <customWorkbookViews>
    <customWorkbookView name="iskrzy - Widok osobisty" guid="{CD67EB8F-754D-4449-8CC6-1511BC5DBCDE}" mergeInterval="0" personalView="1" maximized="1" windowWidth="1268" windowHeight="647" activeSheetId="1"/>
    <customWorkbookView name="Pasierowska Iwona - Widok osobisty" guid="{30400A62-72BF-4B72-8312-A7B9A29244D1}" mergeInterval="0" personalView="1" maximized="1" xWindow="1" yWindow="1" windowWidth="1020" windowHeight="5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0" l="1"/>
  <c r="G14" i="7"/>
  <c r="G31" i="7"/>
  <c r="C9" i="38"/>
  <c r="D9" i="38"/>
  <c r="E9" i="38"/>
  <c r="F9" i="38"/>
  <c r="G9" i="38"/>
  <c r="H9" i="38"/>
  <c r="I9" i="38"/>
  <c r="B11" i="38"/>
  <c r="B9" i="38" s="1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10" i="38"/>
  <c r="C9" i="37"/>
  <c r="D9" i="37"/>
  <c r="E9" i="37"/>
  <c r="F9" i="37"/>
  <c r="G9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10" i="37"/>
  <c r="C9" i="22"/>
  <c r="D9" i="22"/>
  <c r="E9" i="22"/>
  <c r="F9" i="22"/>
  <c r="G9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10" i="22"/>
  <c r="C9" i="23"/>
  <c r="D9" i="23"/>
  <c r="E9" i="23"/>
  <c r="F9" i="23"/>
  <c r="G9" i="23"/>
  <c r="H9" i="23"/>
  <c r="B9" i="23"/>
  <c r="C58" i="10"/>
  <c r="D58" i="10"/>
  <c r="E58" i="10"/>
  <c r="F58" i="10"/>
  <c r="G58" i="10"/>
  <c r="H58" i="10"/>
  <c r="I58" i="10"/>
  <c r="J58" i="10"/>
  <c r="C57" i="10"/>
  <c r="D57" i="10"/>
  <c r="E57" i="10"/>
  <c r="F57" i="10"/>
  <c r="G57" i="10"/>
  <c r="H57" i="10"/>
  <c r="I57" i="10"/>
  <c r="J57" i="10"/>
  <c r="C56" i="10"/>
  <c r="D56" i="10"/>
  <c r="E56" i="10"/>
  <c r="F56" i="10"/>
  <c r="G56" i="10"/>
  <c r="H56" i="10"/>
  <c r="I56" i="10"/>
  <c r="J56" i="10"/>
  <c r="C55" i="10"/>
  <c r="D55" i="10"/>
  <c r="E55" i="10"/>
  <c r="F55" i="10"/>
  <c r="G55" i="10"/>
  <c r="H55" i="10"/>
  <c r="I55" i="10"/>
  <c r="J55" i="10"/>
  <c r="C54" i="10"/>
  <c r="D54" i="10"/>
  <c r="E54" i="10"/>
  <c r="F54" i="10"/>
  <c r="G54" i="10"/>
  <c r="H54" i="10"/>
  <c r="I54" i="10"/>
  <c r="J54" i="10"/>
  <c r="C53" i="10"/>
  <c r="D53" i="10"/>
  <c r="E53" i="10"/>
  <c r="F53" i="10"/>
  <c r="G53" i="10"/>
  <c r="H53" i="10"/>
  <c r="I53" i="10"/>
  <c r="J53" i="10"/>
  <c r="C52" i="10"/>
  <c r="D52" i="10"/>
  <c r="E52" i="10"/>
  <c r="F52" i="10"/>
  <c r="G52" i="10"/>
  <c r="H52" i="10"/>
  <c r="I52" i="10"/>
  <c r="J52" i="10"/>
  <c r="C51" i="10"/>
  <c r="D51" i="10"/>
  <c r="E51" i="10"/>
  <c r="G51" i="10"/>
  <c r="H51" i="10"/>
  <c r="I51" i="10"/>
  <c r="J51" i="10"/>
  <c r="C50" i="10"/>
  <c r="D50" i="10"/>
  <c r="E50" i="10"/>
  <c r="F50" i="10"/>
  <c r="G50" i="10"/>
  <c r="H50" i="10"/>
  <c r="I50" i="10"/>
  <c r="J50" i="10"/>
  <c r="C49" i="10"/>
  <c r="D49" i="10"/>
  <c r="E49" i="10"/>
  <c r="F49" i="10"/>
  <c r="G49" i="10"/>
  <c r="H49" i="10"/>
  <c r="I49" i="10"/>
  <c r="J49" i="10"/>
  <c r="C48" i="10"/>
  <c r="D48" i="10"/>
  <c r="E48" i="10"/>
  <c r="F48" i="10"/>
  <c r="G48" i="10"/>
  <c r="H48" i="10"/>
  <c r="I48" i="10"/>
  <c r="J48" i="10"/>
  <c r="C47" i="10"/>
  <c r="D47" i="10"/>
  <c r="E47" i="10"/>
  <c r="F47" i="10"/>
  <c r="G47" i="10"/>
  <c r="H47" i="10"/>
  <c r="I47" i="10"/>
  <c r="J47" i="10"/>
  <c r="C46" i="10"/>
  <c r="D46" i="10"/>
  <c r="E46" i="10"/>
  <c r="F46" i="10"/>
  <c r="G46" i="10"/>
  <c r="H46" i="10"/>
  <c r="I46" i="10"/>
  <c r="J46" i="10"/>
  <c r="C45" i="10"/>
  <c r="D45" i="10"/>
  <c r="E45" i="10"/>
  <c r="F45" i="10"/>
  <c r="G45" i="10"/>
  <c r="H45" i="10"/>
  <c r="I45" i="10"/>
  <c r="J45" i="10"/>
  <c r="C44" i="10"/>
  <c r="D44" i="10"/>
  <c r="E44" i="10"/>
  <c r="F44" i="10"/>
  <c r="G44" i="10"/>
  <c r="H44" i="10"/>
  <c r="I44" i="10"/>
  <c r="J44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C57" i="9"/>
  <c r="D57" i="9"/>
  <c r="E57" i="9"/>
  <c r="F57" i="9"/>
  <c r="G57" i="9"/>
  <c r="H57" i="9"/>
  <c r="I57" i="9"/>
  <c r="C56" i="9"/>
  <c r="D56" i="9"/>
  <c r="E56" i="9"/>
  <c r="F56" i="9"/>
  <c r="G56" i="9"/>
  <c r="H56" i="9"/>
  <c r="I56" i="9"/>
  <c r="C55" i="9"/>
  <c r="D55" i="9"/>
  <c r="E55" i="9"/>
  <c r="F55" i="9"/>
  <c r="G55" i="9"/>
  <c r="H55" i="9"/>
  <c r="I55" i="9"/>
  <c r="C54" i="9"/>
  <c r="D54" i="9"/>
  <c r="F54" i="9"/>
  <c r="G54" i="9"/>
  <c r="H54" i="9"/>
  <c r="I54" i="9"/>
  <c r="C53" i="9"/>
  <c r="D53" i="9"/>
  <c r="F53" i="9"/>
  <c r="G53" i="9"/>
  <c r="H53" i="9"/>
  <c r="I53" i="9"/>
  <c r="C52" i="9"/>
  <c r="D52" i="9"/>
  <c r="F52" i="9"/>
  <c r="G52" i="9"/>
  <c r="H52" i="9"/>
  <c r="I52" i="9"/>
  <c r="C51" i="9"/>
  <c r="D51" i="9"/>
  <c r="F51" i="9"/>
  <c r="G51" i="9"/>
  <c r="H51" i="9"/>
  <c r="I51" i="9"/>
  <c r="C50" i="9"/>
  <c r="D50" i="9"/>
  <c r="F50" i="9"/>
  <c r="G50" i="9"/>
  <c r="H50" i="9"/>
  <c r="I50" i="9"/>
  <c r="C49" i="9"/>
  <c r="D49" i="9"/>
  <c r="F49" i="9"/>
  <c r="G49" i="9"/>
  <c r="H49" i="9"/>
  <c r="I49" i="9"/>
  <c r="C48" i="9"/>
  <c r="D48" i="9"/>
  <c r="F48" i="9"/>
  <c r="G48" i="9"/>
  <c r="H48" i="9"/>
  <c r="I48" i="9"/>
  <c r="C47" i="9"/>
  <c r="D47" i="9"/>
  <c r="F47" i="9"/>
  <c r="G47" i="9"/>
  <c r="H47" i="9"/>
  <c r="I47" i="9"/>
  <c r="C46" i="9"/>
  <c r="D46" i="9"/>
  <c r="F46" i="9"/>
  <c r="G46" i="9"/>
  <c r="H46" i="9"/>
  <c r="I46" i="9"/>
  <c r="C45" i="9"/>
  <c r="D45" i="9"/>
  <c r="F45" i="9"/>
  <c r="G45" i="9"/>
  <c r="H45" i="9"/>
  <c r="I45" i="9"/>
  <c r="C44" i="9"/>
  <c r="D44" i="9"/>
  <c r="F44" i="9"/>
  <c r="G44" i="9"/>
  <c r="H44" i="9"/>
  <c r="I44" i="9"/>
  <c r="C43" i="9"/>
  <c r="D43" i="9"/>
  <c r="F43" i="9"/>
  <c r="G43" i="9"/>
  <c r="H43" i="9"/>
  <c r="I43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C57" i="8"/>
  <c r="D57" i="8"/>
  <c r="E57" i="8"/>
  <c r="F57" i="8"/>
  <c r="G57" i="8"/>
  <c r="C56" i="8"/>
  <c r="D56" i="8"/>
  <c r="E56" i="8"/>
  <c r="F56" i="8"/>
  <c r="G56" i="8"/>
  <c r="C55" i="8"/>
  <c r="D55" i="8"/>
  <c r="E55" i="8"/>
  <c r="F55" i="8"/>
  <c r="G55" i="8"/>
  <c r="C54" i="8"/>
  <c r="D54" i="8"/>
  <c r="E54" i="8"/>
  <c r="F54" i="8"/>
  <c r="G54" i="8"/>
  <c r="C53" i="8"/>
  <c r="D53" i="8"/>
  <c r="E53" i="8"/>
  <c r="F53" i="8"/>
  <c r="G53" i="8"/>
  <c r="C52" i="8"/>
  <c r="D52" i="8"/>
  <c r="E52" i="8"/>
  <c r="F52" i="8"/>
  <c r="G52" i="8"/>
  <c r="C51" i="8"/>
  <c r="D51" i="8"/>
  <c r="E51" i="8"/>
  <c r="F51" i="8"/>
  <c r="G51" i="8"/>
  <c r="C50" i="8"/>
  <c r="D50" i="8"/>
  <c r="E50" i="8"/>
  <c r="F50" i="8"/>
  <c r="G50" i="8"/>
  <c r="C49" i="8"/>
  <c r="D49" i="8"/>
  <c r="E49" i="8"/>
  <c r="F49" i="8"/>
  <c r="G49" i="8"/>
  <c r="C48" i="8"/>
  <c r="D48" i="8"/>
  <c r="E48" i="8"/>
  <c r="F48" i="8"/>
  <c r="G48" i="8"/>
  <c r="C47" i="8"/>
  <c r="D47" i="8"/>
  <c r="E47" i="8"/>
  <c r="F47" i="8"/>
  <c r="G47" i="8"/>
  <c r="C46" i="8"/>
  <c r="D46" i="8"/>
  <c r="E46" i="8"/>
  <c r="F46" i="8"/>
  <c r="G46" i="8"/>
  <c r="C45" i="8"/>
  <c r="D45" i="8"/>
  <c r="E45" i="8"/>
  <c r="F45" i="8"/>
  <c r="G45" i="8"/>
  <c r="C44" i="8"/>
  <c r="D44" i="8"/>
  <c r="E44" i="8"/>
  <c r="F44" i="8"/>
  <c r="G44" i="8"/>
  <c r="C43" i="8"/>
  <c r="D43" i="8"/>
  <c r="E43" i="8"/>
  <c r="F43" i="8"/>
  <c r="G43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G40" i="7"/>
  <c r="C27" i="6"/>
  <c r="D27" i="6"/>
  <c r="E27" i="6"/>
  <c r="F27" i="6"/>
  <c r="B27" i="6"/>
  <c r="E26" i="6"/>
  <c r="C26" i="6"/>
  <c r="D26" i="6"/>
  <c r="F26" i="6"/>
  <c r="B26" i="6"/>
  <c r="C27" i="5"/>
  <c r="D27" i="5"/>
  <c r="E27" i="5"/>
  <c r="F27" i="5"/>
  <c r="G27" i="5"/>
  <c r="B27" i="5"/>
  <c r="G26" i="5"/>
  <c r="C26" i="5"/>
  <c r="D26" i="5"/>
  <c r="E26" i="5"/>
  <c r="F26" i="5"/>
  <c r="B26" i="5"/>
  <c r="B27" i="3"/>
  <c r="B9" i="37" l="1"/>
  <c r="B9" i="22"/>
  <c r="C58" i="11"/>
  <c r="D58" i="11"/>
  <c r="E58" i="11"/>
  <c r="F58" i="11"/>
  <c r="G58" i="11"/>
  <c r="H58" i="11"/>
  <c r="C57" i="11"/>
  <c r="D57" i="11"/>
  <c r="E57" i="11"/>
  <c r="F57" i="11"/>
  <c r="G57" i="11"/>
  <c r="H57" i="11"/>
  <c r="C56" i="11"/>
  <c r="D56" i="11"/>
  <c r="E56" i="11"/>
  <c r="F56" i="11"/>
  <c r="G56" i="11"/>
  <c r="H56" i="11"/>
  <c r="C55" i="11"/>
  <c r="D55" i="11"/>
  <c r="E55" i="11"/>
  <c r="F55" i="11"/>
  <c r="G55" i="11"/>
  <c r="H55" i="11"/>
  <c r="C54" i="11"/>
  <c r="D54" i="11"/>
  <c r="E54" i="11"/>
  <c r="F54" i="11"/>
  <c r="G54" i="11"/>
  <c r="H54" i="11"/>
  <c r="C53" i="11"/>
  <c r="D53" i="11"/>
  <c r="E53" i="11"/>
  <c r="F53" i="11"/>
  <c r="G53" i="11"/>
  <c r="H53" i="11"/>
  <c r="C52" i="11"/>
  <c r="D52" i="11"/>
  <c r="E52" i="11"/>
  <c r="F52" i="11"/>
  <c r="G52" i="11"/>
  <c r="H52" i="11"/>
  <c r="C51" i="11"/>
  <c r="D51" i="11"/>
  <c r="E51" i="11"/>
  <c r="F51" i="11"/>
  <c r="G51" i="11"/>
  <c r="H51" i="11"/>
  <c r="C50" i="11"/>
  <c r="D50" i="11"/>
  <c r="E50" i="11"/>
  <c r="F50" i="11"/>
  <c r="G50" i="11"/>
  <c r="H50" i="11"/>
  <c r="C49" i="11"/>
  <c r="D49" i="11"/>
  <c r="E49" i="11"/>
  <c r="F49" i="11"/>
  <c r="G49" i="11"/>
  <c r="H49" i="11"/>
  <c r="C48" i="11"/>
  <c r="D48" i="11"/>
  <c r="E48" i="11"/>
  <c r="F48" i="11"/>
  <c r="G48" i="11"/>
  <c r="H48" i="11"/>
  <c r="C47" i="11"/>
  <c r="D47" i="11"/>
  <c r="E47" i="11"/>
  <c r="F47" i="11"/>
  <c r="G47" i="11"/>
  <c r="H47" i="11"/>
  <c r="C46" i="11"/>
  <c r="D46" i="11"/>
  <c r="E46" i="11"/>
  <c r="F46" i="11"/>
  <c r="G46" i="11"/>
  <c r="H46" i="11"/>
  <c r="C45" i="11"/>
  <c r="D45" i="11"/>
  <c r="E45" i="11"/>
  <c r="F45" i="11"/>
  <c r="G45" i="11"/>
  <c r="H45" i="11"/>
  <c r="C44" i="11"/>
  <c r="D44" i="11"/>
  <c r="E44" i="11"/>
  <c r="F44" i="11"/>
  <c r="G44" i="11"/>
  <c r="H44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C54" i="17"/>
  <c r="D54" i="17"/>
  <c r="E54" i="17"/>
  <c r="F54" i="17"/>
  <c r="G54" i="17"/>
  <c r="H54" i="17"/>
  <c r="I54" i="17"/>
  <c r="C53" i="17"/>
  <c r="D53" i="17"/>
  <c r="E53" i="17"/>
  <c r="F53" i="17"/>
  <c r="G53" i="17"/>
  <c r="H53" i="17"/>
  <c r="I53" i="17"/>
  <c r="C52" i="17"/>
  <c r="D52" i="17"/>
  <c r="E52" i="17"/>
  <c r="F52" i="17"/>
  <c r="G52" i="17"/>
  <c r="H52" i="17"/>
  <c r="I52" i="17"/>
  <c r="C51" i="17"/>
  <c r="D51" i="17"/>
  <c r="E51" i="17"/>
  <c r="F51" i="17"/>
  <c r="G51" i="17"/>
  <c r="H51" i="17"/>
  <c r="I51" i="17"/>
  <c r="C50" i="17"/>
  <c r="D50" i="17"/>
  <c r="E50" i="17"/>
  <c r="F50" i="17"/>
  <c r="G50" i="17"/>
  <c r="H50" i="17"/>
  <c r="I50" i="17"/>
  <c r="C46" i="17"/>
  <c r="D46" i="17"/>
  <c r="E46" i="17"/>
  <c r="F46" i="17"/>
  <c r="G46" i="17"/>
  <c r="H46" i="17"/>
  <c r="I46" i="17"/>
  <c r="B46" i="17"/>
  <c r="C49" i="17"/>
  <c r="D49" i="17"/>
  <c r="E49" i="17"/>
  <c r="F49" i="17"/>
  <c r="G49" i="17"/>
  <c r="H49" i="17"/>
  <c r="I49" i="17"/>
  <c r="C48" i="17"/>
  <c r="D48" i="17"/>
  <c r="E48" i="17"/>
  <c r="F48" i="17"/>
  <c r="G48" i="17"/>
  <c r="H48" i="17"/>
  <c r="I48" i="17"/>
  <c r="C47" i="17"/>
  <c r="D47" i="17"/>
  <c r="E47" i="17"/>
  <c r="F47" i="17"/>
  <c r="G47" i="17"/>
  <c r="H47" i="17"/>
  <c r="I47" i="17"/>
  <c r="C45" i="17"/>
  <c r="D45" i="17"/>
  <c r="E45" i="17"/>
  <c r="F45" i="17"/>
  <c r="G45" i="17"/>
  <c r="H45" i="17"/>
  <c r="I45" i="17"/>
  <c r="C44" i="17"/>
  <c r="D44" i="17"/>
  <c r="E44" i="17"/>
  <c r="F44" i="17"/>
  <c r="G44" i="17"/>
  <c r="H44" i="17"/>
  <c r="I44" i="17"/>
  <c r="C43" i="17"/>
  <c r="D43" i="17"/>
  <c r="E43" i="17"/>
  <c r="F43" i="17"/>
  <c r="G43" i="17"/>
  <c r="H43" i="17"/>
  <c r="I43" i="17"/>
  <c r="B54" i="17"/>
  <c r="B53" i="17"/>
  <c r="B52" i="17"/>
  <c r="B51" i="17"/>
  <c r="B50" i="17"/>
  <c r="B49" i="17"/>
  <c r="B48" i="17"/>
  <c r="B47" i="17"/>
  <c r="B45" i="17"/>
  <c r="B44" i="17"/>
  <c r="B43" i="17"/>
  <c r="C54" i="14"/>
  <c r="D54" i="14"/>
  <c r="E54" i="14"/>
  <c r="F54" i="14"/>
  <c r="G54" i="14"/>
  <c r="H54" i="14"/>
  <c r="I54" i="14"/>
  <c r="J54" i="14"/>
  <c r="K54" i="14"/>
  <c r="L54" i="14"/>
  <c r="C53" i="14"/>
  <c r="D53" i="14"/>
  <c r="E53" i="14"/>
  <c r="F53" i="14"/>
  <c r="G53" i="14"/>
  <c r="H53" i="14"/>
  <c r="I53" i="14"/>
  <c r="J53" i="14"/>
  <c r="K53" i="14"/>
  <c r="L53" i="14"/>
  <c r="C52" i="14"/>
  <c r="D52" i="14"/>
  <c r="E52" i="14"/>
  <c r="F52" i="14"/>
  <c r="G52" i="14"/>
  <c r="H52" i="14"/>
  <c r="I52" i="14"/>
  <c r="J52" i="14"/>
  <c r="K52" i="14"/>
  <c r="L52" i="14"/>
  <c r="C51" i="14"/>
  <c r="D51" i="14"/>
  <c r="E51" i="14"/>
  <c r="F51" i="14"/>
  <c r="G51" i="14"/>
  <c r="H51" i="14"/>
  <c r="I51" i="14"/>
  <c r="J51" i="14"/>
  <c r="K51" i="14"/>
  <c r="L51" i="14"/>
  <c r="C50" i="14"/>
  <c r="D50" i="14"/>
  <c r="E50" i="14"/>
  <c r="F50" i="14"/>
  <c r="G50" i="14"/>
  <c r="H50" i="14"/>
  <c r="I50" i="14"/>
  <c r="J50" i="14"/>
  <c r="K50" i="14"/>
  <c r="L50" i="14"/>
  <c r="C49" i="14"/>
  <c r="D49" i="14"/>
  <c r="E49" i="14"/>
  <c r="F49" i="14"/>
  <c r="G49" i="14"/>
  <c r="H49" i="14"/>
  <c r="I49" i="14"/>
  <c r="J49" i="14"/>
  <c r="K49" i="14"/>
  <c r="L49" i="14"/>
  <c r="C48" i="14"/>
  <c r="D48" i="14"/>
  <c r="E48" i="14"/>
  <c r="F48" i="14"/>
  <c r="G48" i="14"/>
  <c r="H48" i="14"/>
  <c r="I48" i="14"/>
  <c r="J48" i="14"/>
  <c r="K48" i="14"/>
  <c r="L48" i="14"/>
  <c r="C47" i="14"/>
  <c r="D47" i="14"/>
  <c r="E47" i="14"/>
  <c r="F47" i="14"/>
  <c r="G47" i="14"/>
  <c r="H47" i="14"/>
  <c r="I47" i="14"/>
  <c r="J47" i="14"/>
  <c r="K47" i="14"/>
  <c r="L47" i="14"/>
  <c r="C46" i="14"/>
  <c r="D46" i="14"/>
  <c r="E46" i="14"/>
  <c r="F46" i="14"/>
  <c r="G46" i="14"/>
  <c r="H46" i="14"/>
  <c r="I46" i="14"/>
  <c r="J46" i="14"/>
  <c r="K46" i="14"/>
  <c r="L46" i="14"/>
  <c r="C45" i="14"/>
  <c r="D45" i="14"/>
  <c r="E45" i="14"/>
  <c r="F45" i="14"/>
  <c r="G45" i="14"/>
  <c r="H45" i="14"/>
  <c r="I45" i="14"/>
  <c r="J45" i="14"/>
  <c r="K45" i="14"/>
  <c r="L45" i="14"/>
  <c r="C44" i="14"/>
  <c r="D44" i="14"/>
  <c r="E44" i="14"/>
  <c r="F44" i="14"/>
  <c r="G44" i="14"/>
  <c r="H44" i="14"/>
  <c r="I44" i="14"/>
  <c r="J44" i="14"/>
  <c r="K44" i="14"/>
  <c r="L44" i="14"/>
  <c r="C43" i="14"/>
  <c r="D43" i="14"/>
  <c r="E43" i="14"/>
  <c r="F43" i="14"/>
  <c r="G43" i="14"/>
  <c r="H43" i="14"/>
  <c r="I43" i="14"/>
  <c r="J43" i="14"/>
  <c r="K43" i="14"/>
  <c r="L43" i="14"/>
  <c r="B43" i="14"/>
  <c r="B54" i="14"/>
  <c r="B53" i="14"/>
  <c r="B52" i="14"/>
  <c r="B51" i="14"/>
  <c r="B50" i="14"/>
  <c r="B49" i="14"/>
  <c r="B48" i="14"/>
  <c r="B47" i="14"/>
  <c r="B46" i="14"/>
  <c r="B45" i="14"/>
  <c r="B44" i="14"/>
  <c r="G27" i="7"/>
  <c r="G28" i="7"/>
  <c r="G29" i="7"/>
  <c r="G30" i="7"/>
  <c r="G32" i="7"/>
  <c r="G33" i="7"/>
  <c r="G34" i="7"/>
  <c r="G35" i="7"/>
  <c r="G36" i="7"/>
  <c r="G37" i="7"/>
  <c r="G39" i="7"/>
  <c r="G11" i="7"/>
  <c r="G12" i="7"/>
  <c r="G13" i="7"/>
  <c r="G15" i="7"/>
  <c r="G16" i="7"/>
  <c r="G17" i="7"/>
  <c r="G18" i="7"/>
  <c r="G19" i="7"/>
  <c r="G20" i="7"/>
  <c r="G21" i="7"/>
  <c r="G23" i="7"/>
  <c r="G24" i="7"/>
  <c r="C57" i="17"/>
  <c r="D57" i="17"/>
  <c r="E57" i="17"/>
  <c r="F57" i="17"/>
  <c r="G57" i="17"/>
  <c r="H57" i="17"/>
  <c r="I57" i="17"/>
  <c r="C56" i="17"/>
  <c r="D56" i="17"/>
  <c r="E56" i="17"/>
  <c r="F56" i="17"/>
  <c r="G56" i="17"/>
  <c r="H56" i="17"/>
  <c r="I56" i="17"/>
  <c r="C55" i="17"/>
  <c r="D55" i="17"/>
  <c r="E55" i="17"/>
  <c r="F55" i="17"/>
  <c r="G55" i="17"/>
  <c r="H55" i="17"/>
  <c r="I55" i="17"/>
  <c r="B57" i="17"/>
  <c r="B56" i="17"/>
  <c r="B55" i="17"/>
  <c r="D57" i="14"/>
  <c r="E57" i="14"/>
  <c r="F57" i="14"/>
  <c r="G57" i="14"/>
  <c r="H57" i="14"/>
  <c r="I57" i="14"/>
  <c r="J57" i="14"/>
  <c r="K57" i="14"/>
  <c r="L57" i="14"/>
  <c r="D56" i="14"/>
  <c r="E56" i="14"/>
  <c r="F56" i="14"/>
  <c r="G56" i="14"/>
  <c r="H56" i="14"/>
  <c r="I56" i="14"/>
  <c r="J56" i="14"/>
  <c r="K56" i="14"/>
  <c r="L56" i="14"/>
  <c r="D55" i="14"/>
  <c r="E55" i="14"/>
  <c r="F55" i="14"/>
  <c r="G55" i="14"/>
  <c r="H55" i="14"/>
  <c r="I55" i="14"/>
  <c r="J55" i="14"/>
  <c r="K55" i="14"/>
  <c r="L55" i="14"/>
  <c r="C56" i="14"/>
  <c r="C57" i="14"/>
  <c r="C55" i="14"/>
  <c r="G26" i="7"/>
  <c r="G10" i="7"/>
  <c r="C27" i="3" l="1"/>
  <c r="D27" i="3"/>
  <c r="E27" i="3"/>
  <c r="F27" i="3"/>
  <c r="G27" i="3"/>
  <c r="H27" i="3"/>
  <c r="I27" i="3"/>
  <c r="J27" i="3"/>
  <c r="C26" i="3"/>
  <c r="D26" i="3"/>
  <c r="E26" i="3"/>
  <c r="F26" i="3"/>
  <c r="G26" i="3"/>
  <c r="H26" i="3"/>
  <c r="I26" i="3"/>
  <c r="J26" i="3"/>
  <c r="B26" i="3"/>
</calcChain>
</file>

<file path=xl/sharedStrings.xml><?xml version="1.0" encoding="utf-8"?>
<sst xmlns="http://schemas.openxmlformats.org/spreadsheetml/2006/main" count="1350" uniqueCount="703">
  <si>
    <t>OKRESY</t>
  </si>
  <si>
    <t>Irlandia</t>
  </si>
  <si>
    <t>Włochy</t>
  </si>
  <si>
    <t>PERIODS</t>
  </si>
  <si>
    <t>Belgia</t>
  </si>
  <si>
    <t>Dania</t>
  </si>
  <si>
    <t>Hiszpania</t>
  </si>
  <si>
    <t>Ireland</t>
  </si>
  <si>
    <t>Austria</t>
  </si>
  <si>
    <t>Portugalia</t>
  </si>
  <si>
    <t>Finlandia</t>
  </si>
  <si>
    <t>Szwecja</t>
  </si>
  <si>
    <t>Belgium</t>
  </si>
  <si>
    <t>Denmark</t>
  </si>
  <si>
    <t>Spain</t>
  </si>
  <si>
    <t>Portugal</t>
  </si>
  <si>
    <t>Finland</t>
  </si>
  <si>
    <t>Sweden</t>
  </si>
  <si>
    <t>TABL.  2.  BEZROBOTNI  ZAREJESTROWANI  W  URZĘDACH  PRACY</t>
  </si>
  <si>
    <t>zwolnieni</t>
  </si>
  <si>
    <t>z  przyczyn</t>
  </si>
  <si>
    <t>Ogółem</t>
  </si>
  <si>
    <t>dotyczących</t>
  </si>
  <si>
    <t>absolwenci</t>
  </si>
  <si>
    <t>średnich</t>
  </si>
  <si>
    <t>Total</t>
  </si>
  <si>
    <t>mężczyźni</t>
  </si>
  <si>
    <t>kobiety</t>
  </si>
  <si>
    <t xml:space="preserve">zakładów </t>
  </si>
  <si>
    <t>school-</t>
  </si>
  <si>
    <t>wyższych</t>
  </si>
  <si>
    <t>ogólno-</t>
  </si>
  <si>
    <t>pracy</t>
  </si>
  <si>
    <t>leavers</t>
  </si>
  <si>
    <t>tertiary</t>
  </si>
  <si>
    <t xml:space="preserve">terminated  </t>
  </si>
  <si>
    <t>secondary</t>
  </si>
  <si>
    <t>general</t>
  </si>
  <si>
    <t>basic</t>
  </si>
  <si>
    <t>for company</t>
  </si>
  <si>
    <t>vocational</t>
  </si>
  <si>
    <t>reasons</t>
  </si>
  <si>
    <t>1126,1</t>
  </si>
  <si>
    <t>552,4</t>
  </si>
  <si>
    <t>573,7</t>
  </si>
  <si>
    <t>183,1</t>
  </si>
  <si>
    <t>164,3</t>
  </si>
  <si>
    <t>8,9</t>
  </si>
  <si>
    <t>49,5</t>
  </si>
  <si>
    <t>21,5</t>
  </si>
  <si>
    <t>84,4</t>
  </si>
  <si>
    <t>2155,6</t>
  </si>
  <si>
    <t>1021,5</t>
  </si>
  <si>
    <t>1134,1</t>
  </si>
  <si>
    <t>498,0</t>
  </si>
  <si>
    <t>222,4</t>
  </si>
  <si>
    <t>9,9</t>
  </si>
  <si>
    <t>71,4</t>
  </si>
  <si>
    <t>18,0</t>
  </si>
  <si>
    <t>123,1</t>
  </si>
  <si>
    <t>2509,3</t>
  </si>
  <si>
    <t>1170,5</t>
  </si>
  <si>
    <t>1338,8</t>
  </si>
  <si>
    <t>603,6</t>
  </si>
  <si>
    <t>185,3</t>
  </si>
  <si>
    <t>68,1</t>
  </si>
  <si>
    <t>26,2</t>
  </si>
  <si>
    <t>82,0</t>
  </si>
  <si>
    <t>2889,6</t>
  </si>
  <si>
    <t>1382,3</t>
  </si>
  <si>
    <t>1507,3</t>
  </si>
  <si>
    <t>562,4</t>
  </si>
  <si>
    <t>205,0</t>
  </si>
  <si>
    <t>7,8</t>
  </si>
  <si>
    <t>74,2</t>
  </si>
  <si>
    <t>32,2</t>
  </si>
  <si>
    <t>90,8</t>
  </si>
  <si>
    <t>2838,0</t>
  </si>
  <si>
    <t>1343,0</t>
  </si>
  <si>
    <t>1495,0</t>
  </si>
  <si>
    <t>398,3</t>
  </si>
  <si>
    <t>210,5</t>
  </si>
  <si>
    <t>76,4</t>
  </si>
  <si>
    <t>41,3</t>
  </si>
  <si>
    <t>84,1</t>
  </si>
  <si>
    <t>2628,8</t>
  </si>
  <si>
    <t>1180,2</t>
  </si>
  <si>
    <t>1448,6</t>
  </si>
  <si>
    <t>256,9</t>
  </si>
  <si>
    <t>217,8</t>
  </si>
  <si>
    <t>8,1</t>
  </si>
  <si>
    <t>83,3</t>
  </si>
  <si>
    <t>48,7</t>
  </si>
  <si>
    <t>75,0</t>
  </si>
  <si>
    <t>2359,5</t>
  </si>
  <si>
    <t>983,9</t>
  </si>
  <si>
    <t>1375,6</t>
  </si>
  <si>
    <t>200,0</t>
  </si>
  <si>
    <t>86,0</t>
  </si>
  <si>
    <t>3,7</t>
  </si>
  <si>
    <t>39,5</t>
  </si>
  <si>
    <t>12,7</t>
  </si>
  <si>
    <t>29,1</t>
  </si>
  <si>
    <t>100,0</t>
  </si>
  <si>
    <t>25 - 34</t>
  </si>
  <si>
    <t>35 - 44</t>
  </si>
  <si>
    <t>45 - 54</t>
  </si>
  <si>
    <t>zasadniczych</t>
  </si>
  <si>
    <t>zawodowych</t>
  </si>
  <si>
    <t>.</t>
  </si>
  <si>
    <t>Netherlands</t>
  </si>
  <si>
    <t>Italy</t>
  </si>
  <si>
    <t>1990              12</t>
  </si>
  <si>
    <t>1991              12</t>
  </si>
  <si>
    <t>1992              12</t>
  </si>
  <si>
    <t>1993              12</t>
  </si>
  <si>
    <t>1994              12</t>
  </si>
  <si>
    <t>1995              12</t>
  </si>
  <si>
    <t>1996              12</t>
  </si>
  <si>
    <t>1997              12</t>
  </si>
  <si>
    <t>1998              12</t>
  </si>
  <si>
    <t>1999              12</t>
  </si>
  <si>
    <t>2000              12</t>
  </si>
  <si>
    <t>2001              12</t>
  </si>
  <si>
    <t>2002              12</t>
  </si>
  <si>
    <t>women</t>
  </si>
  <si>
    <t>men</t>
  </si>
  <si>
    <t>kształcących</t>
  </si>
  <si>
    <r>
      <t xml:space="preserve">Z  ogółem      </t>
    </r>
    <r>
      <rPr>
        <i/>
        <sz val="10"/>
        <rFont val="Times New Roman"/>
        <family val="1"/>
        <charset val="238"/>
      </rPr>
      <t>Of total</t>
    </r>
  </si>
  <si>
    <t>2004               01</t>
  </si>
  <si>
    <r>
      <t xml:space="preserve">w  tym  szkół     </t>
    </r>
    <r>
      <rPr>
        <i/>
        <sz val="10"/>
        <rFont val="Times New Roman"/>
        <family val="1"/>
        <charset val="238"/>
      </rPr>
      <t>of  which schools</t>
    </r>
  </si>
  <si>
    <t>Estonia</t>
  </si>
  <si>
    <t>Cypr</t>
  </si>
  <si>
    <t>Malta</t>
  </si>
  <si>
    <t>Węgry</t>
  </si>
  <si>
    <t>Hungary</t>
  </si>
  <si>
    <t>Słowacja</t>
  </si>
  <si>
    <t>Słowenia</t>
  </si>
  <si>
    <t>Litwa</t>
  </si>
  <si>
    <t>Luksemburg</t>
  </si>
  <si>
    <t>Łotwa</t>
  </si>
  <si>
    <t>Cyprus</t>
  </si>
  <si>
    <t>Lithuania</t>
  </si>
  <si>
    <t>Luxembourg</t>
  </si>
  <si>
    <t>Latvia</t>
  </si>
  <si>
    <t>Slovakia</t>
  </si>
  <si>
    <t>Slovenia</t>
  </si>
  <si>
    <t>Niemcy</t>
  </si>
  <si>
    <t xml:space="preserve">Polska </t>
  </si>
  <si>
    <t>Poland</t>
  </si>
  <si>
    <t xml:space="preserve">Francja </t>
  </si>
  <si>
    <t xml:space="preserve">France </t>
  </si>
  <si>
    <t xml:space="preserve">                 Stan w końcu miesiąca</t>
  </si>
  <si>
    <t xml:space="preserve">                 As of the end of month</t>
  </si>
  <si>
    <r>
      <t>secondary</t>
    </r>
    <r>
      <rPr>
        <sz val="10"/>
        <rFont val="Times New Roman"/>
        <family val="1"/>
        <charset val="238"/>
      </rPr>
      <t xml:space="preserve">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</si>
  <si>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zawodowych 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</si>
  <si>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W  tysiącach      </t>
    </r>
    <r>
      <rPr>
        <b/>
        <i/>
        <sz val="10"/>
        <rFont val="Times New Roman"/>
        <family val="1"/>
        <charset val="238"/>
      </rPr>
      <t xml:space="preserve"> In thousands</t>
    </r>
  </si>
  <si>
    <t xml:space="preserve"> 2004               01</t>
  </si>
  <si>
    <t>a   Łącznie ze szkołami policealnymi.</t>
  </si>
  <si>
    <t>a   Including post secondary schools.</t>
  </si>
  <si>
    <r>
      <t xml:space="preserve">W  odsetkach     </t>
    </r>
    <r>
      <rPr>
        <b/>
        <i/>
        <sz val="10"/>
        <rFont val="Times New Roman"/>
        <family val="1"/>
        <charset val="238"/>
      </rPr>
      <t xml:space="preserve"> In  percent</t>
    </r>
  </si>
  <si>
    <t xml:space="preserve">                 UNEMPLOYED PERSONS  REGISTERED IN LABOUR OFFICES</t>
  </si>
  <si>
    <t>2003              12</t>
  </si>
  <si>
    <t>2005               01</t>
  </si>
  <si>
    <t xml:space="preserve"> 2005               01</t>
  </si>
  <si>
    <t>A</t>
  </si>
  <si>
    <t>B</t>
  </si>
  <si>
    <t xml:space="preserve">Bułgaria </t>
  </si>
  <si>
    <t>Bulgaria</t>
  </si>
  <si>
    <t>Rumunia</t>
  </si>
  <si>
    <t>Romania</t>
  </si>
  <si>
    <t>03</t>
  </si>
  <si>
    <t>Czechy</t>
  </si>
  <si>
    <t>Chorwacja</t>
  </si>
  <si>
    <t>Croatia</t>
  </si>
  <si>
    <t>Grecja</t>
  </si>
  <si>
    <t>Greece</t>
  </si>
  <si>
    <t>Holandia</t>
  </si>
  <si>
    <t>06</t>
  </si>
  <si>
    <t xml:space="preserve"> A</t>
  </si>
  <si>
    <t>02</t>
  </si>
  <si>
    <t>Czechia</t>
  </si>
  <si>
    <t xml:space="preserve">EU </t>
  </si>
  <si>
    <t>10 - 20</t>
  </si>
  <si>
    <t>20 - 30</t>
  </si>
  <si>
    <t>5 - 10</t>
  </si>
  <si>
    <t>1 - 5</t>
  </si>
  <si>
    <t>1 - 3</t>
  </si>
  <si>
    <t>3 - 6</t>
  </si>
  <si>
    <t>6 - 12</t>
  </si>
  <si>
    <t>12 - 24</t>
  </si>
  <si>
    <t>01</t>
  </si>
  <si>
    <t>04</t>
  </si>
  <si>
    <t>05</t>
  </si>
  <si>
    <t>08</t>
  </si>
  <si>
    <t>09</t>
  </si>
  <si>
    <t>12</t>
  </si>
  <si>
    <t xml:space="preserve"> </t>
  </si>
  <si>
    <t>Małopolskie</t>
  </si>
  <si>
    <t>Śląskie</t>
  </si>
  <si>
    <t>Lubuskie</t>
  </si>
  <si>
    <t>Wielkopolskie</t>
  </si>
  <si>
    <t>Zachodniopomorskie</t>
  </si>
  <si>
    <t>Dolnośląskie</t>
  </si>
  <si>
    <t>Opolskie</t>
  </si>
  <si>
    <t>Pomorskie</t>
  </si>
  <si>
    <t>MAKROREGION CENTRALNY</t>
  </si>
  <si>
    <t>Łódzkie</t>
  </si>
  <si>
    <t>Świętokrzyskie</t>
  </si>
  <si>
    <t>Lubelskie</t>
  </si>
  <si>
    <t>Podkarpackie</t>
  </si>
  <si>
    <t>Podlaskie</t>
  </si>
  <si>
    <t>MAKROREGION WOJ. MAZOWIECKIE</t>
  </si>
  <si>
    <t>Warszawski Stołeczny</t>
  </si>
  <si>
    <t>Mazowiecki Regionalny</t>
  </si>
  <si>
    <t>Mazowieckie</t>
  </si>
  <si>
    <t>20 -30</t>
  </si>
  <si>
    <t>07</t>
  </si>
  <si>
    <t>SPIS TABLIC</t>
  </si>
  <si>
    <t>LIST OF TABLES</t>
  </si>
  <si>
    <t>Tabl.1</t>
  </si>
  <si>
    <t>Tabl. 2</t>
  </si>
  <si>
    <t>Tabl. 3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</si>
  <si>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</si>
  <si>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</si>
  <si>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</si>
  <si>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</si>
  <si>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</si>
  <si>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</si>
  <si>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</si>
  <si>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</si>
  <si>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</si>
  <si>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</si>
  <si>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</si>
  <si>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</si>
  <si>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</si>
  <si>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Tabl.17</t>
  </si>
  <si>
    <t>Tabl.18</t>
  </si>
  <si>
    <t>Tabl.19</t>
  </si>
  <si>
    <t>Tabl.20</t>
  </si>
  <si>
    <t>Tabl.21</t>
  </si>
  <si>
    <t>Tabl.22</t>
  </si>
  <si>
    <t>Tabl.23</t>
  </si>
  <si>
    <t>Tabl.24</t>
  </si>
  <si>
    <t>Tabl.25</t>
  </si>
  <si>
    <t>Powrót do spisu tablic</t>
  </si>
  <si>
    <t>Return to list of tables</t>
  </si>
  <si>
    <t>TABL.  12.  BEZROBOTNI ZAREJESTROWANI WEDŁUG  STAŻU  PRACY</t>
  </si>
  <si>
    <t xml:space="preserve">                    Stan na koniec miesiąca</t>
  </si>
  <si>
    <t xml:space="preserve">  TABL. 8.     BEZROBOTNI WYREJESTROWANI Z POWODU PODJĘCIA PRACY</t>
  </si>
  <si>
    <t xml:space="preserve">                    As at the end of a month</t>
  </si>
  <si>
    <t xml:space="preserve">                       UNEMPLOYED  PERSONS DEREGISTERED DUE TO TAKING UP WORK</t>
  </si>
  <si>
    <t xml:space="preserve">                     As at the end of a month</t>
  </si>
  <si>
    <t xml:space="preserve">                      As at the end  of a month</t>
  </si>
  <si>
    <t>Kujawsko-Pomorskie</t>
  </si>
  <si>
    <t>Warmińsko-Mazurskie</t>
  </si>
  <si>
    <t xml:space="preserve">                   Stan na koniec miesiąca</t>
  </si>
  <si>
    <t xml:space="preserve">                   UNEMPLOYED PERSONS  REGISTERED WITH LABOUR OFFICES</t>
  </si>
  <si>
    <t xml:space="preserve">                   As at the end of a month</t>
  </si>
  <si>
    <t xml:space="preserve">                      Stan na koniec miesiąca</t>
  </si>
  <si>
    <t xml:space="preserve">                     Stan na koniec miesiąca</t>
  </si>
  <si>
    <t xml:space="preserve">                    W ciągu okresu</t>
  </si>
  <si>
    <t xml:space="preserve">                    INFLOW  INTO  AND  OUTFLOW FROM  REGISTERED UNEMPLOYMENT</t>
  </si>
  <si>
    <t xml:space="preserve">                    During a period</t>
  </si>
  <si>
    <t xml:space="preserve">                       W ciągu okresu</t>
  </si>
  <si>
    <t>a Stan na koniec okresu</t>
  </si>
  <si>
    <t>a As at the end of a period</t>
  </si>
  <si>
    <r>
      <t xml:space="preserve">z ogółem   </t>
    </r>
    <r>
      <rPr>
        <sz val="8"/>
        <color indexed="63"/>
        <rFont val="Fira Sans"/>
        <family val="2"/>
        <charset val="238"/>
      </rPr>
      <t xml:space="preserve"> </t>
    </r>
    <r>
      <rPr>
        <sz val="8"/>
        <color rgb="FF595959"/>
        <rFont val="Fira Sans"/>
        <family val="2"/>
        <charset val="238"/>
      </rPr>
      <t>of  total</t>
    </r>
  </si>
  <si>
    <r>
      <t xml:space="preserve">POLSKA    </t>
    </r>
    <r>
      <rPr>
        <b/>
        <sz val="8"/>
        <color rgb="FF595959"/>
        <rFont val="Fira Sans"/>
        <family val="2"/>
        <charset val="238"/>
      </rPr>
      <t xml:space="preserve"> POLAND</t>
    </r>
  </si>
  <si>
    <r>
      <t xml:space="preserve">POLSKA    </t>
    </r>
    <r>
      <rPr>
        <b/>
        <sz val="8"/>
        <color indexed="63"/>
        <rFont val="Fira Sans"/>
        <family val="2"/>
        <charset val="238"/>
      </rPr>
      <t xml:space="preserve"> </t>
    </r>
    <r>
      <rPr>
        <b/>
        <sz val="8"/>
        <color rgb="FF595959"/>
        <rFont val="Fira Sans"/>
        <family val="2"/>
        <charset val="238"/>
      </rPr>
      <t>POLAND</t>
    </r>
  </si>
  <si>
    <r>
      <t xml:space="preserve">POLSKA     </t>
    </r>
    <r>
      <rPr>
        <b/>
        <sz val="8"/>
        <color indexed="63"/>
        <rFont val="Fira Sans"/>
        <family val="2"/>
        <charset val="238"/>
      </rPr>
      <t xml:space="preserve"> </t>
    </r>
    <r>
      <rPr>
        <b/>
        <sz val="8"/>
        <color rgb="FF595959"/>
        <rFont val="Fira Sans"/>
        <family val="2"/>
        <charset val="238"/>
      </rPr>
      <t>POLAND</t>
    </r>
  </si>
  <si>
    <t>–</t>
  </si>
  <si>
    <t>a  Patrz uwagi metodologiczne pkt 15, str. 21</t>
  </si>
  <si>
    <t>10</t>
  </si>
  <si>
    <t>11</t>
  </si>
  <si>
    <t>2025                                        01</t>
  </si>
  <si>
    <t>2025                                       01</t>
  </si>
  <si>
    <t>2025                                      01</t>
  </si>
  <si>
    <t>2025                               01</t>
  </si>
  <si>
    <t>2025                                01</t>
  </si>
  <si>
    <t xml:space="preserve">                    Stan na 31 marca</t>
  </si>
  <si>
    <t xml:space="preserve">                   Stan na 31 marca</t>
  </si>
  <si>
    <t xml:space="preserve">                   As at 31 March</t>
  </si>
  <si>
    <t>a In the period January - March</t>
  </si>
  <si>
    <t xml:space="preserve">                     Stan na 31 marca</t>
  </si>
  <si>
    <t xml:space="preserve">                     As at 31 March</t>
  </si>
  <si>
    <t xml:space="preserve">                    As at 31 March</t>
  </si>
  <si>
    <t>2026                                        01</t>
  </si>
  <si>
    <t>2026                                       01</t>
  </si>
  <si>
    <t>2026                                      01</t>
  </si>
  <si>
    <t>2026                              01</t>
  </si>
  <si>
    <t>2026                               01</t>
  </si>
  <si>
    <t>2026                        01</t>
  </si>
  <si>
    <t>2026                          01</t>
  </si>
  <si>
    <t>2026                       01</t>
  </si>
  <si>
    <t>-</t>
  </si>
  <si>
    <t>2025                         01</t>
  </si>
  <si>
    <t xml:space="preserve">                             12</t>
  </si>
  <si>
    <t xml:space="preserve">                               12</t>
  </si>
  <si>
    <t>2025                       01</t>
  </si>
  <si>
    <t>2025                                     01</t>
  </si>
  <si>
    <t>2026                                     01</t>
  </si>
  <si>
    <t>2025                              01</t>
  </si>
  <si>
    <t>5,9*</t>
  </si>
  <si>
    <t>6,0*</t>
  </si>
  <si>
    <t>3,8*</t>
  </si>
  <si>
    <t>5,0*</t>
  </si>
  <si>
    <t>4,5*</t>
  </si>
  <si>
    <t>6,6*</t>
  </si>
  <si>
    <t>6,3*</t>
  </si>
  <si>
    <t>7,6*</t>
  </si>
  <si>
    <t>9,4*</t>
  </si>
  <si>
    <t>8,6*</t>
  </si>
  <si>
    <t>6,8*</t>
  </si>
  <si>
    <t>6,5*</t>
  </si>
  <si>
    <t>6,4*</t>
  </si>
  <si>
    <t>8,7*</t>
  </si>
  <si>
    <t>10,2*</t>
  </si>
  <si>
    <t>3,4*</t>
  </si>
  <si>
    <t>6,2*</t>
  </si>
  <si>
    <t>4,6*</t>
  </si>
  <si>
    <t>2,7*</t>
  </si>
  <si>
    <t>8,2*</t>
  </si>
  <si>
    <t>9,2*</t>
  </si>
  <si>
    <t>10,3*</t>
  </si>
  <si>
    <t>6,9*</t>
  </si>
  <si>
    <t>3,1*</t>
  </si>
  <si>
    <t>8,8*</t>
  </si>
  <si>
    <t>5,6*</t>
  </si>
  <si>
    <t xml:space="preserve">                    SELECTED DATA ON UNEMPLOYED PERSONS AND THE UNEMPLOYMENT RATE BY MACROREGION AND REGION IN 2026</t>
  </si>
  <si>
    <t xml:space="preserve">                   SELECTED DATA ON REGISTERED UNEMPLOYED PERSONS LIVING IN RURAL AREAS BY MACROREGION AND REGION IN 2026</t>
  </si>
  <si>
    <t xml:space="preserve">                       During a period</t>
  </si>
  <si>
    <t xml:space="preserve">                     REGISTERED UNEMPLOYED PERSONS BY LEVEL OF EDUCATION AND AGE GROUP</t>
  </si>
  <si>
    <t xml:space="preserve">                   REGISTERED UNEMPLOYED PERSONS BY WORK SENIORITY</t>
  </si>
  <si>
    <t>TABL.  3.     WYBRANE KATEGORIE BEZROBOTNYCH ZAREJESTROWANYCH BEZ PRAWA DO ZASIŁKU</t>
  </si>
  <si>
    <t>TABL.  4.    NIEPEŁNOSPRAWNI ZAREJESTROWANI W URZĘDACH PRACY</t>
  </si>
  <si>
    <t>TABL.  5.    NAPŁYW I ODPŁYW Z BEZROBOCIA REJESTROWANEGO ORAZ OFERTY PRACY</t>
  </si>
  <si>
    <t xml:space="preserve">TABL.  6.    BEZROBOTNI NOWO ZAREJESTROWANI </t>
  </si>
  <si>
    <t xml:space="preserve">                    NEWLY REGISTERED UNEMPLOYED PERSONS</t>
  </si>
  <si>
    <t xml:space="preserve">TABL.  7.    BEZROBOTNI WYREJESTROWANI Z EWIDENCJI URZĘDÓW PRACY WEDŁUG PRZYCZYN  </t>
  </si>
  <si>
    <t>4,9*</t>
  </si>
  <si>
    <t>2,8*</t>
  </si>
  <si>
    <t>7,9*</t>
  </si>
  <si>
    <t>9,3*</t>
  </si>
  <si>
    <t>9,0*</t>
  </si>
  <si>
    <t>10,6*</t>
  </si>
  <si>
    <t>3,0*</t>
  </si>
  <si>
    <t>6,1*</t>
  </si>
  <si>
    <t>5,4*</t>
  </si>
  <si>
    <t>3,5*</t>
  </si>
  <si>
    <t>TABL.  10.  BEZROBOTNI ZAREJESTROWANI WEDŁUG POZIOMU WYKSZTAŁCENIA I GRUP WIEKU</t>
  </si>
  <si>
    <r>
      <t xml:space="preserve">TABL.  9.   WYBRANE KATEGORIE BEZROBOTNYCH </t>
    </r>
    <r>
      <rPr>
        <b/>
        <vertAlign val="superscript"/>
        <sz val="9.5"/>
        <rFont val="Fira Sans"/>
        <family val="2"/>
        <charset val="238"/>
      </rPr>
      <t>a</t>
    </r>
  </si>
  <si>
    <t>TABL. 11.   BEZROBOTNI ZAREJESTROWANI WEDŁUG CZASU POZOSTAWANIA BEZ PRACY</t>
  </si>
  <si>
    <t>TABL.  13.  WYBRANE DANE O BEZROBOTNYCH ZAREJESTROWANYCH ORAZ STOPA BEZROBOCIA WEDŁUG MAKROREGIONÓW I REGIONÓW W 2026 R.</t>
  </si>
  <si>
    <t>TABL.  14.  WYBRANE DANE O BEZROBOTNYCH ZAREJESTROWANYCH MIESZKAJĄCYCH NA WSI WEDŁUG MAKROREGIONÓW I REGIONÓW W 2026 R.</t>
  </si>
  <si>
    <t>TABL.  15.  BEZROBOTNI ZAREJESTROWANI ZAMIESZKALI NA WSI WEDŁUG WYKSZTAŁCENIA ORAZ WOJEWÓDZTW W 2026 R.</t>
  </si>
  <si>
    <t>TABL.  18.  BEZROBOTNI ZAREJESTROWANI ZAMIESZKALI NA WSI WEDŁUG STAŻU PRACY ORAZ WOJEWÓDZTW W 2026 R.</t>
  </si>
  <si>
    <t>TABL. 19. BEZROBOTNI, KTÓRYM PRZYSŁUGUJE PIERWSZEŃSTWO DO UDZIAŁU W FORMACH POMOCY WG MAKROREGIONÓW I REGIONÓW W 2026 R.</t>
  </si>
  <si>
    <t xml:space="preserve">                 UNEMPLOYMENT PERSONS WHO ARE ELIGIBLE FOR PRIORITY PARTICIPATION IN FORMS OF ASSISTANCE BY MACROREGION AND REGION IN 2026</t>
  </si>
  <si>
    <r>
      <t xml:space="preserve">TABL. 24.  BEZROBOTNI ZAREJESTROWANI POPRZEDNIO PRACUJĄCY ORAZ OFERTY PRACY WEDŁUG WIELKICH I DUŻYCH GRUP ZAWODÓW 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2025 R.</t>
    </r>
  </si>
  <si>
    <t>TAB. 25. ZGŁOSZENIA ZWOLNIEŃ GRUPOWYCH ORAZ ZWOLNIENIA GRUPOWE</t>
  </si>
  <si>
    <t xml:space="preserve">                 REGISTERED UNEMPLOYED PERSONS PREVIOUSLY EMPLOYED AND JOB OFFERS BY SELECTED MAJOR AND SUB-MAJOR OCCUPATIONAL GROUPS IN 2025</t>
  </si>
  <si>
    <t xml:space="preserve">                  Stan na 31 grudnia</t>
  </si>
  <si>
    <t xml:space="preserve">                  As at 31 December</t>
  </si>
  <si>
    <t>TABL.  17.  BEZROBOTNI ZAREJESTROWANI ZAMIESZKALI NA WSI WEDŁUG CZASU POZOSTAWANIA BEZ PRACY ORAZ WOJEWÓDZTW W 2026 R.</t>
  </si>
  <si>
    <t xml:space="preserve">                 As at 31 March</t>
  </si>
  <si>
    <t xml:space="preserve">                 Stan na 31 marca</t>
  </si>
  <si>
    <t xml:space="preserve">                    REGISTERED UNEMPLOYED PERSONS LIVING IN RURAL AREAS BY DURATION OF UNEMPLOYMENT AND VOIVODSHIP IN 2026</t>
  </si>
  <si>
    <t>TABL.  16.  BEZROBOTNI ZAREJESTROWANI ZAMIESZKALI NA WSI WEDŁUG GRUP WIEKU ORAZ WOJEWÓDZTW W 2026 R.</t>
  </si>
  <si>
    <t xml:space="preserve">                    REGISTERED UNEMPLOYED PERSONS LIVING IN RURAL AREAS BY AGE GROUP AND VOIVODSHIP IN 2026</t>
  </si>
  <si>
    <t xml:space="preserve">                   REGISTERED UNEMPLOYED PERSONS LIVING IN RURAL AREAS BY WORK  SENIORITY AND VOIVODSHIP IN 2026</t>
  </si>
  <si>
    <t xml:space="preserve">                   REGISTERED UNEMPLOYED PERSONS LIVING IN RURAL AREAS BY LEVEL OF EDUCATION AND VOIVODSHIP IN 2026</t>
  </si>
  <si>
    <t>2026                                01</t>
  </si>
  <si>
    <t xml:space="preserve">                   REGISTERED UNEMPLOYED PERSONS BY DURATION OF UNEMPLOYMENT </t>
  </si>
  <si>
    <t xml:space="preserve">                     SELECTED CATEGORIES OF REGISTERED UNEMPLOYED PERSONS NOT ELIGIBLE FOR THE UNEMPLOYMENT BENEFIT</t>
  </si>
  <si>
    <t>TABL.  2.   BEZROBOTNI ZAREJESTROWANI W URZĘDACH PRACY</t>
  </si>
  <si>
    <t xml:space="preserve">TABL.  20.   OFERTY PRACY ZGŁOSZONE DO URZĘDÓW PRACY </t>
  </si>
  <si>
    <t xml:space="preserve">                      JOB OFFERS REPORTED TO LABOUR OFFICES</t>
  </si>
  <si>
    <t xml:space="preserve">                   SELECTED CATEGORIES OF UNEMPLOYED PERSONS</t>
  </si>
  <si>
    <t>Źródła:  Publikacja  Eurostatu https://ec.europa.eu/eurostat/web/products-euro-indicators/w/3-01062026-ap; https://ec.europa.eu/eurostat/en/web/products-euro-indicators/w/3-30042026-cp; https://ec.europa.eu/eurostat/en/web/products-euro-indicators/w/3-01042026-ap</t>
  </si>
  <si>
    <t>Sources: Eurostat Publication https://ec.europa.eu/eurostat/web/products-euro-indicators/w/3-01062026-ap; https://ec.europa.eu/eurostat/en/web/products-euro-indicators/w/3-30042026-cp; https://ec.europa.eu/eurostat/en/web/products-euro-indicators/w/3-01042026-ap</t>
  </si>
  <si>
    <t>2026                                         01</t>
  </si>
  <si>
    <t>2024                                         01</t>
  </si>
  <si>
    <t xml:space="preserve">                NOTIFICATIONS OF COLLECTIVE REDUNDANCIES AND COLLECTIVE REDUNDANCIES</t>
  </si>
  <si>
    <r>
      <t xml:space="preserve">LATA  
MIESIĄCE
</t>
    </r>
    <r>
      <rPr>
        <sz val="8"/>
        <color rgb="FF505050"/>
        <rFont val="Fira Sans"/>
        <family val="2"/>
        <charset val="238"/>
      </rPr>
      <t>YEARS 
MONTHS</t>
    </r>
  </si>
  <si>
    <t>2025                                         01</t>
  </si>
  <si>
    <r>
      <t xml:space="preserve"> niewykorzystane  dłużej niż 1 miesiąc
</t>
    </r>
    <r>
      <rPr>
        <sz val="8"/>
        <color rgb="FF505050"/>
        <rFont val="Fira Sans"/>
        <family val="2"/>
        <charset val="238"/>
      </rPr>
      <t>not taken for over a month</t>
    </r>
  </si>
  <si>
    <r>
      <t xml:space="preserve">MAKROREGIONY
REGIONY
</t>
    </r>
    <r>
      <rPr>
        <sz val="8"/>
        <color rgb="FF505050"/>
        <rFont val="Fira Sans"/>
        <family val="2"/>
        <charset val="238"/>
      </rPr>
      <t>MACROREGIONS
REGIONS</t>
    </r>
  </si>
  <si>
    <r>
      <t xml:space="preserve">POLSKA        </t>
    </r>
    <r>
      <rPr>
        <b/>
        <sz val="8"/>
        <color rgb="FF505050"/>
        <rFont val="Fira Sans"/>
        <family val="2"/>
        <charset val="238"/>
      </rPr>
      <t xml:space="preserve">  POLAND</t>
    </r>
  </si>
  <si>
    <r>
      <t xml:space="preserve">w  osobach     </t>
    </r>
    <r>
      <rPr>
        <b/>
        <sz val="8"/>
        <color theme="0" tint="-0.499984740745262"/>
        <rFont val="Fira Sans"/>
        <family val="2"/>
        <charset val="238"/>
      </rPr>
      <t>in persons</t>
    </r>
  </si>
  <si>
    <r>
      <t xml:space="preserve"> w osobach    </t>
    </r>
    <r>
      <rPr>
        <b/>
        <sz val="8"/>
        <color rgb="FF505050"/>
        <rFont val="Fira Sans"/>
        <family val="2"/>
        <charset val="238"/>
      </rPr>
      <t xml:space="preserve"> in persons</t>
    </r>
  </si>
  <si>
    <r>
      <rPr>
        <b/>
        <sz val="8"/>
        <rFont val="Fira Sans"/>
        <family val="2"/>
        <charset val="238"/>
      </rPr>
      <t>w osobach</t>
    </r>
    <r>
      <rPr>
        <b/>
        <sz val="8"/>
        <color theme="0" tint="-0.499984740745262"/>
        <rFont val="Fira Sans"/>
        <family val="2"/>
        <charset val="238"/>
      </rPr>
      <t xml:space="preserve">     </t>
    </r>
    <r>
      <rPr>
        <b/>
        <sz val="8"/>
        <color rgb="FF505050"/>
        <rFont val="Fira Sans"/>
        <family val="2"/>
        <charset val="238"/>
      </rPr>
      <t>in persons</t>
    </r>
  </si>
  <si>
    <r>
      <t xml:space="preserve">POLSKA    </t>
    </r>
    <r>
      <rPr>
        <b/>
        <sz val="8"/>
        <color indexed="63"/>
        <rFont val="Fira Sans"/>
        <family val="2"/>
        <charset val="238"/>
      </rPr>
      <t xml:space="preserve"> </t>
    </r>
    <r>
      <rPr>
        <b/>
        <sz val="8"/>
        <color rgb="FF505050"/>
        <rFont val="Fira Sans"/>
        <family val="2"/>
        <charset val="238"/>
      </rPr>
      <t>POLAND</t>
    </r>
  </si>
  <si>
    <r>
      <t xml:space="preserve">zasadniczym zawodowym/
branżowym
</t>
    </r>
    <r>
      <rPr>
        <sz val="8"/>
        <color rgb="FF505050"/>
        <rFont val="Fira Sans"/>
        <family val="2"/>
        <charset val="238"/>
      </rPr>
      <t>basic vocational or basic sectoral vocational</t>
    </r>
  </si>
  <si>
    <r>
      <t xml:space="preserve">POLSKA      </t>
    </r>
    <r>
      <rPr>
        <b/>
        <sz val="8"/>
        <color rgb="FF505050"/>
        <rFont val="Fira Sans"/>
        <family val="2"/>
        <charset val="238"/>
      </rPr>
      <t xml:space="preserve"> POLAND</t>
    </r>
  </si>
  <si>
    <t>TABL.  22.  BEZROBOTNI ZAREJESTROWANI WEDŁUG GRUP WIEKU ORAZ WOJEWÓDZTW W 2026 R.</t>
  </si>
  <si>
    <t xml:space="preserve">                     REGISTERED UNEMPLOYED PERSONS BY AGE GROUP AND VOIVODSHIP IN 2026</t>
  </si>
  <si>
    <t>TABL.  21.  BEZROBOTNI ZAREJESTROWANI  WEDŁUG  POZIOMU  WYKSZTAŁCENIA ORAZ  WOJEWÓDZTW W 2026 R.</t>
  </si>
  <si>
    <t xml:space="preserve">                    REGISTERED UNEMPLOYED PERSONS BY LEVEL OF EDUCATION AND VOIVODSHIP IN 2026</t>
  </si>
  <si>
    <t>TABL. 23.   BEZROBOTNI ZAREJESTROWANI WEDŁUG CZASU POZOSTAWANIA BEZ PRACY ORAZ WOJEWÓDZTW W 2026 R.</t>
  </si>
  <si>
    <t xml:space="preserve">                    REGISTERED UNEMPLOYED PERSONS BY DURATION OF UNEMPLOYMENT AND VOIVODSHIP IN 2026</t>
  </si>
  <si>
    <r>
      <t xml:space="preserve">POLSKA      </t>
    </r>
    <r>
      <rPr>
        <b/>
        <sz val="8"/>
        <color indexed="63"/>
        <rFont val="Fira Sans"/>
        <family val="2"/>
        <charset val="238"/>
      </rPr>
      <t xml:space="preserve"> </t>
    </r>
    <r>
      <rPr>
        <b/>
        <sz val="8"/>
        <color rgb="FF505050"/>
        <rFont val="Fira Sans"/>
        <family val="2"/>
        <charset val="238"/>
      </rPr>
      <t>POLAND</t>
    </r>
  </si>
  <si>
    <t>a   Od momentu rejestracji w urzędzie pracy. Patrz uwagi do tablic pkt 2, str. 21</t>
  </si>
  <si>
    <t>a  See comments to tables item 1, page 21</t>
  </si>
  <si>
    <t>a  Patrz uwagi do tablic pkt 3, str. 21</t>
  </si>
  <si>
    <t>a  See comments to tables  item 3, page 21</t>
  </si>
  <si>
    <t>a  Od  momentu rejestracji w urzędzie pracy.  Patrz uwagi do tablic pkt 2, str. 21</t>
  </si>
  <si>
    <t>a  From the date of registering with a labour office.  See comments to tables  item 2, page 21</t>
  </si>
  <si>
    <t>a  Patrz uwagi do tablic pkt. 1, str. 21</t>
  </si>
  <si>
    <r>
      <t xml:space="preserve">Ogółem     </t>
    </r>
    <r>
      <rPr>
        <b/>
        <sz val="8"/>
        <color rgb="FF505050"/>
        <rFont val="Fira Sans"/>
        <family val="2"/>
        <charset val="238"/>
      </rPr>
      <t>Total</t>
    </r>
  </si>
  <si>
    <r>
      <t xml:space="preserve">Kobiety     </t>
    </r>
    <r>
      <rPr>
        <b/>
        <sz val="8"/>
        <color rgb="FF505050"/>
        <rFont val="Fira Sans"/>
        <family val="2"/>
        <charset val="238"/>
      </rPr>
      <t xml:space="preserve"> Women</t>
    </r>
  </si>
  <si>
    <r>
      <t xml:space="preserve">Ogółem      </t>
    </r>
    <r>
      <rPr>
        <b/>
        <sz val="8"/>
        <color rgb="FF505050"/>
        <rFont val="Fira Sans"/>
        <family val="2"/>
        <charset val="238"/>
      </rPr>
      <t>Total</t>
    </r>
  </si>
  <si>
    <r>
      <t xml:space="preserve">w osobach    </t>
    </r>
    <r>
      <rPr>
        <b/>
        <sz val="8"/>
        <color rgb="FF505050"/>
        <rFont val="Fira Sans"/>
        <family val="2"/>
        <charset val="238"/>
      </rPr>
      <t xml:space="preserve"> in persons</t>
    </r>
  </si>
  <si>
    <r>
      <t xml:space="preserve">Kobiety    </t>
    </r>
    <r>
      <rPr>
        <b/>
        <sz val="8"/>
        <color rgb="FF505050"/>
        <rFont val="Fira Sans"/>
        <family val="2"/>
        <charset val="238"/>
      </rPr>
      <t>Women</t>
    </r>
  </si>
  <si>
    <r>
      <t xml:space="preserve">w  odsetkach     </t>
    </r>
    <r>
      <rPr>
        <b/>
        <sz val="8"/>
        <color rgb="FF505050"/>
        <rFont val="Fira Sans"/>
        <family val="2"/>
        <charset val="238"/>
      </rPr>
      <t>in  percent</t>
    </r>
  </si>
  <si>
    <r>
      <t>w  osobach</t>
    </r>
    <r>
      <rPr>
        <b/>
        <sz val="8"/>
        <color rgb="FF00B050"/>
        <rFont val="Fira Sans"/>
        <family val="2"/>
        <charset val="238"/>
      </rPr>
      <t xml:space="preserve">  </t>
    </r>
    <r>
      <rPr>
        <b/>
        <sz val="8"/>
        <rFont val="Fira Sans"/>
        <family val="2"/>
        <charset val="238"/>
      </rPr>
      <t xml:space="preserve"> </t>
    </r>
    <r>
      <rPr>
        <b/>
        <sz val="8"/>
        <color rgb="FF505050"/>
        <rFont val="Fira Sans"/>
        <family val="2"/>
        <charset val="238"/>
      </rPr>
      <t>in persons</t>
    </r>
  </si>
  <si>
    <r>
      <t xml:space="preserve">Ogółem    </t>
    </r>
    <r>
      <rPr>
        <b/>
        <sz val="8"/>
        <color rgb="FF505050"/>
        <rFont val="Fira Sans"/>
        <family val="2"/>
        <charset val="238"/>
      </rPr>
      <t xml:space="preserve"> Total</t>
    </r>
  </si>
  <si>
    <r>
      <t xml:space="preserve">w  odsetkach    </t>
    </r>
    <r>
      <rPr>
        <b/>
        <sz val="8"/>
        <color rgb="FF505050"/>
        <rFont val="Fira Sans"/>
        <family val="2"/>
        <charset val="238"/>
      </rPr>
      <t xml:space="preserve"> in  percent</t>
    </r>
  </si>
  <si>
    <r>
      <t xml:space="preserve">zamieszkali na wsi
</t>
    </r>
    <r>
      <rPr>
        <sz val="8"/>
        <color rgb="FF505050"/>
        <rFont val="Fira Sans"/>
        <family val="2"/>
        <charset val="238"/>
      </rPr>
      <t>living in rural areas</t>
    </r>
  </si>
  <si>
    <r>
      <t xml:space="preserve">Kobiety       </t>
    </r>
    <r>
      <rPr>
        <b/>
        <sz val="8"/>
        <color theme="1" tint="0.499984740745262"/>
        <rFont val="Fira Sans"/>
        <family val="2"/>
        <charset val="238"/>
      </rPr>
      <t>Women</t>
    </r>
  </si>
  <si>
    <r>
      <t xml:space="preserve">w  odsetkach     </t>
    </r>
    <r>
      <rPr>
        <b/>
        <sz val="8"/>
        <color theme="1" tint="0.499984740745262"/>
        <rFont val="Fira Sans"/>
        <family val="2"/>
        <charset val="238"/>
      </rPr>
      <t xml:space="preserve"> </t>
    </r>
    <r>
      <rPr>
        <b/>
        <sz val="8"/>
        <color rgb="FF505050"/>
        <rFont val="Fira Sans"/>
        <family val="2"/>
        <charset val="238"/>
      </rPr>
      <t>in  percent</t>
    </r>
  </si>
  <si>
    <r>
      <t xml:space="preserve">MIESIĄCE
</t>
    </r>
    <r>
      <rPr>
        <sz val="8"/>
        <color rgb="FF505050"/>
        <rFont val="Fira Sans"/>
        <family val="2"/>
        <charset val="238"/>
      </rPr>
      <t>MONTHS</t>
    </r>
  </si>
  <si>
    <r>
      <t xml:space="preserve">  w  osobach    </t>
    </r>
    <r>
      <rPr>
        <b/>
        <sz val="8"/>
        <color rgb="FF505050"/>
        <rFont val="Fira Sans"/>
        <family val="2"/>
        <charset val="238"/>
      </rPr>
      <t xml:space="preserve"> in persons</t>
    </r>
  </si>
  <si>
    <t>a W okresie styczeń - marzec</t>
  </si>
  <si>
    <t>a   From the date of registering with a labour office. See comments to tables item 2, page 21</t>
  </si>
  <si>
    <t>MAKROREGION PÓŁNOCNY</t>
  </si>
  <si>
    <t>MAKROREGION POŁUDNIOWY</t>
  </si>
  <si>
    <t>MAKROREGION PÓŁNOCNO-ZACHODNI</t>
  </si>
  <si>
    <t>MAKROREGION POŁUDNIOWO-ZACHODNI</t>
  </si>
  <si>
    <t>MAKROREGION WSCHODNI</t>
  </si>
  <si>
    <t>a  See methodological notes item 15, page 21</t>
  </si>
  <si>
    <r>
      <t xml:space="preserve">TABL.  1.   ZHARMONIZOWANA STOPA BEZROBOCIA REJESTROWANEGO W KRAJACH UNII EUROPEJSKIEJ </t>
    </r>
    <r>
      <rPr>
        <b/>
        <vertAlign val="superscript"/>
        <sz val="9.5"/>
        <rFont val="Fira Sans SemiBold"/>
        <family val="2"/>
        <charset val="238"/>
      </rPr>
      <t>a</t>
    </r>
  </si>
  <si>
    <t>a  Patrz uwagi metodologiczne pkt. 2, str. 18 oraz uwagi do tablic pkt 5, str. 21</t>
  </si>
  <si>
    <t>a  See methodological notes item  2, page 18 and comments to tables item 5, page 21</t>
  </si>
  <si>
    <t>2026                         01</t>
  </si>
  <si>
    <t>2025                          01</t>
  </si>
  <si>
    <r>
      <t xml:space="preserve">                   HARMONISED REGISTERED UNEMPLOYMENT RATE IN UE COUNTRIES </t>
    </r>
    <r>
      <rPr>
        <b/>
        <vertAlign val="superscript"/>
        <sz val="9.5"/>
        <color rgb="FF777777"/>
        <rFont val="Fira Sans"/>
        <family val="2"/>
        <charset val="238"/>
      </rPr>
      <t>a</t>
    </r>
  </si>
  <si>
    <r>
      <t>Germany</t>
    </r>
    <r>
      <rPr>
        <vertAlign val="superscript"/>
        <sz val="8"/>
        <color rgb="FF777777"/>
        <rFont val="Fira Sans"/>
        <family val="2"/>
        <charset val="238"/>
      </rPr>
      <t xml:space="preserve"> </t>
    </r>
  </si>
  <si>
    <r>
      <t xml:space="preserve">KRAJE                                      </t>
    </r>
    <r>
      <rPr>
        <sz val="8"/>
        <color indexed="23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COUNTRIES</t>
    </r>
  </si>
  <si>
    <r>
      <t xml:space="preserve">A - analogiczny miesiąc roku
  poprzedniego = 100
</t>
    </r>
    <r>
      <rPr>
        <sz val="8"/>
        <color rgb="FF777777"/>
        <rFont val="Fira Sans"/>
        <family val="2"/>
        <charset val="238"/>
      </rPr>
      <t xml:space="preserve">     </t>
    </r>
    <r>
      <rPr>
        <sz val="8"/>
        <color rgb="FF505050"/>
        <rFont val="Fira Sans"/>
        <family val="2"/>
        <charset val="238"/>
      </rPr>
      <t>corresponding month
     of the previous year = 100</t>
    </r>
    <r>
      <rPr>
        <sz val="8"/>
        <color theme="1" tint="0.499984740745262"/>
        <rFont val="Fira Sans"/>
        <family val="2"/>
        <charset val="238"/>
      </rPr>
      <t xml:space="preserve">
</t>
    </r>
    <r>
      <rPr>
        <sz val="8"/>
        <rFont val="Fira Sans"/>
        <family val="2"/>
        <charset val="238"/>
      </rPr>
      <t xml:space="preserve">
B -  miesiąc poprzedni = 100</t>
    </r>
    <r>
      <rPr>
        <sz val="8"/>
        <color rgb="FF777777"/>
        <rFont val="Fira Sans"/>
        <family val="2"/>
        <charset val="238"/>
      </rPr>
      <t xml:space="preserve">
  previous month = 100</t>
    </r>
  </si>
  <si>
    <r>
      <t xml:space="preserve">Ogółem
</t>
    </r>
    <r>
      <rPr>
        <sz val="8"/>
        <color rgb="FF777777"/>
        <rFont val="Fira Sans"/>
        <family val="2"/>
        <charset val="238"/>
      </rPr>
      <t>Total</t>
    </r>
  </si>
  <si>
    <r>
      <t xml:space="preserve">kobiety
</t>
    </r>
    <r>
      <rPr>
        <sz val="8"/>
        <color rgb="FF777777"/>
        <rFont val="Fira Sans"/>
        <family val="2"/>
        <charset val="238"/>
      </rPr>
      <t>women</t>
    </r>
  </si>
  <si>
    <r>
      <t xml:space="preserve">poprzednio pracujący
</t>
    </r>
    <r>
      <rPr>
        <sz val="8"/>
        <color rgb="FF777777"/>
        <rFont val="Fira Sans"/>
        <family val="2"/>
        <charset val="238"/>
      </rPr>
      <t>previously employed</t>
    </r>
  </si>
  <si>
    <r>
      <t xml:space="preserve">w tym zwolnieni z przyczyn dotyczących zakładów pracy
</t>
    </r>
    <r>
      <rPr>
        <sz val="8"/>
        <color rgb="FF505050"/>
        <rFont val="Fira Sans"/>
        <family val="2"/>
        <charset val="238"/>
      </rPr>
      <t xml:space="preserve">of which </t>
    </r>
    <r>
      <rPr>
        <sz val="8"/>
        <color rgb="FF777777"/>
        <rFont val="Fira Sans"/>
        <family val="2"/>
        <charset val="238"/>
      </rPr>
      <t>terminated for reasons attributable to employing establishments</t>
    </r>
  </si>
  <si>
    <r>
      <t xml:space="preserve">w tym posiadający gospodarstwo rolne
</t>
    </r>
    <r>
      <rPr>
        <sz val="8"/>
        <color rgb="FF777777"/>
        <rFont val="Fira Sans"/>
        <family val="2"/>
        <charset val="238"/>
      </rPr>
      <t>of which unemployed farm owners</t>
    </r>
  </si>
  <si>
    <r>
      <t xml:space="preserve">
w okresie do 12 m-cy od dnia ukończenia nauki
</t>
    </r>
    <r>
      <rPr>
        <sz val="8"/>
        <color rgb="FF777777"/>
        <rFont val="Fira Sans"/>
        <family val="2"/>
        <charset val="238"/>
      </rPr>
      <t>within a period of up to 12 months from the date of completion of education</t>
    </r>
  </si>
  <si>
    <r>
      <t xml:space="preserve">bez kwalifikacji zawodowych
</t>
    </r>
    <r>
      <rPr>
        <sz val="8"/>
        <color rgb="FF505050"/>
        <rFont val="Fira Sans"/>
        <family val="2"/>
        <charset val="238"/>
      </rPr>
      <t xml:space="preserve">without </t>
    </r>
    <r>
      <rPr>
        <sz val="8"/>
        <color rgb="FF777777"/>
        <rFont val="Fira Sans"/>
        <family val="2"/>
        <charset val="238"/>
      </rPr>
      <t>occupational qualifications</t>
    </r>
  </si>
  <si>
    <r>
      <t>Stopa bezrobocia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 
w  %
</t>
    </r>
    <r>
      <rPr>
        <sz val="8"/>
        <color rgb="FF777777"/>
        <rFont val="Fira Sans"/>
        <family val="2"/>
        <charset val="238"/>
      </rPr>
      <t>Unemployment rate</t>
    </r>
    <r>
      <rPr>
        <vertAlign val="superscript"/>
        <sz val="8"/>
        <color rgb="FF777777"/>
        <rFont val="Fira Sans"/>
        <family val="2"/>
        <charset val="238"/>
      </rPr>
      <t>a</t>
    </r>
    <r>
      <rPr>
        <sz val="8"/>
        <color rgb="FF777777"/>
        <rFont val="Fira Sans"/>
        <family val="2"/>
        <charset val="238"/>
      </rPr>
      <t xml:space="preserve"> in %</t>
    </r>
  </si>
  <si>
    <r>
      <t xml:space="preserve">Z ogółem    </t>
    </r>
    <r>
      <rPr>
        <sz val="8"/>
        <color rgb="FF777777"/>
        <rFont val="Fira Sans"/>
        <family val="2"/>
        <charset val="238"/>
      </rPr>
      <t>Of  total</t>
    </r>
  </si>
  <si>
    <r>
      <t xml:space="preserve">A - analogiczny miesiąc roku
poprzedniego = 100
</t>
    </r>
    <r>
      <rPr>
        <sz val="8"/>
        <color rgb="FF777777"/>
        <rFont val="Fira Sans"/>
        <family val="2"/>
        <charset val="238"/>
      </rPr>
      <t xml:space="preserve">  corresponding month
   of the previous year = 100</t>
    </r>
    <r>
      <rPr>
        <sz val="8"/>
        <color rgb="FF505050"/>
        <rFont val="Fira Sans"/>
        <family val="2"/>
        <charset val="238"/>
      </rPr>
      <t xml:space="preserve">
</t>
    </r>
    <r>
      <rPr>
        <sz val="8"/>
        <rFont val="Fira Sans"/>
        <family val="2"/>
        <charset val="238"/>
      </rPr>
      <t xml:space="preserve">
B -  miesiąc poprzedni = 100
</t>
    </r>
    <r>
      <rPr>
        <sz val="8"/>
        <color rgb="FF777777"/>
        <rFont val="Fira Sans"/>
        <family val="2"/>
        <charset val="238"/>
      </rPr>
      <t xml:space="preserve">   previous month = 100</t>
    </r>
  </si>
  <si>
    <r>
      <rPr>
        <sz val="8"/>
        <rFont val="Fira Sans"/>
        <family val="2"/>
        <charset val="238"/>
      </rPr>
      <t>Bezrobotni nieposiadający prawa do zasiłku</t>
    </r>
    <r>
      <rPr>
        <sz val="8"/>
        <color indexed="63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 xml:space="preserve"> Unemployed persons not eligible for the unemployment benefit</t>
    </r>
  </si>
  <si>
    <r>
      <rPr>
        <sz val="8"/>
        <rFont val="Fira Sans"/>
        <family val="2"/>
        <charset val="238"/>
      </rPr>
      <t>ogółem</t>
    </r>
    <r>
      <rPr>
        <sz val="8"/>
        <color indexed="63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total</t>
    </r>
  </si>
  <si>
    <r>
      <t xml:space="preserve">w tym kobiety
</t>
    </r>
    <r>
      <rPr>
        <sz val="8"/>
        <color rgb="FF777777"/>
        <rFont val="Fira Sans"/>
        <family val="2"/>
        <charset val="238"/>
      </rPr>
      <t>of which women</t>
    </r>
  </si>
  <si>
    <r>
      <t xml:space="preserve">w tym zwolnieni z przyczyn dotyczących zakładów pracy
</t>
    </r>
    <r>
      <rPr>
        <sz val="8"/>
        <color indexed="63"/>
        <rFont val="Fira Sans"/>
        <family val="2"/>
        <charset val="238"/>
      </rPr>
      <t xml:space="preserve">of which </t>
    </r>
    <r>
      <rPr>
        <sz val="8"/>
        <color rgb="FF777777"/>
        <rFont val="Fira Sans"/>
        <family val="2"/>
        <charset val="238"/>
      </rPr>
      <t>terminated for reasons attributable to employing establishments</t>
    </r>
  </si>
  <si>
    <r>
      <t xml:space="preserve">zamieszkali na wsi
</t>
    </r>
    <r>
      <rPr>
        <sz val="8"/>
        <color rgb="FF777777"/>
        <rFont val="Fira Sans"/>
        <family val="2"/>
        <charset val="238"/>
      </rPr>
      <t>living in rural areas</t>
    </r>
  </si>
  <si>
    <t xml:space="preserve">                     DISABLED PERSONS REGISTERED WITH LABOUR OFFICES</t>
  </si>
  <si>
    <r>
      <t xml:space="preserve">MIESIĄCE
</t>
    </r>
    <r>
      <rPr>
        <sz val="8"/>
        <color rgb="FF777777"/>
        <rFont val="Fira Sans"/>
        <family val="2"/>
        <charset val="238"/>
      </rPr>
      <t>MONTHS</t>
    </r>
  </si>
  <si>
    <r>
      <t xml:space="preserve">A - analogiczny miesiąc roku
     poprzedniego = 100
</t>
    </r>
    <r>
      <rPr>
        <sz val="8"/>
        <color theme="1" tint="0.499984740745262"/>
        <rFont val="Fira Sans"/>
        <family val="2"/>
        <charset val="238"/>
      </rPr>
      <t xml:space="preserve">   </t>
    </r>
    <r>
      <rPr>
        <sz val="8"/>
        <color rgb="FF777777"/>
        <rFont val="Fira Sans"/>
        <family val="2"/>
        <charset val="238"/>
      </rPr>
      <t xml:space="preserve">  corresponding month
     of the previous year = 100</t>
    </r>
    <r>
      <rPr>
        <sz val="8"/>
        <color theme="1" tint="0.499984740745262"/>
        <rFont val="Fira Sans"/>
        <family val="2"/>
        <charset val="238"/>
      </rPr>
      <t xml:space="preserve">
</t>
    </r>
    <r>
      <rPr>
        <sz val="8"/>
        <rFont val="Fira Sans"/>
        <family val="2"/>
        <charset val="238"/>
      </rPr>
      <t xml:space="preserve">
B -  miesiąc poprzedni = 100
</t>
    </r>
    <r>
      <rPr>
        <sz val="8"/>
        <color rgb="FF505050"/>
        <rFont val="Fira Sans"/>
        <family val="2"/>
        <charset val="238"/>
      </rPr>
      <t xml:space="preserve">    </t>
    </r>
    <r>
      <rPr>
        <sz val="8"/>
        <color rgb="FF777777"/>
        <rFont val="Fira Sans"/>
        <family val="2"/>
        <charset val="238"/>
      </rPr>
      <t xml:space="preserve">   previous month = 100</t>
    </r>
  </si>
  <si>
    <r>
      <t>Bezrobotni niepełnosprawni</t>
    </r>
    <r>
      <rPr>
        <sz val="8"/>
        <color indexed="23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Unemployed disabled persons</t>
    </r>
  </si>
  <si>
    <r>
      <t xml:space="preserve">ogółem
</t>
    </r>
    <r>
      <rPr>
        <sz val="8"/>
        <color rgb="FF777777"/>
        <rFont val="Fira Sans"/>
        <family val="2"/>
        <charset val="238"/>
      </rPr>
      <t>total</t>
    </r>
  </si>
  <si>
    <r>
      <t xml:space="preserve">nieposiadający prawa do zasiłku
</t>
    </r>
    <r>
      <rPr>
        <sz val="8"/>
        <color rgb="FF777777"/>
        <rFont val="Fira Sans"/>
        <family val="2"/>
        <charset val="238"/>
      </rPr>
      <t>not eligible for the unemployment benefit</t>
    </r>
  </si>
  <si>
    <r>
      <t>Liczba  ofert pracy  dla niepełnosprawnych</t>
    </r>
    <r>
      <rPr>
        <sz val="8"/>
        <color indexed="23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Number of job offers for disabled persons</t>
    </r>
  </si>
  <si>
    <r>
      <t>Poszukujący pracy niepozostający 
w zatrudnieniu 
w  tysiącach</t>
    </r>
    <r>
      <rPr>
        <sz val="8"/>
        <color indexed="23"/>
        <rFont val="Fira Sans"/>
        <family val="2"/>
        <charset val="238"/>
      </rPr>
      <t xml:space="preserve"> 
</t>
    </r>
    <r>
      <rPr>
        <sz val="8"/>
        <color rgb="FF777777"/>
        <rFont val="Fira Sans"/>
        <family val="2"/>
        <charset val="238"/>
      </rPr>
      <t>Persons not in employment seeking a job in thousands</t>
    </r>
  </si>
  <si>
    <r>
      <t xml:space="preserve">LATA  
MIESIĄCE
</t>
    </r>
    <r>
      <rPr>
        <sz val="8"/>
        <color rgb="FF777777"/>
        <rFont val="Fira Sans"/>
        <family val="2"/>
        <charset val="238"/>
      </rPr>
      <t>YEARS 
MONTHS</t>
    </r>
  </si>
  <si>
    <r>
      <t>Bezrobotni zarejestrowani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Unemployed persons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</si>
  <si>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w tym powracający do rejestracji po raz kolejny
</t>
    </r>
    <r>
      <rPr>
        <sz val="8"/>
        <color rgb="FF777777"/>
        <rFont val="Fira Sans"/>
        <family val="2"/>
        <charset val="238"/>
      </rPr>
      <t>of which reentrants to unemployment registers</t>
    </r>
  </si>
  <si>
    <r>
      <t xml:space="preserve">Napływ  </t>
    </r>
    <r>
      <rPr>
        <sz val="8"/>
        <color rgb="FF777777"/>
        <rFont val="Fira Sans"/>
        <family val="2"/>
        <charset val="238"/>
      </rPr>
      <t xml:space="preserve"> Inflow</t>
    </r>
  </si>
  <si>
    <r>
      <t xml:space="preserve">Odpływ  </t>
    </r>
    <r>
      <rPr>
        <sz val="8"/>
        <color rgb="FF777777"/>
        <rFont val="Fira Sans"/>
        <family val="2"/>
        <charset val="238"/>
      </rPr>
      <t>Outflow</t>
    </r>
  </si>
  <si>
    <r>
      <t xml:space="preserve">w tym bezrobotni, którzy podjęli pracę
</t>
    </r>
    <r>
      <rPr>
        <sz val="8"/>
        <color rgb="FF777777"/>
        <rFont val="Fira Sans"/>
        <family val="2"/>
        <charset val="238"/>
      </rPr>
      <t>of which unemployed persons who took up work</t>
    </r>
  </si>
  <si>
    <r>
      <t xml:space="preserve">Przyrost/spadek liczby bezrobotnych w stosunku do okresu poprzedniego
</t>
    </r>
    <r>
      <rPr>
        <sz val="8"/>
        <color rgb="FF777777"/>
        <rFont val="Fira Sans"/>
        <family val="2"/>
        <charset val="238"/>
      </rPr>
      <t>Increase / decrease in the number of unemployed persons as compared with the previous period</t>
    </r>
  </si>
  <si>
    <r>
      <t xml:space="preserve">Ogółem     </t>
    </r>
    <r>
      <rPr>
        <b/>
        <sz val="8"/>
        <color rgb="FF777777"/>
        <rFont val="Fira Sans"/>
        <family val="2"/>
        <charset val="238"/>
      </rPr>
      <t>Total</t>
    </r>
  </si>
  <si>
    <r>
      <t xml:space="preserve">Kobiety       </t>
    </r>
    <r>
      <rPr>
        <b/>
        <sz val="8"/>
        <color rgb="FF777777"/>
        <rFont val="Fira Sans"/>
        <family val="2"/>
        <charset val="238"/>
      </rPr>
      <t>Women</t>
    </r>
  </si>
  <si>
    <r>
      <t xml:space="preserve">dotychczas niepracujący
</t>
    </r>
    <r>
      <rPr>
        <sz val="8"/>
        <color rgb="FF777777"/>
        <rFont val="Fira Sans"/>
        <family val="2"/>
        <charset val="238"/>
      </rPr>
      <t>previously not employed</t>
    </r>
  </si>
  <si>
    <r>
      <t xml:space="preserve">w okresie do 12 m-cy od dnia ukończenia nauki
</t>
    </r>
    <r>
      <rPr>
        <sz val="8"/>
        <color rgb="FF777777"/>
        <rFont val="Fira Sans"/>
        <family val="2"/>
        <charset val="238"/>
      </rPr>
      <t>within a period of up to 12 months from the date of completion of education</t>
    </r>
  </si>
  <si>
    <r>
      <t xml:space="preserve">zwolnieni z przyczyn dotyczących zakładów pracy
</t>
    </r>
    <r>
      <rPr>
        <sz val="8"/>
        <color rgb="FF777777"/>
        <rFont val="Fira Sans"/>
        <family val="2"/>
        <charset val="238"/>
      </rPr>
      <t>terminated for reasons attributable to employing establishments</t>
    </r>
  </si>
  <si>
    <r>
      <t xml:space="preserve">Z  ogółem      </t>
    </r>
    <r>
      <rPr>
        <sz val="8"/>
        <color rgb="FF777777"/>
        <rFont val="Fira Sans"/>
        <family val="2"/>
        <charset val="238"/>
      </rPr>
      <t>Of  total</t>
    </r>
  </si>
  <si>
    <t xml:space="preserve">                    UNEMPLOYED PERSONS DEREGISTERED FROM REGISTERS OF LABOUR OFFICES BY REASON</t>
  </si>
  <si>
    <r>
      <t xml:space="preserve">podjęli pracę
</t>
    </r>
    <r>
      <rPr>
        <sz val="8"/>
        <color rgb="FF777777"/>
        <rFont val="Fira Sans"/>
        <family val="2"/>
        <charset val="238"/>
      </rPr>
      <t>took up work</t>
    </r>
  </si>
  <si>
    <r>
      <t xml:space="preserve">rozpoczęli szkolenie lub staż
</t>
    </r>
    <r>
      <rPr>
        <sz val="8"/>
        <color rgb="FF777777"/>
        <rFont val="Fira Sans"/>
        <family val="2"/>
        <charset val="238"/>
      </rPr>
      <t>started training or traineeship</t>
    </r>
  </si>
  <si>
    <r>
      <t xml:space="preserve">nieutrzymywanie kontaktu z PUP co najmniej raz na 90 dni        
</t>
    </r>
    <r>
      <rPr>
        <sz val="8"/>
        <color rgb="FF777777"/>
        <rFont val="Fira Sans"/>
        <family val="2"/>
        <charset val="238"/>
      </rPr>
      <t>failed to maintain contact with the powiat labour office at least once every 90 days</t>
    </r>
  </si>
  <si>
    <r>
      <t xml:space="preserve">dobrowolnie zrezygnowali ze statusu bezrobotnego
</t>
    </r>
    <r>
      <rPr>
        <sz val="8"/>
        <color rgb="FF777777"/>
        <rFont val="Fira Sans"/>
        <family val="2"/>
        <charset val="238"/>
      </rPr>
      <t>voluntarily resigned from the status of an unemployed person</t>
    </r>
  </si>
  <si>
    <r>
      <t xml:space="preserve">nabyli prawo do emerytury, renty
</t>
    </r>
    <r>
      <rPr>
        <sz val="8"/>
        <color rgb="FF777777"/>
        <rFont val="Fira Sans"/>
        <family val="2"/>
        <charset val="238"/>
      </rPr>
      <t>acquired the right to a retirement pension or other pension</t>
    </r>
  </si>
  <si>
    <r>
      <t xml:space="preserve">inne przyczyny
</t>
    </r>
    <r>
      <rPr>
        <sz val="8"/>
        <color rgb="FF777777"/>
        <rFont val="Fira Sans"/>
        <family val="2"/>
        <charset val="238"/>
      </rPr>
      <t>other reasons</t>
    </r>
  </si>
  <si>
    <r>
      <t xml:space="preserve">Z  ogółem   </t>
    </r>
    <r>
      <rPr>
        <sz val="8"/>
        <color indexed="63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Of  total</t>
    </r>
  </si>
  <si>
    <r>
      <rPr>
        <b/>
        <sz val="8"/>
        <rFont val="Fira Sans"/>
        <family val="2"/>
        <charset val="238"/>
      </rPr>
      <t>Ogółem</t>
    </r>
    <r>
      <rPr>
        <b/>
        <sz val="8"/>
        <color rgb="FF00B050"/>
        <rFont val="Fira Sans"/>
        <family val="2"/>
        <charset val="238"/>
      </rPr>
      <t xml:space="preserve">    </t>
    </r>
    <r>
      <rPr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Total</t>
    </r>
  </si>
  <si>
    <r>
      <rPr>
        <b/>
        <sz val="8"/>
        <rFont val="Fira Sans"/>
        <family val="2"/>
        <charset val="238"/>
      </rPr>
      <t>Kobiety</t>
    </r>
    <r>
      <rPr>
        <sz val="8"/>
        <rFont val="Fira Sans"/>
        <family val="2"/>
        <charset val="238"/>
      </rPr>
      <t xml:space="preserve">     </t>
    </r>
    <r>
      <rPr>
        <b/>
        <sz val="8"/>
        <color rgb="FF777777"/>
        <rFont val="Fira Sans"/>
        <family val="2"/>
        <charset val="238"/>
      </rPr>
      <t>Women</t>
    </r>
  </si>
  <si>
    <r>
      <t xml:space="preserve">w  odsetkach     </t>
    </r>
    <r>
      <rPr>
        <b/>
        <sz val="8"/>
        <color rgb="FF777777"/>
        <rFont val="Fira Sans"/>
        <family val="2"/>
        <charset val="238"/>
      </rPr>
      <t>in  percent</t>
    </r>
  </si>
  <si>
    <r>
      <t xml:space="preserve">Ogółem      </t>
    </r>
    <r>
      <rPr>
        <b/>
        <sz val="8"/>
        <color rgb="FF777777"/>
        <rFont val="Fira Sans"/>
        <family val="2"/>
        <charset val="238"/>
      </rPr>
      <t>Total</t>
    </r>
  </si>
  <si>
    <r>
      <t xml:space="preserve">Podjęli pracę     </t>
    </r>
    <r>
      <rPr>
        <sz val="8"/>
        <color rgb="FF595959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Took up work</t>
    </r>
  </si>
  <si>
    <r>
      <t xml:space="preserve">LATA 
MIESIĄCE
</t>
    </r>
    <r>
      <rPr>
        <sz val="8"/>
        <color rgb="FF777777"/>
        <rFont val="Fira Sans"/>
        <family val="2"/>
        <charset val="238"/>
      </rPr>
      <t>YEARS 
MONTHS</t>
    </r>
  </si>
  <si>
    <r>
      <t xml:space="preserve">niesubsydiowaną </t>
    </r>
    <r>
      <rPr>
        <sz val="8"/>
        <color rgb="FF777777"/>
        <rFont val="Fira Sans"/>
        <family val="2"/>
        <charset val="238"/>
      </rPr>
      <t>unsubsidised work</t>
    </r>
  </si>
  <si>
    <r>
      <t xml:space="preserve">w tym sezonową 
</t>
    </r>
    <r>
      <rPr>
        <sz val="8"/>
        <color rgb="FF777777"/>
        <rFont val="Fira Sans"/>
        <family val="2"/>
        <charset val="238"/>
      </rPr>
      <t>including seasonal work</t>
    </r>
  </si>
  <si>
    <r>
      <rPr>
        <sz val="8"/>
        <rFont val="Fira Sans"/>
        <family val="2"/>
        <charset val="238"/>
      </rPr>
      <t>subsydiowaną</t>
    </r>
    <r>
      <rPr>
        <sz val="8"/>
        <color theme="1" tint="0.499984740745262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subsidised work</t>
    </r>
  </si>
  <si>
    <r>
      <t xml:space="preserve">w tym prace interwencyjne
</t>
    </r>
    <r>
      <rPr>
        <sz val="8"/>
        <color rgb="FF777777"/>
        <rFont val="Fira Sans"/>
        <family val="2"/>
        <charset val="238"/>
      </rPr>
      <t>including intervention works</t>
    </r>
  </si>
  <si>
    <r>
      <t xml:space="preserve">w tym roboty publiczne
</t>
    </r>
    <r>
      <rPr>
        <sz val="8"/>
        <color rgb="FF777777"/>
        <rFont val="Fira Sans"/>
        <family val="2"/>
        <charset val="238"/>
      </rPr>
      <t>including public works</t>
    </r>
  </si>
  <si>
    <r>
      <rPr>
        <sz val="8"/>
        <rFont val="Fira Sans"/>
        <family val="2"/>
        <charset val="238"/>
      </rPr>
      <t xml:space="preserve"> podjęcie działalności gospodarczej</t>
    </r>
    <r>
      <rPr>
        <sz val="8"/>
        <color theme="1" tint="0.499984740745262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 xml:space="preserve"> 
took up business activities</t>
    </r>
  </si>
  <si>
    <r>
      <t xml:space="preserve">w tym niesubsydiowaną </t>
    </r>
    <r>
      <rPr>
        <sz val="8"/>
        <color rgb="FF777777"/>
        <rFont val="Fira Sans"/>
        <family val="2"/>
        <charset val="238"/>
      </rPr>
      <t>including unsubsidised business activities</t>
    </r>
  </si>
  <si>
    <r>
      <rPr>
        <b/>
        <sz val="8"/>
        <rFont val="Fira Sans"/>
        <family val="2"/>
        <charset val="238"/>
      </rPr>
      <t xml:space="preserve">w osobach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 xml:space="preserve">in persons </t>
    </r>
  </si>
  <si>
    <r>
      <rPr>
        <b/>
        <sz val="8"/>
        <rFont val="Fira Sans"/>
        <family val="2"/>
        <charset val="238"/>
      </rPr>
      <t xml:space="preserve"> w osobach     </t>
    </r>
    <r>
      <rPr>
        <b/>
        <sz val="8"/>
        <color rgb="FF777777"/>
        <rFont val="Fira Sans"/>
        <family val="2"/>
        <charset val="238"/>
      </rPr>
      <t>in persons</t>
    </r>
  </si>
  <si>
    <r>
      <rPr>
        <b/>
        <sz val="8"/>
        <rFont val="Fira Sans"/>
        <family val="2"/>
        <charset val="238"/>
      </rPr>
      <t xml:space="preserve">     w  osobach </t>
    </r>
    <r>
      <rPr>
        <b/>
        <sz val="8"/>
        <color rgb="FF00B050"/>
        <rFont val="Fira Sans"/>
        <family val="2"/>
        <charset val="238"/>
      </rPr>
      <t xml:space="preserve">    </t>
    </r>
    <r>
      <rPr>
        <b/>
        <sz val="8"/>
        <color rgb="FF777777"/>
        <rFont val="Fira Sans"/>
        <family val="2"/>
        <charset val="238"/>
      </rPr>
      <t>in persons</t>
    </r>
  </si>
  <si>
    <r>
      <rPr>
        <b/>
        <sz val="8"/>
        <rFont val="Fira Sans"/>
        <family val="2"/>
        <charset val="238"/>
      </rPr>
      <t xml:space="preserve">   w  osobach    </t>
    </r>
    <r>
      <rPr>
        <b/>
        <sz val="8"/>
        <color rgb="FF777777"/>
        <rFont val="Fira Sans"/>
        <family val="2"/>
        <charset val="238"/>
      </rPr>
      <t xml:space="preserve"> in  persons</t>
    </r>
  </si>
  <si>
    <r>
      <rPr>
        <b/>
        <sz val="8"/>
        <rFont val="Fira Sans"/>
        <family val="2"/>
        <charset val="238"/>
      </rPr>
      <t xml:space="preserve">  w  osobach    </t>
    </r>
    <r>
      <rPr>
        <b/>
        <sz val="8"/>
        <color rgb="FF505050"/>
        <rFont val="Fira Sans"/>
        <family val="2"/>
        <charset val="238"/>
      </rPr>
      <t xml:space="preserve"> in  persons</t>
    </r>
  </si>
  <si>
    <r>
      <t xml:space="preserve">w% 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595959"/>
        <rFont val="Fira Sans"/>
        <family val="2"/>
        <charset val="238"/>
      </rPr>
      <t>in%</t>
    </r>
  </si>
  <si>
    <r>
      <t xml:space="preserve">Bezrobotni   zarejestrowani       </t>
    </r>
    <r>
      <rPr>
        <sz val="8"/>
        <color rgb="FF505050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Registered  unemployed  persons</t>
    </r>
  </si>
  <si>
    <r>
      <t xml:space="preserve">w wieku
</t>
    </r>
    <r>
      <rPr>
        <sz val="8"/>
        <color rgb="FF777777"/>
        <rFont val="Fira Sans"/>
        <family val="2"/>
        <charset val="238"/>
      </rPr>
      <t>aged</t>
    </r>
  </si>
  <si>
    <r>
      <t xml:space="preserve">do 25. roku życia
</t>
    </r>
    <r>
      <rPr>
        <sz val="8"/>
        <color rgb="FF777777"/>
        <rFont val="Fira Sans"/>
        <family val="2"/>
        <charset val="238"/>
      </rPr>
      <t>under 25 years of age</t>
    </r>
  </si>
  <si>
    <r>
      <t xml:space="preserve">do 30. roku życia
</t>
    </r>
    <r>
      <rPr>
        <sz val="8"/>
        <color rgb="FF777777"/>
        <rFont val="Fira Sans"/>
        <family val="2"/>
        <charset val="238"/>
      </rPr>
      <t>under 30 years of age</t>
    </r>
  </si>
  <si>
    <r>
      <t xml:space="preserve">powyżej 50. roku życia
</t>
    </r>
    <r>
      <rPr>
        <sz val="8"/>
        <color rgb="FF777777"/>
        <rFont val="Fira Sans"/>
        <family val="2"/>
        <charset val="238"/>
      </rPr>
      <t>over 50 years of age</t>
    </r>
  </si>
  <si>
    <r>
      <t xml:space="preserve">długotrwale bezrobotni
</t>
    </r>
    <r>
      <rPr>
        <sz val="8"/>
        <color rgb="FF777777"/>
        <rFont val="Fira Sans"/>
        <family val="2"/>
        <charset val="238"/>
      </rPr>
      <t>long-term unemployed</t>
    </r>
  </si>
  <si>
    <r>
      <t xml:space="preserve">bez kwalifikacji zawodowych </t>
    </r>
    <r>
      <rPr>
        <sz val="8"/>
        <color rgb="FF777777"/>
        <rFont val="Fira Sans"/>
        <family val="2"/>
        <charset val="238"/>
      </rPr>
      <t>without occupational qualifications</t>
    </r>
  </si>
  <si>
    <r>
      <t xml:space="preserve">niepełnosprawni </t>
    </r>
    <r>
      <rPr>
        <sz val="8"/>
        <color rgb="FF777777"/>
        <rFont val="Fira Sans"/>
        <family val="2"/>
        <charset val="238"/>
      </rPr>
      <t>disabled</t>
    </r>
  </si>
  <si>
    <r>
      <t>Z wykształceniem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By level of education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</si>
  <si>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W  wieku
</t>
    </r>
    <r>
      <rPr>
        <sz val="8"/>
        <color rgb="FF777777"/>
        <rFont val="Fira Sans"/>
        <family val="2"/>
        <charset val="238"/>
      </rPr>
      <t>Aged</t>
    </r>
  </si>
  <si>
    <r>
      <t xml:space="preserve">wyższym
</t>
    </r>
    <r>
      <rPr>
        <sz val="8"/>
        <color rgb="FF777777"/>
        <rFont val="Fira Sans"/>
        <family val="2"/>
        <charset val="238"/>
      </rPr>
      <t>tertiary</t>
    </r>
  </si>
  <si>
    <r>
      <t xml:space="preserve">policealnym oraz średnim zawodowym/
branżowym
</t>
    </r>
    <r>
      <rPr>
        <sz val="8"/>
        <color rgb="FF777777"/>
        <rFont val="Fira Sans"/>
        <family val="2"/>
        <charset val="238"/>
      </rPr>
      <t>post secondary and technical secondary or secondary sectoral vocational</t>
    </r>
  </si>
  <si>
    <r>
      <t xml:space="preserve">średnim ogólnokształcącym
</t>
    </r>
    <r>
      <rPr>
        <sz val="8"/>
        <color rgb="FF777777"/>
        <rFont val="Fira Sans"/>
        <family val="2"/>
        <charset val="238"/>
      </rPr>
      <t>general secondary</t>
    </r>
  </si>
  <si>
    <r>
      <t xml:space="preserve">zasadniczym zawodowym/
branżowym
</t>
    </r>
    <r>
      <rPr>
        <sz val="8"/>
        <color rgb="FF777777"/>
        <rFont val="Fira Sans"/>
        <family val="2"/>
        <charset val="238"/>
      </rPr>
      <t>basic vocational or basic sectoral vocational</t>
    </r>
  </si>
  <si>
    <r>
      <t xml:space="preserve">gimnazjalnym podstawowym i niepełnym podstawowym
</t>
    </r>
    <r>
      <rPr>
        <sz val="8"/>
        <color rgb="FF777777"/>
        <rFont val="Fira Sans"/>
        <family val="2"/>
        <charset val="238"/>
      </rPr>
      <t>lower secondary, primary and incomplete primary</t>
    </r>
  </si>
  <si>
    <r>
      <t xml:space="preserve">24 lata i mniej
</t>
    </r>
    <r>
      <rPr>
        <sz val="8"/>
        <color rgb="FF777777"/>
        <rFont val="Fira Sans"/>
        <family val="2"/>
        <charset val="238"/>
      </rPr>
      <t>24 years or under</t>
    </r>
  </si>
  <si>
    <r>
      <t xml:space="preserve">55 lat i więcej
</t>
    </r>
    <r>
      <rPr>
        <sz val="8"/>
        <color rgb="FF777777"/>
        <rFont val="Fira Sans"/>
        <family val="2"/>
        <charset val="238"/>
      </rPr>
      <t>55 years or over</t>
    </r>
  </si>
  <si>
    <r>
      <t xml:space="preserve">w  osobach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</si>
  <si>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Ogółem 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Total</t>
    </r>
  </si>
  <si>
    <r>
      <t xml:space="preserve">Kobiety     </t>
    </r>
    <r>
      <rPr>
        <b/>
        <sz val="8"/>
        <color rgb="FF777777"/>
        <rFont val="Fira Sans"/>
        <family val="2"/>
        <charset val="238"/>
      </rPr>
      <t>Women</t>
    </r>
  </si>
  <si>
    <r>
      <t xml:space="preserve">w  odsetkach     </t>
    </r>
    <r>
      <rPr>
        <b/>
        <sz val="8"/>
        <color rgb="FF777777"/>
        <rFont val="Fira Sans"/>
        <family val="2"/>
        <charset val="238"/>
      </rPr>
      <t xml:space="preserve"> in percent </t>
    </r>
  </si>
  <si>
    <r>
      <t xml:space="preserve">Ogółem     </t>
    </r>
    <r>
      <rPr>
        <b/>
        <sz val="8"/>
        <color rgb="FF777777"/>
        <rFont val="Fira Sans"/>
        <family val="2"/>
        <charset val="238"/>
      </rPr>
      <t xml:space="preserve"> Total</t>
    </r>
  </si>
  <si>
    <r>
      <t>Według  czasu pozostawania bez pracy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By duration of unemployment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</si>
  <si>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rPr>
        <sz val="8"/>
        <color theme="1"/>
        <rFont val="Fira Sans"/>
        <family val="2"/>
        <charset val="238"/>
      </rPr>
      <t xml:space="preserve">LATA  
MIESIĄCE
</t>
    </r>
    <r>
      <rPr>
        <sz val="8"/>
        <color rgb="FF777777"/>
        <rFont val="Fira Sans"/>
        <family val="2"/>
        <charset val="238"/>
      </rPr>
      <t>YEARS 
MONTHS</t>
    </r>
  </si>
  <si>
    <r>
      <t xml:space="preserve">do 1 miesiąca
</t>
    </r>
    <r>
      <rPr>
        <sz val="8"/>
        <color rgb="FF777777"/>
        <rFont val="Fira Sans"/>
        <family val="2"/>
        <charset val="238"/>
      </rPr>
      <t>up to 1 month</t>
    </r>
  </si>
  <si>
    <r>
      <t xml:space="preserve">powyżej 24 m-cy
</t>
    </r>
    <r>
      <rPr>
        <sz val="8"/>
        <color rgb="FF777777"/>
        <rFont val="Fira Sans"/>
        <family val="2"/>
        <charset val="238"/>
      </rPr>
      <t>more than 24 months</t>
    </r>
  </si>
  <si>
    <r>
      <t xml:space="preserve"> w osobach    </t>
    </r>
    <r>
      <rPr>
        <b/>
        <sz val="8"/>
        <color rgb="FF777777"/>
        <rFont val="Fira Sans"/>
        <family val="2"/>
        <charset val="238"/>
      </rPr>
      <t xml:space="preserve"> in persons</t>
    </r>
  </si>
  <si>
    <r>
      <t xml:space="preserve">w  odsetkach    </t>
    </r>
    <r>
      <rPr>
        <b/>
        <sz val="8"/>
        <color rgb="FF777777"/>
        <rFont val="Fira Sans"/>
        <family val="2"/>
        <charset val="238"/>
      </rPr>
      <t xml:space="preserve">in percent </t>
    </r>
  </si>
  <si>
    <r>
      <t xml:space="preserve">Ogółem   </t>
    </r>
    <r>
      <rPr>
        <sz val="8"/>
        <color theme="1" tint="0.499984740745262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Total</t>
    </r>
  </si>
  <si>
    <r>
      <t xml:space="preserve">do 1 roku
</t>
    </r>
    <r>
      <rPr>
        <sz val="8"/>
        <color rgb="FF777777"/>
        <rFont val="Fira Sans"/>
        <family val="2"/>
        <charset val="238"/>
      </rPr>
      <t>up to 1 year</t>
    </r>
  </si>
  <si>
    <r>
      <rPr>
        <sz val="8"/>
        <color theme="1"/>
        <rFont val="Fira Sans"/>
        <family val="2"/>
        <charset val="238"/>
      </rPr>
      <t>Według stażu pracy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By work seniority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</si>
  <si>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powyżej 30 lat
</t>
    </r>
    <r>
      <rPr>
        <sz val="8"/>
        <color rgb="FF777777"/>
        <rFont val="Fira Sans"/>
        <family val="2"/>
        <charset val="238"/>
      </rPr>
      <t>more than 30 years</t>
    </r>
  </si>
  <si>
    <r>
      <t xml:space="preserve">Bez stażu
</t>
    </r>
    <r>
      <rPr>
        <sz val="8"/>
        <color rgb="FF777777"/>
        <rFont val="Fira Sans"/>
        <family val="2"/>
        <charset val="238"/>
      </rPr>
      <t>No work seniority</t>
    </r>
  </si>
  <si>
    <r>
      <t xml:space="preserve"> w osobach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</si>
  <si>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Kobiety 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Women</t>
    </r>
  </si>
  <si>
    <r>
      <t xml:space="preserve">MAKROREGIONY
REGIONY
</t>
    </r>
    <r>
      <rPr>
        <sz val="8"/>
        <color rgb="FF777777"/>
        <rFont val="Fira Sans"/>
        <family val="2"/>
        <charset val="238"/>
      </rPr>
      <t>MACROREGIONS
REGIONS</t>
    </r>
  </si>
  <si>
    <r>
      <t xml:space="preserve">nieposiadający prawa do zasiłku
</t>
    </r>
    <r>
      <rPr>
        <sz val="8"/>
        <color rgb="FF777777"/>
        <rFont val="Fira Sans"/>
        <family val="2"/>
        <charset val="238"/>
      </rPr>
      <t>unemployed persons not eligible for the unemployment benefit</t>
    </r>
  </si>
  <si>
    <r>
      <t xml:space="preserve">bez doświadczenia zawodowego
</t>
    </r>
    <r>
      <rPr>
        <sz val="8"/>
        <color rgb="FF777777"/>
        <rFont val="Fira Sans"/>
        <family val="2"/>
        <charset val="238"/>
      </rPr>
      <t>without work experience</t>
    </r>
  </si>
  <si>
    <r>
      <t xml:space="preserve">kobiety, które nie podjęły zatrudnienia po urodzeniu dziecka
</t>
    </r>
    <r>
      <rPr>
        <sz val="8"/>
        <color rgb="FF777777"/>
        <rFont val="Fira Sans"/>
        <family val="2"/>
        <charset val="238"/>
      </rPr>
      <t>women who did not take up employment after giving birth</t>
    </r>
  </si>
  <si>
    <r>
      <rPr>
        <sz val="8"/>
        <rFont val="Fira Sans"/>
        <family val="2"/>
        <charset val="238"/>
      </rPr>
      <t>Stopa bezrobocia</t>
    </r>
    <r>
      <rPr>
        <vertAlign val="superscript"/>
        <sz val="8"/>
        <rFont val="Fira Sans"/>
        <family val="2"/>
        <charset val="238"/>
      </rPr>
      <t xml:space="preserve">a </t>
    </r>
    <r>
      <rPr>
        <sz val="8"/>
        <rFont val="Fira Sans"/>
        <family val="2"/>
        <charset val="238"/>
      </rPr>
      <t xml:space="preserve">
w  %
</t>
    </r>
    <r>
      <rPr>
        <sz val="8"/>
        <color rgb="FF777777"/>
        <rFont val="Fira Sans"/>
        <family val="2"/>
        <charset val="238"/>
      </rPr>
      <t>Unemployment rate</t>
    </r>
    <r>
      <rPr>
        <vertAlign val="superscript"/>
        <sz val="8"/>
        <color rgb="FF777777"/>
        <rFont val="Fira Sans"/>
        <family val="2"/>
        <charset val="238"/>
      </rPr>
      <t>a</t>
    </r>
    <r>
      <rPr>
        <sz val="8"/>
        <color rgb="FF777777"/>
        <rFont val="Fira Sans"/>
        <family val="2"/>
        <charset val="238"/>
      </rPr>
      <t xml:space="preserve"> in % </t>
    </r>
  </si>
  <si>
    <r>
      <t xml:space="preserve">z ogółem      </t>
    </r>
    <r>
      <rPr>
        <sz val="8"/>
        <color rgb="FF777777"/>
        <rFont val="Fira Sans"/>
        <family val="2"/>
        <charset val="238"/>
      </rPr>
      <t>of  total</t>
    </r>
  </si>
  <si>
    <r>
      <t xml:space="preserve">w osobach    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</si>
  <si>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Nieposiadający prawa do zasiłku
</t>
    </r>
    <r>
      <rPr>
        <sz val="8"/>
        <color rgb="FF777777"/>
        <rFont val="Fira Sans"/>
        <family val="2"/>
        <charset val="238"/>
      </rPr>
      <t>Unemployed persons not eligible for the unemployment benefit</t>
    </r>
  </si>
  <si>
    <r>
      <t xml:space="preserve">Nowo zarejestrowani 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 xml:space="preserve">Newly registered unemployed persons 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</si>
  <si>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Wyrejestrowani 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 xml:space="preserve">Persons deregistered from unemployment registers 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</si>
  <si>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w tym podjęli pracę
</t>
    </r>
    <r>
      <rPr>
        <sz val="8"/>
        <color rgb="FF777777"/>
        <rFont val="Fira Sans"/>
        <family val="2"/>
        <charset val="238"/>
      </rPr>
      <t>of which those who took up work</t>
    </r>
  </si>
  <si>
    <r>
      <t xml:space="preserve">WOJEWÓDZTWA
</t>
    </r>
    <r>
      <rPr>
        <sz val="8"/>
        <color rgb="FF777777"/>
        <rFont val="Fira Sans"/>
        <family val="2"/>
        <charset val="238"/>
      </rPr>
      <t>VOIVODSHIPS</t>
    </r>
  </si>
  <si>
    <r>
      <t>Z wykształceniem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     </t>
    </r>
    <r>
      <rPr>
        <sz val="8"/>
        <color rgb="FF777777"/>
        <rFont val="Fira Sans"/>
        <family val="2"/>
        <charset val="238"/>
      </rPr>
      <t>By level of education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</si>
  <si>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gimnazjalnym podstawowym 
i niepełnym podstawowym
</t>
    </r>
    <r>
      <rPr>
        <sz val="8"/>
        <color rgb="FF777777"/>
        <rFont val="Fira Sans"/>
        <family val="2"/>
        <charset val="238"/>
      </rPr>
      <t>lower secondary, primary and incomplete primary</t>
    </r>
  </si>
  <si>
    <r>
      <rPr>
        <b/>
        <sz val="8"/>
        <rFont val="Fira Sans"/>
        <family val="2"/>
        <charset val="238"/>
      </rPr>
      <t>w osobach</t>
    </r>
    <r>
      <rPr>
        <b/>
        <sz val="8"/>
        <color rgb="FF00B050"/>
        <rFont val="Fira Sans"/>
        <family val="2"/>
        <charset val="238"/>
      </rPr>
      <t xml:space="preserve"> 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</si>
  <si>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W  wieku    </t>
    </r>
    <r>
      <rPr>
        <sz val="8"/>
        <color rgb="FF505050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Aged</t>
    </r>
  </si>
  <si>
    <r>
      <t xml:space="preserve"> w osobach</t>
    </r>
    <r>
      <rPr>
        <b/>
        <sz val="8"/>
        <color theme="0" tint="-0.499984740745262"/>
        <rFont val="Fira Sans"/>
        <family val="2"/>
        <charset val="238"/>
      </rPr>
      <t xml:space="preserve">    </t>
    </r>
    <r>
      <rPr>
        <b/>
        <sz val="8"/>
        <color rgb="FF777777"/>
        <rFont val="Fira Sans"/>
        <family val="2"/>
        <charset val="238"/>
      </rPr>
      <t xml:space="preserve"> in persons</t>
    </r>
  </si>
  <si>
    <r>
      <t xml:space="preserve">powyżej 24 miesięcy
</t>
    </r>
    <r>
      <rPr>
        <sz val="8"/>
        <color rgb="FF777777"/>
        <rFont val="Fira Sans"/>
        <family val="2"/>
        <charset val="238"/>
      </rPr>
      <t>more than 24 months</t>
    </r>
  </si>
  <si>
    <r>
      <t xml:space="preserve">1 rok i mniej
</t>
    </r>
    <r>
      <rPr>
        <sz val="8"/>
        <color rgb="FF777777"/>
        <rFont val="Fira Sans"/>
        <family val="2"/>
        <charset val="238"/>
      </rPr>
      <t>up to 1 year</t>
    </r>
  </si>
  <si>
    <r>
      <t>Według  stażu  pracy</t>
    </r>
    <r>
      <rPr>
        <vertAlign val="superscript"/>
        <sz val="8"/>
        <rFont val="Fira Sans"/>
        <family val="2"/>
        <charset val="238"/>
      </rPr>
      <t xml:space="preserve">a        </t>
    </r>
    <r>
      <rPr>
        <vertAlign val="superscript"/>
        <sz val="8"/>
        <color rgb="FF505050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By  work seniority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</si>
  <si>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rPr>
        <b/>
        <sz val="8"/>
        <rFont val="Fira Sans"/>
        <family val="2"/>
        <charset val="238"/>
      </rPr>
      <t>w osobach</t>
    </r>
    <r>
      <rPr>
        <b/>
        <sz val="8"/>
        <color theme="0" tint="-0.499984740745262"/>
        <rFont val="Fira Sans"/>
        <family val="2"/>
        <charset val="238"/>
      </rPr>
      <t xml:space="preserve">     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</si>
  <si>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Bezrobotni zarejestrowani        </t>
    </r>
    <r>
      <rPr>
        <sz val="8"/>
        <color rgb="FF777777"/>
        <rFont val="Fira Sans"/>
        <family val="2"/>
        <charset val="238"/>
      </rPr>
      <t>Registered unemployed persons</t>
    </r>
  </si>
  <si>
    <r>
      <t xml:space="preserve">w wieku     
</t>
    </r>
    <r>
      <rPr>
        <sz val="8"/>
        <color rgb="FF777777"/>
        <rFont val="Fira Sans"/>
        <family val="2"/>
        <charset val="238"/>
      </rPr>
      <t>aged</t>
    </r>
  </si>
  <si>
    <r>
      <t xml:space="preserve">powyżej 50. roku życia
</t>
    </r>
    <r>
      <rPr>
        <sz val="8"/>
        <color rgb="FF777777"/>
        <rFont val="Fira Sans"/>
        <family val="2"/>
        <charset val="238"/>
      </rPr>
      <t>over 50 years</t>
    </r>
    <r>
      <rPr>
        <sz val="8"/>
        <color rgb="FF505050"/>
        <rFont val="Fira Sans"/>
        <family val="2"/>
        <charset val="238"/>
      </rPr>
      <t xml:space="preserve"> of age</t>
    </r>
  </si>
  <si>
    <r>
      <t xml:space="preserve">długotrwale bezrobotne
</t>
    </r>
    <r>
      <rPr>
        <sz val="8"/>
        <color rgb="FF777777"/>
        <rFont val="Fira Sans"/>
        <family val="2"/>
        <charset val="238"/>
      </rPr>
      <t>long-term unemployed</t>
    </r>
  </si>
  <si>
    <r>
      <t xml:space="preserve">niepełnosprawni
</t>
    </r>
    <r>
      <rPr>
        <sz val="8"/>
        <color rgb="FF777777"/>
        <rFont val="Fira Sans"/>
        <family val="2"/>
        <charset val="238"/>
      </rPr>
      <t>disabled persons</t>
    </r>
  </si>
  <si>
    <r>
      <rPr>
        <sz val="8"/>
        <rFont val="Fira Sans"/>
        <family val="2"/>
        <charset val="238"/>
      </rPr>
      <t>samotnie wychowujący co najmniej jedno dziecko</t>
    </r>
    <r>
      <rPr>
        <sz val="8"/>
        <color rgb="FFFF0000"/>
        <rFont val="Fira Sans"/>
        <family val="2"/>
        <charset val="238"/>
      </rPr>
      <t xml:space="preserve">        
</t>
    </r>
    <r>
      <rPr>
        <sz val="8"/>
        <color rgb="FF777777"/>
        <rFont val="Fira Sans"/>
        <family val="2"/>
        <charset val="238"/>
      </rPr>
      <t>raising at least one child on their own</t>
    </r>
  </si>
  <si>
    <r>
      <t xml:space="preserve">Oferty pracy     </t>
    </r>
    <r>
      <rPr>
        <sz val="8"/>
        <color rgb="FF777777"/>
        <rFont val="Fira Sans"/>
        <family val="2"/>
        <charset val="238"/>
      </rPr>
      <t xml:space="preserve"> Job  offers</t>
    </r>
  </si>
  <si>
    <r>
      <t xml:space="preserve">staże
</t>
    </r>
    <r>
      <rPr>
        <sz val="8"/>
        <color rgb="FF777777"/>
        <rFont val="Fira Sans"/>
        <family val="2"/>
        <charset val="238"/>
      </rPr>
      <t>traineeships</t>
    </r>
  </si>
  <si>
    <r>
      <t xml:space="preserve">z ogółem     </t>
    </r>
    <r>
      <rPr>
        <sz val="8"/>
        <color rgb="FF777777"/>
        <rFont val="Fira Sans"/>
        <family val="2"/>
        <charset val="238"/>
      </rPr>
      <t>of  total</t>
    </r>
  </si>
  <si>
    <r>
      <t xml:space="preserve">dla osób w okresie do 12 m-cy od dnia ukończenia nauki
</t>
    </r>
    <r>
      <rPr>
        <sz val="8"/>
        <color rgb="FF777777"/>
        <rFont val="Fira Sans"/>
        <family val="2"/>
        <charset val="238"/>
      </rPr>
      <t>for persons who completed education within a period of up to 12 months</t>
    </r>
  </si>
  <si>
    <r>
      <t xml:space="preserve">dla osób w okresie do 12 miesięcy od dnia ukończenia  nauki
</t>
    </r>
    <r>
      <rPr>
        <sz val="8"/>
        <color rgb="FF777777"/>
        <rFont val="Fira Sans"/>
        <family val="2"/>
        <charset val="238"/>
      </rPr>
      <t xml:space="preserve">for persons who completed education within a period of up to 12 months </t>
    </r>
  </si>
  <si>
    <r>
      <rPr>
        <sz val="8"/>
        <rFont val="Fira Sans"/>
        <family val="2"/>
        <charset val="238"/>
      </rPr>
      <t>Z wykształceniem</t>
    </r>
    <r>
      <rPr>
        <vertAlign val="superscript"/>
        <sz val="8"/>
        <rFont val="Fira Sans"/>
        <family val="2"/>
        <charset val="238"/>
      </rPr>
      <t>a</t>
    </r>
    <r>
      <rPr>
        <sz val="8"/>
        <rFont val="Fira Sans"/>
        <family val="2"/>
        <charset val="238"/>
      </rPr>
      <t xml:space="preserve">  </t>
    </r>
    <r>
      <rPr>
        <sz val="8"/>
        <color rgb="FF505050"/>
        <rFont val="Fira Sans"/>
        <family val="2"/>
        <charset val="238"/>
      </rPr>
      <t xml:space="preserve">    </t>
    </r>
    <r>
      <rPr>
        <sz val="8"/>
        <color rgb="FF777777"/>
        <rFont val="Fira Sans"/>
        <family val="2"/>
        <charset val="238"/>
      </rPr>
      <t>By level of education</t>
    </r>
    <r>
      <rPr>
        <vertAlign val="superscript"/>
        <sz val="8"/>
        <color rgb="FF777777"/>
        <rFont val="Fira Sans"/>
        <family val="2"/>
        <charset val="238"/>
      </rPr>
      <t>a</t>
    </r>
  </si>
  <si>
    <r>
      <t xml:space="preserve">gimnazjalnym, podstawowym 
i niepełnym podstawowym
</t>
    </r>
    <r>
      <rPr>
        <sz val="8"/>
        <color rgb="FF777777"/>
        <rFont val="Fira Sans"/>
        <family val="2"/>
        <charset val="238"/>
      </rPr>
      <t>lower secondary, primary and incomplete primary</t>
    </r>
  </si>
  <si>
    <r>
      <t xml:space="preserve">w osobach    </t>
    </r>
    <r>
      <rPr>
        <b/>
        <sz val="8"/>
        <color rgb="FF777777"/>
        <rFont val="Fira Sans"/>
        <family val="2"/>
        <charset val="238"/>
      </rPr>
      <t xml:space="preserve"> in persons</t>
    </r>
  </si>
  <si>
    <r>
      <t xml:space="preserve">POLSKA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POLAND</t>
    </r>
  </si>
  <si>
    <r>
      <t xml:space="preserve">POLSKA     </t>
    </r>
    <r>
      <rPr>
        <b/>
        <sz val="8"/>
        <color rgb="FF777777"/>
        <rFont val="Fira Sans"/>
        <family val="2"/>
        <charset val="238"/>
      </rPr>
      <t>POLAND</t>
    </r>
  </si>
  <si>
    <r>
      <t xml:space="preserve">W wieku     </t>
    </r>
    <r>
      <rPr>
        <sz val="8"/>
        <color rgb="FF505050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Aged</t>
    </r>
  </si>
  <si>
    <r>
      <t xml:space="preserve">powyżej 24 </t>
    </r>
    <r>
      <rPr>
        <sz val="8"/>
        <rFont val="Fira Sans"/>
        <family val="2"/>
        <charset val="238"/>
      </rPr>
      <t>miesięcy</t>
    </r>
    <r>
      <rPr>
        <sz val="8"/>
        <color rgb="FF505050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more than 24 months</t>
    </r>
  </si>
  <si>
    <r>
      <t xml:space="preserve">w osobach    </t>
    </r>
    <r>
      <rPr>
        <b/>
        <sz val="8"/>
        <color theme="1" tint="0.499984740745262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</si>
  <si>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Zarejestrowani bezrobotni 
</t>
    </r>
    <r>
      <rPr>
        <sz val="8"/>
        <color rgb="FF777777"/>
        <rFont val="Fira Sans"/>
        <family val="2"/>
        <charset val="238"/>
      </rPr>
      <t>Registered unemployed persons</t>
    </r>
  </si>
  <si>
    <r>
      <t xml:space="preserve">poprzednio pracujący pozostający bez pracy  dłużej niż 1 rok
</t>
    </r>
    <r>
      <rPr>
        <sz val="8"/>
        <color rgb="FF777777"/>
        <rFont val="Fira Sans"/>
        <family val="2"/>
        <charset val="238"/>
      </rPr>
      <t>persons previously employed who are unemployed for a period longer than 1 year</t>
    </r>
  </si>
  <si>
    <r>
      <t xml:space="preserve">Oferty pracy
</t>
    </r>
    <r>
      <rPr>
        <sz val="8"/>
        <color rgb="FF777777"/>
        <rFont val="Fira Sans"/>
        <family val="2"/>
        <charset val="238"/>
      </rPr>
      <t>Job offers</t>
    </r>
  </si>
  <si>
    <r>
      <t xml:space="preserve">w  osobach     </t>
    </r>
    <r>
      <rPr>
        <b/>
        <sz val="8"/>
        <color theme="1" tint="0.499984740745262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</si>
  <si>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r>
      <t xml:space="preserve">OGÓŁEM
</t>
    </r>
    <r>
      <rPr>
        <b/>
        <sz val="8"/>
        <color rgb="FF777777"/>
        <rFont val="Fira Sans"/>
        <family val="2"/>
        <charset val="238"/>
      </rPr>
      <t>TOTAL</t>
    </r>
  </si>
  <si>
    <r>
      <t xml:space="preserve">PRZEDSTAWICIELE WŁADZ PUBLICZNYCH, WYŻSI URZĘDNICY I KIEROWNICY
</t>
    </r>
    <r>
      <rPr>
        <sz val="8"/>
        <color rgb="FF777777"/>
        <rFont val="Fira Sans"/>
        <family val="2"/>
        <charset val="238"/>
      </rPr>
      <t>MANAGERS</t>
    </r>
  </si>
  <si>
    <r>
      <t xml:space="preserve">Przedstawiciele władz publicznych, wyżsi urzędnicy i dyrektorzy generalni
</t>
    </r>
    <r>
      <rPr>
        <sz val="8"/>
        <color rgb="FF777777"/>
        <rFont val="Fira Sans"/>
        <family val="2"/>
        <charset val="238"/>
      </rPr>
      <t>Chief executives, senior officials and legislators</t>
    </r>
  </si>
  <si>
    <r>
      <t xml:space="preserve">Kierownicy do spraw zarządzania i handlu
</t>
    </r>
    <r>
      <rPr>
        <sz val="8"/>
        <color rgb="FF777777"/>
        <rFont val="Fira Sans"/>
        <family val="2"/>
        <charset val="238"/>
      </rPr>
      <t>Administrative and commercial managers</t>
    </r>
  </si>
  <si>
    <r>
      <t xml:space="preserve">Kierownicy do spraw produkcji i usług
</t>
    </r>
    <r>
      <rPr>
        <sz val="8"/>
        <color rgb="FF777777"/>
        <rFont val="Fira Sans"/>
        <family val="2"/>
        <charset val="238"/>
      </rPr>
      <t>Production and specialized services managers</t>
    </r>
  </si>
  <si>
    <r>
      <t xml:space="preserve">Kierownicy w branży hotelarskiej, handlu i innych branżach usługowych
</t>
    </r>
    <r>
      <rPr>
        <sz val="8"/>
        <color rgb="FF505050"/>
        <rFont val="Fira Sans"/>
        <family val="2"/>
        <charset val="238"/>
      </rPr>
      <t>Hospitality, retail and other services managers</t>
    </r>
  </si>
  <si>
    <r>
      <t xml:space="preserve">SPECJALIŚCI
</t>
    </r>
    <r>
      <rPr>
        <sz val="8"/>
        <color rgb="FF505050"/>
        <rFont val="Fira Sans"/>
        <family val="2"/>
        <charset val="238"/>
      </rPr>
      <t>PROFESSIONALS</t>
    </r>
  </si>
  <si>
    <r>
      <t xml:space="preserve">Specjaliści nauk fizycznych, matematycznych i technicznych
</t>
    </r>
    <r>
      <rPr>
        <sz val="8"/>
        <color rgb="FF777777"/>
        <rFont val="Fira Sans"/>
        <family val="2"/>
        <charset val="238"/>
      </rPr>
      <t>Science and engineering professionals</t>
    </r>
  </si>
  <si>
    <r>
      <t xml:space="preserve">Specjaliści do spraw zdrowia
</t>
    </r>
    <r>
      <rPr>
        <sz val="8"/>
        <color rgb="FF777777"/>
        <rFont val="Fira Sans"/>
        <family val="2"/>
        <charset val="238"/>
      </rPr>
      <t>Health professionals</t>
    </r>
  </si>
  <si>
    <r>
      <t xml:space="preserve">Specjaliści nauczania i wychowania
</t>
    </r>
    <r>
      <rPr>
        <sz val="8"/>
        <color rgb="FF777777"/>
        <rFont val="Fira Sans"/>
        <family val="2"/>
        <charset val="238"/>
      </rPr>
      <t>Teaching professionals</t>
    </r>
  </si>
  <si>
    <r>
      <t xml:space="preserve">Specjaliści do spraw ekonomicznych i zarządzania
</t>
    </r>
    <r>
      <rPr>
        <sz val="8"/>
        <color rgb="FF777777"/>
        <rFont val="Fira Sans"/>
        <family val="2"/>
        <charset val="238"/>
      </rPr>
      <t>Business and administration professionals</t>
    </r>
  </si>
  <si>
    <r>
      <t xml:space="preserve">Specjaliści do spraw technologii informacyjno-komunikacyjnych
</t>
    </r>
    <r>
      <rPr>
        <sz val="8"/>
        <color rgb="FF777777"/>
        <rFont val="Fira Sans"/>
        <family val="2"/>
        <charset val="238"/>
      </rPr>
      <t>Information and communications technology professionals</t>
    </r>
  </si>
  <si>
    <r>
      <t xml:space="preserve">Specjaliści z dziedziny prawa, dziedzin społecznych i kultury
</t>
    </r>
    <r>
      <rPr>
        <sz val="8"/>
        <color rgb="FF777777"/>
        <rFont val="Fira Sans"/>
        <family val="2"/>
        <charset val="238"/>
      </rPr>
      <t>Legal, social and cultural professionals</t>
    </r>
  </si>
  <si>
    <r>
      <t xml:space="preserve">TECHNICY I INNY ŚREDNI PERSONEL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777777"/>
        <rFont val="Fira Sans"/>
        <family val="2"/>
        <charset val="238"/>
      </rPr>
      <t>TECHNICIANS AND ASSOCIATE PROFESSIONALS</t>
    </r>
  </si>
  <si>
    <r>
      <t xml:space="preserve">Średni personel nauk fizycznych, chemicznych i technicznych
</t>
    </r>
    <r>
      <rPr>
        <sz val="8"/>
        <color rgb="FF777777"/>
        <rFont val="Fira Sans"/>
        <family val="2"/>
        <charset val="238"/>
      </rPr>
      <t>Science and engineering associate professionals</t>
    </r>
  </si>
  <si>
    <r>
      <t xml:space="preserve">Średni personel do spraw zdrowia
</t>
    </r>
    <r>
      <rPr>
        <sz val="8"/>
        <color rgb="FF777777"/>
        <rFont val="Fira Sans"/>
        <family val="2"/>
        <charset val="238"/>
      </rPr>
      <t>Health associate professionals</t>
    </r>
  </si>
  <si>
    <r>
      <t xml:space="preserve">Średni personel do spraw biznesu i administracji
</t>
    </r>
    <r>
      <rPr>
        <sz val="8"/>
        <color rgb="FF777777"/>
        <rFont val="Fira Sans"/>
        <family val="2"/>
        <charset val="238"/>
      </rPr>
      <t>Business and administration associate professionals</t>
    </r>
  </si>
  <si>
    <r>
      <t xml:space="preserve">Średni personel z dziedziny prawa, spraw społecznych, kultury i pokrewny
</t>
    </r>
    <r>
      <rPr>
        <sz val="8"/>
        <color rgb="FF777777"/>
        <rFont val="Fira Sans"/>
        <family val="2"/>
        <charset val="238"/>
      </rPr>
      <t>Legal, social, cultural and related associate professionals</t>
    </r>
  </si>
  <si>
    <r>
      <t xml:space="preserve">Technicy informatycy
</t>
    </r>
    <r>
      <rPr>
        <sz val="8"/>
        <color rgb="FF777777"/>
        <rFont val="Fira Sans"/>
        <family val="2"/>
        <charset val="238"/>
      </rPr>
      <t>Information and communications technicians</t>
    </r>
  </si>
  <si>
    <r>
      <t xml:space="preserve">PRACOWNICY BIUROWI
</t>
    </r>
    <r>
      <rPr>
        <sz val="8"/>
        <color rgb="FF777777"/>
        <rFont val="Fira Sans"/>
        <family val="2"/>
        <charset val="238"/>
      </rPr>
      <t>CLERICAL SUPPORT WORKERS</t>
    </r>
  </si>
  <si>
    <r>
      <t xml:space="preserve">Sekretarki, operatorzy urządzeń biurowych i pokrewni
</t>
    </r>
    <r>
      <rPr>
        <sz val="8"/>
        <color rgb="FF777777"/>
        <rFont val="Fira Sans"/>
        <family val="2"/>
        <charset val="238"/>
      </rPr>
      <t>General and keyboard clerks</t>
    </r>
  </si>
  <si>
    <r>
      <rPr>
        <sz val="8"/>
        <rFont val="Fira Sans"/>
        <family val="2"/>
        <charset val="238"/>
      </rPr>
      <t>Pracownicy obsługi klienta</t>
    </r>
    <r>
      <rPr>
        <sz val="8"/>
        <color theme="1" tint="0.34998626667073579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Customer services clerks</t>
    </r>
  </si>
  <si>
    <r>
      <t xml:space="preserve">Pracownicy do spraw finansowo-statystycznych i ewidencji materiałowej
</t>
    </r>
    <r>
      <rPr>
        <sz val="8"/>
        <color rgb="FF777777"/>
        <rFont val="Fira Sans"/>
        <family val="2"/>
        <charset val="238"/>
      </rPr>
      <t>Numerical and material recording clerks</t>
    </r>
  </si>
  <si>
    <r>
      <t xml:space="preserve">Pozostali pracownicy obsługi biura
</t>
    </r>
    <r>
      <rPr>
        <sz val="8"/>
        <color rgb="FF777777"/>
        <rFont val="Fira Sans"/>
        <family val="2"/>
        <charset val="238"/>
      </rPr>
      <t>Other clerical support workers</t>
    </r>
  </si>
  <si>
    <r>
      <t xml:space="preserve">Robotnicy obróbki metali, mechanicy maszyn i urządzeń i pokrewni
</t>
    </r>
    <r>
      <rPr>
        <sz val="8"/>
        <color rgb="FF777777"/>
        <rFont val="Fira Sans"/>
        <family val="2"/>
        <charset val="238"/>
      </rPr>
      <t>Metal, machinery and related trades workers</t>
    </r>
  </si>
  <si>
    <r>
      <t xml:space="preserve">PRACOWNICY USŁUG I SPRZEDAWCY
</t>
    </r>
    <r>
      <rPr>
        <sz val="8"/>
        <color rgb="FF777777"/>
        <rFont val="Fira Sans"/>
        <family val="2"/>
        <charset val="238"/>
      </rPr>
      <t>SERVICE AND SALES WORKERS</t>
    </r>
  </si>
  <si>
    <r>
      <t xml:space="preserve">Pracownicy usług osobistych
</t>
    </r>
    <r>
      <rPr>
        <sz val="8"/>
        <color rgb="FF777777"/>
        <rFont val="Fira Sans"/>
        <family val="2"/>
        <charset val="238"/>
      </rPr>
      <t>Personal service workers</t>
    </r>
  </si>
  <si>
    <r>
      <t xml:space="preserve">Sprzedawcy i pokrewni                                                                                                                                                                                                                                   
</t>
    </r>
    <r>
      <rPr>
        <sz val="8"/>
        <color rgb="FF777777"/>
        <rFont val="Fira Sans"/>
        <family val="2"/>
        <charset val="238"/>
      </rPr>
      <t>Sales workers</t>
    </r>
  </si>
  <si>
    <r>
      <t>Pracownicy opieki osobistej i pokrewni</t>
    </r>
    <r>
      <rPr>
        <sz val="8"/>
        <color theme="1" tint="0.499984740745262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Personal care workers</t>
    </r>
  </si>
  <si>
    <r>
      <t xml:space="preserve">Pracownicy usług ochrony
</t>
    </r>
    <r>
      <rPr>
        <sz val="8"/>
        <color rgb="FF777777"/>
        <rFont val="Fira Sans"/>
        <family val="2"/>
        <charset val="238"/>
      </rPr>
      <t>Protective services workers</t>
    </r>
  </si>
  <si>
    <r>
      <t xml:space="preserve">ROLNICY, OGRODNICY, LEŚNICY I RYBACY
</t>
    </r>
    <r>
      <rPr>
        <sz val="8"/>
        <color rgb="FF777777"/>
        <rFont val="Fira Sans"/>
        <family val="2"/>
        <charset val="238"/>
      </rPr>
      <t>SKILLED AGRICULTURAL, FORESTRY AND FISHERY WORKERS</t>
    </r>
  </si>
  <si>
    <r>
      <t xml:space="preserve">Rolnicy produkcji towarowej
</t>
    </r>
    <r>
      <rPr>
        <sz val="8"/>
        <color rgb="FF777777"/>
        <rFont val="Fira Sans"/>
        <family val="2"/>
        <charset val="238"/>
      </rPr>
      <t>Market-oriented skilled agricultural workers</t>
    </r>
  </si>
  <si>
    <r>
      <t xml:space="preserve">Leśnicy i rybacy
</t>
    </r>
    <r>
      <rPr>
        <sz val="8"/>
        <color rgb="FF777777"/>
        <rFont val="Fira Sans"/>
        <family val="2"/>
        <charset val="238"/>
      </rPr>
      <t>Market-oriented skilled forestry, fishery and hunting workers</t>
    </r>
  </si>
  <si>
    <r>
      <rPr>
        <sz val="8"/>
        <rFont val="Fira Sans"/>
        <family val="2"/>
        <charset val="238"/>
      </rPr>
      <t>Rolnicy i rybacy pracujący na własne potrzeby</t>
    </r>
    <r>
      <rPr>
        <sz val="8"/>
        <color rgb="FFFF0000"/>
        <rFont val="Fira Sans"/>
        <family val="2"/>
        <charset val="238"/>
      </rPr>
      <t xml:space="preserve">                  </t>
    </r>
    <r>
      <rPr>
        <sz val="8"/>
        <color theme="1" tint="0.499984740745262"/>
        <rFont val="Fira Sans"/>
        <family val="2"/>
        <charset val="238"/>
      </rPr>
      <t xml:space="preserve"> 
</t>
    </r>
    <r>
      <rPr>
        <sz val="8"/>
        <color rgb="FF777777"/>
        <rFont val="Fira Sans"/>
        <family val="2"/>
        <charset val="238"/>
      </rPr>
      <t>Subsistence farmers, fishers, hunters and gatherers</t>
    </r>
  </si>
  <si>
    <r>
      <t xml:space="preserve">ROBOTNICY PRZEMYSŁOWI I RZEMIEŚLNICY
</t>
    </r>
    <r>
      <rPr>
        <sz val="8"/>
        <color rgb="FF777777"/>
        <rFont val="Fira Sans"/>
        <family val="2"/>
        <charset val="238"/>
      </rPr>
      <t>CRAFT AND RELATED TRADES WORKERS</t>
    </r>
  </si>
  <si>
    <r>
      <t xml:space="preserve">Robotnicy budowlani i pokrewni (z wyłączeniem elektryków)
</t>
    </r>
    <r>
      <rPr>
        <sz val="8"/>
        <color rgb="FF777777"/>
        <rFont val="Fira Sans"/>
        <family val="2"/>
        <charset val="238"/>
      </rPr>
      <t>Building and related trades workers (excluding electricians)</t>
    </r>
  </si>
  <si>
    <r>
      <t xml:space="preserve">Rzemieślnicy i robotnicy poligraficzni
</t>
    </r>
    <r>
      <rPr>
        <sz val="8"/>
        <color rgb="FF777777"/>
        <rFont val="Fira Sans"/>
        <family val="2"/>
        <charset val="238"/>
      </rPr>
      <t>Handicraft and printing workers</t>
    </r>
  </si>
  <si>
    <r>
      <t xml:space="preserve">Elektrycy i elektronicy
</t>
    </r>
    <r>
      <rPr>
        <sz val="8"/>
        <color rgb="FF777777"/>
        <rFont val="Fira Sans"/>
        <family val="2"/>
        <charset val="238"/>
      </rPr>
      <t>Electrical and electronics trades workers</t>
    </r>
  </si>
  <si>
    <r>
      <t xml:space="preserve">Robotnicy w przetwórstwie spożywczym, obróbce drewna, produkcji wyrobów tekstylnych i pokrewni
</t>
    </r>
    <r>
      <rPr>
        <sz val="8"/>
        <color rgb="FF777777"/>
        <rFont val="Fira Sans"/>
        <family val="2"/>
        <charset val="238"/>
      </rPr>
      <t>Food processing, woodworking, garment and other craft and related trades workers</t>
    </r>
  </si>
  <si>
    <r>
      <t xml:space="preserve">OPERATORZY I MONTERZY MASZYN I URZĄDZEŃ
</t>
    </r>
    <r>
      <rPr>
        <sz val="8"/>
        <color rgb="FF777777"/>
        <rFont val="Fira Sans"/>
        <family val="2"/>
        <charset val="238"/>
      </rPr>
      <t>PLANT AND MACHINE OPERATORS, AND ASSEMBLERS</t>
    </r>
  </si>
  <si>
    <r>
      <t xml:space="preserve">Operatorzy maszyn i urządzeń wydobywczych i przetwórczych
</t>
    </r>
    <r>
      <rPr>
        <sz val="8"/>
        <color rgb="FF777777"/>
        <rFont val="Fira Sans"/>
        <family val="2"/>
        <charset val="238"/>
      </rPr>
      <t>Stationary plant and machine operators</t>
    </r>
  </si>
  <si>
    <r>
      <t xml:space="preserve">Monterzy
</t>
    </r>
    <r>
      <rPr>
        <sz val="8"/>
        <color rgb="FF777777"/>
        <rFont val="Fira Sans"/>
        <family val="2"/>
        <charset val="238"/>
      </rPr>
      <t>Assemblers</t>
    </r>
  </si>
  <si>
    <r>
      <t>Kierowcy i operatorzy pojazdów</t>
    </r>
    <r>
      <rPr>
        <sz val="8"/>
        <color rgb="FF505050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Drivers and mobile plant operators</t>
    </r>
  </si>
  <si>
    <r>
      <t xml:space="preserve">PRACOWNICY WYKONUJĄCY  PRACE PROSTE
</t>
    </r>
    <r>
      <rPr>
        <sz val="8"/>
        <color rgb="FF777777"/>
        <rFont val="Fira Sans"/>
        <family val="2"/>
        <charset val="238"/>
      </rPr>
      <t>ELEMENTARY OCCUPATIONS</t>
    </r>
  </si>
  <si>
    <r>
      <t xml:space="preserve">Pomoce domowe i sprzątaczki
</t>
    </r>
    <r>
      <rPr>
        <sz val="8"/>
        <color rgb="FF777777"/>
        <rFont val="Fira Sans"/>
        <family val="2"/>
        <charset val="238"/>
      </rPr>
      <t>Cleaners and helpers</t>
    </r>
  </si>
  <si>
    <r>
      <t xml:space="preserve">Robotnicy wykonujący prace proste w rolnictwie, leśnictwie i rybactwie
</t>
    </r>
    <r>
      <rPr>
        <sz val="8"/>
        <color rgb="FF777777"/>
        <rFont val="Fira Sans"/>
        <family val="2"/>
        <charset val="238"/>
      </rPr>
      <t>Agricultural, forestry and fishery labourers</t>
    </r>
  </si>
  <si>
    <r>
      <t xml:space="preserve">Robotnicy wykonujący prace proste w górnictwie, przemyśle, budownictwie i transporcie
</t>
    </r>
    <r>
      <rPr>
        <sz val="8"/>
        <color rgb="FF777777"/>
        <rFont val="Fira Sans"/>
        <family val="2"/>
        <charset val="238"/>
      </rPr>
      <t>Labourers in mining, construction, manufacturing and transport</t>
    </r>
  </si>
  <si>
    <r>
      <t xml:space="preserve">Pracownicy wykonujący prace proste związane z przygotowywaniem posiłków
</t>
    </r>
    <r>
      <rPr>
        <sz val="8"/>
        <color rgb="FF777777"/>
        <rFont val="Fira Sans"/>
        <family val="2"/>
        <charset val="238"/>
      </rPr>
      <t>Food preparation assistants</t>
    </r>
  </si>
  <si>
    <r>
      <t xml:space="preserve">Sprzedawcy uliczni i pracownicy świadczący usługi na ulicach
</t>
    </r>
    <r>
      <rPr>
        <sz val="8"/>
        <color rgb="FF777777"/>
        <rFont val="Fira Sans"/>
        <family val="2"/>
        <charset val="238"/>
      </rPr>
      <t>Street and related sales and service workers</t>
    </r>
  </si>
  <si>
    <r>
      <t xml:space="preserve">Ładowacze nieczystości i inni pracownicy wykonujący prace proste
</t>
    </r>
    <r>
      <rPr>
        <sz val="8"/>
        <color rgb="FF777777"/>
        <rFont val="Fira Sans"/>
        <family val="2"/>
        <charset val="238"/>
      </rPr>
      <t>Refuse workers and other elementary workers</t>
    </r>
  </si>
  <si>
    <r>
      <rPr>
        <sz val="8"/>
        <rFont val="Fira Sans"/>
        <family val="2"/>
        <charset val="238"/>
      </rPr>
      <t>SIŁY ZBROJNE</t>
    </r>
    <r>
      <rPr>
        <sz val="8"/>
        <color rgb="FFFF0000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ARMED FORCES OCCUPATIONS</t>
    </r>
  </si>
  <si>
    <r>
      <rPr>
        <sz val="8"/>
        <rFont val="Fira Sans"/>
        <family val="2"/>
        <charset val="238"/>
      </rPr>
      <t>Oficerfowie zawodowych sił zbrojnych</t>
    </r>
    <r>
      <rPr>
        <sz val="8"/>
        <color rgb="FFFF0000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Commissioned armed forces officers</t>
    </r>
  </si>
  <si>
    <r>
      <rPr>
        <sz val="8"/>
        <rFont val="Fira Sans"/>
        <family val="2"/>
        <charset val="238"/>
      </rPr>
      <t>Podoficerowie zawodowych sił zbrojnych</t>
    </r>
    <r>
      <rPr>
        <sz val="8"/>
        <color theme="1" tint="0.499984740745262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Non-commissioned armed forces officers</t>
    </r>
  </si>
  <si>
    <r>
      <rPr>
        <sz val="8"/>
        <rFont val="Fira Sans"/>
        <family val="2"/>
        <charset val="238"/>
      </rPr>
      <t>Szeregowi zawodowi sił zbrojnych</t>
    </r>
    <r>
      <rPr>
        <sz val="8"/>
        <color rgb="FFFF0000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Armed forces occupations, other ranks</t>
    </r>
  </si>
  <si>
    <r>
      <rPr>
        <sz val="8"/>
        <rFont val="Fira Sans"/>
        <family val="2"/>
        <charset val="238"/>
      </rPr>
      <t xml:space="preserve">Bez zawodu
</t>
    </r>
    <r>
      <rPr>
        <sz val="8"/>
        <color rgb="FF777777"/>
        <rFont val="Fira Sans"/>
        <family val="2"/>
        <charset val="238"/>
      </rPr>
      <t>Without an occupation</t>
    </r>
  </si>
  <si>
    <r>
      <t xml:space="preserve"> WIELKIE I DUŻE GRUPY ZAWODÓW             </t>
    </r>
    <r>
      <rPr>
        <sz val="8"/>
        <color theme="1" tint="0.499984740745262"/>
        <rFont val="Fira Sans"/>
        <family val="2"/>
        <charset val="238"/>
      </rPr>
      <t xml:space="preserve"> 
</t>
    </r>
    <r>
      <rPr>
        <sz val="8"/>
        <color rgb="FF777777"/>
        <rFont val="Fira Sans"/>
        <family val="2"/>
        <charset val="238"/>
      </rPr>
      <t>MAJOR AND SUB-MAJOR OCCUPATIONAL GROUPS</t>
    </r>
  </si>
  <si>
    <r>
      <t xml:space="preserve">Zgłoszenia zwolnień grupowych  w końcu miesiąca 
</t>
    </r>
    <r>
      <rPr>
        <sz val="8"/>
        <color rgb="FF777777"/>
        <rFont val="Fira Sans"/>
        <family val="2"/>
        <charset val="238"/>
      </rPr>
      <t>Total at the end of a month</t>
    </r>
  </si>
  <si>
    <r>
      <t xml:space="preserve">w tym 
z sektora prywatnego </t>
    </r>
    <r>
      <rPr>
        <sz val="8"/>
        <color rgb="FF777777"/>
        <rFont val="Fira Sans"/>
        <family val="2"/>
        <charset val="238"/>
      </rPr>
      <t>of which in the private sector</t>
    </r>
  </si>
  <si>
    <r>
      <t xml:space="preserve">Zgłoszenia zwolnień grupowych w miesiącu </t>
    </r>
    <r>
      <rPr>
        <sz val="8"/>
        <color rgb="FF777777"/>
        <rFont val="Fira Sans"/>
        <family val="2"/>
        <charset val="238"/>
      </rPr>
      <t>Total in the month</t>
    </r>
  </si>
  <si>
    <r>
      <t xml:space="preserve">w tym z sektora prywatnego </t>
    </r>
    <r>
      <rPr>
        <sz val="8"/>
        <color rgb="FF505050"/>
        <rFont val="Fira Sans"/>
        <family val="2"/>
        <charset val="238"/>
      </rPr>
      <t xml:space="preserve">of </t>
    </r>
    <r>
      <rPr>
        <sz val="8"/>
        <color rgb="FF777777"/>
        <rFont val="Fira Sans"/>
        <family val="2"/>
        <charset val="238"/>
      </rPr>
      <t>which in the private sector</t>
    </r>
  </si>
  <si>
    <r>
      <t>Dokonane zwolnienia grupowe 
w miesiącu</t>
    </r>
    <r>
      <rPr>
        <sz val="8"/>
        <color rgb="FF505050"/>
        <rFont val="Fira Sans"/>
        <family val="2"/>
        <charset val="238"/>
      </rPr>
      <t xml:space="preserve">  
</t>
    </r>
    <r>
      <rPr>
        <sz val="8"/>
        <color rgb="FF777777"/>
        <rFont val="Fira Sans"/>
        <family val="2"/>
        <charset val="238"/>
      </rPr>
      <t>Collective redundancies carried out in the month</t>
    </r>
  </si>
  <si>
    <r>
      <t xml:space="preserve">w tym z sektora prywatnego </t>
    </r>
    <r>
      <rPr>
        <sz val="8"/>
        <color rgb="FF333333"/>
        <rFont val="Fira Sans"/>
        <family val="2"/>
        <charset val="238"/>
      </rPr>
      <t xml:space="preserve">
</t>
    </r>
    <r>
      <rPr>
        <sz val="8"/>
        <color rgb="FF777777"/>
        <rFont val="Fira Sans"/>
        <family val="2"/>
        <charset val="238"/>
      </rPr>
      <t>of which in the private sector</t>
    </r>
  </si>
  <si>
    <r>
      <t xml:space="preserve">w  osobach         </t>
    </r>
    <r>
      <rPr>
        <b/>
        <sz val="8"/>
        <color rgb="FF50500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>in persons</t>
    </r>
  </si>
  <si>
    <t>ZHARMONIZOWANA STOPA BEZROBOCIA REJESTROWANEGO W KRAJACH UNII EUROPEJSKIEJ</t>
  </si>
  <si>
    <t>HARMONISED REGISTERED UNEMPLOYMENT RATE IN UE COUNTRIES</t>
  </si>
  <si>
    <t>BEZROBOTNI ZAREJESTROWANI W URZĘDACH PRACY</t>
  </si>
  <si>
    <t>UNEMPLOYED PERSONS REGISTERED WITH LABOUR OFFICES</t>
  </si>
  <si>
    <t>WYBRANE KATEGORIE BEZROBOTNYCH ZAREJESTROWANYCH BEZ PRAWA DO ZASIŁKU</t>
  </si>
  <si>
    <t>SELECTED CATEGORIES OF REGISTERED UNEMPLOYED PERSONS NOT ELIGIBLE FOR THE UNEMPLOYMENT BENEFIT</t>
  </si>
  <si>
    <t>NIEPEŁNOSPRAWNI ZAREJESTROWANI W URZĘDACH PRACY</t>
  </si>
  <si>
    <t>DISABLED PERSONS REGISTERED WITH LABOUR OFFICES</t>
  </si>
  <si>
    <t>NAPŁYW I ODPŁYW Z BEZROBOCIA REJESTROWANEGO</t>
  </si>
  <si>
    <t>INFLOW INTO AND OUTFLOW FROM REGISTERED UNEMPLOYMENT</t>
  </si>
  <si>
    <t>BEZROBOTNI NOWO ZAREJESTROWANI</t>
  </si>
  <si>
    <t>NEWLY REGISTERED UNEMPLOYED PERSONS</t>
  </si>
  <si>
    <t>BEZROBOTNI WYREJESTROWANI Z EWIDENCJI URZĘDÓW PRACY WEDŁUG PRZYCZYN</t>
  </si>
  <si>
    <t>UNEMPLOYED PERSONS DEREGISTERED FROM REGISTERS OF LABOUR OFFICES BY REASON</t>
  </si>
  <si>
    <t>BEZROBOTNI WYREJESTROWANI Z POWODU PODJĘCIA PRACY</t>
  </si>
  <si>
    <t>UNEMPLOYED PERSONS DEREGISTERED DUE TO TAKING UP WORK</t>
  </si>
  <si>
    <t>WYBRANE KATEGORIE BEZROBOTNYCH ZAREJESTROWANYCH</t>
  </si>
  <si>
    <t>SELECTED CATEGORIES OF REGISTERED UNEMPLOYED PERSONS</t>
  </si>
  <si>
    <t>BEZROBOTNI ZAREJESTROWANI WEDŁUG POZIOMU WYKSZTAŁCENIA I GRUP WIEKU</t>
  </si>
  <si>
    <t>REGISTERED UNEMPLOYED PERSONS BY LEVEL OF EDUCATION AND AGE GROUP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</si>
  <si>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</si>
  <si>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</si>
  <si>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</si>
  <si>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</si>
  <si>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WYBRANE DANE O BEZROBOTNYCH ZAREJESTROWANYCH ORAZ STOPA BEZROBOCIA WEDŁUG MAKROREGIONÓW I REGIONÓW W 2026 R.</t>
  </si>
  <si>
    <t>SELECTED DATA ON REGISTERED UNEMPLOYED PERSONS AND THE UNEMPLOYMENT RATE BY MACROREGION AND REGION IN 2026</t>
  </si>
  <si>
    <t>WYBRANE DANE O BEZROBOTNYCH ZAREJESTROWANYCH MIESZKAJĄCYCH NA WSI WEDŁUG MAKROREGIONÓW I REGIONÓW W 2026 R.</t>
  </si>
  <si>
    <t>SELECTED DATA ON REGISTERED UNEMPLOYED PERSONS LIVING IN RURAL AREAS BY MACROREGION AND REGION IN 2026</t>
  </si>
  <si>
    <t>BEZROBOTNI ZAREJESTROWANI ZAMIESZKALI NA WSI WEDŁUG WYKSZTAŁCENIA ORAZ WOJEWÓDZTW W 2026 R.</t>
  </si>
  <si>
    <t>REGISTERED UNEMPLOYED PERSONS LIVING IN RURAL AREAS BY LEVEL OF EDUCATION AND VOIVODSHIP IN 2026</t>
  </si>
  <si>
    <t>BEZROBOTNI ZAREJESTROWANI ZAMIESZKALI NA WSI WEDŁUG GRUP WIEKU ORAZ WOJEWÓDZTW W 2026 R.</t>
  </si>
  <si>
    <t>REGISTERED UNEMPLOYED PERSONS LIVING IN RURAL AREAS BY AGE GROUP AND VOIVODSHIP IN 2026</t>
  </si>
  <si>
    <t>BEZROBOTNI ZAREJESTROWANI ZAMIESZKALI NA WSI WEDŁUG CZASU POZOSTAWANIA BEZ PRACY ORAZ WOJEWÓDZTW W 2026 R.</t>
  </si>
  <si>
    <t>REGISTERED UNEMPLOYED PERSONS LIVING IN RURAL AREAS BY DURATION OF UNEMPLOYMENT AND VOIVODSHIP IN 2026</t>
  </si>
  <si>
    <t>BEZROBOTNI ZAREJESTROWANI ZAMIESZKALI NA WSI WEDŁUG STAŻU PRACY ORAZ WOJEWÓDZTW W 2026 R.</t>
  </si>
  <si>
    <t>REGISTERED UNEMPLOYED PERSONS LIVING IN RURAL AREAS BY WORK SENIORITY AND VOIVODSHIP IN 2026</t>
  </si>
  <si>
    <t>BEZROBOTNI, KTÓRYM PRZYSŁUGUJE PIERWSZEŃSTWO DO UDZIAŁU W FORMACH POMOCY WEDŁUG MAKROREGIONÓW I REGIONÓW W 2026 R.</t>
  </si>
  <si>
    <t xml:space="preserve"> UNEMPLOYED PERSONS WHO ARE ELIGIBLE FOR PRIORITY PARTICIPATION IN FORMS OF ASSISTANCE BY MACROREGION AND REGION IN 2026</t>
  </si>
  <si>
    <t>OFERTY PRACY ZGŁOSZONE DO URZĘDÓW PRACY</t>
  </si>
  <si>
    <t>JOB OFFERS REPORTED TO LABOUR OFFICES</t>
  </si>
  <si>
    <t>BEZROBOTNI ZAREJESTROWANI WEDŁUG POZIOMU WYKSZTAŁCENIA ORAZ WOJEWÓDZTW</t>
  </si>
  <si>
    <t>REGISTERED UNEMPLOYED PERSONS BY LEVEL OF EDUCATION AND VOIVODSHIP</t>
  </si>
  <si>
    <t>BEZROBOTNI ZAREJESTROWANI WEDŁUG GRUP WIEKU ORAZ WOJEWÓDZTW</t>
  </si>
  <si>
    <t>REGISTERED UNEMPLOYED PERSONS BY AGE GROUP AND VOIVODSHIP</t>
  </si>
  <si>
    <t>BEZROBOTNI ZAREJESTROWANI WEDŁUG CZASU POZOSTAWANIA BEZ PRACY ORAZ WOJEWÓDZTW</t>
  </si>
  <si>
    <t>UNEMPLOYED PERSONS BY DURATION OF UNEMPLOYMENT AND VOIVODSHIP</t>
  </si>
  <si>
    <t>BEZROBOTNI ZAREJESTROWANI POPRZEDNIO PRACUJĄCY I OFERTY PRACY WEDŁUG WYBRANYCH WIELKICH I DUŻYCH GRUP ZAWODÓW W 2025 R.</t>
  </si>
  <si>
    <t>REGISTERED UNEMPLOYED PERSONS PREVIOUSLY EMPLOYED AND JOB OFFERS BY SELECTED MAJOR AND SUB-MAJOR OCCUPATIONAL GROUPS IN 2025</t>
  </si>
  <si>
    <t>ZGŁOSZENIA ZWOLNIEŃ GRUPOWYCH ORAZ ZWOLNIENIA GRUPOWE</t>
  </si>
  <si>
    <t>NOTIFICATIONS OF COLLECTIVE REDUNDANCIES AND COLLECTIVE REDUNDANCIES</t>
  </si>
  <si>
    <r>
      <t xml:space="preserve">osiągnięcie wieku emerytalnego </t>
    </r>
    <r>
      <rPr>
        <sz val="8"/>
        <color rgb="FF777777"/>
        <rFont val="Fira Sans"/>
        <family val="2"/>
        <charset val="238"/>
      </rPr>
      <t>reached retirement age</t>
    </r>
  </si>
  <si>
    <r>
      <t xml:space="preserve">w  odsetkach    </t>
    </r>
    <r>
      <rPr>
        <b/>
        <sz val="8"/>
        <color rgb="FF505050"/>
        <rFont val="Fira Sans"/>
        <family val="2"/>
        <charset val="238"/>
      </rPr>
      <t xml:space="preserve"> </t>
    </r>
    <r>
      <rPr>
        <b/>
        <sz val="8"/>
        <color rgb="FF777777"/>
        <rFont val="Fira Sans"/>
        <family val="2"/>
        <charset val="238"/>
      </rPr>
      <t xml:space="preserve">in percent </t>
    </r>
  </si>
  <si>
    <r>
      <rPr>
        <sz val="8"/>
        <rFont val="Fira Sans"/>
        <family val="2"/>
        <charset val="238"/>
      </rPr>
      <t>posiadający Kartę Dużej Rodziny</t>
    </r>
    <r>
      <rPr>
        <sz val="8"/>
        <color rgb="FFFF0000"/>
        <rFont val="Fira Sans"/>
        <family val="2"/>
        <charset val="238"/>
      </rPr>
      <t xml:space="preserve">        </t>
    </r>
    <r>
      <rPr>
        <sz val="8"/>
        <color theme="1" tint="0.499984740745262"/>
        <rFont val="Fira Sans"/>
        <family val="2"/>
        <charset val="238"/>
      </rPr>
      <t xml:space="preserve"> </t>
    </r>
    <r>
      <rPr>
        <sz val="8"/>
        <color rgb="FF777777"/>
        <rFont val="Fira Sans"/>
        <family val="2"/>
        <charset val="238"/>
      </rPr>
      <t>holders of the Large Family Card</t>
    </r>
  </si>
  <si>
    <t>a  Od  momentu rejestracji w urzędzie pracy. Patrz uwagi do tablic pkt 2, str. 21</t>
  </si>
  <si>
    <t>a  From the date of registering with a labour office. See comments to tables item 2, page 21</t>
  </si>
  <si>
    <t>a  See comments to tables item 3, page 21</t>
  </si>
  <si>
    <t>a   Patrz uwagi do tablic pkt 4, str. 21</t>
  </si>
  <si>
    <t>a   See comments to tables item 4, page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</si>
</sst>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0"/>
    <numFmt numFmtId="166" formatCode="00.0"/>
    <numFmt numFmtId="167" formatCode="0.0;\-0.0;0.0;_-@_-"/>
    <numFmt numFmtId="168" formatCode="General_)"/>
    <numFmt numFmtId="169" formatCode="0.000"/>
    <numFmt numFmtId="170" formatCode="#,##0_ ;\-#,##0\ "/>
  </numFmts>
  <fonts count="121">
    <font>
      <sz val="10"/>
      <name val="Arial CE"/>
      <charset val="238"/>
    </font>
    <font>
      <sz val="10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Arial"/>
      <family val="2"/>
      <charset val="238"/>
    </font>
    <font>
      <sz val="9"/>
      <name val="Fira Sans"/>
      <family val="2"/>
      <charset val="238"/>
    </font>
    <font>
      <sz val="10"/>
      <name val="Fira Sans"/>
      <family val="2"/>
      <charset val="238"/>
    </font>
    <font>
      <b/>
      <sz val="10"/>
      <name val="Fira Sans"/>
      <family val="2"/>
      <charset val="238"/>
    </font>
    <font>
      <b/>
      <sz val="10"/>
      <color indexed="10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7.5"/>
      <name val="Fira Sans"/>
      <family val="2"/>
      <charset val="238"/>
    </font>
    <font>
      <vertAlign val="superscript"/>
      <sz val="8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color indexed="10"/>
      <name val="Fira Sans"/>
      <family val="2"/>
      <charset val="238"/>
    </font>
    <font>
      <sz val="8"/>
      <color indexed="8"/>
      <name val="Fira Sans"/>
      <family val="2"/>
      <charset val="238"/>
    </font>
    <font>
      <sz val="8"/>
      <color indexed="23"/>
      <name val="Fira Sans"/>
      <family val="2"/>
      <charset val="238"/>
    </font>
    <font>
      <sz val="10"/>
      <name val="Arial"/>
      <family val="2"/>
      <charset val="238"/>
    </font>
    <font>
      <sz val="8"/>
      <color indexed="63"/>
      <name val="Fira Sans"/>
      <family val="2"/>
      <charset val="238"/>
    </font>
    <font>
      <b/>
      <sz val="8"/>
      <color indexed="63"/>
      <name val="Fira Sans"/>
      <family val="2"/>
      <charset val="238"/>
    </font>
    <font>
      <sz val="12"/>
      <name val="Times New Roman CE"/>
      <charset val="238"/>
    </font>
    <font>
      <b/>
      <sz val="9"/>
      <name val="Fira Sans"/>
      <family val="2"/>
      <charset val="238"/>
    </font>
    <font>
      <sz val="9"/>
      <color indexed="72"/>
      <name val="Fira Sans"/>
      <family val="2"/>
      <charset val="238"/>
    </font>
    <font>
      <sz val="10"/>
      <color indexed="72"/>
      <name val="Times New Roman CE"/>
      <family val="1"/>
      <charset val="238"/>
    </font>
    <font>
      <b/>
      <sz val="9.5"/>
      <color indexed="72"/>
      <name val="Fira Sans"/>
      <family val="2"/>
      <charset val="238"/>
    </font>
    <font>
      <b/>
      <sz val="9"/>
      <color indexed="72"/>
      <name val="Fira Sans"/>
      <family val="2"/>
      <charset val="238"/>
    </font>
    <font>
      <b/>
      <sz val="10"/>
      <color indexed="72"/>
      <name val="Times New Roman CE"/>
      <family val="1"/>
      <charset val="238"/>
    </font>
    <font>
      <sz val="8"/>
      <color indexed="72"/>
      <name val="Fira Sans"/>
      <family val="2"/>
      <charset val="238"/>
    </font>
    <font>
      <sz val="10"/>
      <color indexed="72"/>
      <name val="Fira Sans"/>
      <family val="2"/>
      <charset val="238"/>
    </font>
    <font>
      <b/>
      <sz val="12"/>
      <name val="Times New Roman CE"/>
      <charset val="238"/>
    </font>
    <font>
      <sz val="12"/>
      <name val="Fira Sans"/>
      <family val="2"/>
      <charset val="238"/>
    </font>
    <font>
      <sz val="8"/>
      <name val="Times New Roman CE"/>
      <family val="1"/>
      <charset val="238"/>
    </font>
    <font>
      <u/>
      <sz val="9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theme="10"/>
      <name val="Arial CE"/>
      <charset val="238"/>
    </font>
    <font>
      <sz val="12"/>
      <color theme="1"/>
      <name val="Arial"/>
      <family val="2"/>
    </font>
    <font>
      <sz val="10"/>
      <color rgb="FFFF0000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theme="1" tint="0.499984740745262"/>
      <name val="Fira Sans"/>
      <family val="2"/>
      <charset val="238"/>
    </font>
    <font>
      <sz val="9.5"/>
      <color theme="1"/>
      <name val="Fira Sans SemiBold"/>
      <family val="2"/>
      <charset val="238"/>
    </font>
    <font>
      <sz val="8"/>
      <color rgb="FFFF0000"/>
      <name val="Fira Sans"/>
      <family val="2"/>
      <charset val="238"/>
    </font>
    <font>
      <sz val="10"/>
      <color theme="1" tint="0.34998626667073579"/>
      <name val="Fira Sans"/>
      <family val="2"/>
      <charset val="238"/>
    </font>
    <font>
      <sz val="8"/>
      <color theme="1" tint="0.34998626667073579"/>
      <name val="Fira Sans"/>
      <family val="2"/>
      <charset val="238"/>
    </font>
    <font>
      <b/>
      <sz val="9.5"/>
      <color theme="1" tint="0.34998626667073579"/>
      <name val="Fira Sans"/>
      <family val="2"/>
      <charset val="238"/>
    </font>
    <font>
      <sz val="9.5"/>
      <color theme="1" tint="0.34998626667073579"/>
      <name val="Fira Sans"/>
      <family val="2"/>
      <charset val="238"/>
    </font>
    <font>
      <sz val="9"/>
      <color theme="1" tint="0.34998626667073579"/>
      <name val="Times New Roman CE"/>
      <family val="1"/>
      <charset val="238"/>
    </font>
    <font>
      <sz val="8"/>
      <color theme="1"/>
      <name val="Fira Sans"/>
      <family val="2"/>
      <charset val="238"/>
    </font>
    <font>
      <sz val="8"/>
      <color theme="1"/>
      <name val="Times New Roman"/>
      <family val="1"/>
      <charset val="238"/>
    </font>
    <font>
      <sz val="9"/>
      <color theme="1" tint="0.34998626667073579"/>
      <name val="Fira Sans"/>
      <family val="2"/>
      <charset val="238"/>
    </font>
    <font>
      <sz val="9.5"/>
      <color theme="1" tint="0.499984740745262"/>
      <name val="Fira Sans"/>
      <family val="2"/>
      <charset val="238"/>
    </font>
    <font>
      <sz val="7.5"/>
      <color theme="1" tint="0.34998626667073579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rgb="FFFF0000"/>
      <name val="Times New Roman"/>
      <family val="1"/>
      <charset val="238"/>
    </font>
    <font>
      <b/>
      <sz val="9.5"/>
      <color rgb="FFFF0000"/>
      <name val="Fira Sans"/>
      <family val="2"/>
      <charset val="238"/>
    </font>
    <font>
      <sz val="10"/>
      <color rgb="FFFF0000"/>
      <name val="Fira Sans"/>
      <family val="2"/>
      <charset val="238"/>
    </font>
    <font>
      <sz val="9"/>
      <color rgb="FFFF0000"/>
      <name val="Fira Sans"/>
      <family val="2"/>
      <charset val="238"/>
    </font>
    <font>
      <sz val="12"/>
      <color rgb="FFFF0000"/>
      <name val="Fira Sans"/>
      <family val="2"/>
      <charset val="238"/>
    </font>
    <font>
      <b/>
      <sz val="10"/>
      <color theme="1" tint="0.34998626667073579"/>
      <name val="Fira Sans"/>
      <family val="2"/>
      <charset val="238"/>
    </font>
    <font>
      <b/>
      <sz val="8"/>
      <color theme="1" tint="0.34998626667073579"/>
      <name val="Fira Sans"/>
      <family val="2"/>
      <charset val="238"/>
    </font>
    <font>
      <b/>
      <sz val="8"/>
      <color theme="1" tint="0.499984740745262"/>
      <name val="Fira Sans"/>
      <family val="2"/>
      <charset val="238"/>
    </font>
    <font>
      <sz val="8"/>
      <color theme="1" tint="0.499984740745262"/>
      <name val="Fira Sans"/>
      <family val="2"/>
      <charset val="238"/>
    </font>
    <font>
      <sz val="7.5"/>
      <color rgb="FF595959"/>
      <name val="Fira Sans"/>
      <family val="2"/>
      <charset val="238"/>
    </font>
    <font>
      <sz val="12"/>
      <color theme="1" tint="0.34998626667073579"/>
      <name val="Fira Sans"/>
      <family val="2"/>
      <charset val="238"/>
    </font>
    <font>
      <b/>
      <sz val="9.5"/>
      <color rgb="FF595959"/>
      <name val="Fira Sans"/>
      <family val="2"/>
      <charset val="238"/>
    </font>
    <font>
      <sz val="9.5"/>
      <color rgb="FF595959"/>
      <name val="Fira Sans"/>
      <family val="2"/>
      <charset val="238"/>
    </font>
    <font>
      <b/>
      <sz val="8"/>
      <color rgb="FF595959"/>
      <name val="Fira Sans"/>
      <family val="2"/>
      <charset val="238"/>
    </font>
    <font>
      <sz val="8"/>
      <color rgb="FF595959"/>
      <name val="Fira Sans"/>
      <family val="2"/>
      <charset val="238"/>
    </font>
    <font>
      <u/>
      <sz val="9.5"/>
      <color theme="10"/>
      <name val="Fira Sans"/>
      <family val="2"/>
      <charset val="238"/>
    </font>
    <font>
      <sz val="9.5"/>
      <color theme="1"/>
      <name val="Fira Sans"/>
      <family val="2"/>
      <charset val="238"/>
    </font>
    <font>
      <strike/>
      <sz val="8"/>
      <color rgb="FFFF0000"/>
      <name val="Fira Sans"/>
      <family val="2"/>
      <charset val="238"/>
    </font>
    <font>
      <sz val="8"/>
      <color rgb="FF00B050"/>
      <name val="Fira Sans"/>
      <family val="2"/>
      <charset val="238"/>
    </font>
    <font>
      <b/>
      <sz val="8"/>
      <color rgb="FF00B050"/>
      <name val="Fira Sans"/>
      <family val="2"/>
      <charset val="238"/>
    </font>
    <font>
      <sz val="12"/>
      <color rgb="FFFF0000"/>
      <name val="Times New Roman CE"/>
      <charset val="238"/>
    </font>
    <font>
      <sz val="9"/>
      <color rgb="FFFF0000"/>
      <name val="Times New Roman CE"/>
      <family val="1"/>
      <charset val="238"/>
    </font>
    <font>
      <b/>
      <sz val="9.5"/>
      <color rgb="FF00B050"/>
      <name val="Fira Sans"/>
      <family val="2"/>
      <charset val="238"/>
    </font>
    <font>
      <sz val="9.5"/>
      <color rgb="FF00B050"/>
      <name val="Fira Sans"/>
      <family val="2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Fira Sans"/>
      <family val="2"/>
      <charset val="238"/>
    </font>
    <font>
      <sz val="10"/>
      <color rgb="FF00B050"/>
      <name val="Arial CE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"/>
      <color theme="0" tint="-0.499984740745262"/>
      <name val="Fira Sans"/>
      <family val="2"/>
      <charset val="238"/>
    </font>
    <font>
      <b/>
      <sz val="8"/>
      <color indexed="10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b/>
      <sz val="9.5"/>
      <color rgb="FF505050"/>
      <name val="Fira Sans"/>
      <family val="2"/>
      <charset val="238"/>
    </font>
    <font>
      <b/>
      <sz val="8"/>
      <color rgb="FF505050"/>
      <name val="Fira Sans"/>
      <family val="2"/>
      <charset val="238"/>
    </font>
    <font>
      <b/>
      <sz val="8"/>
      <color rgb="FF505000"/>
      <name val="Fira Sans"/>
      <family val="2"/>
      <charset val="238"/>
    </font>
    <font>
      <sz val="8"/>
      <color rgb="FF505050"/>
      <name val="Fira Sans"/>
      <family val="2"/>
      <charset val="238"/>
    </font>
    <font>
      <sz val="8"/>
      <color rgb="FF333333"/>
      <name val="Fira Sans"/>
      <family val="2"/>
      <charset val="238"/>
    </font>
    <font>
      <sz val="9.5"/>
      <color rgb="FF505050"/>
      <name val="Fira Sans"/>
      <family val="2"/>
      <charset val="238"/>
    </font>
    <font>
      <vertAlign val="superscript"/>
      <sz val="8"/>
      <color rgb="FF505050"/>
      <name val="Fira Sans"/>
      <family val="2"/>
      <charset val="238"/>
    </font>
    <font>
      <sz val="7.5"/>
      <color rgb="FF505050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10"/>
      <color rgb="FF505050"/>
      <name val="Fira Sans"/>
      <family val="2"/>
      <charset val="238"/>
    </font>
    <font>
      <sz val="9"/>
      <color rgb="FF505050"/>
      <name val="Times New Roman"/>
      <family val="1"/>
      <charset val="238"/>
    </font>
    <font>
      <u/>
      <sz val="9"/>
      <color rgb="FF505050"/>
      <name val="Fira Sans"/>
      <family val="2"/>
      <charset val="238"/>
    </font>
    <font>
      <b/>
      <sz val="10"/>
      <color rgb="FF505050"/>
      <name val="Fira Sans"/>
      <family val="2"/>
      <charset val="238"/>
    </font>
    <font>
      <b/>
      <sz val="9"/>
      <color rgb="FF505050"/>
      <name val="Times New Roman"/>
      <family val="1"/>
      <charset val="238"/>
    </font>
    <font>
      <b/>
      <sz val="9.5"/>
      <name val="Fira Sans SemiBold"/>
      <family val="2"/>
      <charset val="238"/>
    </font>
    <font>
      <b/>
      <vertAlign val="superscript"/>
      <sz val="9.5"/>
      <name val="Fira Sans SemiBold"/>
      <family val="2"/>
      <charset val="238"/>
    </font>
    <font>
      <b/>
      <sz val="9.5"/>
      <color rgb="FF777777"/>
      <name val="Fira Sans"/>
      <family val="2"/>
      <charset val="238"/>
    </font>
    <font>
      <b/>
      <vertAlign val="superscript"/>
      <sz val="9.5"/>
      <color rgb="FF777777"/>
      <name val="Fira Sans"/>
      <family val="2"/>
      <charset val="238"/>
    </font>
    <font>
      <sz val="7.5"/>
      <color rgb="FF777777"/>
      <name val="Fira Sans"/>
      <family val="2"/>
      <charset val="238"/>
    </font>
    <font>
      <b/>
      <sz val="8"/>
      <color rgb="FF777777"/>
      <name val="Fira Sans"/>
      <family val="2"/>
      <charset val="238"/>
    </font>
    <font>
      <sz val="8"/>
      <color rgb="FF777777"/>
      <name val="Fira Sans"/>
      <family val="2"/>
      <charset val="238"/>
    </font>
    <font>
      <vertAlign val="superscript"/>
      <sz val="8"/>
      <color rgb="FF777777"/>
      <name val="Fira Sans"/>
      <family val="2"/>
      <charset val="238"/>
    </font>
    <font>
      <u/>
      <sz val="9"/>
      <color rgb="FF777777"/>
      <name val="Fira Sans"/>
      <family val="2"/>
      <charset val="238"/>
    </font>
    <font>
      <sz val="9.5"/>
      <color rgb="FF777777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9999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999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/>
    <xf numFmtId="0" fontId="30" fillId="0" borderId="0"/>
    <xf numFmtId="0" fontId="30" fillId="0" borderId="0" applyNumberFormat="0" applyBorder="0" applyAlignment="0"/>
    <xf numFmtId="0" fontId="30" fillId="0" borderId="0"/>
    <xf numFmtId="0" fontId="30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46" fillId="0" borderId="0"/>
    <xf numFmtId="0" fontId="30" fillId="0" borderId="0"/>
    <xf numFmtId="0" fontId="46" fillId="0" borderId="0"/>
    <xf numFmtId="0" fontId="48" fillId="0" borderId="0"/>
    <xf numFmtId="0" fontId="33" fillId="0" borderId="0"/>
    <xf numFmtId="9" fontId="1" fillId="0" borderId="0" applyFont="0" applyFill="0" applyBorder="0" applyAlignment="0" applyProtection="0"/>
    <xf numFmtId="0" fontId="92" fillId="0" borderId="0"/>
    <xf numFmtId="0" fontId="93" fillId="2" borderId="56">
      <alignment horizontal="left" vertical="center" wrapText="1"/>
    </xf>
  </cellStyleXfs>
  <cellXfs count="852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164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 applyBorder="1"/>
    <xf numFmtId="166" fontId="6" fillId="0" borderId="0" xfId="0" applyNumberFormat="1" applyFont="1"/>
    <xf numFmtId="0" fontId="6" fillId="0" borderId="0" xfId="0" applyFont="1" applyFill="1"/>
    <xf numFmtId="1" fontId="6" fillId="0" borderId="0" xfId="0" applyNumberFormat="1" applyFont="1" applyFill="1"/>
    <xf numFmtId="164" fontId="6" fillId="0" borderId="0" xfId="0" applyNumberFormat="1" applyFont="1" applyFill="1"/>
    <xf numFmtId="0" fontId="7" fillId="0" borderId="0" xfId="0" applyFont="1"/>
    <xf numFmtId="0" fontId="6" fillId="0" borderId="0" xfId="0" applyFont="1" applyFill="1" applyBorder="1"/>
    <xf numFmtId="0" fontId="8" fillId="0" borderId="0" xfId="0" applyFont="1" applyBorder="1"/>
    <xf numFmtId="0" fontId="8" fillId="0" borderId="0" xfId="0" applyFont="1"/>
    <xf numFmtId="164" fontId="8" fillId="0" borderId="2" xfId="0" applyNumberFormat="1" applyFont="1" applyBorder="1"/>
    <xf numFmtId="164" fontId="8" fillId="0" borderId="0" xfId="0" applyNumberFormat="1" applyFont="1" applyBorder="1"/>
    <xf numFmtId="164" fontId="8" fillId="0" borderId="3" xfId="0" applyNumberFormat="1" applyFont="1" applyBorder="1"/>
    <xf numFmtId="164" fontId="8" fillId="0" borderId="0" xfId="0" applyNumberFormat="1" applyFont="1" applyFill="1" applyBorder="1"/>
    <xf numFmtId="0" fontId="8" fillId="0" borderId="0" xfId="0" applyFont="1" applyFill="1"/>
    <xf numFmtId="164" fontId="8" fillId="0" borderId="2" xfId="0" applyNumberFormat="1" applyFont="1" applyFill="1" applyBorder="1"/>
    <xf numFmtId="0" fontId="8" fillId="0" borderId="2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166" fontId="6" fillId="0" borderId="0" xfId="0" applyNumberFormat="1" applyFont="1" applyFill="1" applyBorder="1"/>
    <xf numFmtId="0" fontId="3" fillId="0" borderId="0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Continuous"/>
    </xf>
    <xf numFmtId="0" fontId="8" fillId="0" borderId="3" xfId="0" applyFont="1" applyFill="1" applyBorder="1"/>
    <xf numFmtId="166" fontId="8" fillId="0" borderId="0" xfId="0" applyNumberFormat="1" applyFont="1" applyBorder="1" applyAlignment="1">
      <alignment horizontal="right"/>
    </xf>
    <xf numFmtId="164" fontId="8" fillId="0" borderId="1" xfId="0" applyNumberFormat="1" applyFont="1" applyFill="1" applyBorder="1"/>
    <xf numFmtId="166" fontId="8" fillId="0" borderId="2" xfId="0" applyNumberFormat="1" applyFont="1" applyFill="1" applyBorder="1"/>
    <xf numFmtId="166" fontId="8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4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11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5" xfId="0" applyFont="1" applyBorder="1"/>
    <xf numFmtId="0" fontId="11" fillId="0" borderId="5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1" xfId="0" applyNumberFormat="1" applyFont="1" applyBorder="1"/>
    <xf numFmtId="0" fontId="8" fillId="0" borderId="3" xfId="0" applyFont="1" applyBorder="1"/>
    <xf numFmtId="165" fontId="8" fillId="0" borderId="0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6" fillId="0" borderId="0" xfId="0" applyFont="1"/>
    <xf numFmtId="0" fontId="49" fillId="0" borderId="0" xfId="0" applyFont="1"/>
    <xf numFmtId="0" fontId="50" fillId="0" borderId="0" xfId="0" applyFont="1" applyFill="1"/>
    <xf numFmtId="0" fontId="17" fillId="0" borderId="0" xfId="0" applyFont="1"/>
    <xf numFmtId="0" fontId="18" fillId="0" borderId="0" xfId="0" applyFont="1" applyFill="1"/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164" fontId="18" fillId="0" borderId="0" xfId="0" applyNumberFormat="1" applyFont="1" applyFill="1" applyBorder="1"/>
    <xf numFmtId="0" fontId="19" fillId="0" borderId="0" xfId="0" applyFont="1" applyFill="1"/>
    <xf numFmtId="164" fontId="19" fillId="0" borderId="0" xfId="0" applyNumberFormat="1" applyFont="1" applyFill="1"/>
    <xf numFmtId="164" fontId="18" fillId="0" borderId="0" xfId="0" applyNumberFormat="1" applyFont="1" applyFill="1"/>
    <xf numFmtId="0" fontId="18" fillId="0" borderId="0" xfId="0" applyFont="1" applyFill="1" applyBorder="1"/>
    <xf numFmtId="164" fontId="18" fillId="0" borderId="0" xfId="0" applyNumberFormat="1" applyFont="1"/>
    <xf numFmtId="0" fontId="19" fillId="0" borderId="0" xfId="0" applyFont="1" applyBorder="1"/>
    <xf numFmtId="0" fontId="20" fillId="0" borderId="0" xfId="0" applyFont="1" applyFill="1"/>
    <xf numFmtId="0" fontId="51" fillId="0" borderId="0" xfId="0" applyFont="1"/>
    <xf numFmtId="0" fontId="23" fillId="0" borderId="0" xfId="0" applyFont="1"/>
    <xf numFmtId="0" fontId="52" fillId="0" borderId="0" xfId="0" applyFont="1"/>
    <xf numFmtId="0" fontId="21" fillId="0" borderId="0" xfId="0" applyFont="1" applyBorder="1"/>
    <xf numFmtId="0" fontId="21" fillId="0" borderId="0" xfId="0" applyFont="1"/>
    <xf numFmtId="0" fontId="21" fillId="0" borderId="2" xfId="0" applyFont="1" applyBorder="1"/>
    <xf numFmtId="164" fontId="21" fillId="0" borderId="3" xfId="0" applyNumberFormat="1" applyFont="1" applyFill="1" applyBorder="1"/>
    <xf numFmtId="164" fontId="21" fillId="0" borderId="2" xfId="0" applyNumberFormat="1" applyFont="1" applyFill="1" applyBorder="1"/>
    <xf numFmtId="164" fontId="22" fillId="0" borderId="2" xfId="0" applyNumberFormat="1" applyFont="1" applyBorder="1"/>
    <xf numFmtId="0" fontId="25" fillId="0" borderId="0" xfId="0" applyFont="1"/>
    <xf numFmtId="0" fontId="26" fillId="0" borderId="0" xfId="0" applyFont="1"/>
    <xf numFmtId="164" fontId="21" fillId="0" borderId="0" xfId="0" applyNumberFormat="1" applyFont="1" applyFill="1" applyBorder="1"/>
    <xf numFmtId="0" fontId="25" fillId="0" borderId="0" xfId="0" applyFont="1" applyFill="1"/>
    <xf numFmtId="0" fontId="26" fillId="0" borderId="0" xfId="0" applyFont="1" applyFill="1"/>
    <xf numFmtId="164" fontId="21" fillId="0" borderId="1" xfId="0" applyNumberFormat="1" applyFont="1" applyFill="1" applyBorder="1"/>
    <xf numFmtId="0" fontId="21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164" fontId="21" fillId="0" borderId="0" xfId="0" applyNumberFormat="1" applyFont="1"/>
    <xf numFmtId="164" fontId="21" fillId="0" borderId="0" xfId="0" applyNumberFormat="1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0" fontId="21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49" fontId="21" fillId="0" borderId="6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right"/>
    </xf>
    <xf numFmtId="0" fontId="18" fillId="0" borderId="7" xfId="0" applyFont="1" applyBorder="1"/>
    <xf numFmtId="164" fontId="21" fillId="0" borderId="1" xfId="0" applyNumberFormat="1" applyFont="1" applyBorder="1"/>
    <xf numFmtId="164" fontId="22" fillId="0" borderId="1" xfId="0" applyNumberFormat="1" applyFont="1" applyBorder="1"/>
    <xf numFmtId="0" fontId="21" fillId="0" borderId="8" xfId="0" applyFont="1" applyBorder="1"/>
    <xf numFmtId="0" fontId="21" fillId="0" borderId="8" xfId="0" applyFont="1" applyBorder="1" applyAlignment="1">
      <alignment horizontal="right"/>
    </xf>
    <xf numFmtId="165" fontId="21" fillId="0" borderId="8" xfId="0" applyNumberFormat="1" applyFont="1" applyBorder="1" applyAlignment="1">
      <alignment horizontal="right"/>
    </xf>
    <xf numFmtId="165" fontId="21" fillId="0" borderId="8" xfId="0" applyNumberFormat="1" applyFont="1" applyFill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18" fillId="0" borderId="7" xfId="0" applyFont="1" applyFill="1" applyBorder="1"/>
    <xf numFmtId="164" fontId="18" fillId="0" borderId="7" xfId="0" applyNumberFormat="1" applyFont="1" applyFill="1" applyBorder="1"/>
    <xf numFmtId="0" fontId="21" fillId="0" borderId="8" xfId="0" applyFont="1" applyFill="1" applyBorder="1" applyAlignment="1">
      <alignment horizontal="right"/>
    </xf>
    <xf numFmtId="0" fontId="17" fillId="0" borderId="7" xfId="0" applyFont="1" applyBorder="1"/>
    <xf numFmtId="0" fontId="17" fillId="0" borderId="7" xfId="0" applyFont="1" applyFill="1" applyBorder="1"/>
    <xf numFmtId="0" fontId="27" fillId="0" borderId="0" xfId="0" applyFont="1"/>
    <xf numFmtId="0" fontId="53" fillId="0" borderId="0" xfId="0" applyFont="1" applyFill="1"/>
    <xf numFmtId="164" fontId="21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7" xfId="0" applyFont="1" applyFill="1" applyBorder="1"/>
    <xf numFmtId="164" fontId="21" fillId="0" borderId="0" xfId="0" applyNumberFormat="1" applyFont="1" applyBorder="1" applyAlignment="1">
      <alignment horizontal="right"/>
    </xf>
    <xf numFmtId="0" fontId="0" fillId="0" borderId="0" xfId="0" applyFont="1"/>
    <xf numFmtId="0" fontId="54" fillId="0" borderId="0" xfId="0" applyFont="1"/>
    <xf numFmtId="0" fontId="55" fillId="0" borderId="0" xfId="0" applyFont="1" applyFill="1"/>
    <xf numFmtId="0" fontId="54" fillId="0" borderId="0" xfId="0" applyFont="1" applyFill="1"/>
    <xf numFmtId="0" fontId="56" fillId="0" borderId="0" xfId="0" applyFont="1"/>
    <xf numFmtId="0" fontId="57" fillId="0" borderId="0" xfId="0" applyFont="1"/>
    <xf numFmtId="0" fontId="58" fillId="0" borderId="0" xfId="0" applyFont="1"/>
    <xf numFmtId="167" fontId="60" fillId="0" borderId="0" xfId="8" applyNumberFormat="1" applyFont="1" applyFill="1" applyBorder="1" applyProtection="1"/>
    <xf numFmtId="0" fontId="53" fillId="0" borderId="0" xfId="0" applyFont="1" applyFill="1" applyBorder="1"/>
    <xf numFmtId="0" fontId="56" fillId="0" borderId="0" xfId="0" applyFont="1" applyFill="1"/>
    <xf numFmtId="0" fontId="57" fillId="0" borderId="0" xfId="0" applyFont="1" applyFill="1"/>
    <xf numFmtId="0" fontId="61" fillId="0" borderId="0" xfId="0" applyFont="1"/>
    <xf numFmtId="164" fontId="57" fillId="0" borderId="0" xfId="0" applyNumberFormat="1" applyFont="1"/>
    <xf numFmtId="0" fontId="55" fillId="0" borderId="0" xfId="0" applyFont="1"/>
    <xf numFmtId="0" fontId="62" fillId="0" borderId="0" xfId="0" applyFont="1" applyFill="1"/>
    <xf numFmtId="0" fontId="23" fillId="0" borderId="0" xfId="0" applyFont="1" applyFill="1"/>
    <xf numFmtId="0" fontId="23" fillId="0" borderId="0" xfId="0" applyFont="1" applyFill="1" applyBorder="1"/>
    <xf numFmtId="0" fontId="63" fillId="0" borderId="0" xfId="0" applyFont="1" applyFill="1"/>
    <xf numFmtId="0" fontId="63" fillId="0" borderId="0" xfId="0" applyFont="1" applyFill="1" applyBorder="1"/>
    <xf numFmtId="0" fontId="59" fillId="0" borderId="0" xfId="0" applyFont="1" applyFill="1" applyBorder="1"/>
    <xf numFmtId="0" fontId="59" fillId="0" borderId="0" xfId="0" applyFont="1" applyBorder="1" applyAlignment="1"/>
    <xf numFmtId="164" fontId="21" fillId="0" borderId="0" xfId="0" applyNumberFormat="1" applyFont="1" applyFill="1" applyBorder="1" applyAlignment="1"/>
    <xf numFmtId="49" fontId="21" fillId="0" borderId="8" xfId="0" applyNumberFormat="1" applyFont="1" applyFill="1" applyBorder="1" applyAlignment="1">
      <alignment horizontal="right"/>
    </xf>
    <xf numFmtId="164" fontId="21" fillId="0" borderId="0" xfId="9" applyNumberFormat="1" applyFont="1" applyFill="1" applyBorder="1"/>
    <xf numFmtId="0" fontId="64" fillId="0" borderId="0" xfId="0" applyFont="1" applyFill="1"/>
    <xf numFmtId="0" fontId="65" fillId="0" borderId="0" xfId="0" applyFont="1" applyFill="1"/>
    <xf numFmtId="0" fontId="5" fillId="0" borderId="0" xfId="0" applyFont="1" applyFill="1" applyBorder="1" applyAlignment="1">
      <alignment vertical="center"/>
    </xf>
    <xf numFmtId="0" fontId="16" fillId="0" borderId="0" xfId="0" applyFont="1" applyBorder="1"/>
    <xf numFmtId="164" fontId="5" fillId="0" borderId="0" xfId="0" applyNumberFormat="1" applyFont="1" applyFill="1"/>
    <xf numFmtId="164" fontId="21" fillId="0" borderId="9" xfId="9" applyNumberFormat="1" applyFont="1" applyFill="1" applyBorder="1"/>
    <xf numFmtId="164" fontId="21" fillId="0" borderId="1" xfId="9" applyNumberFormat="1" applyFont="1" applyFill="1" applyBorder="1"/>
    <xf numFmtId="1" fontId="2" fillId="0" borderId="0" xfId="0" applyNumberFormat="1" applyFont="1" applyBorder="1"/>
    <xf numFmtId="0" fontId="22" fillId="0" borderId="0" xfId="0" applyFont="1" applyBorder="1" applyAlignment="1">
      <alignment vertical="center"/>
    </xf>
    <xf numFmtId="1" fontId="5" fillId="0" borderId="0" xfId="0" applyNumberFormat="1" applyFont="1" applyFill="1"/>
    <xf numFmtId="0" fontId="0" fillId="0" borderId="0" xfId="0" applyFont="1" applyBorder="1"/>
    <xf numFmtId="17" fontId="18" fillId="0" borderId="0" xfId="0" applyNumberFormat="1" applyFont="1"/>
    <xf numFmtId="164" fontId="5" fillId="0" borderId="0" xfId="0" applyNumberFormat="1" applyFont="1"/>
    <xf numFmtId="0" fontId="58" fillId="0" borderId="0" xfId="0" applyFont="1" applyFill="1"/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25" fillId="0" borderId="0" xfId="13" applyFont="1"/>
    <xf numFmtId="0" fontId="34" fillId="0" borderId="0" xfId="13" applyFont="1" applyFill="1"/>
    <xf numFmtId="0" fontId="35" fillId="0" borderId="0" xfId="13" applyFont="1" applyFill="1" applyBorder="1"/>
    <xf numFmtId="0" fontId="35" fillId="0" borderId="0" xfId="13" applyFont="1"/>
    <xf numFmtId="0" fontId="36" fillId="0" borderId="0" xfId="13" applyFont="1"/>
    <xf numFmtId="0" fontId="26" fillId="0" borderId="0" xfId="13" applyFont="1"/>
    <xf numFmtId="0" fontId="37" fillId="0" borderId="0" xfId="13" applyFont="1"/>
    <xf numFmtId="0" fontId="38" fillId="0" borderId="0" xfId="13" applyFont="1"/>
    <xf numFmtId="0" fontId="39" fillId="0" borderId="0" xfId="13" applyFont="1"/>
    <xf numFmtId="0" fontId="56" fillId="0" borderId="0" xfId="13" applyFont="1"/>
    <xf numFmtId="0" fontId="57" fillId="0" borderId="0" xfId="13" applyFont="1" applyBorder="1"/>
    <xf numFmtId="0" fontId="21" fillId="0" borderId="0" xfId="13" applyFont="1" applyBorder="1" applyAlignment="1">
      <alignment horizontal="center"/>
    </xf>
    <xf numFmtId="0" fontId="21" fillId="0" borderId="0" xfId="13" applyFont="1" applyFill="1" applyBorder="1"/>
    <xf numFmtId="0" fontId="22" fillId="0" borderId="8" xfId="13" applyFont="1" applyBorder="1" applyAlignment="1">
      <alignment horizontal="left" vertical="center"/>
    </xf>
    <xf numFmtId="164" fontId="22" fillId="0" borderId="0" xfId="13" applyNumberFormat="1" applyFont="1" applyFill="1" applyBorder="1" applyAlignment="1">
      <alignment horizontal="right"/>
    </xf>
    <xf numFmtId="0" fontId="39" fillId="0" borderId="0" xfId="13" applyFont="1" applyBorder="1"/>
    <xf numFmtId="0" fontId="22" fillId="0" borderId="8" xfId="13" applyFont="1" applyBorder="1"/>
    <xf numFmtId="0" fontId="21" fillId="0" borderId="8" xfId="13" applyFont="1" applyBorder="1"/>
    <xf numFmtId="0" fontId="36" fillId="0" borderId="0" xfId="13" applyFont="1" applyBorder="1"/>
    <xf numFmtId="164" fontId="21" fillId="0" borderId="0" xfId="13" applyNumberFormat="1" applyFont="1" applyFill="1" applyBorder="1" applyAlignment="1">
      <alignment horizontal="right"/>
    </xf>
    <xf numFmtId="0" fontId="53" fillId="0" borderId="0" xfId="13" applyFont="1"/>
    <xf numFmtId="0" fontId="35" fillId="0" borderId="0" xfId="13" applyFont="1" applyFill="1"/>
    <xf numFmtId="164" fontId="35" fillId="0" borderId="0" xfId="13" applyNumberFormat="1" applyFont="1"/>
    <xf numFmtId="0" fontId="18" fillId="0" borderId="0" xfId="13" applyFont="1"/>
    <xf numFmtId="0" fontId="25" fillId="0" borderId="0" xfId="13" applyFont="1" applyFill="1"/>
    <xf numFmtId="0" fontId="26" fillId="0" borderId="0" xfId="13" applyFont="1" applyFill="1"/>
    <xf numFmtId="0" fontId="41" fillId="0" borderId="7" xfId="13" applyFont="1" applyBorder="1"/>
    <xf numFmtId="0" fontId="18" fillId="0" borderId="7" xfId="13" applyFont="1" applyBorder="1" applyAlignment="1"/>
    <xf numFmtId="0" fontId="22" fillId="0" borderId="8" xfId="13" applyFont="1" applyBorder="1" applyAlignment="1">
      <alignment horizontal="left"/>
    </xf>
    <xf numFmtId="164" fontId="21" fillId="0" borderId="0" xfId="13" applyNumberFormat="1" applyFont="1" applyFill="1" applyBorder="1"/>
    <xf numFmtId="0" fontId="42" fillId="0" borderId="0" xfId="13" applyFont="1"/>
    <xf numFmtId="0" fontId="8" fillId="0" borderId="0" xfId="13" applyFont="1" applyBorder="1"/>
    <xf numFmtId="0" fontId="25" fillId="0" borderId="0" xfId="13" applyFont="1" applyAlignment="1"/>
    <xf numFmtId="0" fontId="26" fillId="0" borderId="0" xfId="13" applyFont="1" applyAlignment="1"/>
    <xf numFmtId="0" fontId="18" fillId="0" borderId="0" xfId="13" applyFont="1" applyAlignment="1"/>
    <xf numFmtId="0" fontId="19" fillId="0" borderId="0" xfId="13" applyFont="1" applyAlignment="1"/>
    <xf numFmtId="0" fontId="56" fillId="0" borderId="0" xfId="13" applyFont="1" applyFill="1"/>
    <xf numFmtId="0" fontId="57" fillId="0" borderId="0" xfId="13" applyFont="1" applyAlignment="1"/>
    <xf numFmtId="0" fontId="21" fillId="0" borderId="1" xfId="13" applyFont="1" applyFill="1" applyBorder="1" applyAlignment="1">
      <alignment horizontal="center" vertical="center"/>
    </xf>
    <xf numFmtId="168" fontId="21" fillId="0" borderId="8" xfId="13" applyNumberFormat="1" applyFont="1" applyBorder="1" applyAlignment="1" applyProtection="1">
      <alignment horizontal="left"/>
    </xf>
    <xf numFmtId="168" fontId="18" fillId="0" borderId="0" xfId="13" applyNumberFormat="1" applyFont="1" applyBorder="1" applyAlignment="1" applyProtection="1">
      <alignment horizontal="left"/>
    </xf>
    <xf numFmtId="168" fontId="18" fillId="0" borderId="0" xfId="13" applyNumberFormat="1" applyFont="1" applyBorder="1" applyAlignment="1" applyProtection="1">
      <alignment horizontal="right"/>
    </xf>
    <xf numFmtId="164" fontId="18" fillId="0" borderId="0" xfId="13" applyNumberFormat="1" applyFont="1" applyBorder="1" applyAlignment="1"/>
    <xf numFmtId="164" fontId="18" fillId="0" borderId="0" xfId="13" applyNumberFormat="1" applyFont="1"/>
    <xf numFmtId="0" fontId="21" fillId="0" borderId="0" xfId="13" applyFont="1"/>
    <xf numFmtId="0" fontId="18" fillId="0" borderId="0" xfId="13" applyFont="1" applyFill="1"/>
    <xf numFmtId="0" fontId="43" fillId="0" borderId="0" xfId="13" applyFont="1"/>
    <xf numFmtId="0" fontId="55" fillId="0" borderId="0" xfId="13" applyFont="1"/>
    <xf numFmtId="164" fontId="18" fillId="0" borderId="0" xfId="13" applyNumberFormat="1" applyFont="1" applyAlignment="1"/>
    <xf numFmtId="0" fontId="56" fillId="0" borderId="0" xfId="13" applyFont="1" applyFill="1" applyAlignment="1"/>
    <xf numFmtId="164" fontId="22" fillId="0" borderId="0" xfId="13" applyNumberFormat="1" applyFont="1" applyBorder="1" applyAlignment="1">
      <alignment horizontal="right"/>
    </xf>
    <xf numFmtId="164" fontId="21" fillId="0" borderId="0" xfId="13" applyNumberFormat="1" applyFont="1" applyBorder="1" applyAlignment="1">
      <alignment horizontal="right"/>
    </xf>
    <xf numFmtId="0" fontId="43" fillId="0" borderId="7" xfId="13" applyFont="1" applyBorder="1"/>
    <xf numFmtId="0" fontId="43" fillId="0" borderId="0" xfId="13" applyFont="1" applyBorder="1"/>
    <xf numFmtId="0" fontId="21" fillId="0" borderId="0" xfId="13" applyFont="1" applyFill="1" applyAlignment="1">
      <alignment horizontal="centerContinuous"/>
    </xf>
    <xf numFmtId="0" fontId="23" fillId="0" borderId="0" xfId="13" applyFont="1" applyFill="1"/>
    <xf numFmtId="0" fontId="17" fillId="0" borderId="0" xfId="13" applyFont="1" applyFill="1"/>
    <xf numFmtId="164" fontId="18" fillId="0" borderId="0" xfId="13" applyNumberFormat="1" applyFont="1" applyBorder="1"/>
    <xf numFmtId="0" fontId="63" fillId="0" borderId="0" xfId="13" applyFont="1" applyFill="1"/>
    <xf numFmtId="0" fontId="23" fillId="0" borderId="0" xfId="13" applyFont="1" applyFill="1" applyBorder="1"/>
    <xf numFmtId="0" fontId="23" fillId="0" borderId="0" xfId="13" applyFont="1"/>
    <xf numFmtId="164" fontId="17" fillId="0" borderId="0" xfId="13" applyNumberFormat="1" applyFont="1" applyFill="1"/>
    <xf numFmtId="0" fontId="63" fillId="0" borderId="0" xfId="13" applyFont="1" applyFill="1" applyBorder="1"/>
    <xf numFmtId="0" fontId="66" fillId="0" borderId="0" xfId="13" applyFont="1"/>
    <xf numFmtId="0" fontId="67" fillId="0" borderId="0" xfId="13" applyFont="1"/>
    <xf numFmtId="0" fontId="35" fillId="0" borderId="7" xfId="13" applyFont="1" applyBorder="1"/>
    <xf numFmtId="0" fontId="22" fillId="0" borderId="15" xfId="13" applyFont="1" applyBorder="1" applyAlignment="1">
      <alignment horizontal="left"/>
    </xf>
    <xf numFmtId="0" fontId="69" fillId="0" borderId="0" xfId="13" applyFont="1"/>
    <xf numFmtId="164" fontId="43" fillId="0" borderId="0" xfId="13" applyNumberFormat="1" applyFont="1"/>
    <xf numFmtId="0" fontId="70" fillId="0" borderId="0" xfId="13" applyFont="1" applyAlignment="1"/>
    <xf numFmtId="0" fontId="56" fillId="0" borderId="0" xfId="13" applyFont="1" applyAlignment="1"/>
    <xf numFmtId="0" fontId="21" fillId="0" borderId="7" xfId="13" applyFont="1" applyBorder="1"/>
    <xf numFmtId="0" fontId="57" fillId="0" borderId="0" xfId="13" applyFont="1" applyFill="1"/>
    <xf numFmtId="0" fontId="18" fillId="0" borderId="0" xfId="13" applyFont="1" applyFill="1" applyBorder="1"/>
    <xf numFmtId="0" fontId="19" fillId="0" borderId="7" xfId="13" applyFont="1" applyFill="1" applyBorder="1"/>
    <xf numFmtId="0" fontId="18" fillId="0" borderId="7" xfId="13" applyFont="1" applyFill="1" applyBorder="1"/>
    <xf numFmtId="0" fontId="21" fillId="0" borderId="0" xfId="13" applyFont="1" applyFill="1"/>
    <xf numFmtId="0" fontId="21" fillId="0" borderId="7" xfId="13" applyFont="1" applyFill="1" applyBorder="1"/>
    <xf numFmtId="0" fontId="21" fillId="0" borderId="8" xfId="13" applyFont="1" applyBorder="1" applyAlignment="1">
      <alignment horizontal="right"/>
    </xf>
    <xf numFmtId="165" fontId="21" fillId="0" borderId="8" xfId="13" applyNumberFormat="1" applyFont="1" applyBorder="1" applyAlignment="1">
      <alignment horizontal="right"/>
    </xf>
    <xf numFmtId="165" fontId="21" fillId="0" borderId="8" xfId="13" applyNumberFormat="1" applyFont="1" applyFill="1" applyBorder="1" applyAlignment="1">
      <alignment horizontal="right"/>
    </xf>
    <xf numFmtId="0" fontId="14" fillId="0" borderId="0" xfId="13" applyFont="1"/>
    <xf numFmtId="0" fontId="25" fillId="0" borderId="0" xfId="13" applyFont="1" applyFill="1" applyBorder="1"/>
    <xf numFmtId="0" fontId="26" fillId="0" borderId="0" xfId="13" applyFont="1" applyFill="1" applyBorder="1"/>
    <xf numFmtId="0" fontId="2" fillId="0" borderId="0" xfId="13" applyFont="1" applyFill="1"/>
    <xf numFmtId="0" fontId="22" fillId="0" borderId="0" xfId="13" applyFont="1" applyFill="1" applyBorder="1"/>
    <xf numFmtId="0" fontId="3" fillId="0" borderId="0" xfId="13" applyFont="1" applyFill="1"/>
    <xf numFmtId="0" fontId="56" fillId="0" borderId="0" xfId="13" applyFont="1" applyFill="1" applyBorder="1"/>
    <xf numFmtId="0" fontId="71" fillId="0" borderId="0" xfId="13" applyFont="1" applyFill="1" applyBorder="1"/>
    <xf numFmtId="0" fontId="21" fillId="0" borderId="7" xfId="13" applyFont="1" applyFill="1" applyBorder="1" applyAlignment="1">
      <alignment horizontal="center"/>
    </xf>
    <xf numFmtId="0" fontId="21" fillId="0" borderId="7" xfId="13" applyFont="1" applyFill="1" applyBorder="1" applyAlignment="1">
      <alignment horizontal="centerContinuous"/>
    </xf>
    <xf numFmtId="0" fontId="2" fillId="0" borderId="0" xfId="13" applyFont="1" applyFill="1" applyBorder="1"/>
    <xf numFmtId="0" fontId="21" fillId="0" borderId="7" xfId="13" applyFont="1" applyFill="1" applyBorder="1" applyAlignment="1">
      <alignment horizontal="left"/>
    </xf>
    <xf numFmtId="0" fontId="22" fillId="0" borderId="0" xfId="13" applyFont="1" applyFill="1" applyBorder="1" applyAlignment="1">
      <alignment horizontal="left" vertical="center"/>
    </xf>
    <xf numFmtId="168" fontId="21" fillId="0" borderId="0" xfId="13" applyNumberFormat="1" applyFont="1" applyFill="1" applyBorder="1" applyAlignment="1" applyProtection="1">
      <alignment horizontal="left"/>
    </xf>
    <xf numFmtId="0" fontId="72" fillId="0" borderId="0" xfId="13" applyFont="1" applyFill="1" applyBorder="1"/>
    <xf numFmtId="0" fontId="57" fillId="0" borderId="0" xfId="13" applyFont="1" applyFill="1" applyBorder="1" applyAlignment="1">
      <alignment horizontal="left"/>
    </xf>
    <xf numFmtId="0" fontId="55" fillId="0" borderId="0" xfId="13" applyFont="1" applyFill="1" applyBorder="1" applyAlignment="1">
      <alignment horizontal="left"/>
    </xf>
    <xf numFmtId="0" fontId="73" fillId="0" borderId="0" xfId="13" applyFont="1" applyFill="1" applyBorder="1" applyAlignment="1">
      <alignment horizontal="left"/>
    </xf>
    <xf numFmtId="0" fontId="21" fillId="0" borderId="0" xfId="13" applyFont="1" applyFill="1" applyBorder="1" applyAlignment="1">
      <alignment horizontal="left"/>
    </xf>
    <xf numFmtId="0" fontId="2" fillId="0" borderId="0" xfId="13" applyFont="1" applyFill="1" applyAlignment="1">
      <alignment horizontal="left"/>
    </xf>
    <xf numFmtId="0" fontId="15" fillId="0" borderId="0" xfId="13" applyFont="1" applyFill="1"/>
    <xf numFmtId="0" fontId="44" fillId="0" borderId="0" xfId="13" applyFont="1" applyFill="1" applyBorder="1"/>
    <xf numFmtId="0" fontId="60" fillId="0" borderId="0" xfId="13" applyFont="1" applyBorder="1"/>
    <xf numFmtId="0" fontId="44" fillId="0" borderId="0" xfId="13" applyFont="1" applyFill="1"/>
    <xf numFmtId="0" fontId="71" fillId="0" borderId="0" xfId="13" applyFont="1" applyFill="1" applyAlignment="1">
      <alignment horizontal="left"/>
    </xf>
    <xf numFmtId="0" fontId="15" fillId="0" borderId="0" xfId="13" applyFont="1" applyFill="1" applyBorder="1"/>
    <xf numFmtId="164" fontId="44" fillId="0" borderId="0" xfId="13" applyNumberFormat="1" applyFont="1" applyFill="1"/>
    <xf numFmtId="3" fontId="26" fillId="0" borderId="0" xfId="13" applyNumberFormat="1" applyFont="1" applyFill="1"/>
    <xf numFmtId="3" fontId="66" fillId="0" borderId="0" xfId="13" applyNumberFormat="1" applyFont="1" applyFill="1"/>
    <xf numFmtId="3" fontId="25" fillId="0" borderId="0" xfId="13" applyNumberFormat="1" applyFont="1" applyFill="1"/>
    <xf numFmtId="0" fontId="22" fillId="0" borderId="0" xfId="13" applyFont="1" applyFill="1"/>
    <xf numFmtId="3" fontId="57" fillId="0" borderId="0" xfId="13" applyNumberFormat="1" applyFont="1" applyFill="1"/>
    <xf numFmtId="0" fontId="55" fillId="0" borderId="0" xfId="13" applyFont="1" applyFill="1"/>
    <xf numFmtId="3" fontId="66" fillId="0" borderId="0" xfId="13" applyNumberFormat="1" applyFont="1" applyFill="1" applyAlignment="1"/>
    <xf numFmtId="3" fontId="56" fillId="0" borderId="0" xfId="13" applyNumberFormat="1" applyFont="1" applyFill="1" applyAlignment="1"/>
    <xf numFmtId="0" fontId="71" fillId="0" borderId="0" xfId="13" applyFont="1" applyFill="1" applyAlignment="1"/>
    <xf numFmtId="0" fontId="33" fillId="0" borderId="0" xfId="13" applyFont="1"/>
    <xf numFmtId="0" fontId="63" fillId="0" borderId="0" xfId="13" applyFont="1"/>
    <xf numFmtId="17" fontId="0" fillId="0" borderId="0" xfId="0" applyNumberFormat="1" applyFont="1"/>
    <xf numFmtId="0" fontId="63" fillId="0" borderId="0" xfId="0" applyFont="1"/>
    <xf numFmtId="1" fontId="0" fillId="0" borderId="0" xfId="0" applyNumberFormat="1" applyFont="1"/>
    <xf numFmtId="1" fontId="0" fillId="0" borderId="0" xfId="0" applyNumberFormat="1" applyFont="1" applyBorder="1"/>
    <xf numFmtId="0" fontId="62" fillId="0" borderId="0" xfId="0" applyFont="1" applyFill="1" applyBorder="1"/>
    <xf numFmtId="0" fontId="34" fillId="0" borderId="7" xfId="0" applyFont="1" applyFill="1" applyBorder="1"/>
    <xf numFmtId="0" fontId="73" fillId="0" borderId="0" xfId="0" applyFont="1"/>
    <xf numFmtId="0" fontId="19" fillId="0" borderId="7" xfId="0" applyFont="1" applyFill="1" applyBorder="1"/>
    <xf numFmtId="0" fontId="61" fillId="0" borderId="0" xfId="13" applyFont="1" applyFill="1"/>
    <xf numFmtId="0" fontId="17" fillId="0" borderId="7" xfId="13" applyFont="1" applyBorder="1"/>
    <xf numFmtId="0" fontId="34" fillId="0" borderId="7" xfId="13" applyFont="1" applyBorder="1"/>
    <xf numFmtId="0" fontId="33" fillId="0" borderId="0" xfId="13" applyFont="1" applyBorder="1"/>
    <xf numFmtId="0" fontId="21" fillId="0" borderId="2" xfId="13" applyFont="1" applyBorder="1" applyAlignment="1">
      <alignment horizontal="center" vertical="center" wrapText="1"/>
    </xf>
    <xf numFmtId="0" fontId="54" fillId="0" borderId="0" xfId="13" applyFont="1"/>
    <xf numFmtId="0" fontId="33" fillId="0" borderId="0" xfId="13" applyFont="1" applyFill="1" applyAlignment="1" applyProtection="1">
      <alignment horizontal="right" wrapText="1"/>
    </xf>
    <xf numFmtId="0" fontId="57" fillId="0" borderId="0" xfId="13" applyFont="1"/>
    <xf numFmtId="0" fontId="75" fillId="0" borderId="0" xfId="13" applyFont="1" applyFill="1"/>
    <xf numFmtId="0" fontId="75" fillId="0" borderId="0" xfId="13" applyFont="1"/>
    <xf numFmtId="0" fontId="70" fillId="0" borderId="0" xfId="13" applyFont="1" applyFill="1" applyAlignment="1"/>
    <xf numFmtId="0" fontId="73" fillId="0" borderId="0" xfId="0" applyFont="1" applyFill="1"/>
    <xf numFmtId="164" fontId="73" fillId="0" borderId="0" xfId="0" applyNumberFormat="1" applyFont="1" applyFill="1"/>
    <xf numFmtId="0" fontId="14" fillId="0" borderId="0" xfId="0" applyFont="1" applyFill="1"/>
    <xf numFmtId="0" fontId="45" fillId="0" borderId="0" xfId="1" applyFont="1" applyAlignment="1" applyProtection="1"/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0" fontId="74" fillId="0" borderId="0" xfId="0" applyFont="1" applyBorder="1"/>
    <xf numFmtId="0" fontId="74" fillId="0" borderId="0" xfId="0" applyFont="1"/>
    <xf numFmtId="0" fontId="76" fillId="0" borderId="0" xfId="0" applyFont="1" applyFill="1"/>
    <xf numFmtId="0" fontId="77" fillId="0" borderId="0" xfId="0" applyFont="1" applyFill="1"/>
    <xf numFmtId="0" fontId="21" fillId="0" borderId="21" xfId="0" applyFont="1" applyBorder="1" applyAlignment="1">
      <alignment horizontal="center" vertical="center" wrapText="1"/>
    </xf>
    <xf numFmtId="0" fontId="74" fillId="0" borderId="0" xfId="0" applyFont="1" applyFill="1"/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1" fillId="0" borderId="0" xfId="13" applyFont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0" fontId="33" fillId="0" borderId="26" xfId="13" applyFont="1" applyBorder="1" applyAlignment="1">
      <alignment horizontal="center" vertical="center"/>
    </xf>
    <xf numFmtId="0" fontId="21" fillId="0" borderId="0" xfId="13" applyFont="1" applyFill="1" applyBorder="1" applyAlignment="1">
      <alignment horizontal="center" vertical="center"/>
    </xf>
    <xf numFmtId="0" fontId="21" fillId="0" borderId="17" xfId="13" applyFont="1" applyFill="1" applyBorder="1" applyAlignment="1">
      <alignment horizontal="center" vertical="center" wrapText="1"/>
    </xf>
    <xf numFmtId="0" fontId="21" fillId="0" borderId="6" xfId="13" applyFont="1" applyFill="1" applyBorder="1" applyAlignment="1">
      <alignment horizontal="center" vertical="center" wrapText="1"/>
    </xf>
    <xf numFmtId="0" fontId="21" fillId="0" borderId="17" xfId="13" applyFont="1" applyFill="1" applyBorder="1" applyAlignment="1">
      <alignment horizontal="center" vertical="center"/>
    </xf>
    <xf numFmtId="49" fontId="21" fillId="0" borderId="17" xfId="13" applyNumberFormat="1" applyFont="1" applyFill="1" applyBorder="1" applyAlignment="1">
      <alignment horizontal="center" vertical="center"/>
    </xf>
    <xf numFmtId="0" fontId="21" fillId="0" borderId="17" xfId="13" applyFont="1" applyBorder="1" applyAlignment="1">
      <alignment horizontal="center" vertical="center" wrapText="1"/>
    </xf>
    <xf numFmtId="0" fontId="21" fillId="0" borderId="6" xfId="13" applyFont="1" applyBorder="1" applyAlignment="1">
      <alignment horizontal="center" vertical="center" wrapText="1"/>
    </xf>
    <xf numFmtId="0" fontId="18" fillId="0" borderId="0" xfId="13" applyFont="1" applyBorder="1" applyAlignment="1"/>
    <xf numFmtId="0" fontId="74" fillId="0" borderId="0" xfId="13" applyFont="1" applyFill="1" applyBorder="1"/>
    <xf numFmtId="0" fontId="21" fillId="0" borderId="18" xfId="13" applyFont="1" applyFill="1" applyBorder="1" applyAlignment="1">
      <alignment horizontal="center" vertical="center" wrapText="1"/>
    </xf>
    <xf numFmtId="0" fontId="28" fillId="0" borderId="6" xfId="13" applyFont="1" applyFill="1" applyBorder="1" applyAlignment="1">
      <alignment horizontal="center" vertical="center" wrapText="1"/>
    </xf>
    <xf numFmtId="0" fontId="33" fillId="0" borderId="0" xfId="13" applyFont="1" applyFill="1"/>
    <xf numFmtId="0" fontId="80" fillId="0" borderId="0" xfId="1" applyFont="1" applyFill="1" applyAlignment="1" applyProtection="1"/>
    <xf numFmtId="0" fontId="81" fillId="0" borderId="0" xfId="0" applyFont="1" applyFill="1"/>
    <xf numFmtId="0" fontId="25" fillId="0" borderId="0" xfId="13" applyFont="1" applyFill="1" applyAlignment="1"/>
    <xf numFmtId="0" fontId="26" fillId="0" borderId="0" xfId="13" applyFont="1" applyFill="1" applyAlignment="1"/>
    <xf numFmtId="0" fontId="59" fillId="0" borderId="15" xfId="0" applyFont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/>
    </xf>
    <xf numFmtId="164" fontId="40" fillId="0" borderId="0" xfId="13" applyNumberFormat="1" applyFont="1" applyFill="1"/>
    <xf numFmtId="0" fontId="21" fillId="0" borderId="24" xfId="13" applyFont="1" applyFill="1" applyBorder="1" applyAlignment="1">
      <alignment horizontal="center" vertical="center" wrapText="1"/>
    </xf>
    <xf numFmtId="164" fontId="22" fillId="0" borderId="2" xfId="0" applyNumberFormat="1" applyFont="1" applyFill="1" applyBorder="1"/>
    <xf numFmtId="164" fontId="22" fillId="0" borderId="0" xfId="0" applyNumberFormat="1" applyFont="1" applyFill="1" applyBorder="1"/>
    <xf numFmtId="1" fontId="21" fillId="0" borderId="2" xfId="0" applyNumberFormat="1" applyFont="1" applyBorder="1"/>
    <xf numFmtId="49" fontId="21" fillId="0" borderId="8" xfId="0" applyNumberFormat="1" applyFont="1" applyBorder="1" applyAlignment="1">
      <alignment horizontal="right"/>
    </xf>
    <xf numFmtId="164" fontId="21" fillId="0" borderId="9" xfId="0" applyNumberFormat="1" applyFont="1" applyFill="1" applyBorder="1" applyAlignment="1">
      <alignment horizontal="right"/>
    </xf>
    <xf numFmtId="0" fontId="21" fillId="0" borderId="7" xfId="13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center" vertical="center" wrapText="1"/>
    </xf>
    <xf numFmtId="164" fontId="33" fillId="0" borderId="0" xfId="13" applyNumberFormat="1" applyFont="1"/>
    <xf numFmtId="0" fontId="21" fillId="0" borderId="2" xfId="0" applyFont="1" applyFill="1" applyBorder="1"/>
    <xf numFmtId="0" fontId="21" fillId="0" borderId="1" xfId="0" applyFont="1" applyFill="1" applyBorder="1"/>
    <xf numFmtId="164" fontId="21" fillId="0" borderId="3" xfId="0" applyNumberFormat="1" applyFont="1" applyBorder="1" applyAlignment="1">
      <alignment horizontal="right"/>
    </xf>
    <xf numFmtId="169" fontId="21" fillId="0" borderId="0" xfId="0" applyNumberFormat="1" applyFont="1" applyFill="1" applyBorder="1"/>
    <xf numFmtId="164" fontId="22" fillId="0" borderId="0" xfId="0" applyNumberFormat="1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164" fontId="22" fillId="0" borderId="9" xfId="0" applyNumberFormat="1" applyFont="1" applyFill="1" applyBorder="1"/>
    <xf numFmtId="0" fontId="23" fillId="0" borderId="8" xfId="0" applyFont="1" applyFill="1" applyBorder="1"/>
    <xf numFmtId="0" fontId="21" fillId="0" borderId="0" xfId="0" applyFont="1" applyBorder="1" applyAlignment="1">
      <alignment vertical="center"/>
    </xf>
    <xf numFmtId="49" fontId="21" fillId="0" borderId="17" xfId="0" applyNumberFormat="1" applyFont="1" applyFill="1" applyBorder="1" applyAlignment="1">
      <alignment horizontal="center" vertical="center"/>
    </xf>
    <xf numFmtId="1" fontId="22" fillId="0" borderId="0" xfId="13" applyNumberFormat="1" applyFont="1"/>
    <xf numFmtId="1" fontId="21" fillId="0" borderId="0" xfId="13" applyNumberFormat="1" applyFont="1"/>
    <xf numFmtId="0" fontId="47" fillId="0" borderId="0" xfId="1" applyFill="1" applyAlignment="1" applyProtection="1"/>
    <xf numFmtId="164" fontId="22" fillId="0" borderId="2" xfId="0" applyNumberFormat="1" applyFont="1" applyFill="1" applyBorder="1" applyAlignment="1">
      <alignment horizontal="right"/>
    </xf>
    <xf numFmtId="164" fontId="22" fillId="0" borderId="13" xfId="0" applyNumberFormat="1" applyFont="1" applyFill="1" applyBorder="1" applyAlignment="1">
      <alignment horizontal="right"/>
    </xf>
    <xf numFmtId="0" fontId="0" fillId="0" borderId="0" xfId="0" applyBorder="1" applyAlignment="1"/>
    <xf numFmtId="0" fontId="21" fillId="0" borderId="0" xfId="13" applyFont="1" applyAlignment="1">
      <alignment horizontal="right"/>
    </xf>
    <xf numFmtId="164" fontId="0" fillId="0" borderId="0" xfId="0" applyNumberFormat="1" applyFont="1"/>
    <xf numFmtId="0" fontId="21" fillId="0" borderId="9" xfId="0" applyFont="1" applyFill="1" applyBorder="1"/>
    <xf numFmtId="0" fontId="21" fillId="0" borderId="17" xfId="0" applyFont="1" applyFill="1" applyBorder="1" applyAlignment="1">
      <alignment horizontal="center" vertical="center"/>
    </xf>
    <xf numFmtId="164" fontId="22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164" fontId="21" fillId="0" borderId="0" xfId="13" applyNumberFormat="1" applyFont="1" applyFill="1"/>
    <xf numFmtId="0" fontId="21" fillId="0" borderId="28" xfId="0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0" fontId="49" fillId="0" borderId="0" xfId="0" applyFont="1" applyBorder="1"/>
    <xf numFmtId="164" fontId="82" fillId="0" borderId="0" xfId="9" applyNumberFormat="1" applyFont="1" applyFill="1" applyBorder="1"/>
    <xf numFmtId="167" fontId="82" fillId="0" borderId="0" xfId="0" applyNumberFormat="1" applyFont="1" applyFill="1" applyBorder="1" applyProtection="1"/>
    <xf numFmtId="167" fontId="82" fillId="0" borderId="0" xfId="0" applyNumberFormat="1" applyFont="1" applyFill="1" applyBorder="1"/>
    <xf numFmtId="0" fontId="82" fillId="0" borderId="0" xfId="0" applyFont="1" applyFill="1" applyBorder="1" applyAlignment="1">
      <alignment horizontal="right"/>
    </xf>
    <xf numFmtId="0" fontId="85" fillId="0" borderId="0" xfId="13" applyFont="1"/>
    <xf numFmtId="164" fontId="53" fillId="0" borderId="0" xfId="13" applyNumberFormat="1" applyFont="1" applyBorder="1" applyAlignment="1">
      <alignment horizontal="left"/>
    </xf>
    <xf numFmtId="0" fontId="69" fillId="0" borderId="0" xfId="13" applyFont="1" applyBorder="1"/>
    <xf numFmtId="0" fontId="35" fillId="0" borderId="0" xfId="13" applyFont="1" applyBorder="1"/>
    <xf numFmtId="0" fontId="68" fillId="0" borderId="0" xfId="13" applyFont="1" applyBorder="1" applyAlignment="1"/>
    <xf numFmtId="0" fontId="86" fillId="0" borderId="0" xfId="13" applyFont="1" applyFill="1"/>
    <xf numFmtId="0" fontId="21" fillId="0" borderId="17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164" fontId="22" fillId="0" borderId="1" xfId="0" applyNumberFormat="1" applyFont="1" applyFill="1" applyBorder="1" applyAlignment="1"/>
    <xf numFmtId="164" fontId="22" fillId="0" borderId="0" xfId="0" applyNumberFormat="1" applyFont="1" applyFill="1" applyBorder="1" applyAlignment="1"/>
    <xf numFmtId="164" fontId="22" fillId="0" borderId="1" xfId="0" applyNumberFormat="1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vertical="center"/>
    </xf>
    <xf numFmtId="164" fontId="21" fillId="0" borderId="9" xfId="0" applyNumberFormat="1" applyFont="1" applyBorder="1"/>
    <xf numFmtId="0" fontId="87" fillId="0" borderId="0" xfId="0" applyFont="1" applyFill="1"/>
    <xf numFmtId="0" fontId="88" fillId="0" borderId="0" xfId="0" applyFont="1" applyFill="1"/>
    <xf numFmtId="49" fontId="21" fillId="0" borderId="0" xfId="0" applyNumberFormat="1" applyFont="1" applyFill="1" applyBorder="1" applyAlignment="1">
      <alignment horizontal="right"/>
    </xf>
    <xf numFmtId="167" fontId="21" fillId="0" borderId="2" xfId="8" applyNumberFormat="1" applyFont="1" applyFill="1" applyBorder="1" applyProtection="1"/>
    <xf numFmtId="0" fontId="0" fillId="0" borderId="0" xfId="0" applyFont="1" applyFill="1" applyBorder="1"/>
    <xf numFmtId="164" fontId="89" fillId="0" borderId="0" xfId="13" applyNumberFormat="1" applyFont="1" applyBorder="1"/>
    <xf numFmtId="164" fontId="6" fillId="0" borderId="0" xfId="0" applyNumberFormat="1" applyFont="1" applyFill="1" applyBorder="1"/>
    <xf numFmtId="0" fontId="91" fillId="0" borderId="0" xfId="0" applyFont="1"/>
    <xf numFmtId="1" fontId="21" fillId="0" borderId="9" xfId="0" applyNumberFormat="1" applyFont="1" applyBorder="1"/>
    <xf numFmtId="164" fontId="22" fillId="0" borderId="1" xfId="0" applyNumberFormat="1" applyFont="1" applyFill="1" applyBorder="1"/>
    <xf numFmtId="1" fontId="59" fillId="0" borderId="9" xfId="9" applyNumberFormat="1" applyFont="1" applyFill="1" applyBorder="1"/>
    <xf numFmtId="1" fontId="59" fillId="0" borderId="2" xfId="9" applyNumberFormat="1" applyFont="1" applyFill="1" applyBorder="1"/>
    <xf numFmtId="1" fontId="59" fillId="0" borderId="1" xfId="9" applyNumberFormat="1" applyFont="1" applyFill="1" applyBorder="1"/>
    <xf numFmtId="1" fontId="59" fillId="0" borderId="0" xfId="9" applyNumberFormat="1" applyFont="1" applyFill="1" applyBorder="1"/>
    <xf numFmtId="167" fontId="21" fillId="0" borderId="3" xfId="8" applyNumberFormat="1" applyFont="1" applyFill="1" applyBorder="1" applyProtection="1"/>
    <xf numFmtId="3" fontId="59" fillId="0" borderId="1" xfId="9" applyNumberFormat="1" applyFont="1" applyFill="1" applyBorder="1"/>
    <xf numFmtId="3" fontId="59" fillId="0" borderId="2" xfId="9" applyNumberFormat="1" applyFont="1" applyFill="1" applyBorder="1"/>
    <xf numFmtId="3" fontId="59" fillId="0" borderId="0" xfId="9" applyNumberFormat="1" applyFont="1" applyFill="1" applyBorder="1"/>
    <xf numFmtId="3" fontId="59" fillId="0" borderId="9" xfId="9" applyNumberFormat="1" applyFont="1" applyFill="1" applyBorder="1"/>
    <xf numFmtId="3" fontId="22" fillId="0" borderId="1" xfId="13" applyNumberFormat="1" applyFont="1" applyFill="1" applyBorder="1" applyAlignment="1">
      <alignment horizontal="right"/>
    </xf>
    <xf numFmtId="3" fontId="22" fillId="0" borderId="9" xfId="13" applyNumberFormat="1" applyFont="1" applyFill="1" applyBorder="1" applyAlignment="1">
      <alignment horizontal="right"/>
    </xf>
    <xf numFmtId="3" fontId="22" fillId="0" borderId="2" xfId="13" applyNumberFormat="1" applyFont="1" applyFill="1" applyBorder="1" applyAlignment="1">
      <alignment horizontal="right"/>
    </xf>
    <xf numFmtId="3" fontId="40" fillId="0" borderId="9" xfId="13" applyNumberFormat="1" applyFont="1" applyFill="1" applyBorder="1"/>
    <xf numFmtId="3" fontId="40" fillId="0" borderId="2" xfId="13" applyNumberFormat="1" applyFont="1" applyFill="1" applyBorder="1"/>
    <xf numFmtId="3" fontId="21" fillId="0" borderId="9" xfId="13" applyNumberFormat="1" applyFont="1" applyFill="1" applyBorder="1" applyAlignment="1">
      <alignment horizontal="right"/>
    </xf>
    <xf numFmtId="3" fontId="21" fillId="0" borderId="2" xfId="13" applyNumberFormat="1" applyFont="1" applyFill="1" applyBorder="1" applyAlignment="1">
      <alignment horizontal="right"/>
    </xf>
    <xf numFmtId="3" fontId="21" fillId="0" borderId="9" xfId="13" applyNumberFormat="1" applyFont="1" applyBorder="1"/>
    <xf numFmtId="3" fontId="21" fillId="0" borderId="2" xfId="13" applyNumberFormat="1" applyFont="1" applyBorder="1"/>
    <xf numFmtId="3" fontId="21" fillId="0" borderId="1" xfId="13" applyNumberFormat="1" applyFont="1" applyBorder="1"/>
    <xf numFmtId="3" fontId="21" fillId="0" borderId="1" xfId="13" applyNumberFormat="1" applyFont="1" applyFill="1" applyBorder="1"/>
    <xf numFmtId="3" fontId="21" fillId="0" borderId="2" xfId="13" applyNumberFormat="1" applyFont="1" applyFill="1" applyBorder="1"/>
    <xf numFmtId="3" fontId="35" fillId="0" borderId="0" xfId="13" applyNumberFormat="1" applyFont="1"/>
    <xf numFmtId="3" fontId="35" fillId="0" borderId="0" xfId="13" applyNumberFormat="1" applyFont="1" applyFill="1" applyBorder="1"/>
    <xf numFmtId="3" fontId="22" fillId="0" borderId="1" xfId="13" applyNumberFormat="1" applyFont="1" applyFill="1" applyBorder="1" applyAlignment="1"/>
    <xf numFmtId="3" fontId="22" fillId="0" borderId="0" xfId="13" applyNumberFormat="1" applyFont="1" applyFill="1" applyBorder="1" applyAlignment="1"/>
    <xf numFmtId="3" fontId="22" fillId="0" borderId="2" xfId="13" applyNumberFormat="1" applyFont="1" applyFill="1" applyBorder="1" applyAlignment="1"/>
    <xf numFmtId="3" fontId="22" fillId="0" borderId="3" xfId="13" applyNumberFormat="1" applyFont="1" applyFill="1" applyBorder="1" applyAlignment="1"/>
    <xf numFmtId="3" fontId="22" fillId="0" borderId="1" xfId="13" applyNumberFormat="1" applyFont="1" applyFill="1" applyBorder="1"/>
    <xf numFmtId="3" fontId="22" fillId="0" borderId="0" xfId="13" applyNumberFormat="1" applyFont="1" applyFill="1" applyBorder="1"/>
    <xf numFmtId="3" fontId="22" fillId="0" borderId="2" xfId="13" applyNumberFormat="1" applyFont="1" applyFill="1" applyBorder="1"/>
    <xf numFmtId="3" fontId="22" fillId="0" borderId="3" xfId="13" applyNumberFormat="1" applyFont="1" applyFill="1" applyBorder="1"/>
    <xf numFmtId="3" fontId="21" fillId="0" borderId="0" xfId="13" applyNumberFormat="1" applyFont="1" applyFill="1" applyBorder="1"/>
    <xf numFmtId="3" fontId="21" fillId="0" borderId="3" xfId="13" applyNumberFormat="1" applyFont="1" applyFill="1" applyBorder="1"/>
    <xf numFmtId="3" fontId="21" fillId="0" borderId="9" xfId="13" applyNumberFormat="1" applyFont="1" applyFill="1" applyBorder="1"/>
    <xf numFmtId="3" fontId="22" fillId="0" borderId="3" xfId="13" applyNumberFormat="1" applyFont="1" applyBorder="1" applyAlignment="1">
      <alignment horizontal="right"/>
    </xf>
    <xf numFmtId="3" fontId="22" fillId="0" borderId="2" xfId="13" applyNumberFormat="1" applyFont="1" applyBorder="1" applyAlignment="1">
      <alignment horizontal="right"/>
    </xf>
    <xf numFmtId="3" fontId="22" fillId="0" borderId="0" xfId="13" applyNumberFormat="1" applyFont="1" applyBorder="1" applyAlignment="1">
      <alignment horizontal="right"/>
    </xf>
    <xf numFmtId="3" fontId="21" fillId="0" borderId="3" xfId="13" applyNumberFormat="1" applyFont="1" applyBorder="1" applyAlignment="1">
      <alignment horizontal="right"/>
    </xf>
    <xf numFmtId="3" fontId="21" fillId="0" borderId="2" xfId="13" applyNumberFormat="1" applyFont="1" applyBorder="1" applyAlignment="1">
      <alignment horizontal="right"/>
    </xf>
    <xf numFmtId="3" fontId="21" fillId="0" borderId="0" xfId="13" applyNumberFormat="1" applyFont="1" applyBorder="1" applyAlignment="1">
      <alignment horizontal="right"/>
    </xf>
    <xf numFmtId="3" fontId="14" fillId="0" borderId="0" xfId="13" applyNumberFormat="1" applyFont="1" applyAlignment="1">
      <alignment horizontal="right"/>
    </xf>
    <xf numFmtId="3" fontId="22" fillId="0" borderId="9" xfId="13" applyNumberFormat="1" applyFont="1" applyFill="1" applyBorder="1" applyAlignment="1"/>
    <xf numFmtId="3" fontId="22" fillId="0" borderId="13" xfId="13" applyNumberFormat="1" applyFont="1" applyFill="1" applyBorder="1" applyAlignment="1"/>
    <xf numFmtId="3" fontId="22" fillId="0" borderId="0" xfId="13" applyNumberFormat="1" applyFont="1" applyFill="1" applyAlignment="1"/>
    <xf numFmtId="3" fontId="21" fillId="0" borderId="9" xfId="13" applyNumberFormat="1" applyFont="1" applyFill="1" applyBorder="1" applyAlignment="1"/>
    <xf numFmtId="3" fontId="21" fillId="0" borderId="2" xfId="13" applyNumberFormat="1" applyFont="1" applyFill="1" applyBorder="1" applyAlignment="1"/>
    <xf numFmtId="3" fontId="21" fillId="0" borderId="0" xfId="13" applyNumberFormat="1" applyFont="1" applyFill="1" applyAlignment="1"/>
    <xf numFmtId="3" fontId="21" fillId="0" borderId="9" xfId="13" applyNumberFormat="1" applyFont="1" applyFill="1" applyBorder="1" applyAlignment="1" applyProtection="1"/>
    <xf numFmtId="3" fontId="21" fillId="0" borderId="2" xfId="13" applyNumberFormat="1" applyFont="1" applyFill="1" applyBorder="1" applyAlignment="1" applyProtection="1"/>
    <xf numFmtId="3" fontId="21" fillId="0" borderId="0" xfId="13" applyNumberFormat="1" applyFont="1" applyFill="1" applyAlignment="1" applyProtection="1"/>
    <xf numFmtId="3" fontId="21" fillId="0" borderId="0" xfId="13" applyNumberFormat="1" applyFont="1" applyFill="1" applyBorder="1" applyAlignment="1" applyProtection="1"/>
    <xf numFmtId="170" fontId="22" fillId="0" borderId="14" xfId="13" applyNumberFormat="1" applyFont="1" applyFill="1" applyBorder="1" applyAlignment="1" applyProtection="1"/>
    <xf numFmtId="170" fontId="22" fillId="0" borderId="13" xfId="13" applyNumberFormat="1" applyFont="1" applyFill="1" applyBorder="1" applyAlignment="1" applyProtection="1"/>
    <xf numFmtId="170" fontId="22" fillId="0" borderId="0" xfId="13" applyNumberFormat="1" applyFont="1" applyFill="1" applyBorder="1" applyAlignment="1"/>
    <xf numFmtId="170" fontId="21" fillId="0" borderId="9" xfId="13" applyNumberFormat="1" applyFont="1" applyFill="1" applyBorder="1" applyAlignment="1"/>
    <xf numFmtId="170" fontId="21" fillId="0" borderId="2" xfId="13" applyNumberFormat="1" applyFont="1" applyFill="1" applyBorder="1" applyAlignment="1"/>
    <xf numFmtId="170" fontId="21" fillId="0" borderId="0" xfId="13" applyNumberFormat="1" applyFont="1" applyFill="1" applyBorder="1" applyAlignment="1"/>
    <xf numFmtId="170" fontId="21" fillId="0" borderId="9" xfId="13" applyNumberFormat="1" applyFont="1" applyFill="1" applyBorder="1" applyAlignment="1" applyProtection="1"/>
    <xf numFmtId="170" fontId="21" fillId="0" borderId="2" xfId="13" applyNumberFormat="1" applyFont="1" applyFill="1" applyBorder="1" applyAlignment="1" applyProtection="1"/>
    <xf numFmtId="170" fontId="21" fillId="0" borderId="0" xfId="13" applyNumberFormat="1" applyFont="1" applyFill="1" applyAlignment="1"/>
    <xf numFmtId="3" fontId="22" fillId="0" borderId="14" xfId="13" applyNumberFormat="1" applyFont="1" applyFill="1" applyBorder="1" applyProtection="1"/>
    <xf numFmtId="3" fontId="22" fillId="0" borderId="13" xfId="13" applyNumberFormat="1" applyFont="1" applyFill="1" applyBorder="1" applyProtection="1"/>
    <xf numFmtId="3" fontId="22" fillId="0" borderId="1" xfId="13" applyNumberFormat="1" applyFont="1" applyFill="1" applyBorder="1" applyProtection="1"/>
    <xf numFmtId="3" fontId="22" fillId="0" borderId="2" xfId="13" applyNumberFormat="1" applyFont="1" applyFill="1" applyBorder="1" applyProtection="1"/>
    <xf numFmtId="3" fontId="22" fillId="0" borderId="0" xfId="13" applyNumberFormat="1" applyFont="1" applyFill="1" applyBorder="1" applyProtection="1"/>
    <xf numFmtId="3" fontId="21" fillId="0" borderId="9" xfId="13" applyNumberFormat="1" applyFont="1" applyFill="1" applyBorder="1" applyProtection="1"/>
    <xf numFmtId="3" fontId="21" fillId="0" borderId="2" xfId="13" applyNumberFormat="1" applyFont="1" applyFill="1" applyBorder="1" applyProtection="1"/>
    <xf numFmtId="3" fontId="21" fillId="0" borderId="0" xfId="13" applyNumberFormat="1" applyFont="1" applyFill="1" applyBorder="1" applyProtection="1"/>
    <xf numFmtId="0" fontId="21" fillId="0" borderId="17" xfId="0" applyFont="1" applyBorder="1" applyAlignment="1">
      <alignment horizontal="center" vertical="center" wrapText="1"/>
    </xf>
    <xf numFmtId="1" fontId="22" fillId="0" borderId="2" xfId="13" applyNumberFormat="1" applyFont="1" applyBorder="1"/>
    <xf numFmtId="1" fontId="21" fillId="0" borderId="9" xfId="13" applyNumberFormat="1" applyFont="1" applyBorder="1"/>
    <xf numFmtId="1" fontId="21" fillId="0" borderId="2" xfId="13" applyNumberFormat="1" applyFont="1" applyBorder="1"/>
    <xf numFmtId="1" fontId="21" fillId="0" borderId="1" xfId="13" applyNumberFormat="1" applyFont="1" applyBorder="1"/>
    <xf numFmtId="1" fontId="21" fillId="0" borderId="0" xfId="13" applyNumberFormat="1" applyFont="1" applyBorder="1"/>
    <xf numFmtId="49" fontId="21" fillId="0" borderId="0" xfId="13" applyNumberFormat="1" applyFont="1" applyAlignment="1">
      <alignment horizontal="right"/>
    </xf>
    <xf numFmtId="1" fontId="21" fillId="0" borderId="0" xfId="13" applyNumberFormat="1" applyFont="1" applyAlignment="1">
      <alignment horizontal="right"/>
    </xf>
    <xf numFmtId="1" fontId="21" fillId="0" borderId="2" xfId="13" applyNumberFormat="1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1" fontId="59" fillId="0" borderId="2" xfId="9" applyNumberFormat="1" applyFont="1" applyFill="1" applyBorder="1" applyAlignment="1">
      <alignment horizontal="right"/>
    </xf>
    <xf numFmtId="1" fontId="59" fillId="0" borderId="1" xfId="9" applyNumberFormat="1" applyFont="1" applyFill="1" applyBorder="1" applyAlignment="1">
      <alignment horizontal="right"/>
    </xf>
    <xf numFmtId="1" fontId="59" fillId="0" borderId="3" xfId="9" applyNumberFormat="1" applyFont="1" applyFill="1" applyBorder="1"/>
    <xf numFmtId="167" fontId="21" fillId="0" borderId="1" xfId="8" applyNumberFormat="1" applyFont="1" applyFill="1" applyBorder="1" applyProtection="1"/>
    <xf numFmtId="167" fontId="21" fillId="0" borderId="0" xfId="8" applyNumberFormat="1" applyFont="1" applyFill="1" applyBorder="1" applyProtection="1"/>
    <xf numFmtId="3" fontId="21" fillId="0" borderId="9" xfId="0" applyNumberFormat="1" applyFont="1" applyFill="1" applyBorder="1"/>
    <xf numFmtId="3" fontId="59" fillId="0" borderId="2" xfId="0" applyNumberFormat="1" applyFont="1" applyFill="1" applyBorder="1" applyProtection="1"/>
    <xf numFmtId="3" fontId="21" fillId="0" borderId="0" xfId="0" applyNumberFormat="1" applyFont="1" applyFill="1" applyBorder="1"/>
    <xf numFmtId="3" fontId="21" fillId="0" borderId="2" xfId="0" applyNumberFormat="1" applyFont="1" applyFill="1" applyBorder="1"/>
    <xf numFmtId="3" fontId="21" fillId="0" borderId="1" xfId="0" applyNumberFormat="1" applyFont="1" applyFill="1" applyBorder="1"/>
    <xf numFmtId="3" fontId="21" fillId="0" borderId="0" xfId="0" applyNumberFormat="1" applyFont="1" applyFill="1"/>
    <xf numFmtId="3" fontId="21" fillId="0" borderId="0" xfId="9" applyNumberFormat="1" applyFont="1" applyFill="1" applyBorder="1"/>
    <xf numFmtId="3" fontId="21" fillId="0" borderId="9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21" fillId="0" borderId="0" xfId="0" applyNumberFormat="1" applyFont="1" applyFill="1" applyAlignment="1">
      <alignment horizontal="right"/>
    </xf>
    <xf numFmtId="3" fontId="59" fillId="0" borderId="9" xfId="9" applyNumberFormat="1" applyFont="1" applyFill="1" applyBorder="1" applyAlignment="1">
      <alignment horizontal="right"/>
    </xf>
    <xf numFmtId="3" fontId="59" fillId="0" borderId="2" xfId="9" applyNumberFormat="1" applyFont="1" applyFill="1" applyBorder="1" applyAlignment="1">
      <alignment horizontal="right"/>
    </xf>
    <xf numFmtId="3" fontId="59" fillId="0" borderId="0" xfId="9" applyNumberFormat="1" applyFont="1" applyFill="1" applyBorder="1" applyAlignment="1">
      <alignment horizontal="right"/>
    </xf>
    <xf numFmtId="3" fontId="21" fillId="0" borderId="1" xfId="0" applyNumberFormat="1" applyFont="1" applyBorder="1"/>
    <xf numFmtId="3" fontId="21" fillId="0" borderId="2" xfId="0" applyNumberFormat="1" applyFont="1" applyBorder="1"/>
    <xf numFmtId="3" fontId="21" fillId="0" borderId="9" xfId="15" applyNumberFormat="1" applyFont="1" applyBorder="1"/>
    <xf numFmtId="3" fontId="21" fillId="0" borderId="2" xfId="15" applyNumberFormat="1" applyFont="1" applyBorder="1"/>
    <xf numFmtId="3" fontId="21" fillId="0" borderId="9" xfId="9" applyNumberFormat="1" applyFont="1" applyFill="1" applyBorder="1"/>
    <xf numFmtId="3" fontId="21" fillId="0" borderId="2" xfId="9" applyNumberFormat="1" applyFont="1" applyFill="1" applyBorder="1"/>
    <xf numFmtId="3" fontId="21" fillId="0" borderId="0" xfId="0" applyNumberFormat="1" applyFont="1"/>
    <xf numFmtId="3" fontId="21" fillId="0" borderId="9" xfId="0" applyNumberFormat="1" applyFont="1" applyBorder="1" applyAlignment="1">
      <alignment horizontal="right"/>
    </xf>
    <xf numFmtId="3" fontId="21" fillId="0" borderId="2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/>
    <xf numFmtId="3" fontId="21" fillId="0" borderId="3" xfId="0" applyNumberFormat="1" applyFont="1" applyFill="1" applyBorder="1"/>
    <xf numFmtId="3" fontId="21" fillId="0" borderId="1" xfId="0" applyNumberFormat="1" applyFont="1" applyFill="1" applyBorder="1" applyAlignment="1"/>
    <xf numFmtId="3" fontId="59" fillId="0" borderId="1" xfId="9" applyNumberFormat="1" applyFont="1" applyFill="1" applyBorder="1" applyAlignment="1">
      <alignment horizontal="right"/>
    </xf>
    <xf numFmtId="164" fontId="21" fillId="0" borderId="9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21" fillId="0" borderId="13" xfId="0" applyNumberFormat="1" applyFont="1" applyBorder="1"/>
    <xf numFmtId="3" fontId="21" fillId="0" borderId="9" xfId="0" applyNumberFormat="1" applyFont="1" applyBorder="1"/>
    <xf numFmtId="164" fontId="22" fillId="0" borderId="9" xfId="0" applyNumberFormat="1" applyFont="1" applyBorder="1"/>
    <xf numFmtId="164" fontId="21" fillId="0" borderId="0" xfId="0" applyNumberFormat="1" applyFont="1" applyBorder="1"/>
    <xf numFmtId="3" fontId="5" fillId="0" borderId="2" xfId="0" applyNumberFormat="1" applyFont="1" applyBorder="1"/>
    <xf numFmtId="3" fontId="22" fillId="0" borderId="1" xfId="13" applyNumberFormat="1" applyFont="1" applyBorder="1" applyAlignment="1">
      <alignment horizontal="right"/>
    </xf>
    <xf numFmtId="3" fontId="21" fillId="0" borderId="1" xfId="13" applyNumberFormat="1" applyFont="1" applyBorder="1" applyAlignment="1">
      <alignment horizontal="right"/>
    </xf>
    <xf numFmtId="3" fontId="22" fillId="0" borderId="0" xfId="13" applyNumberFormat="1" applyFont="1" applyFill="1" applyBorder="1" applyAlignment="1">
      <alignment horizontal="right"/>
    </xf>
    <xf numFmtId="3" fontId="21" fillId="0" borderId="1" xfId="13" applyNumberFormat="1" applyFont="1" applyFill="1" applyBorder="1" applyAlignment="1">
      <alignment horizontal="right"/>
    </xf>
    <xf numFmtId="3" fontId="21" fillId="0" borderId="0" xfId="13" applyNumberFormat="1" applyFont="1" applyFill="1" applyBorder="1" applyAlignment="1">
      <alignment horizontal="right"/>
    </xf>
    <xf numFmtId="3" fontId="21" fillId="0" borderId="0" xfId="13" applyNumberFormat="1" applyFont="1"/>
    <xf numFmtId="3" fontId="22" fillId="0" borderId="14" xfId="13" applyNumberFormat="1" applyFont="1" applyBorder="1"/>
    <xf numFmtId="3" fontId="21" fillId="0" borderId="9" xfId="13" applyNumberFormat="1" applyFont="1" applyBorder="1" applyAlignment="1"/>
    <xf numFmtId="3" fontId="22" fillId="0" borderId="27" xfId="13" applyNumberFormat="1" applyFont="1" applyBorder="1"/>
    <xf numFmtId="3" fontId="22" fillId="0" borderId="10" xfId="13" applyNumberFormat="1" applyFont="1" applyBorder="1"/>
    <xf numFmtId="3" fontId="33" fillId="0" borderId="0" xfId="13" applyNumberFormat="1" applyFont="1"/>
    <xf numFmtId="3" fontId="6" fillId="0" borderId="0" xfId="0" applyNumberFormat="1" applyFont="1" applyFill="1"/>
    <xf numFmtId="3" fontId="50" fillId="0" borderId="0" xfId="0" applyNumberFormat="1" applyFont="1" applyFill="1"/>
    <xf numFmtId="3" fontId="21" fillId="0" borderId="1" xfId="9" applyNumberFormat="1" applyFont="1" applyFill="1" applyBorder="1"/>
    <xf numFmtId="0" fontId="59" fillId="0" borderId="0" xfId="13" applyFont="1" applyFill="1"/>
    <xf numFmtId="0" fontId="21" fillId="0" borderId="2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25" fillId="0" borderId="0" xfId="13" applyFont="1" applyFill="1" applyAlignment="1">
      <alignment horizontal="left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 vertical="center"/>
    </xf>
    <xf numFmtId="0" fontId="84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1" fillId="0" borderId="26" xfId="0" applyFont="1" applyBorder="1"/>
    <xf numFmtId="49" fontId="21" fillId="0" borderId="8" xfId="0" applyNumberFormat="1" applyFont="1" applyBorder="1"/>
    <xf numFmtId="0" fontId="91" fillId="0" borderId="28" xfId="0" applyFont="1" applyBorder="1"/>
    <xf numFmtId="3" fontId="22" fillId="0" borderId="10" xfId="13" applyNumberFormat="1" applyFont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/>
    <xf numFmtId="0" fontId="22" fillId="0" borderId="27" xfId="0" applyFont="1" applyFill="1" applyBorder="1" applyAlignment="1"/>
    <xf numFmtId="0" fontId="95" fillId="0" borderId="0" xfId="0" applyFont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/>
    </xf>
    <xf numFmtId="0" fontId="97" fillId="0" borderId="0" xfId="0" applyFont="1"/>
    <xf numFmtId="0" fontId="22" fillId="0" borderId="8" xfId="13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8" xfId="0" applyFont="1" applyBorder="1" applyAlignment="1">
      <alignment wrapText="1"/>
    </xf>
    <xf numFmtId="0" fontId="21" fillId="0" borderId="8" xfId="13" applyFont="1" applyBorder="1" applyAlignment="1">
      <alignment horizontal="left" wrapText="1"/>
    </xf>
    <xf numFmtId="0" fontId="21" fillId="0" borderId="8" xfId="13" applyFont="1" applyBorder="1" applyAlignment="1">
      <alignment wrapText="1"/>
    </xf>
    <xf numFmtId="0" fontId="55" fillId="0" borderId="8" xfId="13" applyFont="1" applyBorder="1" applyAlignment="1">
      <alignment wrapText="1"/>
    </xf>
    <xf numFmtId="0" fontId="53" fillId="0" borderId="8" xfId="13" applyFont="1" applyBorder="1" applyAlignment="1">
      <alignment wrapText="1"/>
    </xf>
    <xf numFmtId="0" fontId="81" fillId="0" borderId="0" xfId="13" applyFont="1" applyFill="1"/>
    <xf numFmtId="0" fontId="21" fillId="0" borderId="6" xfId="0" applyFont="1" applyFill="1" applyBorder="1" applyAlignment="1">
      <alignment horizontal="center" vertical="center" wrapText="1"/>
    </xf>
    <xf numFmtId="0" fontId="102" fillId="0" borderId="0" xfId="0" applyFont="1" applyFill="1"/>
    <xf numFmtId="0" fontId="104" fillId="0" borderId="0" xfId="0" applyFont="1" applyFill="1"/>
    <xf numFmtId="0" fontId="97" fillId="0" borderId="0" xfId="0" applyFont="1" applyFill="1"/>
    <xf numFmtId="0" fontId="106" fillId="0" borderId="0" xfId="0" applyFont="1" applyFill="1"/>
    <xf numFmtId="0" fontId="107" fillId="0" borderId="0" xfId="0" applyFont="1" applyFill="1" applyBorder="1"/>
    <xf numFmtId="0" fontId="107" fillId="0" borderId="0" xfId="0" applyFont="1" applyFill="1"/>
    <xf numFmtId="0" fontId="102" fillId="0" borderId="0" xfId="0" applyFont="1" applyFill="1" applyBorder="1"/>
    <xf numFmtId="0" fontId="106" fillId="0" borderId="0" xfId="0" applyFont="1" applyFill="1" applyBorder="1"/>
    <xf numFmtId="0" fontId="108" fillId="0" borderId="0" xfId="1" applyFont="1" applyAlignment="1" applyProtection="1"/>
    <xf numFmtId="0" fontId="109" fillId="0" borderId="0" xfId="0" applyFont="1"/>
    <xf numFmtId="0" fontId="109" fillId="0" borderId="0" xfId="0" applyFont="1" applyBorder="1"/>
    <xf numFmtId="0" fontId="110" fillId="0" borderId="0" xfId="0" applyFont="1"/>
    <xf numFmtId="0" fontId="111" fillId="0" borderId="0" xfId="0" applyFont="1"/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center" vertical="center" wrapText="1"/>
    </xf>
    <xf numFmtId="0" fontId="113" fillId="0" borderId="0" xfId="0" applyFont="1"/>
    <xf numFmtId="0" fontId="115" fillId="0" borderId="0" xfId="0" applyFont="1"/>
    <xf numFmtId="0" fontId="116" fillId="0" borderId="15" xfId="0" applyFont="1" applyBorder="1" applyAlignment="1">
      <alignment horizontal="left"/>
    </xf>
    <xf numFmtId="49" fontId="117" fillId="0" borderId="8" xfId="0" applyNumberFormat="1" applyFont="1" applyFill="1" applyBorder="1" applyAlignment="1">
      <alignment horizontal="left"/>
    </xf>
    <xf numFmtId="0" fontId="117" fillId="0" borderId="8" xfId="0" applyFont="1" applyFill="1" applyBorder="1" applyAlignment="1">
      <alignment horizontal="left"/>
    </xf>
    <xf numFmtId="0" fontId="117" fillId="0" borderId="8" xfId="0" applyFont="1" applyBorder="1" applyAlignment="1">
      <alignment horizontal="left"/>
    </xf>
    <xf numFmtId="49" fontId="116" fillId="0" borderId="8" xfId="0" applyNumberFormat="1" applyFont="1" applyFill="1" applyBorder="1" applyAlignment="1">
      <alignment horizontal="left"/>
    </xf>
    <xf numFmtId="0" fontId="119" fillId="0" borderId="0" xfId="1" applyFont="1" applyBorder="1" applyAlignment="1" applyProtection="1"/>
    <xf numFmtId="0" fontId="120" fillId="0" borderId="0" xfId="0" applyFont="1"/>
    <xf numFmtId="0" fontId="119" fillId="0" borderId="0" xfId="1" applyFont="1" applyAlignment="1" applyProtection="1"/>
    <xf numFmtId="0" fontId="113" fillId="0" borderId="0" xfId="0" applyFont="1" applyFill="1"/>
    <xf numFmtId="0" fontId="120" fillId="0" borderId="0" xfId="0" applyFont="1" applyFill="1"/>
    <xf numFmtId="0" fontId="115" fillId="0" borderId="0" xfId="0" applyFont="1" applyFill="1"/>
    <xf numFmtId="0" fontId="113" fillId="0" borderId="0" xfId="0" applyFont="1" applyFill="1" applyAlignment="1"/>
    <xf numFmtId="49" fontId="21" fillId="0" borderId="1" xfId="0" applyNumberFormat="1" applyFont="1" applyFill="1" applyBorder="1" applyAlignment="1">
      <alignment horizontal="center" vertical="center"/>
    </xf>
    <xf numFmtId="0" fontId="113" fillId="0" borderId="0" xfId="13" applyFont="1"/>
    <xf numFmtId="0" fontId="120" fillId="0" borderId="0" xfId="13" applyFont="1" applyBorder="1"/>
    <xf numFmtId="0" fontId="115" fillId="0" borderId="0" xfId="13" applyFont="1"/>
    <xf numFmtId="0" fontId="113" fillId="0" borderId="0" xfId="13" applyFont="1" applyFill="1" applyAlignment="1"/>
    <xf numFmtId="0" fontId="120" fillId="0" borderId="0" xfId="13" applyFont="1" applyAlignment="1"/>
    <xf numFmtId="0" fontId="115" fillId="0" borderId="0" xfId="13" applyFont="1" applyFill="1"/>
    <xf numFmtId="0" fontId="115" fillId="0" borderId="0" xfId="13" applyFont="1" applyFill="1" applyBorder="1"/>
    <xf numFmtId="0" fontId="2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21" fillId="0" borderId="19" xfId="13" applyFont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center" vertical="center" wrapText="1"/>
    </xf>
    <xf numFmtId="0" fontId="21" fillId="0" borderId="0" xfId="13" applyFont="1" applyFill="1" applyBorder="1" applyAlignment="1">
      <alignment horizontal="center" vertical="center" wrapText="1"/>
    </xf>
    <xf numFmtId="0" fontId="21" fillId="0" borderId="3" xfId="13" applyFont="1" applyBorder="1" applyAlignment="1">
      <alignment horizontal="center" vertical="center" wrapText="1"/>
    </xf>
    <xf numFmtId="3" fontId="14" fillId="0" borderId="0" xfId="13" applyNumberFormat="1" applyFont="1"/>
    <xf numFmtId="0" fontId="38" fillId="0" borderId="7" xfId="13" applyFont="1" applyFill="1" applyBorder="1"/>
    <xf numFmtId="0" fontId="38" fillId="0" borderId="7" xfId="13" applyFont="1" applyBorder="1"/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90" fillId="0" borderId="32" xfId="0" applyFont="1" applyBorder="1" applyAlignment="1">
      <alignment horizontal="center" vertical="center"/>
    </xf>
    <xf numFmtId="0" fontId="90" fillId="0" borderId="33" xfId="0" applyFont="1" applyBorder="1" applyAlignment="1">
      <alignment horizontal="center" vertical="center"/>
    </xf>
    <xf numFmtId="0" fontId="90" fillId="0" borderId="3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wrapText="1"/>
    </xf>
    <xf numFmtId="0" fontId="59" fillId="0" borderId="8" xfId="0" applyFont="1" applyBorder="1" applyAlignment="1">
      <alignment horizont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4" fillId="0" borderId="32" xfId="0" applyFont="1" applyFill="1" applyBorder="1" applyAlignment="1">
      <alignment horizontal="center" vertical="center"/>
    </xf>
    <xf numFmtId="0" fontId="84" fillId="0" borderId="33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84" fillId="0" borderId="27" xfId="0" applyFont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73" fillId="0" borderId="5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0" fontId="21" fillId="0" borderId="28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1" fillId="0" borderId="41" xfId="13" applyFont="1" applyBorder="1" applyAlignment="1">
      <alignment horizontal="center" vertical="center"/>
    </xf>
    <xf numFmtId="0" fontId="22" fillId="0" borderId="22" xfId="13" applyFont="1" applyBorder="1" applyAlignment="1">
      <alignment horizontal="center" vertical="center"/>
    </xf>
    <xf numFmtId="0" fontId="40" fillId="0" borderId="14" xfId="13" applyFont="1" applyBorder="1" applyAlignment="1">
      <alignment horizontal="center" vertical="center" wrapText="1"/>
    </xf>
    <xf numFmtId="0" fontId="40" fillId="0" borderId="9" xfId="13" applyFont="1" applyBorder="1" applyAlignment="1">
      <alignment horizontal="center" vertical="center" wrapText="1"/>
    </xf>
    <xf numFmtId="0" fontId="40" fillId="0" borderId="15" xfId="13" applyFont="1" applyBorder="1" applyAlignment="1">
      <alignment horizontal="center" vertical="center" wrapText="1"/>
    </xf>
    <xf numFmtId="0" fontId="40" fillId="0" borderId="8" xfId="13" applyFont="1" applyBorder="1" applyAlignment="1">
      <alignment horizontal="center" vertical="center" wrapText="1"/>
    </xf>
    <xf numFmtId="0" fontId="40" fillId="0" borderId="7" xfId="13" applyFont="1" applyBorder="1" applyAlignment="1">
      <alignment horizontal="center" vertical="center" wrapText="1"/>
    </xf>
    <xf numFmtId="0" fontId="83" fillId="0" borderId="10" xfId="13" applyFont="1" applyFill="1" applyBorder="1" applyAlignment="1">
      <alignment horizontal="center" vertical="center" wrapText="1"/>
    </xf>
    <xf numFmtId="0" fontId="83" fillId="0" borderId="3" xfId="13" applyFont="1" applyFill="1" applyBorder="1" applyAlignment="1">
      <alignment horizontal="center" vertical="center" wrapText="1"/>
    </xf>
    <xf numFmtId="0" fontId="83" fillId="0" borderId="12" xfId="13" applyFont="1" applyFill="1" applyBorder="1" applyAlignment="1">
      <alignment horizontal="center" vertical="center" wrapText="1"/>
    </xf>
    <xf numFmtId="0" fontId="22" fillId="0" borderId="32" xfId="13" applyFont="1" applyBorder="1" applyAlignment="1">
      <alignment horizontal="center" vertical="center"/>
    </xf>
    <xf numFmtId="0" fontId="22" fillId="0" borderId="33" xfId="13" applyFont="1" applyBorder="1" applyAlignment="1">
      <alignment horizontal="center" vertical="center"/>
    </xf>
    <xf numFmtId="0" fontId="21" fillId="0" borderId="15" xfId="13" applyFont="1" applyBorder="1" applyAlignment="1">
      <alignment horizontal="center" vertical="center" wrapText="1"/>
    </xf>
    <xf numFmtId="0" fontId="21" fillId="0" borderId="8" xfId="13" applyFont="1" applyBorder="1" applyAlignment="1">
      <alignment horizontal="center" vertical="center" wrapText="1"/>
    </xf>
    <xf numFmtId="0" fontId="21" fillId="0" borderId="36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0" borderId="41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center" vertical="center" wrapText="1"/>
    </xf>
    <xf numFmtId="0" fontId="21" fillId="0" borderId="41" xfId="13" applyFont="1" applyFill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center" vertical="center" wrapText="1"/>
    </xf>
    <xf numFmtId="0" fontId="21" fillId="0" borderId="35" xfId="13" applyFont="1" applyFill="1" applyBorder="1" applyAlignment="1">
      <alignment horizontal="center" vertical="center" wrapText="1"/>
    </xf>
    <xf numFmtId="0" fontId="21" fillId="0" borderId="41" xfId="13" applyFont="1" applyFill="1" applyBorder="1" applyAlignment="1">
      <alignment horizontal="center" vertical="center"/>
    </xf>
    <xf numFmtId="0" fontId="21" fillId="0" borderId="35" xfId="13" applyFont="1" applyFill="1" applyBorder="1" applyAlignment="1">
      <alignment horizontal="center" vertical="center"/>
    </xf>
    <xf numFmtId="0" fontId="84" fillId="0" borderId="7" xfId="13" applyFont="1" applyBorder="1" applyAlignment="1">
      <alignment horizontal="center" vertical="center"/>
    </xf>
    <xf numFmtId="0" fontId="22" fillId="0" borderId="7" xfId="13" applyFont="1" applyBorder="1" applyAlignment="1">
      <alignment horizontal="center" vertical="center"/>
    </xf>
    <xf numFmtId="0" fontId="21" fillId="0" borderId="21" xfId="13" applyFont="1" applyBorder="1" applyAlignment="1">
      <alignment horizontal="center" vertical="center" wrapText="1"/>
    </xf>
    <xf numFmtId="0" fontId="21" fillId="0" borderId="16" xfId="13" applyFont="1" applyFill="1" applyBorder="1" applyAlignment="1">
      <alignment horizontal="center" vertical="center"/>
    </xf>
    <xf numFmtId="0" fontId="21" fillId="0" borderId="4" xfId="13" applyFont="1" applyFill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 wrapText="1"/>
    </xf>
    <xf numFmtId="0" fontId="21" fillId="0" borderId="46" xfId="13" applyFont="1" applyBorder="1" applyAlignment="1">
      <alignment horizontal="center" vertical="center" wrapText="1"/>
    </xf>
    <xf numFmtId="0" fontId="84" fillId="0" borderId="33" xfId="13" applyFont="1" applyBorder="1" applyAlignment="1">
      <alignment horizontal="center" vertical="center"/>
    </xf>
    <xf numFmtId="0" fontId="21" fillId="0" borderId="26" xfId="13" applyFont="1" applyFill="1" applyBorder="1" applyAlignment="1">
      <alignment horizontal="center" vertical="center" wrapText="1"/>
    </xf>
    <xf numFmtId="0" fontId="21" fillId="0" borderId="10" xfId="13" applyFont="1" applyBorder="1" applyAlignment="1">
      <alignment horizontal="center" vertical="center" wrapText="1"/>
    </xf>
    <xf numFmtId="0" fontId="21" fillId="0" borderId="16" xfId="13" applyFont="1" applyBorder="1" applyAlignment="1">
      <alignment horizontal="center" vertical="center" wrapText="1"/>
    </xf>
    <xf numFmtId="0" fontId="21" fillId="0" borderId="26" xfId="13" applyFont="1" applyFill="1" applyBorder="1" applyAlignment="1">
      <alignment horizontal="center" vertical="center"/>
    </xf>
    <xf numFmtId="0" fontId="53" fillId="0" borderId="49" xfId="13" applyFont="1" applyBorder="1" applyAlignment="1">
      <alignment horizontal="center" vertical="center" wrapText="1"/>
    </xf>
    <xf numFmtId="0" fontId="53" fillId="0" borderId="19" xfId="13" applyFont="1" applyBorder="1" applyAlignment="1">
      <alignment horizontal="center" vertical="center" wrapText="1"/>
    </xf>
    <xf numFmtId="0" fontId="53" fillId="0" borderId="16" xfId="13" applyFont="1" applyBorder="1" applyAlignment="1">
      <alignment horizontal="center" vertical="center" wrapText="1"/>
    </xf>
    <xf numFmtId="0" fontId="53" fillId="0" borderId="11" xfId="13" applyFont="1" applyBorder="1" applyAlignment="1">
      <alignment horizontal="center" vertical="center" wrapText="1"/>
    </xf>
    <xf numFmtId="0" fontId="21" fillId="0" borderId="34" xfId="13" applyFont="1" applyFill="1" applyBorder="1" applyAlignment="1">
      <alignment horizontal="center" vertical="center"/>
    </xf>
    <xf numFmtId="0" fontId="22" fillId="0" borderId="32" xfId="13" applyFont="1" applyFill="1" applyBorder="1" applyAlignment="1">
      <alignment horizontal="center" vertical="center"/>
    </xf>
    <xf numFmtId="0" fontId="22" fillId="0" borderId="33" xfId="13" applyFont="1" applyFill="1" applyBorder="1" applyAlignment="1">
      <alignment horizontal="center" vertical="center"/>
    </xf>
    <xf numFmtId="0" fontId="40" fillId="0" borderId="36" xfId="13" applyFont="1" applyBorder="1" applyAlignment="1">
      <alignment horizontal="center" vertical="center" wrapText="1"/>
    </xf>
    <xf numFmtId="0" fontId="21" fillId="0" borderId="49" xfId="13" applyFont="1" applyBorder="1" applyAlignment="1">
      <alignment horizontal="center" vertical="center"/>
    </xf>
    <xf numFmtId="0" fontId="21" fillId="0" borderId="49" xfId="13" applyFont="1" applyBorder="1" applyAlignment="1">
      <alignment horizontal="center" vertical="center" wrapText="1"/>
    </xf>
    <xf numFmtId="0" fontId="21" fillId="0" borderId="49" xfId="13" applyFont="1" applyFill="1" applyBorder="1" applyAlignment="1">
      <alignment horizontal="center" vertical="center" wrapText="1"/>
    </xf>
    <xf numFmtId="0" fontId="21" fillId="0" borderId="2" xfId="13" applyFont="1" applyBorder="1" applyAlignment="1">
      <alignment horizontal="center" vertical="center" wrapText="1"/>
    </xf>
    <xf numFmtId="0" fontId="21" fillId="0" borderId="6" xfId="13" applyFont="1" applyFill="1" applyBorder="1" applyAlignment="1">
      <alignment horizontal="center" vertical="center"/>
    </xf>
    <xf numFmtId="0" fontId="21" fillId="0" borderId="18" xfId="13" applyFont="1" applyFill="1" applyBorder="1" applyAlignment="1">
      <alignment horizontal="center" vertical="center"/>
    </xf>
    <xf numFmtId="0" fontId="21" fillId="0" borderId="6" xfId="13" applyFont="1" applyFill="1" applyBorder="1" applyAlignment="1">
      <alignment horizontal="center" vertical="center" wrapText="1"/>
    </xf>
    <xf numFmtId="0" fontId="21" fillId="0" borderId="15" xfId="13" applyFont="1" applyFill="1" applyBorder="1" applyAlignment="1">
      <alignment horizontal="center" vertical="center" wrapText="1"/>
    </xf>
    <xf numFmtId="0" fontId="21" fillId="0" borderId="8" xfId="13" applyFont="1" applyFill="1" applyBorder="1" applyAlignment="1">
      <alignment horizontal="center" vertical="center" wrapText="1"/>
    </xf>
    <xf numFmtId="0" fontId="21" fillId="0" borderId="36" xfId="13" applyFont="1" applyFill="1" applyBorder="1" applyAlignment="1">
      <alignment horizontal="center" vertical="center" wrapText="1"/>
    </xf>
    <xf numFmtId="0" fontId="21" fillId="0" borderId="43" xfId="13" applyFont="1" applyFill="1" applyBorder="1" applyAlignment="1">
      <alignment horizontal="center" vertical="center" wrapText="1"/>
    </xf>
    <xf numFmtId="0" fontId="21" fillId="0" borderId="9" xfId="13" applyFont="1" applyFill="1" applyBorder="1" applyAlignment="1">
      <alignment horizontal="center" vertical="center" wrapText="1"/>
    </xf>
    <xf numFmtId="0" fontId="21" fillId="0" borderId="42" xfId="13" applyFont="1" applyFill="1" applyBorder="1" applyAlignment="1">
      <alignment horizontal="center" vertical="center" wrapText="1"/>
    </xf>
    <xf numFmtId="0" fontId="21" fillId="0" borderId="24" xfId="13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center" vertical="center" wrapText="1"/>
    </xf>
    <xf numFmtId="0" fontId="100" fillId="0" borderId="35" xfId="13" applyFont="1" applyFill="1" applyBorder="1" applyAlignment="1">
      <alignment horizontal="center" vertical="center"/>
    </xf>
    <xf numFmtId="0" fontId="100" fillId="0" borderId="26" xfId="13" applyFont="1" applyFill="1" applyBorder="1" applyAlignment="1">
      <alignment horizontal="center" vertical="center"/>
    </xf>
    <xf numFmtId="0" fontId="22" fillId="0" borderId="7" xfId="13" applyFont="1" applyFill="1" applyBorder="1" applyAlignment="1">
      <alignment horizontal="center" vertical="center"/>
    </xf>
    <xf numFmtId="0" fontId="21" fillId="0" borderId="40" xfId="13" applyFont="1" applyFill="1" applyBorder="1" applyAlignment="1">
      <alignment horizontal="center" vertical="center" wrapText="1"/>
    </xf>
    <xf numFmtId="0" fontId="21" fillId="0" borderId="5" xfId="13" applyFont="1" applyFill="1" applyBorder="1" applyAlignment="1">
      <alignment horizontal="center" vertical="center" wrapText="1"/>
    </xf>
    <xf numFmtId="0" fontId="21" fillId="0" borderId="57" xfId="13" applyFont="1" applyFill="1" applyBorder="1" applyAlignment="1">
      <alignment horizontal="center" vertical="center" wrapText="1"/>
    </xf>
    <xf numFmtId="0" fontId="21" fillId="0" borderId="58" xfId="13" applyFont="1" applyFill="1" applyBorder="1" applyAlignment="1">
      <alignment horizontal="center" vertical="center" wrapText="1"/>
    </xf>
    <xf numFmtId="0" fontId="21" fillId="0" borderId="59" xfId="13" applyFont="1" applyFill="1" applyBorder="1" applyAlignment="1">
      <alignment horizontal="center" vertical="center" wrapText="1"/>
    </xf>
    <xf numFmtId="0" fontId="21" fillId="0" borderId="14" xfId="13" applyFont="1" applyFill="1" applyBorder="1" applyAlignment="1">
      <alignment horizontal="center" vertical="center" wrapText="1"/>
    </xf>
    <xf numFmtId="0" fontId="21" fillId="0" borderId="27" xfId="13" applyFont="1" applyFill="1" applyBorder="1" applyAlignment="1">
      <alignment horizontal="center" vertical="center" wrapText="1"/>
    </xf>
    <xf numFmtId="0" fontId="21" fillId="0" borderId="0" xfId="13" applyFont="1" applyFill="1" applyBorder="1" applyAlignment="1">
      <alignment horizontal="center" vertical="center" wrapText="1"/>
    </xf>
    <xf numFmtId="0" fontId="21" fillId="0" borderId="7" xfId="13" applyFont="1" applyFill="1" applyBorder="1" applyAlignment="1">
      <alignment horizontal="center" vertical="center" wrapText="1"/>
    </xf>
    <xf numFmtId="0" fontId="21" fillId="0" borderId="46" xfId="13" applyFont="1" applyFill="1" applyBorder="1" applyAlignment="1">
      <alignment horizontal="center" vertical="center" wrapText="1"/>
    </xf>
    <xf numFmtId="0" fontId="21" fillId="0" borderId="3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center" vertical="center" wrapText="1"/>
    </xf>
    <xf numFmtId="0" fontId="21" fillId="0" borderId="39" xfId="13" applyFont="1" applyFill="1" applyBorder="1" applyAlignment="1">
      <alignment horizontal="center" vertical="center" wrapText="1"/>
    </xf>
    <xf numFmtId="0" fontId="21" fillId="0" borderId="5" xfId="13" applyFont="1" applyFill="1" applyBorder="1" applyAlignment="1">
      <alignment horizontal="center" vertical="center"/>
    </xf>
    <xf numFmtId="0" fontId="21" fillId="0" borderId="6" xfId="13" applyFont="1" applyBorder="1" applyAlignment="1">
      <alignment horizontal="center" vertical="center"/>
    </xf>
    <xf numFmtId="0" fontId="21" fillId="0" borderId="20" xfId="13" applyFont="1" applyBorder="1" applyAlignment="1">
      <alignment horizontal="center" vertical="center"/>
    </xf>
    <xf numFmtId="0" fontId="22" fillId="0" borderId="31" xfId="13" applyFont="1" applyBorder="1" applyAlignment="1">
      <alignment horizontal="center" vertical="center"/>
    </xf>
    <xf numFmtId="0" fontId="55" fillId="0" borderId="43" xfId="13" applyFont="1" applyBorder="1" applyAlignment="1">
      <alignment horizontal="center" vertical="center" wrapText="1"/>
    </xf>
    <xf numFmtId="0" fontId="55" fillId="0" borderId="46" xfId="13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</cellXfs>
  <cellStyles count="17">
    <cellStyle name="Hiperłącze" xfId="1" builtinId="8"/>
    <cellStyle name="Kolumna" xfId="16" xr:uid="{00000000-0005-0000-0000-000001000000}"/>
    <cellStyle name="Normalny" xfId="0" builtinId="0"/>
    <cellStyle name="Normalny 2" xfId="2" xr:uid="{00000000-0005-0000-0000-000003000000}"/>
    <cellStyle name="Normalny 2 2" xfId="3" xr:uid="{00000000-0005-0000-0000-000004000000}"/>
    <cellStyle name="Normalny 2 2 2" xfId="4" xr:uid="{00000000-0005-0000-0000-000005000000}"/>
    <cellStyle name="Normalny 2 2 3" xfId="5" xr:uid="{00000000-0005-0000-0000-000006000000}"/>
    <cellStyle name="Normalny 2 3" xfId="6" xr:uid="{00000000-0005-0000-0000-000007000000}"/>
    <cellStyle name="Normalny 2 4" xfId="7" xr:uid="{00000000-0005-0000-0000-000008000000}"/>
    <cellStyle name="Normalny 3" xfId="8" xr:uid="{00000000-0005-0000-0000-000009000000}"/>
    <cellStyle name="Normalny 4" xfId="9" xr:uid="{00000000-0005-0000-0000-00000A000000}"/>
    <cellStyle name="Normalny 4 2" xfId="10" xr:uid="{00000000-0005-0000-0000-00000B000000}"/>
    <cellStyle name="Normalny 4 3" xfId="11" xr:uid="{00000000-0005-0000-0000-00000C000000}"/>
    <cellStyle name="Normalny 5" xfId="12" xr:uid="{00000000-0005-0000-0000-00000D000000}"/>
    <cellStyle name="Normalny 6" xfId="13" xr:uid="{00000000-0005-0000-0000-00000E000000}"/>
    <cellStyle name="Normalny 7" xfId="15" xr:uid="{00000000-0005-0000-0000-00000F000000}"/>
    <cellStyle name="Procentowy 2" xfId="14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77777"/>
      <color rgb="FF595959"/>
      <color rgb="FF505050"/>
      <color rgb="FF333333"/>
      <color rgb="FF505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9"/>
  <sheetViews>
    <sheetView tabSelected="1" workbookViewId="0">
      <selection activeCell="B1" sqref="B1"/>
    </sheetView>
  </sheetViews>
  <sheetFormatPr defaultColWidth="8.7109375" defaultRowHeight="12.75"/>
  <cols>
    <col min="1" max="1" width="9.140625" style="102" customWidth="1"/>
    <col min="2" max="2" width="153.7109375" style="102" customWidth="1"/>
    <col min="3" max="16384" width="8.7109375" style="102"/>
  </cols>
  <sheetData>
    <row r="1" spans="1:2">
      <c r="B1" s="101" t="s">
        <v>218</v>
      </c>
    </row>
    <row r="2" spans="1:2">
      <c r="A2" s="105"/>
      <c r="B2" s="341" t="s">
        <v>219</v>
      </c>
    </row>
    <row r="3" spans="1:2">
      <c r="A3" s="105"/>
      <c r="B3" s="105"/>
    </row>
    <row r="4" spans="1:2">
      <c r="A4" s="365" t="s">
        <v>220</v>
      </c>
      <c r="B4" s="647" t="s">
        <v>645</v>
      </c>
    </row>
    <row r="5" spans="1:2">
      <c r="A5" s="366"/>
      <c r="B5" s="648" t="s">
        <v>646</v>
      </c>
    </row>
    <row r="6" spans="1:2">
      <c r="A6" s="365" t="s">
        <v>221</v>
      </c>
      <c r="B6" s="647" t="s">
        <v>647</v>
      </c>
    </row>
    <row r="7" spans="1:2">
      <c r="A7" s="366"/>
      <c r="B7" s="648" t="s">
        <v>648</v>
      </c>
    </row>
    <row r="8" spans="1:2">
      <c r="A8" s="365" t="s">
        <v>222</v>
      </c>
      <c r="B8" s="647" t="s">
        <v>649</v>
      </c>
    </row>
    <row r="9" spans="1:2">
      <c r="A9" s="366"/>
      <c r="B9" s="648" t="s">
        <v>650</v>
      </c>
    </row>
    <row r="10" spans="1:2">
      <c r="A10" s="365" t="s">
        <v>223</v>
      </c>
      <c r="B10" s="647" t="s">
        <v>651</v>
      </c>
    </row>
    <row r="11" spans="1:2">
      <c r="A11" s="366"/>
      <c r="B11" s="648" t="s">
        <v>652</v>
      </c>
    </row>
    <row r="12" spans="1:2">
      <c r="A12" s="365" t="s">
        <v>224</v>
      </c>
      <c r="B12" s="647" t="s">
        <v>653</v>
      </c>
    </row>
    <row r="13" spans="1:2">
      <c r="A13" s="366"/>
      <c r="B13" s="648" t="s">
        <v>654</v>
      </c>
    </row>
    <row r="14" spans="1:2">
      <c r="A14" s="365" t="s">
        <v>225</v>
      </c>
      <c r="B14" s="647" t="s">
        <v>655</v>
      </c>
    </row>
    <row r="15" spans="1:2">
      <c r="A15" s="366"/>
      <c r="B15" s="648" t="s">
        <v>656</v>
      </c>
    </row>
    <row r="16" spans="1:2">
      <c r="A16" s="365" t="s">
        <v>226</v>
      </c>
      <c r="B16" s="647" t="s">
        <v>657</v>
      </c>
    </row>
    <row r="17" spans="1:2">
      <c r="A17" s="366"/>
      <c r="B17" s="648" t="s">
        <v>658</v>
      </c>
    </row>
    <row r="18" spans="1:2">
      <c r="A18" s="365" t="s">
        <v>227</v>
      </c>
      <c r="B18" s="647" t="s">
        <v>659</v>
      </c>
    </row>
    <row r="19" spans="1:2">
      <c r="A19" s="366"/>
      <c r="B19" s="648" t="s">
        <v>660</v>
      </c>
    </row>
    <row r="20" spans="1:2">
      <c r="A20" s="365" t="s">
        <v>228</v>
      </c>
      <c r="B20" s="647" t="s">
        <v>661</v>
      </c>
    </row>
    <row r="21" spans="1:2">
      <c r="A21" s="366"/>
      <c r="B21" s="648" t="s">
        <v>662</v>
      </c>
    </row>
    <row r="22" spans="1:2">
      <c r="A22" s="365" t="s">
        <v>229</v>
      </c>
      <c r="B22" s="647" t="s">
        <v>663</v>
      </c>
    </row>
    <row r="23" spans="1:2">
      <c r="A23" s="366"/>
      <c r="B23" s="648" t="s">
        <v>664</v>
      </c>
    </row>
    <row r="24" spans="1:2">
      <c r="A24" s="365" t="s">
        <v>230</v>
      </c>
      <c r="B24" s="647" t="s">
        <v>665</v>
      </c>
    </row>
    <row r="25" spans="1:2">
      <c r="A25" s="366"/>
      <c r="B25" s="648" t="s">
        <v>666</v>
      </c>
    </row>
    <row r="26" spans="1:2">
      <c r="A26" s="365" t="s">
        <v>231</v>
      </c>
      <c r="B26" s="647" t="s">
        <v>667</v>
      </c>
    </row>
    <row r="27" spans="1:2">
      <c r="A27" s="366"/>
      <c r="B27" s="648" t="s">
        <v>668</v>
      </c>
    </row>
    <row r="28" spans="1:2">
      <c r="A28" s="365" t="s">
        <v>232</v>
      </c>
      <c r="B28" s="647" t="s">
        <v>669</v>
      </c>
    </row>
    <row r="29" spans="1:2">
      <c r="A29" s="366"/>
      <c r="B29" s="648" t="s">
        <v>670</v>
      </c>
    </row>
    <row r="30" spans="1:2">
      <c r="A30" s="365" t="s">
        <v>233</v>
      </c>
      <c r="B30" s="647" t="s">
        <v>671</v>
      </c>
    </row>
    <row r="31" spans="1:2">
      <c r="A31" s="366"/>
      <c r="B31" s="648" t="s">
        <v>672</v>
      </c>
    </row>
    <row r="32" spans="1:2">
      <c r="A32" s="365" t="s">
        <v>234</v>
      </c>
      <c r="B32" s="647" t="s">
        <v>673</v>
      </c>
    </row>
    <row r="33" spans="1:2">
      <c r="A33" s="366"/>
      <c r="B33" s="648" t="s">
        <v>674</v>
      </c>
    </row>
    <row r="34" spans="1:2">
      <c r="A34" s="365" t="s">
        <v>235</v>
      </c>
      <c r="B34" s="647" t="s">
        <v>675</v>
      </c>
    </row>
    <row r="35" spans="1:2">
      <c r="A35" s="365"/>
      <c r="B35" s="648" t="s">
        <v>676</v>
      </c>
    </row>
    <row r="36" spans="1:2">
      <c r="A36" s="365" t="s">
        <v>236</v>
      </c>
      <c r="B36" s="647" t="s">
        <v>677</v>
      </c>
    </row>
    <row r="37" spans="1:2">
      <c r="A37" s="366"/>
      <c r="B37" s="648" t="s">
        <v>678</v>
      </c>
    </row>
    <row r="38" spans="1:2">
      <c r="A38" s="365" t="s">
        <v>237</v>
      </c>
      <c r="B38" s="647" t="s">
        <v>679</v>
      </c>
    </row>
    <row r="39" spans="1:2">
      <c r="A39" s="366"/>
      <c r="B39" s="648" t="s">
        <v>680</v>
      </c>
    </row>
    <row r="40" spans="1:2">
      <c r="A40" s="365" t="s">
        <v>238</v>
      </c>
      <c r="B40" s="647" t="s">
        <v>681</v>
      </c>
    </row>
    <row r="41" spans="1:2">
      <c r="A41" s="366"/>
      <c r="B41" s="648" t="s">
        <v>682</v>
      </c>
    </row>
    <row r="42" spans="1:2">
      <c r="A42" s="365" t="s">
        <v>239</v>
      </c>
      <c r="B42" s="647" t="s">
        <v>683</v>
      </c>
    </row>
    <row r="43" spans="1:2">
      <c r="A43" s="366"/>
      <c r="B43" s="648" t="s">
        <v>684</v>
      </c>
    </row>
    <row r="44" spans="1:2">
      <c r="A44" s="365" t="s">
        <v>240</v>
      </c>
      <c r="B44" s="647" t="s">
        <v>685</v>
      </c>
    </row>
    <row r="45" spans="1:2">
      <c r="A45" s="366"/>
      <c r="B45" s="648" t="s">
        <v>686</v>
      </c>
    </row>
    <row r="46" spans="1:2">
      <c r="A46" s="365" t="s">
        <v>241</v>
      </c>
      <c r="B46" s="647" t="s">
        <v>687</v>
      </c>
    </row>
    <row r="47" spans="1:2">
      <c r="A47" s="366"/>
      <c r="B47" s="648" t="s">
        <v>688</v>
      </c>
    </row>
    <row r="48" spans="1:2">
      <c r="A48" s="365" t="s">
        <v>242</v>
      </c>
      <c r="B48" s="647" t="s">
        <v>689</v>
      </c>
    </row>
    <row r="49" spans="1:2">
      <c r="A49" s="366"/>
      <c r="B49" s="648" t="s">
        <v>690</v>
      </c>
    </row>
    <row r="50" spans="1:2">
      <c r="A50" s="365" t="s">
        <v>243</v>
      </c>
      <c r="B50" s="647" t="s">
        <v>691</v>
      </c>
    </row>
    <row r="51" spans="1:2">
      <c r="A51" s="366"/>
      <c r="B51" s="648" t="s">
        <v>692</v>
      </c>
    </row>
    <row r="52" spans="1:2">
      <c r="A52" s="365" t="s">
        <v>244</v>
      </c>
      <c r="B52" s="647" t="s">
        <v>693</v>
      </c>
    </row>
    <row r="53" spans="1:2">
      <c r="A53" s="366"/>
      <c r="B53" s="648" t="s">
        <v>694</v>
      </c>
    </row>
    <row r="54" spans="1:2">
      <c r="A54" s="105"/>
      <c r="B54" s="105"/>
    </row>
    <row r="55" spans="1:2">
      <c r="A55" s="105"/>
      <c r="B55" s="105"/>
    </row>
    <row r="56" spans="1:2">
      <c r="A56" s="105"/>
      <c r="B56" s="105"/>
    </row>
    <row r="57" spans="1:2">
      <c r="A57" s="105"/>
      <c r="B57" s="105"/>
    </row>
    <row r="58" spans="1:2">
      <c r="A58" s="105"/>
      <c r="B58" s="105"/>
    </row>
    <row r="59" spans="1:2">
      <c r="A59" s="105"/>
      <c r="B59" s="105"/>
    </row>
    <row r="60" spans="1:2">
      <c r="A60" s="105"/>
      <c r="B60" s="105"/>
    </row>
    <row r="61" spans="1:2">
      <c r="A61" s="105"/>
      <c r="B61" s="105"/>
    </row>
    <row r="62" spans="1:2">
      <c r="A62" s="105"/>
      <c r="B62" s="105"/>
    </row>
    <row r="63" spans="1:2">
      <c r="A63" s="105"/>
      <c r="B63" s="105"/>
    </row>
    <row r="64" spans="1:2">
      <c r="A64" s="105"/>
      <c r="B64" s="105"/>
    </row>
    <row r="65" spans="1:2">
      <c r="A65" s="105"/>
      <c r="B65" s="105"/>
    </row>
    <row r="66" spans="1:2">
      <c r="A66" s="105"/>
      <c r="B66" s="105"/>
    </row>
    <row r="67" spans="1:2">
      <c r="A67" s="105"/>
      <c r="B67" s="105"/>
    </row>
    <row r="68" spans="1:2">
      <c r="A68" s="105"/>
      <c r="B68" s="105"/>
    </row>
    <row r="69" spans="1:2">
      <c r="A69" s="105"/>
      <c r="B69" s="105"/>
    </row>
    <row r="70" spans="1:2">
      <c r="A70" s="105"/>
      <c r="B70" s="105"/>
    </row>
    <row r="71" spans="1:2">
      <c r="A71" s="105"/>
      <c r="B71" s="105"/>
    </row>
    <row r="72" spans="1:2">
      <c r="A72" s="105"/>
      <c r="B72" s="105"/>
    </row>
    <row r="73" spans="1:2">
      <c r="A73" s="105"/>
      <c r="B73" s="105"/>
    </row>
    <row r="74" spans="1:2">
      <c r="A74" s="105"/>
      <c r="B74" s="105"/>
    </row>
    <row r="75" spans="1:2">
      <c r="A75" s="105"/>
      <c r="B75" s="105"/>
    </row>
    <row r="76" spans="1:2">
      <c r="A76" s="105"/>
      <c r="B76" s="105"/>
    </row>
    <row r="77" spans="1:2">
      <c r="A77" s="105"/>
      <c r="B77" s="105"/>
    </row>
    <row r="78" spans="1:2">
      <c r="A78" s="105"/>
      <c r="B78" s="105"/>
    </row>
    <row r="79" spans="1:2">
      <c r="A79" s="105"/>
      <c r="B79" s="105"/>
    </row>
  </sheetData>
  <hyperlinks>
    <hyperlink ref="A4" location="'tabl. 1'!A1" display="Tabl.1" xr:uid="{00000000-0004-0000-0000-000000000000}"/>
    <hyperlink ref="A6" location="'tabl. 2'!A1" display="Tabl. 2" xr:uid="{00000000-0004-0000-0000-000001000000}"/>
    <hyperlink ref="A8" location="'tabl. 3'!A1" display="Tabl. 3" xr:uid="{00000000-0004-0000-0000-000002000000}"/>
    <hyperlink ref="A10" location="'tabl. 4'!A1" display="Tabl. 4" xr:uid="{00000000-0004-0000-0000-000003000000}"/>
    <hyperlink ref="A12" location="tabl.5!A1" display="Tabl. 5" xr:uid="{00000000-0004-0000-0000-000004000000}"/>
    <hyperlink ref="A14" location="tabl.6!A1" display="Tabl. 6" xr:uid="{00000000-0004-0000-0000-000005000000}"/>
    <hyperlink ref="A16" location="tabl.7!A1" display="Tabl. 7" xr:uid="{00000000-0004-0000-0000-000006000000}"/>
    <hyperlink ref="A18" location="tabl.8!A1" display="Tabl. 8" xr:uid="{00000000-0004-0000-0000-000007000000}"/>
    <hyperlink ref="A20" location="'tabl.9 '!A1" display="Tabl. 9" xr:uid="{00000000-0004-0000-0000-000008000000}"/>
    <hyperlink ref="A22" location="tabl.10!A1" display="Tabl. 10" xr:uid="{00000000-0004-0000-0000-000009000000}"/>
    <hyperlink ref="A24" location="'tabl. 11'!A1" display="Tabl. 11" xr:uid="{00000000-0004-0000-0000-00000A000000}"/>
    <hyperlink ref="A26" location="'tabl. 12'!A1" display="Tabl. 12" xr:uid="{00000000-0004-0000-0000-00000B000000}"/>
    <hyperlink ref="A28" location="'tabl. 13'!A1" display="Tabl. 13" xr:uid="{00000000-0004-0000-0000-00000C000000}"/>
    <hyperlink ref="A30" location="'tabl. 14'!A1" display="Tabl. 14" xr:uid="{00000000-0004-0000-0000-00000D000000}"/>
    <hyperlink ref="A32" location="'tabl. 15'!A1" display="Tabl. 15" xr:uid="{00000000-0004-0000-0000-00000E000000}"/>
    <hyperlink ref="A34" location="'tabl. 16'!A1" display="Tabl. 16" xr:uid="{00000000-0004-0000-0000-00000F000000}"/>
    <hyperlink ref="A36" location="'tabl. 17'!A1" display="Tabl.17" xr:uid="{00000000-0004-0000-0000-000010000000}"/>
    <hyperlink ref="A38" location="'tabl. 18'!A1" display="Tabl.18" xr:uid="{00000000-0004-0000-0000-000011000000}"/>
    <hyperlink ref="A40" location="'tabl. 19'!A1" display="Tabl.19" xr:uid="{00000000-0004-0000-0000-000012000000}"/>
    <hyperlink ref="A42" location="'tabl. 20'!A1" display="Tabl.20" xr:uid="{00000000-0004-0000-0000-000013000000}"/>
    <hyperlink ref="A44" location="'tabl. 21'!A1" display="Tabl.21" xr:uid="{00000000-0004-0000-0000-000014000000}"/>
    <hyperlink ref="A46" location="'tabl. 22'!A1" display="Tabl.22" xr:uid="{00000000-0004-0000-0000-000015000000}"/>
    <hyperlink ref="A48" location="'tabl. 23'!A1" display="Tabl.23" xr:uid="{00000000-0004-0000-0000-000016000000}"/>
    <hyperlink ref="A50" location="'tabl. 24'!A1" display="Tabl.24" xr:uid="{00000000-0004-0000-0000-000017000000}"/>
    <hyperlink ref="A52" location="tabl.25!A1" display="Tabl.25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58"/>
  <sheetViews>
    <sheetView zoomScaleNormal="100" workbookViewId="0"/>
  </sheetViews>
  <sheetFormatPr defaultColWidth="9.140625" defaultRowHeight="12" customHeight="1"/>
  <cols>
    <col min="1" max="1" width="19.140625" style="6" customWidth="1"/>
    <col min="2" max="3" width="12.7109375" style="6" customWidth="1"/>
    <col min="4" max="4" width="14.5703125" style="6" customWidth="1"/>
    <col min="5" max="7" width="12.7109375" style="6" customWidth="1"/>
    <col min="8" max="9" width="12.7109375" style="8" customWidth="1"/>
    <col min="10" max="10" width="14.5703125" style="8" customWidth="1"/>
    <col min="11" max="11" width="9.140625" style="6"/>
    <col min="12" max="18" width="4.140625" style="6" customWidth="1"/>
    <col min="19" max="16384" width="9.140625" style="6"/>
  </cols>
  <sheetData>
    <row r="1" spans="1:25" s="7" customFormat="1" ht="12" customHeight="1">
      <c r="A1" s="104" t="s">
        <v>249</v>
      </c>
      <c r="B1" s="101"/>
      <c r="C1" s="101"/>
      <c r="D1" s="101"/>
      <c r="E1" s="101"/>
      <c r="F1" s="101"/>
      <c r="G1" s="83"/>
      <c r="H1" s="90"/>
      <c r="I1" s="90"/>
      <c r="J1" s="90"/>
    </row>
    <row r="2" spans="1:25" s="7" customFormat="1" ht="12" customHeight="1">
      <c r="A2" s="105" t="s">
        <v>264</v>
      </c>
      <c r="B2" s="101"/>
      <c r="C2" s="101"/>
      <c r="D2" s="101"/>
      <c r="E2" s="101"/>
      <c r="F2" s="101"/>
      <c r="G2" s="83"/>
      <c r="H2" s="90"/>
      <c r="I2" s="90"/>
      <c r="J2" s="90"/>
    </row>
    <row r="3" spans="1:25" s="619" customFormat="1" ht="12" customHeight="1">
      <c r="A3" s="625" t="s">
        <v>251</v>
      </c>
      <c r="B3" s="598"/>
      <c r="C3" s="598"/>
      <c r="D3" s="598"/>
      <c r="E3" s="598"/>
      <c r="F3" s="598"/>
      <c r="G3" s="617"/>
      <c r="H3" s="618"/>
      <c r="I3" s="618"/>
      <c r="J3" s="618"/>
    </row>
    <row r="4" spans="1:25" s="619" customFormat="1" ht="12" customHeight="1">
      <c r="A4" s="633" t="s">
        <v>331</v>
      </c>
      <c r="B4" s="598"/>
      <c r="C4" s="598"/>
      <c r="D4" s="598"/>
      <c r="E4" s="598"/>
      <c r="F4" s="598"/>
      <c r="G4" s="617"/>
      <c r="H4" s="618"/>
      <c r="I4" s="618"/>
      <c r="J4" s="618"/>
      <c r="K4" s="616" t="s">
        <v>245</v>
      </c>
    </row>
    <row r="5" spans="1:25" ht="13.5" thickBo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634" t="s">
        <v>246</v>
      </c>
    </row>
    <row r="6" spans="1:25" ht="15" customHeight="1">
      <c r="A6" s="722" t="s">
        <v>489</v>
      </c>
      <c r="B6" s="674" t="s">
        <v>488</v>
      </c>
      <c r="C6" s="674"/>
      <c r="D6" s="674"/>
      <c r="E6" s="674"/>
      <c r="F6" s="674"/>
      <c r="G6" s="674"/>
      <c r="H6" s="674"/>
      <c r="I6" s="674"/>
      <c r="J6" s="674"/>
      <c r="K6" s="8"/>
    </row>
    <row r="7" spans="1:25" ht="15" customHeight="1">
      <c r="A7" s="723"/>
      <c r="B7" s="729" t="s">
        <v>459</v>
      </c>
      <c r="C7" s="681" t="s">
        <v>472</v>
      </c>
      <c r="D7" s="733" t="s">
        <v>490</v>
      </c>
      <c r="E7" s="571"/>
      <c r="F7" s="730" t="s">
        <v>492</v>
      </c>
      <c r="G7" s="735"/>
      <c r="H7" s="736"/>
      <c r="I7" s="732" t="s">
        <v>495</v>
      </c>
      <c r="J7" s="114"/>
      <c r="K7" s="8"/>
    </row>
    <row r="8" spans="1:25" ht="58.5" customHeight="1">
      <c r="A8" s="723"/>
      <c r="B8" s="721"/>
      <c r="C8" s="697"/>
      <c r="D8" s="734"/>
      <c r="E8" s="572" t="s">
        <v>491</v>
      </c>
      <c r="F8" s="731"/>
      <c r="G8" s="573" t="s">
        <v>493</v>
      </c>
      <c r="H8" s="573" t="s">
        <v>494</v>
      </c>
      <c r="I8" s="731"/>
      <c r="J8" s="607" t="s">
        <v>496</v>
      </c>
      <c r="K8" s="8"/>
    </row>
    <row r="9" spans="1:25" ht="12.75" thickBot="1">
      <c r="A9" s="724"/>
      <c r="B9" s="687" t="s">
        <v>415</v>
      </c>
      <c r="C9" s="688"/>
      <c r="D9" s="688"/>
      <c r="E9" s="688"/>
      <c r="F9" s="688"/>
      <c r="G9" s="688"/>
      <c r="H9" s="688"/>
      <c r="I9" s="688"/>
      <c r="J9" s="688"/>
    </row>
    <row r="10" spans="1:25" ht="22.5" customHeight="1">
      <c r="A10" s="583"/>
      <c r="B10" s="728" t="s">
        <v>416</v>
      </c>
      <c r="C10" s="728"/>
      <c r="D10" s="728"/>
      <c r="E10" s="728"/>
      <c r="F10" s="728"/>
      <c r="G10" s="728"/>
      <c r="H10" s="728"/>
      <c r="I10" s="728"/>
      <c r="J10" s="728"/>
    </row>
    <row r="11" spans="1:25" ht="12.75" customHeight="1">
      <c r="A11" s="126" t="s">
        <v>279</v>
      </c>
      <c r="B11" s="443">
        <v>45820</v>
      </c>
      <c r="C11" s="441">
        <v>4225</v>
      </c>
      <c r="D11" s="441">
        <v>42659</v>
      </c>
      <c r="E11" s="441">
        <v>2060</v>
      </c>
      <c r="F11" s="441">
        <v>3161</v>
      </c>
      <c r="G11" s="441">
        <v>731</v>
      </c>
      <c r="H11" s="441">
        <v>898</v>
      </c>
      <c r="I11" s="440">
        <v>1962</v>
      </c>
      <c r="J11" s="442">
        <v>1742</v>
      </c>
      <c r="Y11" s="175"/>
    </row>
    <row r="12" spans="1:25" ht="12.75" customHeight="1">
      <c r="A12" s="126">
        <v>2</v>
      </c>
      <c r="B12" s="440">
        <v>52486</v>
      </c>
      <c r="C12" s="441">
        <v>4095</v>
      </c>
      <c r="D12" s="441">
        <v>44663</v>
      </c>
      <c r="E12" s="441">
        <v>2139</v>
      </c>
      <c r="F12" s="441">
        <v>7823</v>
      </c>
      <c r="G12" s="441">
        <v>3087</v>
      </c>
      <c r="H12" s="441">
        <v>2361</v>
      </c>
      <c r="I12" s="440">
        <v>2572</v>
      </c>
      <c r="J12" s="442">
        <v>1888</v>
      </c>
      <c r="Y12" s="175"/>
    </row>
    <row r="13" spans="1:25" ht="12.75" customHeight="1">
      <c r="A13" s="126">
        <v>3</v>
      </c>
      <c r="B13" s="440">
        <v>63096</v>
      </c>
      <c r="C13" s="441">
        <v>4673</v>
      </c>
      <c r="D13" s="441">
        <v>50782</v>
      </c>
      <c r="E13" s="441">
        <v>2492</v>
      </c>
      <c r="F13" s="441">
        <v>12314</v>
      </c>
      <c r="G13" s="441">
        <v>4036</v>
      </c>
      <c r="H13" s="441">
        <v>2585</v>
      </c>
      <c r="I13" s="440">
        <v>6037</v>
      </c>
      <c r="J13" s="442">
        <v>2729</v>
      </c>
      <c r="Y13" s="175"/>
    </row>
    <row r="14" spans="1:25" ht="12.75" customHeight="1">
      <c r="A14" s="126">
        <v>4</v>
      </c>
      <c r="B14" s="440">
        <v>64892</v>
      </c>
      <c r="C14" s="441">
        <v>4479</v>
      </c>
      <c r="D14" s="441">
        <v>49783</v>
      </c>
      <c r="E14" s="441">
        <v>2447</v>
      </c>
      <c r="F14" s="441">
        <v>15109</v>
      </c>
      <c r="G14" s="441">
        <v>3888</v>
      </c>
      <c r="H14" s="441">
        <v>2635</v>
      </c>
      <c r="I14" s="440">
        <v>8504</v>
      </c>
      <c r="J14" s="442">
        <v>2949</v>
      </c>
      <c r="Y14" s="175"/>
    </row>
    <row r="15" spans="1:25" ht="12.75" customHeight="1">
      <c r="A15" s="126">
        <v>5</v>
      </c>
      <c r="B15" s="440">
        <v>59465</v>
      </c>
      <c r="C15" s="441">
        <v>4303</v>
      </c>
      <c r="D15" s="441">
        <v>48132</v>
      </c>
      <c r="E15" s="441">
        <v>2373</v>
      </c>
      <c r="F15" s="441">
        <v>11333</v>
      </c>
      <c r="G15" s="441">
        <v>2661</v>
      </c>
      <c r="H15" s="441">
        <v>1738</v>
      </c>
      <c r="I15" s="440">
        <v>6609</v>
      </c>
      <c r="J15" s="442">
        <v>2910</v>
      </c>
      <c r="Y15" s="175"/>
    </row>
    <row r="16" spans="1:25" ht="12.75" customHeight="1">
      <c r="A16" s="126">
        <v>6</v>
      </c>
      <c r="B16" s="440">
        <v>47884</v>
      </c>
      <c r="C16" s="441">
        <v>3841</v>
      </c>
      <c r="D16" s="441">
        <v>42064</v>
      </c>
      <c r="E16" s="441">
        <v>1461</v>
      </c>
      <c r="F16" s="441">
        <v>5820</v>
      </c>
      <c r="G16" s="441">
        <v>1085</v>
      </c>
      <c r="H16" s="441">
        <v>643</v>
      </c>
      <c r="I16" s="440">
        <v>3813</v>
      </c>
      <c r="J16" s="442">
        <v>2407</v>
      </c>
      <c r="Y16" s="175"/>
    </row>
    <row r="17" spans="1:25" ht="12.75" customHeight="1">
      <c r="A17" s="126">
        <v>7</v>
      </c>
      <c r="B17" s="443">
        <v>51992</v>
      </c>
      <c r="C17" s="441">
        <v>4541</v>
      </c>
      <c r="D17" s="441">
        <v>45647</v>
      </c>
      <c r="E17" s="441">
        <v>1550</v>
      </c>
      <c r="F17" s="441">
        <v>6345</v>
      </c>
      <c r="G17" s="441">
        <v>1548</v>
      </c>
      <c r="H17" s="441">
        <v>684</v>
      </c>
      <c r="I17" s="440">
        <v>3992</v>
      </c>
      <c r="J17" s="442">
        <v>2354</v>
      </c>
      <c r="Y17" s="175"/>
    </row>
    <row r="18" spans="1:25" ht="12.75" customHeight="1">
      <c r="A18" s="126">
        <v>8</v>
      </c>
      <c r="B18" s="443">
        <v>49333</v>
      </c>
      <c r="C18" s="441">
        <v>4440</v>
      </c>
      <c r="D18" s="441">
        <v>42799</v>
      </c>
      <c r="E18" s="441">
        <v>1485</v>
      </c>
      <c r="F18" s="441">
        <v>6534</v>
      </c>
      <c r="G18" s="441">
        <v>2405</v>
      </c>
      <c r="H18" s="441">
        <v>712</v>
      </c>
      <c r="I18" s="440">
        <v>3425</v>
      </c>
      <c r="J18" s="442">
        <v>1833</v>
      </c>
      <c r="Y18" s="175"/>
    </row>
    <row r="19" spans="1:25" ht="12.75" customHeight="1">
      <c r="A19" s="126">
        <v>9</v>
      </c>
      <c r="B19" s="443">
        <v>74183</v>
      </c>
      <c r="C19" s="96">
        <v>6508</v>
      </c>
      <c r="D19" s="441">
        <v>65107</v>
      </c>
      <c r="E19" s="441">
        <v>2046</v>
      </c>
      <c r="F19" s="441">
        <v>9076</v>
      </c>
      <c r="G19" s="441">
        <v>3186</v>
      </c>
      <c r="H19" s="441">
        <v>1628</v>
      </c>
      <c r="I19" s="97">
        <v>4672</v>
      </c>
      <c r="J19" s="95">
        <v>2694</v>
      </c>
      <c r="Y19" s="175"/>
    </row>
    <row r="20" spans="1:25" ht="12.75" customHeight="1">
      <c r="A20" s="126">
        <v>10</v>
      </c>
      <c r="B20" s="443">
        <v>71626</v>
      </c>
      <c r="C20" s="441">
        <v>8145</v>
      </c>
      <c r="D20" s="441">
        <v>61313</v>
      </c>
      <c r="E20" s="441">
        <v>1935</v>
      </c>
      <c r="F20" s="441">
        <v>10313</v>
      </c>
      <c r="G20" s="441">
        <v>2937</v>
      </c>
      <c r="H20" s="441">
        <v>1165</v>
      </c>
      <c r="I20" s="440">
        <v>5498</v>
      </c>
      <c r="J20" s="442">
        <v>2731</v>
      </c>
      <c r="Y20" s="175"/>
    </row>
    <row r="21" spans="1:25" ht="12.75" customHeight="1">
      <c r="A21" s="126">
        <v>11</v>
      </c>
      <c r="B21" s="443">
        <v>56361</v>
      </c>
      <c r="C21" s="441">
        <v>6006</v>
      </c>
      <c r="D21" s="441">
        <v>48070</v>
      </c>
      <c r="E21" s="441">
        <v>1488</v>
      </c>
      <c r="F21" s="441">
        <v>8291</v>
      </c>
      <c r="G21" s="441">
        <v>1182</v>
      </c>
      <c r="H21" s="441">
        <v>466</v>
      </c>
      <c r="I21" s="440">
        <v>6458</v>
      </c>
      <c r="J21" s="442">
        <v>2319</v>
      </c>
      <c r="Y21" s="175"/>
    </row>
    <row r="22" spans="1:25" ht="12.75" customHeight="1">
      <c r="A22" s="126">
        <v>12</v>
      </c>
      <c r="B22" s="443">
        <v>50767</v>
      </c>
      <c r="C22" s="441">
        <v>5773</v>
      </c>
      <c r="D22" s="441">
        <v>42756</v>
      </c>
      <c r="E22" s="441">
        <v>1419</v>
      </c>
      <c r="F22" s="441">
        <v>8011</v>
      </c>
      <c r="G22" s="441">
        <v>575</v>
      </c>
      <c r="H22" s="441">
        <v>230</v>
      </c>
      <c r="I22" s="437">
        <v>5339</v>
      </c>
      <c r="J22" s="442">
        <v>1792</v>
      </c>
      <c r="Y22" s="175"/>
    </row>
    <row r="23" spans="1:25" ht="12.75" customHeight="1">
      <c r="A23" s="126" t="s">
        <v>291</v>
      </c>
      <c r="B23" s="443">
        <v>45296</v>
      </c>
      <c r="C23" s="441">
        <v>4308</v>
      </c>
      <c r="D23" s="441">
        <v>43562</v>
      </c>
      <c r="E23" s="441">
        <v>1438</v>
      </c>
      <c r="F23" s="441">
        <v>1734</v>
      </c>
      <c r="G23" s="441">
        <v>359</v>
      </c>
      <c r="H23" s="441">
        <v>212</v>
      </c>
      <c r="I23" s="440">
        <v>2149</v>
      </c>
      <c r="J23" s="442">
        <v>1938</v>
      </c>
      <c r="Y23" s="175"/>
    </row>
    <row r="24" spans="1:25" ht="12.75" customHeight="1">
      <c r="A24" s="126">
        <v>2</v>
      </c>
      <c r="B24" s="443">
        <v>52352</v>
      </c>
      <c r="C24" s="441">
        <v>4502</v>
      </c>
      <c r="D24" s="441">
        <v>49615</v>
      </c>
      <c r="E24" s="441">
        <v>1534</v>
      </c>
      <c r="F24" s="441">
        <v>2737</v>
      </c>
      <c r="G24" s="441">
        <v>1158</v>
      </c>
      <c r="H24" s="441">
        <v>581</v>
      </c>
      <c r="I24" s="440">
        <v>2389</v>
      </c>
      <c r="J24" s="442">
        <v>2268</v>
      </c>
      <c r="Y24" s="175"/>
    </row>
    <row r="25" spans="1:25" ht="12.75" customHeight="1">
      <c r="A25" s="126">
        <v>3</v>
      </c>
      <c r="B25" s="443">
        <v>67082</v>
      </c>
      <c r="C25" s="441">
        <v>5335</v>
      </c>
      <c r="D25" s="441">
        <v>60791</v>
      </c>
      <c r="E25" s="441">
        <v>1960</v>
      </c>
      <c r="F25" s="441">
        <v>6291</v>
      </c>
      <c r="G25" s="441">
        <v>3010</v>
      </c>
      <c r="H25" s="441">
        <v>1059</v>
      </c>
      <c r="I25" s="440">
        <v>4285</v>
      </c>
      <c r="J25" s="442">
        <v>3262</v>
      </c>
      <c r="Y25" s="175"/>
    </row>
    <row r="26" spans="1:25" ht="19.5" customHeight="1">
      <c r="A26" s="580"/>
      <c r="B26" s="727" t="s">
        <v>410</v>
      </c>
      <c r="C26" s="727"/>
      <c r="D26" s="727"/>
      <c r="E26" s="727"/>
      <c r="F26" s="727"/>
      <c r="G26" s="727"/>
      <c r="H26" s="727"/>
      <c r="I26" s="727"/>
      <c r="J26" s="727"/>
      <c r="Y26" s="175"/>
    </row>
    <row r="27" spans="1:25" ht="12.75" customHeight="1">
      <c r="A27" s="126" t="s">
        <v>278</v>
      </c>
      <c r="B27" s="440">
        <v>24800</v>
      </c>
      <c r="C27" s="440">
        <v>2298</v>
      </c>
      <c r="D27" s="440">
        <v>22951</v>
      </c>
      <c r="E27" s="440">
        <v>1134</v>
      </c>
      <c r="F27" s="440">
        <v>1849</v>
      </c>
      <c r="G27" s="440">
        <v>476</v>
      </c>
      <c r="H27" s="440">
        <v>650</v>
      </c>
      <c r="I27" s="440">
        <v>757</v>
      </c>
      <c r="J27" s="442">
        <v>644</v>
      </c>
      <c r="Y27" s="175"/>
    </row>
    <row r="28" spans="1:25" ht="12.75" customHeight="1">
      <c r="A28" s="126">
        <v>2</v>
      </c>
      <c r="B28" s="440">
        <v>27616</v>
      </c>
      <c r="C28" s="440">
        <v>2082</v>
      </c>
      <c r="D28" s="440">
        <v>22977</v>
      </c>
      <c r="E28" s="440">
        <v>1163</v>
      </c>
      <c r="F28" s="440">
        <v>4639</v>
      </c>
      <c r="G28" s="440">
        <v>1908</v>
      </c>
      <c r="H28" s="440">
        <v>1636</v>
      </c>
      <c r="I28" s="440">
        <v>982</v>
      </c>
      <c r="J28" s="442">
        <v>692</v>
      </c>
      <c r="Y28" s="175"/>
    </row>
    <row r="29" spans="1:25" ht="12.75" customHeight="1">
      <c r="A29" s="126">
        <v>3</v>
      </c>
      <c r="B29" s="440">
        <v>32453</v>
      </c>
      <c r="C29" s="440">
        <v>2429</v>
      </c>
      <c r="D29" s="440">
        <v>26049</v>
      </c>
      <c r="E29" s="440">
        <v>1346</v>
      </c>
      <c r="F29" s="440">
        <v>6404</v>
      </c>
      <c r="G29" s="440">
        <v>2295</v>
      </c>
      <c r="H29" s="440">
        <v>1542</v>
      </c>
      <c r="I29" s="440">
        <v>2399</v>
      </c>
      <c r="J29" s="442">
        <v>964</v>
      </c>
      <c r="Y29" s="175"/>
    </row>
    <row r="30" spans="1:25" ht="12.75" customHeight="1">
      <c r="A30" s="126">
        <v>4</v>
      </c>
      <c r="B30" s="440">
        <v>32394</v>
      </c>
      <c r="C30" s="440">
        <v>2207</v>
      </c>
      <c r="D30" s="440">
        <v>25347</v>
      </c>
      <c r="E30" s="440">
        <v>1415</v>
      </c>
      <c r="F30" s="440">
        <v>7047</v>
      </c>
      <c r="G30" s="440">
        <v>2174</v>
      </c>
      <c r="H30" s="440">
        <v>1116</v>
      </c>
      <c r="I30" s="440">
        <v>3451</v>
      </c>
      <c r="J30" s="442">
        <v>991</v>
      </c>
      <c r="Y30" s="175"/>
    </row>
    <row r="31" spans="1:25" ht="12.75" customHeight="1">
      <c r="A31" s="126">
        <v>5</v>
      </c>
      <c r="B31" s="440">
        <v>29749</v>
      </c>
      <c r="C31" s="440">
        <v>2177</v>
      </c>
      <c r="D31" s="440">
        <v>24618</v>
      </c>
      <c r="E31" s="440">
        <v>1296</v>
      </c>
      <c r="F31" s="440">
        <v>5131</v>
      </c>
      <c r="G31" s="440">
        <v>1445</v>
      </c>
      <c r="H31" s="440">
        <v>799</v>
      </c>
      <c r="I31" s="555">
        <v>2590</v>
      </c>
      <c r="J31" s="442">
        <v>1043</v>
      </c>
      <c r="Y31" s="175"/>
    </row>
    <row r="32" spans="1:25" ht="12.75" customHeight="1">
      <c r="A32" s="126">
        <v>6</v>
      </c>
      <c r="B32" s="440">
        <v>24417</v>
      </c>
      <c r="C32" s="440">
        <v>1927</v>
      </c>
      <c r="D32" s="440">
        <v>21738</v>
      </c>
      <c r="E32" s="440">
        <v>789</v>
      </c>
      <c r="F32" s="440">
        <v>2679</v>
      </c>
      <c r="G32" s="440">
        <v>580</v>
      </c>
      <c r="H32" s="440">
        <v>322</v>
      </c>
      <c r="I32" s="440">
        <v>1477</v>
      </c>
      <c r="J32" s="442">
        <v>831</v>
      </c>
      <c r="Y32" s="175"/>
    </row>
    <row r="33" spans="1:25" ht="12.75" customHeight="1">
      <c r="A33" s="126">
        <v>7</v>
      </c>
      <c r="B33" s="440">
        <v>25960</v>
      </c>
      <c r="C33" s="440">
        <v>2252</v>
      </c>
      <c r="D33" s="440">
        <v>23050</v>
      </c>
      <c r="E33" s="440">
        <v>832</v>
      </c>
      <c r="F33" s="440">
        <v>2910</v>
      </c>
      <c r="G33" s="440">
        <v>805</v>
      </c>
      <c r="H33" s="440">
        <v>351</v>
      </c>
      <c r="I33" s="440">
        <v>1505</v>
      </c>
      <c r="J33" s="442">
        <v>804</v>
      </c>
      <c r="Y33" s="175"/>
    </row>
    <row r="34" spans="1:25" ht="12.75" customHeight="1">
      <c r="A34" s="126">
        <v>8</v>
      </c>
      <c r="B34" s="440">
        <v>25659</v>
      </c>
      <c r="C34" s="440">
        <v>2275</v>
      </c>
      <c r="D34" s="440">
        <v>22460</v>
      </c>
      <c r="E34" s="440">
        <v>811</v>
      </c>
      <c r="F34" s="440">
        <v>3199</v>
      </c>
      <c r="G34" s="440">
        <v>1334</v>
      </c>
      <c r="H34" s="440">
        <v>406</v>
      </c>
      <c r="I34" s="440">
        <v>1324</v>
      </c>
      <c r="J34" s="442">
        <v>639</v>
      </c>
      <c r="Y34" s="175"/>
    </row>
    <row r="35" spans="1:25" ht="12.75" customHeight="1">
      <c r="A35" s="126">
        <v>9</v>
      </c>
      <c r="B35" s="440">
        <v>43248</v>
      </c>
      <c r="C35" s="440">
        <v>3522</v>
      </c>
      <c r="D35" s="440">
        <v>38052</v>
      </c>
      <c r="E35" s="440">
        <v>1159</v>
      </c>
      <c r="F35" s="440">
        <v>5196</v>
      </c>
      <c r="G35" s="440">
        <v>2064</v>
      </c>
      <c r="H35" s="440">
        <v>1203</v>
      </c>
      <c r="I35" s="440">
        <v>1925</v>
      </c>
      <c r="J35" s="442">
        <v>1039</v>
      </c>
      <c r="Y35" s="175"/>
    </row>
    <row r="36" spans="1:25" ht="12.75" customHeight="1">
      <c r="A36" s="126">
        <v>10</v>
      </c>
      <c r="B36" s="440">
        <v>39018</v>
      </c>
      <c r="C36" s="440">
        <v>4300</v>
      </c>
      <c r="D36" s="440">
        <v>33638</v>
      </c>
      <c r="E36" s="440">
        <v>1110</v>
      </c>
      <c r="F36" s="440">
        <v>5380</v>
      </c>
      <c r="G36" s="440">
        <v>1681</v>
      </c>
      <c r="H36" s="440">
        <v>760</v>
      </c>
      <c r="I36" s="440">
        <v>2286</v>
      </c>
      <c r="J36" s="442">
        <v>1096</v>
      </c>
      <c r="Y36" s="175"/>
    </row>
    <row r="37" spans="1:25" ht="12.75" customHeight="1">
      <c r="A37" s="126">
        <v>11</v>
      </c>
      <c r="B37" s="440">
        <v>29408</v>
      </c>
      <c r="C37" s="440">
        <v>3023</v>
      </c>
      <c r="D37" s="440">
        <v>25561</v>
      </c>
      <c r="E37" s="440">
        <v>818</v>
      </c>
      <c r="F37" s="440">
        <v>3847</v>
      </c>
      <c r="G37" s="440">
        <v>664</v>
      </c>
      <c r="H37" s="440">
        <v>301</v>
      </c>
      <c r="I37" s="440">
        <v>2691</v>
      </c>
      <c r="J37" s="442">
        <v>873</v>
      </c>
      <c r="Y37" s="175"/>
    </row>
    <row r="38" spans="1:25" ht="12.75" customHeight="1">
      <c r="A38" s="126">
        <v>12</v>
      </c>
      <c r="B38" s="440">
        <v>26510</v>
      </c>
      <c r="C38" s="440">
        <v>2954</v>
      </c>
      <c r="D38" s="440">
        <v>22941</v>
      </c>
      <c r="E38" s="440">
        <v>751</v>
      </c>
      <c r="F38" s="440">
        <v>3569</v>
      </c>
      <c r="G38" s="440">
        <v>315</v>
      </c>
      <c r="H38" s="440">
        <v>141</v>
      </c>
      <c r="I38" s="555">
        <v>2326</v>
      </c>
      <c r="J38" s="442">
        <v>727</v>
      </c>
      <c r="Y38" s="175"/>
    </row>
    <row r="39" spans="1:25" ht="12.75" customHeight="1">
      <c r="A39" s="126" t="s">
        <v>291</v>
      </c>
      <c r="B39" s="440">
        <v>24094</v>
      </c>
      <c r="C39" s="440">
        <v>2217</v>
      </c>
      <c r="D39" s="440">
        <v>23215</v>
      </c>
      <c r="E39" s="440">
        <v>767</v>
      </c>
      <c r="F39" s="440">
        <v>879</v>
      </c>
      <c r="G39" s="440">
        <v>211</v>
      </c>
      <c r="H39" s="440">
        <v>145</v>
      </c>
      <c r="I39" s="440">
        <v>802</v>
      </c>
      <c r="J39" s="442">
        <v>719</v>
      </c>
      <c r="Y39" s="175"/>
    </row>
    <row r="40" spans="1:25" ht="12.75" customHeight="1">
      <c r="A40" s="126">
        <v>2</v>
      </c>
      <c r="B40" s="440">
        <v>27339</v>
      </c>
      <c r="C40" s="440">
        <v>2320</v>
      </c>
      <c r="D40" s="440">
        <v>25783</v>
      </c>
      <c r="E40" s="440">
        <v>807</v>
      </c>
      <c r="F40" s="440">
        <v>1556</v>
      </c>
      <c r="G40" s="440">
        <v>707</v>
      </c>
      <c r="H40" s="440">
        <v>430</v>
      </c>
      <c r="I40" s="440">
        <v>819</v>
      </c>
      <c r="J40" s="442">
        <v>776</v>
      </c>
      <c r="Y40" s="175"/>
    </row>
    <row r="41" spans="1:25" ht="12.75" customHeight="1">
      <c r="A41" s="126">
        <v>3</v>
      </c>
      <c r="B41" s="440">
        <v>34073</v>
      </c>
      <c r="C41" s="440">
        <v>2690</v>
      </c>
      <c r="D41" s="440">
        <v>30753</v>
      </c>
      <c r="E41" s="440">
        <v>1041</v>
      </c>
      <c r="F41" s="440">
        <v>3320</v>
      </c>
      <c r="G41" s="440">
        <v>1728</v>
      </c>
      <c r="H41" s="440">
        <v>619</v>
      </c>
      <c r="I41" s="440">
        <v>1569</v>
      </c>
      <c r="J41" s="442">
        <v>1113</v>
      </c>
      <c r="Y41" s="175"/>
    </row>
    <row r="42" spans="1:25" ht="19.5" customHeight="1">
      <c r="A42" s="579"/>
      <c r="B42" s="709" t="s">
        <v>417</v>
      </c>
      <c r="C42" s="709"/>
      <c r="D42" s="709"/>
      <c r="E42" s="709"/>
      <c r="F42" s="709"/>
      <c r="G42" s="709"/>
      <c r="H42" s="709"/>
      <c r="I42" s="709"/>
      <c r="J42" s="709"/>
      <c r="Y42" s="175"/>
    </row>
    <row r="43" spans="1:25" ht="24" customHeight="1">
      <c r="A43" s="579"/>
      <c r="B43" s="718" t="s">
        <v>411</v>
      </c>
      <c r="C43" s="718"/>
      <c r="D43" s="718"/>
      <c r="E43" s="718"/>
      <c r="F43" s="718"/>
      <c r="G43" s="718"/>
      <c r="H43" s="718"/>
      <c r="I43" s="718"/>
      <c r="J43" s="718"/>
      <c r="Y43" s="175"/>
    </row>
    <row r="44" spans="1:25" ht="12" customHeight="1">
      <c r="A44" s="161" t="s">
        <v>279</v>
      </c>
      <c r="B44" s="377">
        <f>ROUND(B11*100/$B$11,1)</f>
        <v>100</v>
      </c>
      <c r="C44" s="112">
        <f t="shared" ref="C44:J44" si="0">ROUND(C11*100/$B$11,1)</f>
        <v>9.1999999999999993</v>
      </c>
      <c r="D44" s="112">
        <f t="shared" si="0"/>
        <v>93.1</v>
      </c>
      <c r="E44" s="112">
        <f t="shared" si="0"/>
        <v>4.5</v>
      </c>
      <c r="F44" s="112">
        <f t="shared" si="0"/>
        <v>6.9</v>
      </c>
      <c r="G44" s="112">
        <f t="shared" si="0"/>
        <v>1.6</v>
      </c>
      <c r="H44" s="112">
        <f t="shared" si="0"/>
        <v>2</v>
      </c>
      <c r="I44" s="119">
        <f t="shared" si="0"/>
        <v>4.3</v>
      </c>
      <c r="J44" s="111">
        <f t="shared" si="0"/>
        <v>3.8</v>
      </c>
      <c r="K44" s="8"/>
    </row>
    <row r="45" spans="1:25" ht="12" customHeight="1">
      <c r="A45" s="161" t="s">
        <v>180</v>
      </c>
      <c r="B45" s="377">
        <f>ROUND(B12*100/$B$12,1)</f>
        <v>100</v>
      </c>
      <c r="C45" s="112">
        <f t="shared" ref="C45:J45" si="1">ROUND(C12*100/$B$12,1)</f>
        <v>7.8</v>
      </c>
      <c r="D45" s="112">
        <f t="shared" si="1"/>
        <v>85.1</v>
      </c>
      <c r="E45" s="112">
        <f t="shared" si="1"/>
        <v>4.0999999999999996</v>
      </c>
      <c r="F45" s="112">
        <f t="shared" si="1"/>
        <v>14.9</v>
      </c>
      <c r="G45" s="112">
        <f t="shared" si="1"/>
        <v>5.9</v>
      </c>
      <c r="H45" s="112">
        <f t="shared" si="1"/>
        <v>4.5</v>
      </c>
      <c r="I45" s="119">
        <f t="shared" si="1"/>
        <v>4.9000000000000004</v>
      </c>
      <c r="J45" s="111">
        <f t="shared" si="1"/>
        <v>3.6</v>
      </c>
      <c r="K45" s="8"/>
    </row>
    <row r="46" spans="1:25" ht="12" customHeight="1">
      <c r="A46" s="161" t="s">
        <v>171</v>
      </c>
      <c r="B46" s="377">
        <f>ROUND(B13*100/$B$13,1)</f>
        <v>100</v>
      </c>
      <c r="C46" s="112">
        <f t="shared" ref="C46:J46" si="2">ROUND(C13*100/$B$13,1)</f>
        <v>7.4</v>
      </c>
      <c r="D46" s="112">
        <f t="shared" si="2"/>
        <v>80.5</v>
      </c>
      <c r="E46" s="112">
        <f t="shared" si="2"/>
        <v>3.9</v>
      </c>
      <c r="F46" s="112">
        <f t="shared" si="2"/>
        <v>19.5</v>
      </c>
      <c r="G46" s="112">
        <f t="shared" si="2"/>
        <v>6.4</v>
      </c>
      <c r="H46" s="112">
        <f t="shared" si="2"/>
        <v>4.0999999999999996</v>
      </c>
      <c r="I46" s="119">
        <f t="shared" si="2"/>
        <v>9.6</v>
      </c>
      <c r="J46" s="111">
        <f t="shared" si="2"/>
        <v>4.3</v>
      </c>
      <c r="K46" s="8"/>
    </row>
    <row r="47" spans="1:25" ht="12" customHeight="1">
      <c r="A47" s="161" t="s">
        <v>192</v>
      </c>
      <c r="B47" s="377">
        <f>ROUND(B14*100/$B$14,1)</f>
        <v>100</v>
      </c>
      <c r="C47" s="112">
        <f t="shared" ref="C47:J47" si="3">ROUND(C14*100/$B$14,1)</f>
        <v>6.9</v>
      </c>
      <c r="D47" s="112">
        <f t="shared" si="3"/>
        <v>76.7</v>
      </c>
      <c r="E47" s="112">
        <f t="shared" si="3"/>
        <v>3.8</v>
      </c>
      <c r="F47" s="112">
        <f t="shared" si="3"/>
        <v>23.3</v>
      </c>
      <c r="G47" s="112">
        <f t="shared" si="3"/>
        <v>6</v>
      </c>
      <c r="H47" s="112">
        <f t="shared" si="3"/>
        <v>4.0999999999999996</v>
      </c>
      <c r="I47" s="119">
        <f t="shared" si="3"/>
        <v>13.1</v>
      </c>
      <c r="J47" s="111">
        <f t="shared" si="3"/>
        <v>4.5</v>
      </c>
      <c r="K47" s="8"/>
    </row>
    <row r="48" spans="1:25" ht="12" customHeight="1">
      <c r="A48" s="161" t="s">
        <v>193</v>
      </c>
      <c r="B48" s="377">
        <f>ROUND(B15*100/$B$15,1)</f>
        <v>100</v>
      </c>
      <c r="C48" s="112">
        <f t="shared" ref="C48:J48" si="4">ROUND(C15*100/$B$15,1)</f>
        <v>7.2</v>
      </c>
      <c r="D48" s="112">
        <f t="shared" si="4"/>
        <v>80.900000000000006</v>
      </c>
      <c r="E48" s="112">
        <f t="shared" si="4"/>
        <v>4</v>
      </c>
      <c r="F48" s="112">
        <f t="shared" si="4"/>
        <v>19.100000000000001</v>
      </c>
      <c r="G48" s="112">
        <f t="shared" si="4"/>
        <v>4.5</v>
      </c>
      <c r="H48" s="112">
        <f t="shared" si="4"/>
        <v>2.9</v>
      </c>
      <c r="I48" s="119">
        <f t="shared" si="4"/>
        <v>11.1</v>
      </c>
      <c r="J48" s="111">
        <f t="shared" si="4"/>
        <v>4.9000000000000004</v>
      </c>
      <c r="K48" s="8"/>
    </row>
    <row r="49" spans="1:11" ht="12" customHeight="1">
      <c r="A49" s="161" t="s">
        <v>178</v>
      </c>
      <c r="B49" s="377">
        <f>ROUND(B16*100/$B$16,1)</f>
        <v>100</v>
      </c>
      <c r="C49" s="112">
        <f t="shared" ref="C49:J49" si="5">ROUND(C16*100/$B$16,1)</f>
        <v>8</v>
      </c>
      <c r="D49" s="112">
        <f t="shared" si="5"/>
        <v>87.8</v>
      </c>
      <c r="E49" s="112">
        <f t="shared" si="5"/>
        <v>3.1</v>
      </c>
      <c r="F49" s="112">
        <f t="shared" si="5"/>
        <v>12.2</v>
      </c>
      <c r="G49" s="112">
        <f t="shared" si="5"/>
        <v>2.2999999999999998</v>
      </c>
      <c r="H49" s="112">
        <f t="shared" si="5"/>
        <v>1.3</v>
      </c>
      <c r="I49" s="119">
        <f t="shared" si="5"/>
        <v>8</v>
      </c>
      <c r="J49" s="111">
        <f t="shared" si="5"/>
        <v>5</v>
      </c>
      <c r="K49" s="8"/>
    </row>
    <row r="50" spans="1:11" ht="12" customHeight="1">
      <c r="A50" s="161" t="s">
        <v>217</v>
      </c>
      <c r="B50" s="377">
        <f>ROUND(B17*100/$B$17,1)</f>
        <v>100</v>
      </c>
      <c r="C50" s="112">
        <f t="shared" ref="C50:J50" si="6">ROUND(C17*100/$B$17,1)</f>
        <v>8.6999999999999993</v>
      </c>
      <c r="D50" s="112">
        <f t="shared" si="6"/>
        <v>87.8</v>
      </c>
      <c r="E50" s="112">
        <f t="shared" si="6"/>
        <v>3</v>
      </c>
      <c r="F50" s="112">
        <f t="shared" si="6"/>
        <v>12.2</v>
      </c>
      <c r="G50" s="112">
        <f t="shared" si="6"/>
        <v>3</v>
      </c>
      <c r="H50" s="112">
        <f t="shared" si="6"/>
        <v>1.3</v>
      </c>
      <c r="I50" s="119">
        <f t="shared" si="6"/>
        <v>7.7</v>
      </c>
      <c r="J50" s="111">
        <f t="shared" si="6"/>
        <v>4.5</v>
      </c>
      <c r="K50" s="8"/>
    </row>
    <row r="51" spans="1:11" ht="12" customHeight="1">
      <c r="A51" s="161" t="s">
        <v>194</v>
      </c>
      <c r="B51" s="377">
        <f>ROUND(B18*100/$B$18,1)</f>
        <v>100</v>
      </c>
      <c r="C51" s="112">
        <f t="shared" ref="C51:J51" si="7">ROUND(C18*100/$B$18,1)</f>
        <v>9</v>
      </c>
      <c r="D51" s="112">
        <f t="shared" si="7"/>
        <v>86.8</v>
      </c>
      <c r="E51" s="112">
        <f t="shared" si="7"/>
        <v>3</v>
      </c>
      <c r="F51" s="112">
        <f>ROUND(F18*100/$B$18,1)</f>
        <v>13.2</v>
      </c>
      <c r="G51" s="112">
        <f t="shared" si="7"/>
        <v>4.9000000000000004</v>
      </c>
      <c r="H51" s="112">
        <f t="shared" si="7"/>
        <v>1.4</v>
      </c>
      <c r="I51" s="119">
        <f t="shared" si="7"/>
        <v>6.9</v>
      </c>
      <c r="J51" s="111">
        <f t="shared" si="7"/>
        <v>3.7</v>
      </c>
      <c r="K51" s="8"/>
    </row>
    <row r="52" spans="1:11" ht="12" customHeight="1">
      <c r="A52" s="161" t="s">
        <v>195</v>
      </c>
      <c r="B52" s="377">
        <f>ROUND(B19*100/$B$19,1)</f>
        <v>100</v>
      </c>
      <c r="C52" s="112">
        <f t="shared" ref="C52:J52" si="8">ROUND(C19*100/$B$19,1)</f>
        <v>8.8000000000000007</v>
      </c>
      <c r="D52" s="112">
        <f t="shared" si="8"/>
        <v>87.8</v>
      </c>
      <c r="E52" s="112">
        <f t="shared" si="8"/>
        <v>2.8</v>
      </c>
      <c r="F52" s="112">
        <f t="shared" si="8"/>
        <v>12.2</v>
      </c>
      <c r="G52" s="112">
        <f t="shared" si="8"/>
        <v>4.3</v>
      </c>
      <c r="H52" s="112">
        <f t="shared" si="8"/>
        <v>2.2000000000000002</v>
      </c>
      <c r="I52" s="119">
        <f t="shared" si="8"/>
        <v>6.3</v>
      </c>
      <c r="J52" s="111">
        <f t="shared" si="8"/>
        <v>3.6</v>
      </c>
      <c r="K52" s="8"/>
    </row>
    <row r="53" spans="1:11" ht="12" customHeight="1">
      <c r="A53" s="161" t="s">
        <v>273</v>
      </c>
      <c r="B53" s="377">
        <f>ROUND(B20*100/$B$20,1)</f>
        <v>100</v>
      </c>
      <c r="C53" s="112">
        <f t="shared" ref="C53:J53" si="9">ROUND(C20*100/$B$20,1)</f>
        <v>11.4</v>
      </c>
      <c r="D53" s="112">
        <f t="shared" si="9"/>
        <v>85.6</v>
      </c>
      <c r="E53" s="112">
        <f t="shared" si="9"/>
        <v>2.7</v>
      </c>
      <c r="F53" s="112">
        <f t="shared" si="9"/>
        <v>14.4</v>
      </c>
      <c r="G53" s="112">
        <f t="shared" si="9"/>
        <v>4.0999999999999996</v>
      </c>
      <c r="H53" s="112">
        <f t="shared" si="9"/>
        <v>1.6</v>
      </c>
      <c r="I53" s="119">
        <f t="shared" si="9"/>
        <v>7.7</v>
      </c>
      <c r="J53" s="111">
        <f t="shared" si="9"/>
        <v>3.8</v>
      </c>
      <c r="K53" s="8"/>
    </row>
    <row r="54" spans="1:11" ht="12" customHeight="1">
      <c r="A54" s="161" t="s">
        <v>274</v>
      </c>
      <c r="B54" s="377">
        <f>ROUND(B21*100/$B$21,1)</f>
        <v>100</v>
      </c>
      <c r="C54" s="112">
        <f t="shared" ref="C54:J54" si="10">ROUND(C21*100/$B$21,1)</f>
        <v>10.7</v>
      </c>
      <c r="D54" s="112">
        <f t="shared" si="10"/>
        <v>85.3</v>
      </c>
      <c r="E54" s="112">
        <f t="shared" si="10"/>
        <v>2.6</v>
      </c>
      <c r="F54" s="112">
        <f t="shared" si="10"/>
        <v>14.7</v>
      </c>
      <c r="G54" s="112">
        <f t="shared" si="10"/>
        <v>2.1</v>
      </c>
      <c r="H54" s="112">
        <f t="shared" si="10"/>
        <v>0.8</v>
      </c>
      <c r="I54" s="119">
        <f t="shared" si="10"/>
        <v>11.5</v>
      </c>
      <c r="J54" s="111">
        <f t="shared" si="10"/>
        <v>4.0999999999999996</v>
      </c>
      <c r="K54" s="8"/>
    </row>
    <row r="55" spans="1:11" ht="12" customHeight="1">
      <c r="A55" s="161" t="s">
        <v>196</v>
      </c>
      <c r="B55" s="377">
        <f>ROUND(B22*100/$B$22,1)</f>
        <v>100</v>
      </c>
      <c r="C55" s="112">
        <f t="shared" ref="C55:J55" si="11">ROUND(C22*100/$B$22,1)</f>
        <v>11.4</v>
      </c>
      <c r="D55" s="112">
        <f t="shared" si="11"/>
        <v>84.2</v>
      </c>
      <c r="E55" s="112">
        <f t="shared" si="11"/>
        <v>2.8</v>
      </c>
      <c r="F55" s="112">
        <f t="shared" si="11"/>
        <v>15.8</v>
      </c>
      <c r="G55" s="112">
        <f t="shared" si="11"/>
        <v>1.1000000000000001</v>
      </c>
      <c r="H55" s="112">
        <f t="shared" si="11"/>
        <v>0.5</v>
      </c>
      <c r="I55" s="119">
        <f t="shared" si="11"/>
        <v>10.5</v>
      </c>
      <c r="J55" s="111">
        <f t="shared" si="11"/>
        <v>3.5</v>
      </c>
      <c r="K55" s="8"/>
    </row>
    <row r="56" spans="1:11" ht="12" customHeight="1">
      <c r="A56" s="161" t="s">
        <v>372</v>
      </c>
      <c r="B56" s="377">
        <f>ROUND(B23*100/$B$23,1)</f>
        <v>100</v>
      </c>
      <c r="C56" s="112">
        <f t="shared" ref="C56:J56" si="12">ROUND(C23*100/$B$23,1)</f>
        <v>9.5</v>
      </c>
      <c r="D56" s="112">
        <f t="shared" si="12"/>
        <v>96.2</v>
      </c>
      <c r="E56" s="112">
        <f t="shared" si="12"/>
        <v>3.2</v>
      </c>
      <c r="F56" s="112">
        <f t="shared" si="12"/>
        <v>3.8</v>
      </c>
      <c r="G56" s="112">
        <f t="shared" si="12"/>
        <v>0.8</v>
      </c>
      <c r="H56" s="112">
        <f t="shared" si="12"/>
        <v>0.5</v>
      </c>
      <c r="I56" s="119">
        <f t="shared" si="12"/>
        <v>4.7</v>
      </c>
      <c r="J56" s="111">
        <f t="shared" si="12"/>
        <v>4.3</v>
      </c>
      <c r="K56" s="8"/>
    </row>
    <row r="57" spans="1:11" ht="12" customHeight="1">
      <c r="A57" s="161" t="s">
        <v>180</v>
      </c>
      <c r="B57" s="377">
        <f>ROUND(B24*100/$B$24,1)</f>
        <v>100</v>
      </c>
      <c r="C57" s="112">
        <f t="shared" ref="C57:J57" si="13">ROUND(C24*100/$B$24,1)</f>
        <v>8.6</v>
      </c>
      <c r="D57" s="112">
        <f t="shared" si="13"/>
        <v>94.8</v>
      </c>
      <c r="E57" s="112">
        <f t="shared" si="13"/>
        <v>2.9</v>
      </c>
      <c r="F57" s="112">
        <f t="shared" si="13"/>
        <v>5.2</v>
      </c>
      <c r="G57" s="112">
        <f t="shared" si="13"/>
        <v>2.2000000000000002</v>
      </c>
      <c r="H57" s="112">
        <f t="shared" si="13"/>
        <v>1.1000000000000001</v>
      </c>
      <c r="I57" s="119">
        <f t="shared" si="13"/>
        <v>4.5999999999999996</v>
      </c>
      <c r="J57" s="111">
        <f t="shared" si="13"/>
        <v>4.3</v>
      </c>
      <c r="K57" s="8"/>
    </row>
    <row r="58" spans="1:11" ht="12" customHeight="1">
      <c r="A58" s="161" t="s">
        <v>171</v>
      </c>
      <c r="B58" s="377">
        <f>ROUND(B25*100/$B$25,1)</f>
        <v>100</v>
      </c>
      <c r="C58" s="112">
        <f t="shared" ref="C58:J58" si="14">ROUND(C25*100/$B$25,1)</f>
        <v>8</v>
      </c>
      <c r="D58" s="112">
        <f t="shared" si="14"/>
        <v>90.6</v>
      </c>
      <c r="E58" s="112">
        <f t="shared" si="14"/>
        <v>2.9</v>
      </c>
      <c r="F58" s="112">
        <f t="shared" si="14"/>
        <v>9.4</v>
      </c>
      <c r="G58" s="112">
        <f t="shared" si="14"/>
        <v>4.5</v>
      </c>
      <c r="H58" s="112">
        <f t="shared" si="14"/>
        <v>1.6</v>
      </c>
      <c r="I58" s="119">
        <f t="shared" si="14"/>
        <v>6.4</v>
      </c>
      <c r="J58" s="111">
        <f t="shared" si="14"/>
        <v>4.9000000000000004</v>
      </c>
      <c r="K58" s="8"/>
    </row>
  </sheetData>
  <customSheetViews>
    <customSheetView guid="{CD67EB8F-754D-4449-8CC6-1511BC5DBCDE}" fitToPage="1" showRuler="0" topLeftCell="A43">
      <selection activeCell="D49" sqref="D49"/>
      <pageMargins left="0" right="0" top="0.31496062992125984" bottom="0.19685039370078741" header="0.31496062992125984" footer="0.15748031496062992"/>
      <printOptions horizontalCentered="1"/>
      <pageSetup paperSize="9" scale="89" orientation="portrait" horizontalDpi="300" verticalDpi="300" r:id="rId1"/>
      <headerFooter alignWithMargins="0"/>
    </customSheetView>
    <customSheetView guid="{30400A62-72BF-4B72-8312-A7B9A29244D1}" showPageBreaks="1" fitToPage="1">
      <selection activeCell="J15" sqref="J15"/>
      <pageMargins left="0" right="0" top="0.31496062992125984" bottom="0.19685039370078741" header="0.31496062992125984" footer="0.15748031496062992"/>
      <printOptions horizontalCentered="1"/>
      <pageSetup paperSize="9" orientation="portrait" horizontalDpi="300" verticalDpi="300" r:id="rId2"/>
      <headerFooter alignWithMargins="0"/>
    </customSheetView>
  </customSheetViews>
  <mergeCells count="13">
    <mergeCell ref="A6:A9"/>
    <mergeCell ref="B10:J10"/>
    <mergeCell ref="B7:B8"/>
    <mergeCell ref="C7:C8"/>
    <mergeCell ref="F7:F8"/>
    <mergeCell ref="I7:I8"/>
    <mergeCell ref="D7:D8"/>
    <mergeCell ref="G7:H7"/>
    <mergeCell ref="B26:J26"/>
    <mergeCell ref="B42:J42"/>
    <mergeCell ref="B43:J43"/>
    <mergeCell ref="B6:J6"/>
    <mergeCell ref="B9:J9"/>
  </mergeCells>
  <phoneticPr fontId="0" type="noConversion"/>
  <hyperlinks>
    <hyperlink ref="K4:K5" location="'Spis tablic'!A1" display="Powrót do spisu tablic" xr:uid="{00000000-0004-0000-0B00-000000000000}"/>
  </hyperlinks>
  <printOptions horizontalCentered="1"/>
  <pageMargins left="0" right="0" top="0.31496062992125984" bottom="0.19685039370078741" header="0.31496062992125984" footer="0.15748031496062992"/>
  <pageSetup paperSize="9" orientation="portrait" horizontalDpi="300" verticalDpi="30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73"/>
  <sheetViews>
    <sheetView zoomScaleNormal="100" workbookViewId="0"/>
  </sheetViews>
  <sheetFormatPr defaultColWidth="9.140625" defaultRowHeight="12.75"/>
  <cols>
    <col min="1" max="1" width="21.5703125" style="80" customWidth="1"/>
    <col min="2" max="2" width="14" style="80" customWidth="1"/>
    <col min="3" max="8" width="13.28515625" style="80" customWidth="1"/>
    <col min="9" max="9" width="9.140625" style="139"/>
    <col min="10" max="16" width="4.85546875" style="139" customWidth="1"/>
    <col min="17" max="16384" width="9.140625" style="139"/>
  </cols>
  <sheetData>
    <row r="1" spans="1:16" ht="14.25">
      <c r="A1" s="104" t="s">
        <v>351</v>
      </c>
      <c r="B1" s="425"/>
      <c r="C1" s="104"/>
      <c r="D1" s="105"/>
      <c r="E1" s="105"/>
      <c r="F1" s="105"/>
    </row>
    <row r="2" spans="1:16">
      <c r="A2" s="105" t="s">
        <v>256</v>
      </c>
      <c r="B2" s="426"/>
      <c r="C2" s="105"/>
      <c r="D2" s="105"/>
      <c r="E2" s="105"/>
      <c r="F2" s="105"/>
    </row>
    <row r="3" spans="1:16">
      <c r="A3" s="625" t="s">
        <v>378</v>
      </c>
      <c r="C3" s="149"/>
      <c r="D3" s="149"/>
      <c r="E3" s="149"/>
      <c r="F3" s="149"/>
    </row>
    <row r="4" spans="1:16">
      <c r="A4" s="636" t="s">
        <v>258</v>
      </c>
      <c r="B4" s="342"/>
      <c r="C4" s="153"/>
      <c r="D4" s="153"/>
      <c r="E4" s="306"/>
      <c r="F4" s="306"/>
      <c r="I4" s="324" t="s">
        <v>245</v>
      </c>
    </row>
    <row r="5" spans="1:16" ht="13.5" thickBot="1">
      <c r="A5" s="307"/>
      <c r="B5" s="307"/>
      <c r="C5" s="132"/>
      <c r="D5" s="132"/>
      <c r="E5" s="132"/>
      <c r="F5" s="132"/>
      <c r="G5" s="120"/>
      <c r="H5" s="120"/>
      <c r="I5" s="634" t="s">
        <v>246</v>
      </c>
    </row>
    <row r="6" spans="1:16" ht="16.5" customHeight="1">
      <c r="A6" s="705" t="s">
        <v>463</v>
      </c>
      <c r="B6" s="745" t="s">
        <v>440</v>
      </c>
      <c r="C6" s="740" t="s">
        <v>503</v>
      </c>
      <c r="D6" s="664"/>
      <c r="E6" s="664"/>
      <c r="F6" s="664"/>
      <c r="G6" s="664"/>
      <c r="H6" s="664"/>
    </row>
    <row r="7" spans="1:16" ht="48.75" customHeight="1">
      <c r="A7" s="706"/>
      <c r="B7" s="746"/>
      <c r="C7" s="741" t="s">
        <v>504</v>
      </c>
      <c r="D7" s="738"/>
      <c r="E7" s="738"/>
      <c r="F7" s="742" t="s">
        <v>508</v>
      </c>
      <c r="G7" s="738" t="s">
        <v>509</v>
      </c>
      <c r="H7" s="739" t="s">
        <v>510</v>
      </c>
      <c r="I7" s="173"/>
    </row>
    <row r="8" spans="1:16" ht="82.5" customHeight="1">
      <c r="A8" s="706"/>
      <c r="B8" s="747"/>
      <c r="C8" s="343" t="s">
        <v>505</v>
      </c>
      <c r="D8" s="336" t="s">
        <v>506</v>
      </c>
      <c r="E8" s="336" t="s">
        <v>507</v>
      </c>
      <c r="F8" s="742"/>
      <c r="G8" s="738"/>
      <c r="H8" s="739"/>
      <c r="I8" s="173"/>
      <c r="O8" s="173"/>
      <c r="P8" s="429"/>
    </row>
    <row r="9" spans="1:16" ht="13.5" thickBot="1">
      <c r="A9" s="707"/>
      <c r="B9" s="743" t="s">
        <v>412</v>
      </c>
      <c r="C9" s="744"/>
      <c r="D9" s="744"/>
      <c r="E9" s="744"/>
      <c r="F9" s="744"/>
      <c r="G9" s="744"/>
      <c r="H9" s="744"/>
      <c r="I9" s="173"/>
    </row>
    <row r="10" spans="1:16" ht="19.5" customHeight="1">
      <c r="A10" s="578"/>
      <c r="B10" s="708" t="s">
        <v>409</v>
      </c>
      <c r="C10" s="708"/>
      <c r="D10" s="708"/>
      <c r="E10" s="708"/>
      <c r="F10" s="708"/>
      <c r="G10" s="708"/>
      <c r="H10" s="708"/>
      <c r="I10" s="173"/>
    </row>
    <row r="11" spans="1:16">
      <c r="A11" s="125" t="s">
        <v>300</v>
      </c>
      <c r="B11" s="538">
        <v>837649</v>
      </c>
      <c r="C11" s="526">
        <v>111798</v>
      </c>
      <c r="D11" s="539">
        <v>204445</v>
      </c>
      <c r="E11" s="539">
        <v>221118</v>
      </c>
      <c r="F11" s="539">
        <v>393201</v>
      </c>
      <c r="G11" s="526">
        <v>269099</v>
      </c>
      <c r="H11" s="540">
        <v>51208</v>
      </c>
      <c r="I11" s="173"/>
    </row>
    <row r="12" spans="1:16">
      <c r="A12" s="125">
        <v>2</v>
      </c>
      <c r="B12" s="538">
        <v>846557</v>
      </c>
      <c r="C12" s="526">
        <v>112319</v>
      </c>
      <c r="D12" s="539">
        <v>206738</v>
      </c>
      <c r="E12" s="539">
        <v>222197</v>
      </c>
      <c r="F12" s="539">
        <v>392582</v>
      </c>
      <c r="G12" s="526">
        <v>272714</v>
      </c>
      <c r="H12" s="540">
        <v>51313</v>
      </c>
      <c r="I12" s="173"/>
    </row>
    <row r="13" spans="1:16">
      <c r="A13" s="125">
        <v>3</v>
      </c>
      <c r="B13" s="538">
        <v>829873</v>
      </c>
      <c r="C13" s="526">
        <v>106598</v>
      </c>
      <c r="D13" s="539">
        <v>198719</v>
      </c>
      <c r="E13" s="539">
        <v>219862</v>
      </c>
      <c r="F13" s="539">
        <v>387185</v>
      </c>
      <c r="G13" s="526">
        <v>268413</v>
      </c>
      <c r="H13" s="540">
        <v>50503</v>
      </c>
      <c r="I13" s="173"/>
    </row>
    <row r="14" spans="1:16">
      <c r="A14" s="125">
        <v>4</v>
      </c>
      <c r="B14" s="538">
        <v>802680</v>
      </c>
      <c r="C14" s="526">
        <v>99938</v>
      </c>
      <c r="D14" s="539">
        <v>188419</v>
      </c>
      <c r="E14" s="539">
        <v>215289</v>
      </c>
      <c r="F14" s="539">
        <v>380917</v>
      </c>
      <c r="G14" s="526">
        <v>260383</v>
      </c>
      <c r="H14" s="540">
        <v>49864</v>
      </c>
      <c r="I14" s="173"/>
    </row>
    <row r="15" spans="1:16">
      <c r="A15" s="125">
        <v>5</v>
      </c>
      <c r="B15" s="538">
        <v>782840</v>
      </c>
      <c r="C15" s="526">
        <v>96009</v>
      </c>
      <c r="D15" s="539">
        <v>181202</v>
      </c>
      <c r="E15" s="539">
        <v>211777</v>
      </c>
      <c r="F15" s="539">
        <v>376509</v>
      </c>
      <c r="G15" s="526">
        <v>254645</v>
      </c>
      <c r="H15" s="540">
        <v>49309</v>
      </c>
      <c r="I15" s="173"/>
    </row>
    <row r="16" spans="1:16">
      <c r="A16" s="125">
        <v>6</v>
      </c>
      <c r="B16" s="538">
        <v>796975</v>
      </c>
      <c r="C16" s="526">
        <v>98805</v>
      </c>
      <c r="D16" s="539">
        <v>185821</v>
      </c>
      <c r="E16" s="526">
        <v>214475</v>
      </c>
      <c r="F16" s="539">
        <v>381361</v>
      </c>
      <c r="G16" s="526">
        <v>259914</v>
      </c>
      <c r="H16" s="540">
        <v>50314</v>
      </c>
      <c r="I16" s="173"/>
    </row>
    <row r="17" spans="1:25">
      <c r="A17" s="125">
        <v>7</v>
      </c>
      <c r="B17" s="538">
        <v>830768</v>
      </c>
      <c r="C17" s="526">
        <v>105333</v>
      </c>
      <c r="D17" s="539">
        <v>197131</v>
      </c>
      <c r="E17" s="539">
        <v>219788</v>
      </c>
      <c r="F17" s="539">
        <v>388952</v>
      </c>
      <c r="G17" s="526">
        <v>270479</v>
      </c>
      <c r="H17" s="540">
        <v>51555</v>
      </c>
      <c r="I17" s="173"/>
    </row>
    <row r="18" spans="1:25">
      <c r="A18" s="125">
        <v>8</v>
      </c>
      <c r="B18" s="538">
        <v>856289</v>
      </c>
      <c r="C18" s="526">
        <v>111599</v>
      </c>
      <c r="D18" s="539">
        <v>207074</v>
      </c>
      <c r="E18" s="539">
        <v>223199</v>
      </c>
      <c r="F18" s="539">
        <v>398008</v>
      </c>
      <c r="G18" s="526">
        <v>279753</v>
      </c>
      <c r="H18" s="540">
        <v>52613</v>
      </c>
      <c r="I18" s="173"/>
    </row>
    <row r="19" spans="1:25">
      <c r="A19" s="125">
        <v>9</v>
      </c>
      <c r="B19" s="538">
        <v>866126</v>
      </c>
      <c r="C19" s="526">
        <v>122828</v>
      </c>
      <c r="D19" s="539">
        <v>218664</v>
      </c>
      <c r="E19" s="539">
        <v>222359</v>
      </c>
      <c r="F19" s="539">
        <v>401049</v>
      </c>
      <c r="G19" s="526">
        <v>285838</v>
      </c>
      <c r="H19" s="540">
        <v>52716</v>
      </c>
      <c r="I19" s="173"/>
    </row>
    <row r="20" spans="1:25">
      <c r="A20" s="125">
        <v>10</v>
      </c>
      <c r="B20" s="538">
        <v>867330</v>
      </c>
      <c r="C20" s="526">
        <v>123270</v>
      </c>
      <c r="D20" s="539">
        <v>217694</v>
      </c>
      <c r="E20" s="539">
        <v>223710</v>
      </c>
      <c r="F20" s="539">
        <v>406076</v>
      </c>
      <c r="G20" s="526">
        <v>286681</v>
      </c>
      <c r="H20" s="540">
        <v>52985</v>
      </c>
      <c r="I20" s="173"/>
    </row>
    <row r="21" spans="1:25">
      <c r="A21" s="125">
        <v>11</v>
      </c>
      <c r="B21" s="538">
        <v>873609</v>
      </c>
      <c r="C21" s="526">
        <v>122153</v>
      </c>
      <c r="D21" s="539">
        <v>217428</v>
      </c>
      <c r="E21" s="539">
        <v>227354</v>
      </c>
      <c r="F21" s="539">
        <v>414279</v>
      </c>
      <c r="G21" s="526">
        <v>289009</v>
      </c>
      <c r="H21" s="540">
        <v>53162</v>
      </c>
      <c r="I21" s="173"/>
    </row>
    <row r="22" spans="1:25">
      <c r="A22" s="125">
        <v>12</v>
      </c>
      <c r="B22" s="538">
        <v>887865</v>
      </c>
      <c r="C22" s="526">
        <v>121287</v>
      </c>
      <c r="D22" s="539">
        <v>217251</v>
      </c>
      <c r="E22" s="539">
        <v>234343</v>
      </c>
      <c r="F22" s="539">
        <v>423214</v>
      </c>
      <c r="G22" s="526">
        <v>292634</v>
      </c>
      <c r="H22" s="540">
        <v>54080</v>
      </c>
      <c r="I22" s="173"/>
    </row>
    <row r="23" spans="1:25">
      <c r="A23" s="125" t="s">
        <v>301</v>
      </c>
      <c r="B23" s="538">
        <v>934087</v>
      </c>
      <c r="C23" s="526">
        <v>128773</v>
      </c>
      <c r="D23" s="539">
        <v>230136</v>
      </c>
      <c r="E23" s="539">
        <v>244146</v>
      </c>
      <c r="F23" s="539">
        <v>439205</v>
      </c>
      <c r="G23" s="526">
        <v>306658</v>
      </c>
      <c r="H23" s="540">
        <v>56173</v>
      </c>
      <c r="I23" s="173"/>
    </row>
    <row r="24" spans="1:25">
      <c r="A24" s="125">
        <v>2</v>
      </c>
      <c r="B24" s="538">
        <v>954939</v>
      </c>
      <c r="C24" s="526">
        <v>131707</v>
      </c>
      <c r="D24" s="539">
        <v>235951</v>
      </c>
      <c r="E24" s="539">
        <v>248086</v>
      </c>
      <c r="F24" s="539">
        <v>447147</v>
      </c>
      <c r="G24" s="526">
        <v>314958</v>
      </c>
      <c r="H24" s="540">
        <v>57009</v>
      </c>
      <c r="I24" s="173"/>
    </row>
    <row r="25" spans="1:25">
      <c r="A25" s="125">
        <v>3</v>
      </c>
      <c r="B25" s="538">
        <v>949828</v>
      </c>
      <c r="C25" s="526">
        <v>128463</v>
      </c>
      <c r="D25" s="539">
        <v>231991</v>
      </c>
      <c r="E25" s="539">
        <v>247429</v>
      </c>
      <c r="F25" s="539">
        <v>449360</v>
      </c>
      <c r="G25" s="526">
        <v>315027</v>
      </c>
      <c r="H25" s="540">
        <v>57306</v>
      </c>
      <c r="I25" s="173"/>
    </row>
    <row r="26" spans="1:25" s="22" customFormat="1" ht="22.5" customHeight="1">
      <c r="A26" s="584"/>
      <c r="B26" s="727" t="s">
        <v>413</v>
      </c>
      <c r="C26" s="727"/>
      <c r="D26" s="727"/>
      <c r="E26" s="727"/>
      <c r="F26" s="727"/>
      <c r="G26" s="727"/>
      <c r="H26" s="727"/>
      <c r="I26" s="21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1:25">
      <c r="A27" s="125" t="s">
        <v>300</v>
      </c>
      <c r="B27" s="538">
        <v>429435</v>
      </c>
      <c r="C27" s="526">
        <v>58173</v>
      </c>
      <c r="D27" s="539">
        <v>114457</v>
      </c>
      <c r="E27" s="539">
        <v>82258</v>
      </c>
      <c r="F27" s="539">
        <v>214796</v>
      </c>
      <c r="G27" s="526">
        <v>141430</v>
      </c>
      <c r="H27" s="540">
        <v>22926</v>
      </c>
      <c r="I27" s="173"/>
    </row>
    <row r="28" spans="1:25">
      <c r="A28" s="125">
        <v>2</v>
      </c>
      <c r="B28" s="538">
        <v>431512</v>
      </c>
      <c r="C28" s="526">
        <v>58283</v>
      </c>
      <c r="D28" s="539">
        <v>115126</v>
      </c>
      <c r="E28" s="539">
        <v>82461</v>
      </c>
      <c r="F28" s="539">
        <v>213732</v>
      </c>
      <c r="G28" s="526">
        <v>142293</v>
      </c>
      <c r="H28" s="540">
        <v>22963</v>
      </c>
      <c r="I28" s="173"/>
    </row>
    <row r="29" spans="1:25">
      <c r="A29" s="125">
        <v>3</v>
      </c>
      <c r="B29" s="538">
        <v>421536</v>
      </c>
      <c r="C29" s="526">
        <v>55204</v>
      </c>
      <c r="D29" s="539">
        <v>110591</v>
      </c>
      <c r="E29" s="539">
        <v>81594</v>
      </c>
      <c r="F29" s="539">
        <v>209840</v>
      </c>
      <c r="G29" s="526">
        <v>139682</v>
      </c>
      <c r="H29" s="540">
        <v>22604</v>
      </c>
      <c r="I29" s="173"/>
    </row>
    <row r="30" spans="1:25">
      <c r="A30" s="125">
        <v>4</v>
      </c>
      <c r="B30" s="538">
        <v>407490</v>
      </c>
      <c r="C30" s="526">
        <v>51682</v>
      </c>
      <c r="D30" s="539">
        <v>105091</v>
      </c>
      <c r="E30" s="539">
        <v>79945</v>
      </c>
      <c r="F30" s="539">
        <v>206170</v>
      </c>
      <c r="G30" s="526">
        <v>135513</v>
      </c>
      <c r="H30" s="540">
        <v>22220</v>
      </c>
      <c r="I30" s="173"/>
    </row>
    <row r="31" spans="1:25">
      <c r="A31" s="125">
        <v>5</v>
      </c>
      <c r="B31" s="538">
        <v>397526</v>
      </c>
      <c r="C31" s="526">
        <v>49660</v>
      </c>
      <c r="D31" s="539">
        <v>101247</v>
      </c>
      <c r="E31" s="539">
        <v>78682</v>
      </c>
      <c r="F31" s="539">
        <v>203539</v>
      </c>
      <c r="G31" s="526">
        <v>132665</v>
      </c>
      <c r="H31" s="540">
        <v>21952</v>
      </c>
      <c r="I31" s="173"/>
    </row>
    <row r="32" spans="1:25">
      <c r="A32" s="125">
        <v>6</v>
      </c>
      <c r="B32" s="538">
        <v>403656</v>
      </c>
      <c r="C32" s="526">
        <v>51000</v>
      </c>
      <c r="D32" s="539">
        <v>103326</v>
      </c>
      <c r="E32" s="539">
        <v>79801</v>
      </c>
      <c r="F32" s="539">
        <v>205476</v>
      </c>
      <c r="G32" s="526">
        <v>134883</v>
      </c>
      <c r="H32" s="540">
        <v>22467</v>
      </c>
      <c r="I32" s="173"/>
    </row>
    <row r="33" spans="1:9">
      <c r="A33" s="125">
        <v>7</v>
      </c>
      <c r="B33" s="538">
        <v>422406</v>
      </c>
      <c r="C33" s="526">
        <v>54484</v>
      </c>
      <c r="D33" s="539">
        <v>109737</v>
      </c>
      <c r="E33" s="539">
        <v>82167</v>
      </c>
      <c r="F33" s="539">
        <v>209168</v>
      </c>
      <c r="G33" s="526">
        <v>140004</v>
      </c>
      <c r="H33" s="540">
        <v>23087</v>
      </c>
      <c r="I33" s="173"/>
    </row>
    <row r="34" spans="1:9">
      <c r="A34" s="125">
        <v>8</v>
      </c>
      <c r="B34" s="538">
        <v>435450</v>
      </c>
      <c r="C34" s="526">
        <v>57576</v>
      </c>
      <c r="D34" s="539">
        <v>114937</v>
      </c>
      <c r="E34" s="539">
        <v>83533</v>
      </c>
      <c r="F34" s="539">
        <v>213372</v>
      </c>
      <c r="G34" s="526">
        <v>144361</v>
      </c>
      <c r="H34" s="540">
        <v>23641</v>
      </c>
      <c r="I34" s="173"/>
    </row>
    <row r="35" spans="1:9">
      <c r="A35" s="125">
        <v>9</v>
      </c>
      <c r="B35" s="538">
        <v>436515</v>
      </c>
      <c r="C35" s="526">
        <v>62198</v>
      </c>
      <c r="D35" s="539">
        <v>119211</v>
      </c>
      <c r="E35" s="539">
        <v>82654</v>
      </c>
      <c r="F35" s="539">
        <v>213805</v>
      </c>
      <c r="G35" s="526">
        <v>146761</v>
      </c>
      <c r="H35" s="540">
        <v>23524</v>
      </c>
      <c r="I35" s="173"/>
    </row>
    <row r="36" spans="1:9">
      <c r="A36" s="125">
        <v>10</v>
      </c>
      <c r="B36" s="538">
        <v>434821</v>
      </c>
      <c r="C36" s="526">
        <v>61992</v>
      </c>
      <c r="D36" s="539">
        <v>117952</v>
      </c>
      <c r="E36" s="539">
        <v>82910</v>
      </c>
      <c r="F36" s="539">
        <v>215310</v>
      </c>
      <c r="G36" s="526">
        <v>146737</v>
      </c>
      <c r="H36" s="540">
        <v>23644</v>
      </c>
      <c r="I36" s="173"/>
    </row>
    <row r="37" spans="1:9">
      <c r="A37" s="125">
        <v>11</v>
      </c>
      <c r="B37" s="538">
        <v>436081</v>
      </c>
      <c r="C37" s="526">
        <v>61352</v>
      </c>
      <c r="D37" s="539">
        <v>117664</v>
      </c>
      <c r="E37" s="539">
        <v>84114</v>
      </c>
      <c r="F37" s="539">
        <v>218302</v>
      </c>
      <c r="G37" s="526">
        <v>147297</v>
      </c>
      <c r="H37" s="540">
        <v>23684</v>
      </c>
      <c r="I37" s="173"/>
    </row>
    <row r="38" spans="1:9">
      <c r="A38" s="125">
        <v>12</v>
      </c>
      <c r="B38" s="538">
        <v>440223</v>
      </c>
      <c r="C38" s="526">
        <v>60673</v>
      </c>
      <c r="D38" s="539">
        <v>117003</v>
      </c>
      <c r="E38" s="539">
        <v>86496</v>
      </c>
      <c r="F38" s="539">
        <v>222033</v>
      </c>
      <c r="G38" s="526">
        <v>148445</v>
      </c>
      <c r="H38" s="540">
        <v>24118</v>
      </c>
      <c r="I38" s="173"/>
    </row>
    <row r="39" spans="1:9" ht="12" customHeight="1">
      <c r="A39" s="125" t="s">
        <v>301</v>
      </c>
      <c r="B39" s="538">
        <v>460993</v>
      </c>
      <c r="C39" s="526">
        <v>64418</v>
      </c>
      <c r="D39" s="541">
        <v>123306</v>
      </c>
      <c r="E39" s="541">
        <v>90033</v>
      </c>
      <c r="F39" s="541">
        <v>229422</v>
      </c>
      <c r="G39" s="522">
        <v>154669</v>
      </c>
      <c r="H39" s="542">
        <v>25239</v>
      </c>
      <c r="I39" s="173"/>
    </row>
    <row r="40" spans="1:9" ht="12" customHeight="1">
      <c r="A40" s="125">
        <v>2</v>
      </c>
      <c r="B40" s="538">
        <v>470040</v>
      </c>
      <c r="C40" s="526">
        <v>66146</v>
      </c>
      <c r="D40" s="543">
        <v>126364</v>
      </c>
      <c r="E40" s="541">
        <v>91215</v>
      </c>
      <c r="F40" s="541">
        <v>232356</v>
      </c>
      <c r="G40" s="522">
        <v>158306</v>
      </c>
      <c r="H40" s="542">
        <v>25588</v>
      </c>
      <c r="I40" s="173"/>
    </row>
    <row r="41" spans="1:9" ht="12" customHeight="1">
      <c r="A41" s="125">
        <v>3</v>
      </c>
      <c r="B41" s="538">
        <v>466793</v>
      </c>
      <c r="C41" s="531">
        <v>64464</v>
      </c>
      <c r="D41" s="537">
        <v>124098</v>
      </c>
      <c r="E41" s="541">
        <v>90788</v>
      </c>
      <c r="F41" s="541">
        <v>232248</v>
      </c>
      <c r="G41" s="522">
        <v>158362</v>
      </c>
      <c r="H41" s="542">
        <v>25721</v>
      </c>
      <c r="I41" s="173"/>
    </row>
    <row r="42" spans="1:9" ht="21.75" customHeight="1">
      <c r="A42" s="595"/>
      <c r="B42" s="737" t="s">
        <v>414</v>
      </c>
      <c r="C42" s="737"/>
      <c r="D42" s="737"/>
      <c r="E42" s="737"/>
      <c r="F42" s="737"/>
      <c r="G42" s="737"/>
      <c r="H42" s="737"/>
      <c r="I42" s="173"/>
    </row>
    <row r="43" spans="1:9" ht="21.75" customHeight="1">
      <c r="A43" s="585"/>
      <c r="B43" s="737" t="s">
        <v>409</v>
      </c>
      <c r="C43" s="737"/>
      <c r="D43" s="737"/>
      <c r="E43" s="737"/>
      <c r="F43" s="737"/>
      <c r="G43" s="737"/>
      <c r="H43" s="737"/>
      <c r="I43" s="173"/>
    </row>
    <row r="44" spans="1:9" ht="11.25" customHeight="1">
      <c r="A44" s="161" t="s">
        <v>300</v>
      </c>
      <c r="B44" s="545">
        <f>ROUND(B11*100/$B$11,1)</f>
        <v>100</v>
      </c>
      <c r="C44" s="546">
        <f t="shared" ref="C44:H44" si="0">ROUND(C11*100/$B$11,1)</f>
        <v>13.3</v>
      </c>
      <c r="D44" s="546">
        <f t="shared" si="0"/>
        <v>24.4</v>
      </c>
      <c r="E44" s="546">
        <f t="shared" si="0"/>
        <v>26.4</v>
      </c>
      <c r="F44" s="546">
        <f t="shared" si="0"/>
        <v>46.9</v>
      </c>
      <c r="G44" s="546">
        <f t="shared" si="0"/>
        <v>32.1</v>
      </c>
      <c r="H44" s="547">
        <f t="shared" si="0"/>
        <v>6.1</v>
      </c>
      <c r="I44" s="173"/>
    </row>
    <row r="45" spans="1:9" ht="11.25" customHeight="1">
      <c r="A45" s="161" t="s">
        <v>180</v>
      </c>
      <c r="B45" s="545">
        <f>ROUND(B12*100/$B$12,1)</f>
        <v>100</v>
      </c>
      <c r="C45" s="546">
        <f t="shared" ref="C45:H45" si="1">ROUND(C12*100/$B$12,1)</f>
        <v>13.3</v>
      </c>
      <c r="D45" s="546">
        <f t="shared" si="1"/>
        <v>24.4</v>
      </c>
      <c r="E45" s="546">
        <f t="shared" si="1"/>
        <v>26.2</v>
      </c>
      <c r="F45" s="546">
        <f t="shared" si="1"/>
        <v>46.4</v>
      </c>
      <c r="G45" s="546">
        <f t="shared" si="1"/>
        <v>32.200000000000003</v>
      </c>
      <c r="H45" s="547">
        <f t="shared" si="1"/>
        <v>6.1</v>
      </c>
      <c r="I45" s="173"/>
    </row>
    <row r="46" spans="1:9" ht="11.25" customHeight="1">
      <c r="A46" s="161" t="s">
        <v>171</v>
      </c>
      <c r="B46" s="545">
        <f>ROUND(B13*100/$B$13,1)</f>
        <v>100</v>
      </c>
      <c r="C46" s="546">
        <f t="shared" ref="C46:H46" si="2">ROUND(C13*100/$B$13,1)</f>
        <v>12.8</v>
      </c>
      <c r="D46" s="546">
        <f t="shared" si="2"/>
        <v>23.9</v>
      </c>
      <c r="E46" s="546">
        <f t="shared" si="2"/>
        <v>26.5</v>
      </c>
      <c r="F46" s="546">
        <f t="shared" si="2"/>
        <v>46.7</v>
      </c>
      <c r="G46" s="546">
        <f t="shared" si="2"/>
        <v>32.299999999999997</v>
      </c>
      <c r="H46" s="547">
        <f t="shared" si="2"/>
        <v>6.1</v>
      </c>
      <c r="I46" s="173"/>
    </row>
    <row r="47" spans="1:9" ht="11.25" customHeight="1">
      <c r="A47" s="161" t="s">
        <v>192</v>
      </c>
      <c r="B47" s="545">
        <f>ROUND(B14*100/$B$14,1)</f>
        <v>100</v>
      </c>
      <c r="C47" s="546">
        <f t="shared" ref="C47:H47" si="3">ROUND(C14*100/$B$14,1)</f>
        <v>12.5</v>
      </c>
      <c r="D47" s="546">
        <f t="shared" si="3"/>
        <v>23.5</v>
      </c>
      <c r="E47" s="546">
        <f t="shared" si="3"/>
        <v>26.8</v>
      </c>
      <c r="F47" s="546">
        <f t="shared" si="3"/>
        <v>47.5</v>
      </c>
      <c r="G47" s="546">
        <f t="shared" si="3"/>
        <v>32.4</v>
      </c>
      <c r="H47" s="547">
        <f t="shared" si="3"/>
        <v>6.2</v>
      </c>
      <c r="I47" s="173"/>
    </row>
    <row r="48" spans="1:9" ht="11.25" customHeight="1">
      <c r="A48" s="161" t="s">
        <v>193</v>
      </c>
      <c r="B48" s="545">
        <f>ROUND(B15*100/$B$15,1)</f>
        <v>100</v>
      </c>
      <c r="C48" s="546">
        <f t="shared" ref="C48:H48" si="4">ROUND(C15*100/$B$15,1)</f>
        <v>12.3</v>
      </c>
      <c r="D48" s="546">
        <f t="shared" si="4"/>
        <v>23.1</v>
      </c>
      <c r="E48" s="546">
        <f t="shared" si="4"/>
        <v>27.1</v>
      </c>
      <c r="F48" s="546">
        <f t="shared" si="4"/>
        <v>48.1</v>
      </c>
      <c r="G48" s="546">
        <f t="shared" si="4"/>
        <v>32.5</v>
      </c>
      <c r="H48" s="547">
        <f t="shared" si="4"/>
        <v>6.3</v>
      </c>
      <c r="I48" s="173"/>
    </row>
    <row r="49" spans="1:9" ht="11.25" customHeight="1">
      <c r="A49" s="161" t="s">
        <v>178</v>
      </c>
      <c r="B49" s="545">
        <f>ROUND(B16*100/$B$16,1)</f>
        <v>100</v>
      </c>
      <c r="C49" s="546">
        <f t="shared" ref="C49:H49" si="5">ROUND(C16*100/$B$16,1)</f>
        <v>12.4</v>
      </c>
      <c r="D49" s="546">
        <f t="shared" si="5"/>
        <v>23.3</v>
      </c>
      <c r="E49" s="546">
        <f t="shared" si="5"/>
        <v>26.9</v>
      </c>
      <c r="F49" s="546">
        <f t="shared" si="5"/>
        <v>47.9</v>
      </c>
      <c r="G49" s="546">
        <f t="shared" si="5"/>
        <v>32.6</v>
      </c>
      <c r="H49" s="547">
        <f t="shared" si="5"/>
        <v>6.3</v>
      </c>
      <c r="I49" s="173"/>
    </row>
    <row r="50" spans="1:9" ht="11.25" customHeight="1">
      <c r="A50" s="161" t="s">
        <v>217</v>
      </c>
      <c r="B50" s="545">
        <f>ROUND(B17*100/$B$17,1)</f>
        <v>100</v>
      </c>
      <c r="C50" s="546">
        <f t="shared" ref="C50:H50" si="6">ROUND(C17*100/$B$17,1)</f>
        <v>12.7</v>
      </c>
      <c r="D50" s="546">
        <f t="shared" si="6"/>
        <v>23.7</v>
      </c>
      <c r="E50" s="546">
        <f t="shared" si="6"/>
        <v>26.5</v>
      </c>
      <c r="F50" s="546">
        <f t="shared" si="6"/>
        <v>46.8</v>
      </c>
      <c r="G50" s="546">
        <f t="shared" si="6"/>
        <v>32.6</v>
      </c>
      <c r="H50" s="547">
        <f t="shared" si="6"/>
        <v>6.2</v>
      </c>
      <c r="I50" s="173"/>
    </row>
    <row r="51" spans="1:9" ht="11.25" customHeight="1">
      <c r="A51" s="161" t="s">
        <v>194</v>
      </c>
      <c r="B51" s="545">
        <f>ROUND(B18*100/$B$18,1)</f>
        <v>100</v>
      </c>
      <c r="C51" s="546">
        <f t="shared" ref="C51:H51" si="7">ROUND(C18*100/$B$18,1)</f>
        <v>13</v>
      </c>
      <c r="D51" s="546">
        <f t="shared" si="7"/>
        <v>24.2</v>
      </c>
      <c r="E51" s="546">
        <f t="shared" si="7"/>
        <v>26.1</v>
      </c>
      <c r="F51" s="546">
        <f t="shared" si="7"/>
        <v>46.5</v>
      </c>
      <c r="G51" s="546">
        <f t="shared" si="7"/>
        <v>32.700000000000003</v>
      </c>
      <c r="H51" s="547">
        <f t="shared" si="7"/>
        <v>6.1</v>
      </c>
      <c r="I51" s="173"/>
    </row>
    <row r="52" spans="1:9" ht="11.25" customHeight="1">
      <c r="A52" s="161" t="s">
        <v>195</v>
      </c>
      <c r="B52" s="545">
        <f>ROUND(B19*100/$B$19,1)</f>
        <v>100</v>
      </c>
      <c r="C52" s="546">
        <f t="shared" ref="C52:H52" si="8">ROUND(C19*100/$B$19,1)</f>
        <v>14.2</v>
      </c>
      <c r="D52" s="546">
        <f t="shared" si="8"/>
        <v>25.2</v>
      </c>
      <c r="E52" s="546">
        <f t="shared" si="8"/>
        <v>25.7</v>
      </c>
      <c r="F52" s="546">
        <f t="shared" si="8"/>
        <v>46.3</v>
      </c>
      <c r="G52" s="546">
        <f t="shared" si="8"/>
        <v>33</v>
      </c>
      <c r="H52" s="547">
        <f t="shared" si="8"/>
        <v>6.1</v>
      </c>
      <c r="I52" s="173"/>
    </row>
    <row r="53" spans="1:9" ht="11.25" customHeight="1">
      <c r="A53" s="161" t="s">
        <v>273</v>
      </c>
      <c r="B53" s="545">
        <f>ROUND(B20*100/$B$20,1)</f>
        <v>100</v>
      </c>
      <c r="C53" s="546">
        <f t="shared" ref="C53:H53" si="9">ROUND(C20*100/$B$20,1)</f>
        <v>14.2</v>
      </c>
      <c r="D53" s="546">
        <f t="shared" si="9"/>
        <v>25.1</v>
      </c>
      <c r="E53" s="546">
        <f t="shared" si="9"/>
        <v>25.8</v>
      </c>
      <c r="F53" s="546">
        <f t="shared" si="9"/>
        <v>46.8</v>
      </c>
      <c r="G53" s="546">
        <f t="shared" si="9"/>
        <v>33.1</v>
      </c>
      <c r="H53" s="547">
        <f t="shared" si="9"/>
        <v>6.1</v>
      </c>
      <c r="I53" s="173"/>
    </row>
    <row r="54" spans="1:9" ht="11.25" customHeight="1">
      <c r="A54" s="161" t="s">
        <v>274</v>
      </c>
      <c r="B54" s="545">
        <f>ROUND(B21*100/$B$21,1)</f>
        <v>100</v>
      </c>
      <c r="C54" s="546">
        <f t="shared" ref="C54:H54" si="10">ROUND(C21*100/$B$21,1)</f>
        <v>14</v>
      </c>
      <c r="D54" s="546">
        <f t="shared" si="10"/>
        <v>24.9</v>
      </c>
      <c r="E54" s="546">
        <f t="shared" si="10"/>
        <v>26</v>
      </c>
      <c r="F54" s="546">
        <f t="shared" si="10"/>
        <v>47.4</v>
      </c>
      <c r="G54" s="546">
        <f t="shared" si="10"/>
        <v>33.1</v>
      </c>
      <c r="H54" s="547">
        <f t="shared" si="10"/>
        <v>6.1</v>
      </c>
      <c r="I54" s="173"/>
    </row>
    <row r="55" spans="1:9" ht="11.25" customHeight="1">
      <c r="A55" s="161" t="s">
        <v>196</v>
      </c>
      <c r="B55" s="545">
        <f>ROUND(B22*100/$B22,1)</f>
        <v>100</v>
      </c>
      <c r="C55" s="546">
        <f t="shared" ref="C55:H55" si="11">ROUND(C22*100/$B22,1)</f>
        <v>13.7</v>
      </c>
      <c r="D55" s="546">
        <f t="shared" si="11"/>
        <v>24.5</v>
      </c>
      <c r="E55" s="546">
        <f t="shared" si="11"/>
        <v>26.4</v>
      </c>
      <c r="F55" s="546">
        <f t="shared" si="11"/>
        <v>47.7</v>
      </c>
      <c r="G55" s="546">
        <f t="shared" si="11"/>
        <v>33</v>
      </c>
      <c r="H55" s="547">
        <f t="shared" si="11"/>
        <v>6.1</v>
      </c>
      <c r="I55" s="173"/>
    </row>
    <row r="56" spans="1:9" ht="11.25" customHeight="1">
      <c r="A56" s="161" t="s">
        <v>301</v>
      </c>
      <c r="B56" s="545">
        <f>ROUND(B23*100/$B$23,1)</f>
        <v>100</v>
      </c>
      <c r="C56" s="546">
        <f t="shared" ref="C56:H56" si="12">ROUND(C23*100/$B$23,1)</f>
        <v>13.8</v>
      </c>
      <c r="D56" s="546">
        <f t="shared" si="12"/>
        <v>24.6</v>
      </c>
      <c r="E56" s="546">
        <f t="shared" si="12"/>
        <v>26.1</v>
      </c>
      <c r="F56" s="546">
        <f t="shared" si="12"/>
        <v>47</v>
      </c>
      <c r="G56" s="546">
        <f t="shared" si="12"/>
        <v>32.799999999999997</v>
      </c>
      <c r="H56" s="547">
        <f t="shared" si="12"/>
        <v>6</v>
      </c>
      <c r="I56" s="173"/>
    </row>
    <row r="57" spans="1:9" ht="12" customHeight="1">
      <c r="A57" s="161" t="s">
        <v>180</v>
      </c>
      <c r="B57" s="545">
        <f>ROUND(B24*100/$B$24,1)</f>
        <v>100</v>
      </c>
      <c r="C57" s="546">
        <f t="shared" ref="C57:H57" si="13">ROUND(C24*100/$B$24,1)</f>
        <v>13.8</v>
      </c>
      <c r="D57" s="546">
        <f t="shared" si="13"/>
        <v>24.7</v>
      </c>
      <c r="E57" s="546">
        <f t="shared" si="13"/>
        <v>26</v>
      </c>
      <c r="F57" s="546">
        <f t="shared" si="13"/>
        <v>46.8</v>
      </c>
      <c r="G57" s="546">
        <f t="shared" si="13"/>
        <v>33</v>
      </c>
      <c r="H57" s="547">
        <f t="shared" si="13"/>
        <v>6</v>
      </c>
      <c r="I57" s="173"/>
    </row>
    <row r="58" spans="1:9" ht="12" customHeight="1">
      <c r="A58" s="161" t="s">
        <v>171</v>
      </c>
      <c r="B58" s="545">
        <f>ROUND(B25*100/$B$25,1)</f>
        <v>100</v>
      </c>
      <c r="C58" s="546">
        <f t="shared" ref="C58:H58" si="14">ROUND(C25*100/$B$25,1)</f>
        <v>13.5</v>
      </c>
      <c r="D58" s="546">
        <f t="shared" si="14"/>
        <v>24.4</v>
      </c>
      <c r="E58" s="546">
        <f t="shared" si="14"/>
        <v>26</v>
      </c>
      <c r="F58" s="546">
        <f t="shared" si="14"/>
        <v>47.3</v>
      </c>
      <c r="G58" s="546">
        <f t="shared" si="14"/>
        <v>33.200000000000003</v>
      </c>
      <c r="H58" s="547">
        <f t="shared" si="14"/>
        <v>6</v>
      </c>
      <c r="I58" s="173"/>
    </row>
    <row r="59" spans="1:9" ht="12" customHeight="1">
      <c r="A59" s="133"/>
      <c r="B59" s="133"/>
      <c r="C59" s="111"/>
      <c r="D59" s="160"/>
      <c r="E59" s="160"/>
      <c r="F59" s="160"/>
      <c r="G59" s="103"/>
      <c r="H59" s="103"/>
      <c r="I59" s="173"/>
    </row>
    <row r="60" spans="1:9">
      <c r="A60" s="93"/>
      <c r="B60" s="93"/>
      <c r="C60" s="96"/>
      <c r="D60" s="96"/>
      <c r="G60" s="110"/>
      <c r="H60" s="110"/>
      <c r="I60" s="173"/>
    </row>
    <row r="61" spans="1:9">
      <c r="A61" s="340"/>
      <c r="B61" s="340"/>
      <c r="C61" s="152"/>
      <c r="D61" s="308"/>
      <c r="E61" s="133"/>
      <c r="G61" s="139"/>
      <c r="H61" s="139"/>
      <c r="I61" s="173"/>
    </row>
    <row r="62" spans="1:9">
      <c r="C62" s="89"/>
      <c r="D62" s="89"/>
      <c r="E62" s="89"/>
      <c r="F62" s="89"/>
      <c r="G62" s="89"/>
      <c r="H62" s="89"/>
    </row>
    <row r="63" spans="1:9">
      <c r="C63" s="89"/>
      <c r="D63" s="89"/>
      <c r="E63" s="89"/>
      <c r="F63" s="89"/>
      <c r="G63" s="89"/>
      <c r="H63" s="89"/>
    </row>
    <row r="64" spans="1:9">
      <c r="C64" s="89"/>
      <c r="D64" s="89"/>
      <c r="E64" s="89"/>
      <c r="F64" s="89"/>
      <c r="G64" s="89"/>
      <c r="H64" s="89"/>
    </row>
    <row r="65" spans="3:8">
      <c r="C65" s="89"/>
      <c r="D65" s="89"/>
      <c r="E65" s="89"/>
      <c r="F65" s="89"/>
      <c r="G65" s="89"/>
      <c r="H65" s="89"/>
    </row>
    <row r="66" spans="3:8">
      <c r="C66" s="89"/>
      <c r="D66" s="89"/>
      <c r="E66" s="89"/>
      <c r="F66" s="89"/>
      <c r="G66" s="89"/>
      <c r="H66" s="89"/>
    </row>
    <row r="67" spans="3:8">
      <c r="C67" s="89"/>
      <c r="D67" s="89"/>
      <c r="E67" s="89"/>
      <c r="F67" s="89"/>
      <c r="G67" s="89"/>
      <c r="H67" s="89"/>
    </row>
    <row r="68" spans="3:8">
      <c r="C68" s="89"/>
      <c r="D68" s="89"/>
      <c r="E68" s="89"/>
      <c r="F68" s="89"/>
      <c r="G68" s="89"/>
      <c r="H68" s="89"/>
    </row>
    <row r="69" spans="3:8">
      <c r="C69" s="89"/>
      <c r="D69" s="89"/>
      <c r="E69" s="89"/>
      <c r="F69" s="89"/>
      <c r="G69" s="89"/>
      <c r="H69" s="89"/>
    </row>
    <row r="70" spans="3:8">
      <c r="C70" s="89"/>
      <c r="D70" s="89"/>
      <c r="E70" s="89"/>
      <c r="F70" s="89"/>
      <c r="G70" s="89"/>
      <c r="H70" s="89"/>
    </row>
    <row r="71" spans="3:8">
      <c r="C71" s="89"/>
      <c r="D71" s="89"/>
      <c r="E71" s="89"/>
      <c r="F71" s="89"/>
      <c r="G71" s="89"/>
      <c r="H71" s="89"/>
    </row>
    <row r="72" spans="3:8">
      <c r="C72" s="89"/>
      <c r="D72" s="89"/>
      <c r="E72" s="89"/>
      <c r="F72" s="89"/>
      <c r="G72" s="89"/>
      <c r="H72" s="89"/>
    </row>
    <row r="73" spans="3:8">
      <c r="C73" s="89"/>
      <c r="D73" s="89"/>
      <c r="E73" s="89"/>
      <c r="F73" s="89"/>
      <c r="G73" s="89"/>
      <c r="H73" s="89"/>
    </row>
  </sheetData>
  <customSheetViews>
    <customSheetView guid="{CD67EB8F-754D-4449-8CC6-1511BC5DBCDE}" showRuler="0" topLeftCell="A43">
      <selection activeCell="H36" sqref="H36"/>
      <pageMargins left="0.13" right="0.13" top="0.69" bottom="1" header="0.5" footer="0.5"/>
      <pageSetup paperSize="9" scale="95" orientation="portrait" horizontalDpi="4294967293" r:id="rId1"/>
      <headerFooter alignWithMargins="0"/>
    </customSheetView>
    <customSheetView guid="{30400A62-72BF-4B72-8312-A7B9A29244D1}" showPageBreaks="1">
      <selection activeCell="I11" sqref="I11"/>
      <pageMargins left="0.11811023622047245" right="0.11811023622047245" top="0.31496062992125984" bottom="0.39370078740157483" header="0.51181102362204722" footer="0.51181102362204722"/>
      <pageSetup paperSize="9" scale="95" orientation="portrait" horizontalDpi="4294967293" r:id="rId2"/>
      <headerFooter alignWithMargins="0"/>
    </customSheetView>
  </customSheetViews>
  <mergeCells count="12">
    <mergeCell ref="C6:H6"/>
    <mergeCell ref="A6:A9"/>
    <mergeCell ref="C7:E7"/>
    <mergeCell ref="F7:F8"/>
    <mergeCell ref="B9:H9"/>
    <mergeCell ref="B6:B8"/>
    <mergeCell ref="B43:H43"/>
    <mergeCell ref="B10:H10"/>
    <mergeCell ref="B26:H26"/>
    <mergeCell ref="G7:G8"/>
    <mergeCell ref="H7:H8"/>
    <mergeCell ref="B42:H42"/>
  </mergeCells>
  <phoneticPr fontId="0" type="noConversion"/>
  <hyperlinks>
    <hyperlink ref="I4:I5" location="'Spis tablic'!A1" display="Powrót do spisu tablic" xr:uid="{00000000-0004-0000-0C00-000000000000}"/>
  </hyperlinks>
  <printOptions verticalCentered="1"/>
  <pageMargins left="0.11811023622047245" right="0.11811023622047245" top="0.11811023622047245" bottom="0.19685039370078741" header="0.31496062992125984" footer="0.11811023622047245"/>
  <pageSetup paperSize="9" scale="10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92"/>
  <sheetViews>
    <sheetView zoomScaleNormal="100" workbookViewId="0"/>
  </sheetViews>
  <sheetFormatPr defaultColWidth="9.140625" defaultRowHeight="12.75" customHeight="1"/>
  <cols>
    <col min="1" max="1" width="16.28515625" style="79" customWidth="1"/>
    <col min="2" max="12" width="14.28515625" style="79" customWidth="1"/>
    <col min="13" max="13" width="9.140625" style="30" customWidth="1"/>
    <col min="14" max="14" width="7.5703125" style="31" customWidth="1"/>
    <col min="15" max="25" width="5.28515625" style="31" bestFit="1" customWidth="1"/>
    <col min="26" max="16384" width="9.140625" style="31"/>
  </cols>
  <sheetData>
    <row r="1" spans="1:25" ht="12.75" customHeight="1">
      <c r="A1" s="104" t="s">
        <v>350</v>
      </c>
      <c r="B1" s="104"/>
      <c r="C1" s="104"/>
      <c r="D1" s="104"/>
      <c r="E1" s="105"/>
      <c r="F1" s="105"/>
    </row>
    <row r="2" spans="1:25" ht="12.75" customHeight="1">
      <c r="A2" s="105" t="s">
        <v>260</v>
      </c>
      <c r="B2" s="105"/>
      <c r="C2" s="105"/>
      <c r="D2" s="105"/>
      <c r="E2" s="105"/>
      <c r="F2" s="105"/>
    </row>
    <row r="3" spans="1:25" s="613" customFormat="1" ht="12.75" customHeight="1">
      <c r="A3" s="635" t="s">
        <v>332</v>
      </c>
      <c r="B3" s="610"/>
      <c r="C3" s="608"/>
      <c r="D3" s="608"/>
      <c r="E3" s="608"/>
      <c r="F3" s="608"/>
      <c r="G3" s="611"/>
      <c r="H3" s="611"/>
      <c r="I3" s="611"/>
      <c r="J3" s="611"/>
      <c r="K3" s="611"/>
      <c r="L3" s="611"/>
      <c r="M3" s="612"/>
    </row>
    <row r="4" spans="1:25" s="613" customFormat="1" ht="12.75" customHeight="1">
      <c r="A4" s="636" t="s">
        <v>252</v>
      </c>
      <c r="B4" s="608"/>
      <c r="C4" s="608"/>
      <c r="D4" s="608"/>
      <c r="E4" s="608"/>
      <c r="F4" s="614"/>
      <c r="G4" s="615"/>
      <c r="H4" s="615"/>
      <c r="I4" s="615"/>
      <c r="J4" s="615"/>
      <c r="K4" s="615"/>
      <c r="L4" s="615"/>
      <c r="M4" s="616" t="s">
        <v>245</v>
      </c>
    </row>
    <row r="5" spans="1:25" ht="13.5" thickBot="1">
      <c r="A5" s="309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634" t="s">
        <v>246</v>
      </c>
    </row>
    <row r="6" spans="1:25" ht="27.75" customHeight="1">
      <c r="A6" s="745" t="s">
        <v>463</v>
      </c>
      <c r="B6" s="751" t="s">
        <v>440</v>
      </c>
      <c r="C6" s="753" t="s">
        <v>511</v>
      </c>
      <c r="D6" s="715"/>
      <c r="E6" s="715"/>
      <c r="F6" s="715"/>
      <c r="G6" s="715"/>
      <c r="H6" s="753" t="s">
        <v>512</v>
      </c>
      <c r="I6" s="753"/>
      <c r="J6" s="753"/>
      <c r="K6" s="753"/>
      <c r="L6" s="754"/>
    </row>
    <row r="7" spans="1:25" ht="102" thickBot="1">
      <c r="A7" s="746"/>
      <c r="B7" s="752"/>
      <c r="C7" s="345" t="s">
        <v>513</v>
      </c>
      <c r="D7" s="345" t="s">
        <v>514</v>
      </c>
      <c r="E7" s="345" t="s">
        <v>515</v>
      </c>
      <c r="F7" s="345" t="s">
        <v>516</v>
      </c>
      <c r="G7" s="345" t="s">
        <v>517</v>
      </c>
      <c r="H7" s="345" t="s">
        <v>518</v>
      </c>
      <c r="I7" s="346" t="s">
        <v>104</v>
      </c>
      <c r="J7" s="346" t="s">
        <v>105</v>
      </c>
      <c r="K7" s="346" t="s">
        <v>106</v>
      </c>
      <c r="L7" s="347" t="s">
        <v>519</v>
      </c>
    </row>
    <row r="8" spans="1:25" ht="17.25" customHeight="1" thickBot="1">
      <c r="A8" s="748"/>
      <c r="B8" s="755" t="s">
        <v>520</v>
      </c>
      <c r="C8" s="756"/>
      <c r="D8" s="756"/>
      <c r="E8" s="756"/>
      <c r="F8" s="756"/>
      <c r="G8" s="756"/>
      <c r="H8" s="756"/>
      <c r="I8" s="756"/>
      <c r="J8" s="756"/>
      <c r="K8" s="756"/>
      <c r="L8" s="756"/>
    </row>
    <row r="9" spans="1:25" ht="16.5" customHeight="1">
      <c r="A9" s="593"/>
      <c r="B9" s="749" t="s">
        <v>521</v>
      </c>
      <c r="C9" s="749"/>
      <c r="D9" s="749"/>
      <c r="E9" s="749"/>
      <c r="F9" s="749"/>
      <c r="G9" s="749"/>
      <c r="H9" s="749"/>
      <c r="I9" s="749"/>
      <c r="J9" s="749"/>
      <c r="K9" s="749"/>
      <c r="L9" s="749"/>
      <c r="N9" s="164"/>
    </row>
    <row r="10" spans="1:25" ht="14.25" customHeight="1">
      <c r="A10" s="125" t="s">
        <v>296</v>
      </c>
      <c r="B10" s="518">
        <v>837649</v>
      </c>
      <c r="C10" s="521">
        <v>123280</v>
      </c>
      <c r="D10" s="521">
        <v>188981</v>
      </c>
      <c r="E10" s="521">
        <v>105919</v>
      </c>
      <c r="F10" s="521">
        <v>204993</v>
      </c>
      <c r="G10" s="521">
        <v>214476</v>
      </c>
      <c r="H10" s="522">
        <v>111798</v>
      </c>
      <c r="I10" s="522">
        <v>193784</v>
      </c>
      <c r="J10" s="522">
        <v>215377</v>
      </c>
      <c r="K10" s="522">
        <v>182891</v>
      </c>
      <c r="L10" s="523">
        <v>133799</v>
      </c>
      <c r="O10" s="172"/>
      <c r="P10" s="172"/>
      <c r="Q10" s="172"/>
      <c r="R10" s="172"/>
      <c r="S10" s="172"/>
      <c r="T10" s="172"/>
      <c r="U10" s="172"/>
      <c r="V10" s="172"/>
      <c r="W10" s="172"/>
      <c r="X10" s="167"/>
      <c r="Y10" s="167"/>
    </row>
    <row r="11" spans="1:25" ht="14.25" customHeight="1">
      <c r="A11" s="125">
        <v>2</v>
      </c>
      <c r="B11" s="443">
        <v>846557</v>
      </c>
      <c r="C11" s="441">
        <v>124824</v>
      </c>
      <c r="D11" s="441">
        <v>190075</v>
      </c>
      <c r="E11" s="441">
        <v>107554</v>
      </c>
      <c r="F11" s="441">
        <v>206370</v>
      </c>
      <c r="G11" s="441">
        <v>217734</v>
      </c>
      <c r="H11" s="440">
        <v>112319</v>
      </c>
      <c r="I11" s="441">
        <v>197406</v>
      </c>
      <c r="J11" s="441">
        <v>218286</v>
      </c>
      <c r="K11" s="441">
        <v>184503</v>
      </c>
      <c r="L11" s="442">
        <v>134043</v>
      </c>
      <c r="O11" s="172"/>
      <c r="P11" s="172"/>
      <c r="Q11" s="172"/>
      <c r="R11" s="172"/>
      <c r="S11" s="172"/>
      <c r="T11" s="172"/>
      <c r="U11" s="172"/>
      <c r="V11" s="172"/>
      <c r="W11" s="172"/>
      <c r="X11" s="167"/>
      <c r="Y11" s="167"/>
    </row>
    <row r="12" spans="1:25" ht="14.25" customHeight="1">
      <c r="A12" s="125">
        <v>3</v>
      </c>
      <c r="B12" s="443">
        <v>829873</v>
      </c>
      <c r="C12" s="441">
        <v>122471</v>
      </c>
      <c r="D12" s="441">
        <v>185318</v>
      </c>
      <c r="E12" s="441">
        <v>105705</v>
      </c>
      <c r="F12" s="441">
        <v>201321</v>
      </c>
      <c r="G12" s="441">
        <v>215058</v>
      </c>
      <c r="H12" s="440">
        <v>106598</v>
      </c>
      <c r="I12" s="441">
        <v>193347</v>
      </c>
      <c r="J12" s="441">
        <v>214649</v>
      </c>
      <c r="K12" s="441">
        <v>182821</v>
      </c>
      <c r="L12" s="442">
        <v>132458</v>
      </c>
      <c r="O12" s="172"/>
      <c r="P12" s="172"/>
      <c r="Q12" s="172"/>
      <c r="R12" s="172"/>
      <c r="S12" s="172"/>
      <c r="T12" s="172"/>
      <c r="U12" s="172"/>
      <c r="V12" s="172"/>
      <c r="W12" s="172"/>
      <c r="X12" s="167"/>
      <c r="Y12" s="167"/>
    </row>
    <row r="13" spans="1:25" ht="14.25" customHeight="1">
      <c r="A13" s="125">
        <v>4</v>
      </c>
      <c r="B13" s="443">
        <v>802680</v>
      </c>
      <c r="C13" s="441">
        <v>119091</v>
      </c>
      <c r="D13" s="441">
        <v>178846</v>
      </c>
      <c r="E13" s="441">
        <v>102361</v>
      </c>
      <c r="F13" s="441">
        <v>193571</v>
      </c>
      <c r="G13" s="441">
        <v>208811</v>
      </c>
      <c r="H13" s="440">
        <v>99938</v>
      </c>
      <c r="I13" s="441">
        <v>186108</v>
      </c>
      <c r="J13" s="441">
        <v>208264</v>
      </c>
      <c r="K13" s="441">
        <v>178671</v>
      </c>
      <c r="L13" s="442">
        <v>129699</v>
      </c>
      <c r="O13" s="172"/>
      <c r="P13" s="172"/>
      <c r="Q13" s="172"/>
      <c r="R13" s="172"/>
      <c r="S13" s="172"/>
      <c r="T13" s="172"/>
      <c r="U13" s="172"/>
      <c r="V13" s="172"/>
      <c r="W13" s="172"/>
      <c r="X13" s="167"/>
      <c r="Y13" s="167"/>
    </row>
    <row r="14" spans="1:25" ht="14.25" customHeight="1">
      <c r="A14" s="125">
        <v>5</v>
      </c>
      <c r="B14" s="443">
        <v>782840</v>
      </c>
      <c r="C14" s="441">
        <v>115757</v>
      </c>
      <c r="D14" s="441">
        <v>174998</v>
      </c>
      <c r="E14" s="441">
        <v>100609</v>
      </c>
      <c r="F14" s="441">
        <v>187762</v>
      </c>
      <c r="G14" s="441">
        <v>203714</v>
      </c>
      <c r="H14" s="440">
        <v>96009</v>
      </c>
      <c r="I14" s="441">
        <v>180133</v>
      </c>
      <c r="J14" s="441">
        <v>203492</v>
      </c>
      <c r="K14" s="441">
        <v>175576</v>
      </c>
      <c r="L14" s="442">
        <v>127630</v>
      </c>
      <c r="O14" s="172"/>
      <c r="P14" s="172"/>
      <c r="Q14" s="172"/>
      <c r="R14" s="172"/>
      <c r="S14" s="172"/>
      <c r="T14" s="172"/>
      <c r="U14" s="172"/>
      <c r="V14" s="172"/>
      <c r="W14" s="172"/>
      <c r="X14" s="167"/>
      <c r="Y14" s="167"/>
    </row>
    <row r="15" spans="1:25" ht="14.25" customHeight="1">
      <c r="A15" s="125">
        <v>6</v>
      </c>
      <c r="B15" s="443">
        <v>796975</v>
      </c>
      <c r="C15" s="441">
        <v>117865</v>
      </c>
      <c r="D15" s="441">
        <v>178261</v>
      </c>
      <c r="E15" s="441">
        <v>103304</v>
      </c>
      <c r="F15" s="441">
        <v>189680</v>
      </c>
      <c r="G15" s="441">
        <v>207865</v>
      </c>
      <c r="H15" s="440">
        <v>98805</v>
      </c>
      <c r="I15" s="441">
        <v>183486</v>
      </c>
      <c r="J15" s="441">
        <v>207097</v>
      </c>
      <c r="K15" s="441">
        <v>178964</v>
      </c>
      <c r="L15" s="442">
        <v>128623</v>
      </c>
      <c r="O15" s="172"/>
      <c r="P15" s="172"/>
      <c r="Q15" s="172"/>
      <c r="R15" s="172"/>
      <c r="S15" s="172"/>
      <c r="T15" s="172"/>
      <c r="U15" s="172"/>
      <c r="V15" s="172"/>
      <c r="W15" s="172"/>
      <c r="X15" s="167"/>
      <c r="Y15" s="167"/>
    </row>
    <row r="16" spans="1:25" ht="14.25" customHeight="1">
      <c r="A16" s="125">
        <v>7</v>
      </c>
      <c r="B16" s="443">
        <v>830768</v>
      </c>
      <c r="C16" s="441">
        <v>126679</v>
      </c>
      <c r="D16" s="441">
        <v>185484</v>
      </c>
      <c r="E16" s="441">
        <v>107819</v>
      </c>
      <c r="F16" s="441">
        <v>195308</v>
      </c>
      <c r="G16" s="441">
        <v>215478</v>
      </c>
      <c r="H16" s="440">
        <v>105333</v>
      </c>
      <c r="I16" s="441">
        <v>192024</v>
      </c>
      <c r="J16" s="441">
        <v>216725</v>
      </c>
      <c r="K16" s="441">
        <v>185919</v>
      </c>
      <c r="L16" s="442">
        <v>130767</v>
      </c>
      <c r="O16" s="172"/>
      <c r="P16" s="172"/>
      <c r="Q16" s="172"/>
      <c r="R16" s="172"/>
      <c r="S16" s="172"/>
      <c r="T16" s="172"/>
      <c r="U16" s="172"/>
      <c r="V16" s="172"/>
      <c r="W16" s="172"/>
      <c r="X16" s="167"/>
      <c r="Y16" s="167"/>
    </row>
    <row r="17" spans="1:37" ht="14.25" customHeight="1">
      <c r="A17" s="125">
        <v>8</v>
      </c>
      <c r="B17" s="443">
        <v>856289</v>
      </c>
      <c r="C17" s="441">
        <v>132501</v>
      </c>
      <c r="D17" s="441">
        <v>191345</v>
      </c>
      <c r="E17" s="441">
        <v>111844</v>
      </c>
      <c r="F17" s="441">
        <v>198958</v>
      </c>
      <c r="G17" s="441">
        <v>221641</v>
      </c>
      <c r="H17" s="440">
        <v>111599</v>
      </c>
      <c r="I17" s="441">
        <v>198716</v>
      </c>
      <c r="J17" s="441">
        <v>223394</v>
      </c>
      <c r="K17" s="441">
        <v>190398</v>
      </c>
      <c r="L17" s="442">
        <v>132182</v>
      </c>
      <c r="O17" s="172"/>
      <c r="P17" s="172"/>
      <c r="Q17" s="172"/>
      <c r="R17" s="172"/>
      <c r="S17" s="172"/>
      <c r="T17" s="172"/>
      <c r="U17" s="172"/>
      <c r="V17" s="172"/>
      <c r="W17" s="172"/>
      <c r="X17" s="167"/>
      <c r="Y17" s="167"/>
    </row>
    <row r="18" spans="1:37" ht="14.25" customHeight="1">
      <c r="A18" s="125">
        <v>9</v>
      </c>
      <c r="B18" s="443">
        <v>866126</v>
      </c>
      <c r="C18" s="441">
        <v>129598</v>
      </c>
      <c r="D18" s="441">
        <v>194983</v>
      </c>
      <c r="E18" s="441">
        <v>113396</v>
      </c>
      <c r="F18" s="441">
        <v>203566</v>
      </c>
      <c r="G18" s="441">
        <v>224583</v>
      </c>
      <c r="H18" s="440">
        <v>122828</v>
      </c>
      <c r="I18" s="441">
        <v>198971</v>
      </c>
      <c r="J18" s="441">
        <v>222806</v>
      </c>
      <c r="K18" s="441">
        <v>189926</v>
      </c>
      <c r="L18" s="442">
        <v>131595</v>
      </c>
      <c r="O18" s="172"/>
      <c r="P18" s="172"/>
      <c r="Q18" s="172"/>
      <c r="R18" s="172"/>
      <c r="S18" s="172"/>
      <c r="T18" s="172"/>
      <c r="U18" s="172"/>
      <c r="V18" s="172"/>
      <c r="W18" s="172"/>
      <c r="X18" s="167"/>
      <c r="Y18" s="167"/>
    </row>
    <row r="19" spans="1:37" ht="14.25" customHeight="1">
      <c r="A19" s="125">
        <v>10</v>
      </c>
      <c r="B19" s="443">
        <v>867330</v>
      </c>
      <c r="C19" s="441">
        <v>127875</v>
      </c>
      <c r="D19" s="441">
        <v>194324</v>
      </c>
      <c r="E19" s="441">
        <v>112409</v>
      </c>
      <c r="F19" s="441">
        <v>205738</v>
      </c>
      <c r="G19" s="441">
        <v>226984</v>
      </c>
      <c r="H19" s="440">
        <v>123270</v>
      </c>
      <c r="I19" s="441">
        <v>197330</v>
      </c>
      <c r="J19" s="441">
        <v>223020</v>
      </c>
      <c r="K19" s="441">
        <v>191587</v>
      </c>
      <c r="L19" s="442">
        <v>132123</v>
      </c>
      <c r="O19" s="172"/>
      <c r="P19" s="172"/>
      <c r="Q19" s="172"/>
      <c r="R19" s="172"/>
      <c r="S19" s="172"/>
      <c r="T19" s="172"/>
      <c r="U19" s="172"/>
      <c r="V19" s="172"/>
      <c r="W19" s="172"/>
      <c r="X19" s="167"/>
      <c r="Y19" s="167"/>
    </row>
    <row r="20" spans="1:37" ht="14.25" customHeight="1">
      <c r="A20" s="125">
        <v>11</v>
      </c>
      <c r="B20" s="443">
        <v>873609</v>
      </c>
      <c r="C20" s="441">
        <v>127985</v>
      </c>
      <c r="D20" s="441">
        <v>193939</v>
      </c>
      <c r="E20" s="441">
        <v>112187</v>
      </c>
      <c r="F20" s="441">
        <v>208817</v>
      </c>
      <c r="G20" s="441">
        <v>230681</v>
      </c>
      <c r="H20" s="440">
        <v>122153</v>
      </c>
      <c r="I20" s="441">
        <v>198215</v>
      </c>
      <c r="J20" s="441">
        <v>224486</v>
      </c>
      <c r="K20" s="441">
        <v>194771</v>
      </c>
      <c r="L20" s="442">
        <v>133984</v>
      </c>
      <c r="O20" s="172"/>
      <c r="P20" s="172"/>
      <c r="Q20" s="172"/>
      <c r="R20" s="172"/>
      <c r="S20" s="172"/>
      <c r="T20" s="172"/>
      <c r="U20" s="172"/>
      <c r="V20" s="172"/>
      <c r="W20" s="172"/>
      <c r="X20" s="167"/>
      <c r="Y20" s="167"/>
    </row>
    <row r="21" spans="1:37" ht="14.25" customHeight="1">
      <c r="A21" s="161" t="s">
        <v>297</v>
      </c>
      <c r="B21" s="443">
        <v>887865</v>
      </c>
      <c r="C21" s="441">
        <v>128317</v>
      </c>
      <c r="D21" s="441">
        <v>196593</v>
      </c>
      <c r="E21" s="441">
        <v>112995</v>
      </c>
      <c r="F21" s="441">
        <v>214212</v>
      </c>
      <c r="G21" s="441">
        <v>235748</v>
      </c>
      <c r="H21" s="440">
        <v>121287</v>
      </c>
      <c r="I21" s="441">
        <v>199547</v>
      </c>
      <c r="J21" s="441">
        <v>228633</v>
      </c>
      <c r="K21" s="441">
        <v>200822</v>
      </c>
      <c r="L21" s="442">
        <v>137576</v>
      </c>
      <c r="O21" s="172"/>
      <c r="P21" s="172"/>
      <c r="Q21" s="172"/>
      <c r="R21" s="172"/>
      <c r="S21" s="172"/>
      <c r="T21" s="172"/>
      <c r="U21" s="172"/>
      <c r="V21" s="172"/>
      <c r="W21" s="172"/>
      <c r="X21" s="167"/>
      <c r="Y21" s="167"/>
    </row>
    <row r="22" spans="1:37" ht="14.25" customHeight="1">
      <c r="A22" s="161" t="s">
        <v>434</v>
      </c>
      <c r="B22" s="443">
        <v>934087</v>
      </c>
      <c r="C22" s="441">
        <v>134226</v>
      </c>
      <c r="D22" s="441">
        <v>207824</v>
      </c>
      <c r="E22" s="441">
        <v>119061</v>
      </c>
      <c r="F22" s="441">
        <v>225546</v>
      </c>
      <c r="G22" s="441">
        <v>247430</v>
      </c>
      <c r="H22" s="441">
        <v>128773</v>
      </c>
      <c r="I22" s="441">
        <v>210427</v>
      </c>
      <c r="J22" s="441">
        <v>241272</v>
      </c>
      <c r="K22" s="441">
        <v>211110</v>
      </c>
      <c r="L22" s="442">
        <v>142505</v>
      </c>
      <c r="O22" s="172"/>
      <c r="P22" s="172"/>
      <c r="Q22" s="172"/>
      <c r="R22" s="172"/>
      <c r="S22" s="172"/>
      <c r="T22" s="172"/>
      <c r="U22" s="172"/>
      <c r="V22" s="172"/>
      <c r="W22" s="172"/>
      <c r="X22" s="167"/>
      <c r="Y22" s="167"/>
    </row>
    <row r="23" spans="1:37" ht="14.25" customHeight="1">
      <c r="A23" s="161" t="s">
        <v>180</v>
      </c>
      <c r="B23" s="443">
        <v>954939</v>
      </c>
      <c r="C23" s="441">
        <v>137192</v>
      </c>
      <c r="D23" s="441">
        <v>211257</v>
      </c>
      <c r="E23" s="441">
        <v>122208</v>
      </c>
      <c r="F23" s="441">
        <v>229823</v>
      </c>
      <c r="G23" s="441">
        <v>254459</v>
      </c>
      <c r="H23" s="441">
        <v>131707</v>
      </c>
      <c r="I23" s="441">
        <v>216270</v>
      </c>
      <c r="J23" s="441">
        <v>246902</v>
      </c>
      <c r="K23" s="441">
        <v>215710</v>
      </c>
      <c r="L23" s="442">
        <v>144350</v>
      </c>
      <c r="O23" s="172"/>
      <c r="P23" s="172"/>
      <c r="Q23" s="172"/>
      <c r="R23" s="172"/>
      <c r="S23" s="172"/>
      <c r="T23" s="172"/>
      <c r="U23" s="172"/>
      <c r="V23" s="172"/>
      <c r="W23" s="172"/>
      <c r="X23" s="167"/>
      <c r="Y23" s="167"/>
    </row>
    <row r="24" spans="1:37" ht="14.25" customHeight="1">
      <c r="A24" s="161" t="s">
        <v>171</v>
      </c>
      <c r="B24" s="443">
        <v>949828</v>
      </c>
      <c r="C24" s="441">
        <v>136870</v>
      </c>
      <c r="D24" s="441">
        <v>208569</v>
      </c>
      <c r="E24" s="441">
        <v>121700</v>
      </c>
      <c r="F24" s="441">
        <v>227538</v>
      </c>
      <c r="G24" s="441">
        <v>255151</v>
      </c>
      <c r="H24" s="441">
        <v>128463</v>
      </c>
      <c r="I24" s="441">
        <v>215197</v>
      </c>
      <c r="J24" s="441">
        <v>246883</v>
      </c>
      <c r="K24" s="441">
        <v>215277</v>
      </c>
      <c r="L24" s="442">
        <v>144008</v>
      </c>
      <c r="O24" s="172"/>
      <c r="P24" s="172"/>
      <c r="Q24" s="172"/>
      <c r="R24" s="172"/>
      <c r="S24" s="172"/>
      <c r="T24" s="172"/>
      <c r="U24" s="172"/>
      <c r="V24" s="172"/>
      <c r="W24" s="172"/>
      <c r="X24" s="167"/>
      <c r="Y24" s="167"/>
    </row>
    <row r="25" spans="1:37" s="136" customFormat="1" ht="19.5" customHeight="1">
      <c r="A25" s="593"/>
      <c r="B25" s="718" t="s">
        <v>522</v>
      </c>
      <c r="C25" s="718"/>
      <c r="D25" s="718"/>
      <c r="E25" s="718"/>
      <c r="F25" s="718"/>
      <c r="G25" s="718"/>
      <c r="H25" s="718"/>
      <c r="I25" s="718"/>
      <c r="J25" s="718"/>
      <c r="K25" s="718"/>
      <c r="L25" s="718"/>
      <c r="M25" s="165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ht="12.75" customHeight="1">
      <c r="A26" s="125" t="s">
        <v>296</v>
      </c>
      <c r="B26" s="518">
        <v>429435</v>
      </c>
      <c r="C26" s="519">
        <v>79940</v>
      </c>
      <c r="D26" s="519">
        <v>107123</v>
      </c>
      <c r="E26" s="519">
        <v>66552</v>
      </c>
      <c r="F26" s="519">
        <v>84419</v>
      </c>
      <c r="G26" s="519">
        <v>91401</v>
      </c>
      <c r="H26" s="519">
        <v>58173</v>
      </c>
      <c r="I26" s="519">
        <v>119277</v>
      </c>
      <c r="J26" s="519">
        <v>121742</v>
      </c>
      <c r="K26" s="519">
        <v>90071</v>
      </c>
      <c r="L26" s="520">
        <v>40172</v>
      </c>
      <c r="W26" s="172"/>
    </row>
    <row r="27" spans="1:37" ht="12.75" customHeight="1">
      <c r="A27" s="125">
        <v>2</v>
      </c>
      <c r="B27" s="518">
        <v>431512</v>
      </c>
      <c r="C27" s="519">
        <v>80761</v>
      </c>
      <c r="D27" s="519">
        <v>107316</v>
      </c>
      <c r="E27" s="519">
        <v>67123</v>
      </c>
      <c r="F27" s="519">
        <v>84384</v>
      </c>
      <c r="G27" s="519">
        <v>91928</v>
      </c>
      <c r="H27" s="519">
        <v>58283</v>
      </c>
      <c r="I27" s="519">
        <v>120317</v>
      </c>
      <c r="J27" s="519">
        <v>122452</v>
      </c>
      <c r="K27" s="519">
        <v>90299</v>
      </c>
      <c r="L27" s="520">
        <v>40161</v>
      </c>
      <c r="W27" s="172"/>
    </row>
    <row r="28" spans="1:37" ht="12.75" customHeight="1">
      <c r="A28" s="125">
        <v>3</v>
      </c>
      <c r="B28" s="518">
        <v>421536</v>
      </c>
      <c r="C28" s="519">
        <v>78882</v>
      </c>
      <c r="D28" s="519">
        <v>104323</v>
      </c>
      <c r="E28" s="519">
        <v>65535</v>
      </c>
      <c r="F28" s="519">
        <v>82176</v>
      </c>
      <c r="G28" s="519">
        <v>90620</v>
      </c>
      <c r="H28" s="519">
        <v>55204</v>
      </c>
      <c r="I28" s="519">
        <v>117507</v>
      </c>
      <c r="J28" s="519">
        <v>119931</v>
      </c>
      <c r="K28" s="519">
        <v>89103</v>
      </c>
      <c r="L28" s="520">
        <v>39791</v>
      </c>
      <c r="W28" s="172"/>
    </row>
    <row r="29" spans="1:37" ht="12.75" customHeight="1">
      <c r="A29" s="125">
        <v>4</v>
      </c>
      <c r="B29" s="518">
        <v>407490</v>
      </c>
      <c r="C29" s="519">
        <v>76254</v>
      </c>
      <c r="D29" s="519">
        <v>100665</v>
      </c>
      <c r="E29" s="519">
        <v>63296</v>
      </c>
      <c r="F29" s="519">
        <v>79167</v>
      </c>
      <c r="G29" s="519">
        <v>88108</v>
      </c>
      <c r="H29" s="519">
        <v>51682</v>
      </c>
      <c r="I29" s="519">
        <v>113483</v>
      </c>
      <c r="J29" s="519">
        <v>116321</v>
      </c>
      <c r="K29" s="519">
        <v>86975</v>
      </c>
      <c r="L29" s="520">
        <v>39029</v>
      </c>
      <c r="W29" s="172"/>
    </row>
    <row r="30" spans="1:37" ht="12.75" customHeight="1">
      <c r="A30" s="125">
        <v>5</v>
      </c>
      <c r="B30" s="518">
        <v>397526</v>
      </c>
      <c r="C30" s="519">
        <v>73983</v>
      </c>
      <c r="D30" s="519">
        <v>98420</v>
      </c>
      <c r="E30" s="519">
        <v>62202</v>
      </c>
      <c r="F30" s="519">
        <v>76758</v>
      </c>
      <c r="G30" s="519">
        <v>86163</v>
      </c>
      <c r="H30" s="519">
        <v>49660</v>
      </c>
      <c r="I30" s="519">
        <v>110124</v>
      </c>
      <c r="J30" s="519">
        <v>113763</v>
      </c>
      <c r="K30" s="519">
        <v>85471</v>
      </c>
      <c r="L30" s="520">
        <v>38508</v>
      </c>
      <c r="W30" s="172"/>
    </row>
    <row r="31" spans="1:37" ht="12.75" customHeight="1">
      <c r="A31" s="125">
        <v>6</v>
      </c>
      <c r="B31" s="518">
        <v>403656</v>
      </c>
      <c r="C31" s="519">
        <v>75346</v>
      </c>
      <c r="D31" s="519">
        <v>99995</v>
      </c>
      <c r="E31" s="519">
        <v>63656</v>
      </c>
      <c r="F31" s="519">
        <v>77179</v>
      </c>
      <c r="G31" s="519">
        <v>87480</v>
      </c>
      <c r="H31" s="519">
        <v>51000</v>
      </c>
      <c r="I31" s="519">
        <v>111414</v>
      </c>
      <c r="J31" s="519">
        <v>115389</v>
      </c>
      <c r="K31" s="519">
        <v>86849</v>
      </c>
      <c r="L31" s="520">
        <v>39004</v>
      </c>
      <c r="W31" s="172"/>
    </row>
    <row r="32" spans="1:37" ht="12.75" customHeight="1">
      <c r="A32" s="125">
        <v>7</v>
      </c>
      <c r="B32" s="518">
        <v>422406</v>
      </c>
      <c r="C32" s="519">
        <v>82064</v>
      </c>
      <c r="D32" s="519">
        <v>104288</v>
      </c>
      <c r="E32" s="519">
        <v>66501</v>
      </c>
      <c r="F32" s="519">
        <v>79420</v>
      </c>
      <c r="G32" s="519">
        <v>90133</v>
      </c>
      <c r="H32" s="519">
        <v>54484</v>
      </c>
      <c r="I32" s="519">
        <v>116712</v>
      </c>
      <c r="J32" s="519">
        <v>120917</v>
      </c>
      <c r="K32" s="519">
        <v>90594</v>
      </c>
      <c r="L32" s="520">
        <v>39699</v>
      </c>
      <c r="W32" s="172"/>
    </row>
    <row r="33" spans="1:23" ht="12.75" customHeight="1">
      <c r="A33" s="125">
        <v>8</v>
      </c>
      <c r="B33" s="518">
        <v>435450</v>
      </c>
      <c r="C33" s="519">
        <v>86164</v>
      </c>
      <c r="D33" s="519">
        <v>107415</v>
      </c>
      <c r="E33" s="519">
        <v>68848</v>
      </c>
      <c r="F33" s="519">
        <v>80567</v>
      </c>
      <c r="G33" s="519">
        <v>92456</v>
      </c>
      <c r="H33" s="519">
        <v>57576</v>
      </c>
      <c r="I33" s="519">
        <v>120495</v>
      </c>
      <c r="J33" s="519">
        <v>124610</v>
      </c>
      <c r="K33" s="519">
        <v>92579</v>
      </c>
      <c r="L33" s="520">
        <v>40190</v>
      </c>
      <c r="W33" s="172"/>
    </row>
    <row r="34" spans="1:23" ht="12.75" customHeight="1">
      <c r="A34" s="125">
        <v>9</v>
      </c>
      <c r="B34" s="518">
        <v>436515</v>
      </c>
      <c r="C34" s="519">
        <v>83248</v>
      </c>
      <c r="D34" s="519">
        <v>108229</v>
      </c>
      <c r="E34" s="519">
        <v>69487</v>
      </c>
      <c r="F34" s="519">
        <v>81965</v>
      </c>
      <c r="G34" s="519">
        <v>93586</v>
      </c>
      <c r="H34" s="519">
        <v>62198</v>
      </c>
      <c r="I34" s="519">
        <v>119739</v>
      </c>
      <c r="J34" s="519">
        <v>123195</v>
      </c>
      <c r="K34" s="519">
        <v>91601</v>
      </c>
      <c r="L34" s="520">
        <v>39782</v>
      </c>
      <c r="W34" s="172"/>
    </row>
    <row r="35" spans="1:23" ht="12.75" customHeight="1">
      <c r="A35" s="125">
        <v>10</v>
      </c>
      <c r="B35" s="518">
        <v>434821</v>
      </c>
      <c r="C35" s="519">
        <v>81766</v>
      </c>
      <c r="D35" s="519">
        <v>107364</v>
      </c>
      <c r="E35" s="519">
        <v>68492</v>
      </c>
      <c r="F35" s="519">
        <v>82745</v>
      </c>
      <c r="G35" s="519">
        <v>94454</v>
      </c>
      <c r="H35" s="519">
        <v>61992</v>
      </c>
      <c r="I35" s="519">
        <v>118246</v>
      </c>
      <c r="J35" s="519">
        <v>122621</v>
      </c>
      <c r="K35" s="519">
        <v>92016</v>
      </c>
      <c r="L35" s="520">
        <v>39946</v>
      </c>
      <c r="W35" s="172"/>
    </row>
    <row r="36" spans="1:23" ht="12.75" customHeight="1">
      <c r="A36" s="125">
        <v>11</v>
      </c>
      <c r="B36" s="518">
        <v>436081</v>
      </c>
      <c r="C36" s="519">
        <v>81725</v>
      </c>
      <c r="D36" s="519">
        <v>107075</v>
      </c>
      <c r="E36" s="519">
        <v>68197</v>
      </c>
      <c r="F36" s="519">
        <v>83640</v>
      </c>
      <c r="G36" s="519">
        <v>95444</v>
      </c>
      <c r="H36" s="519">
        <v>61352</v>
      </c>
      <c r="I36" s="519">
        <v>118390</v>
      </c>
      <c r="J36" s="519">
        <v>122791</v>
      </c>
      <c r="K36" s="519">
        <v>93113</v>
      </c>
      <c r="L36" s="520">
        <v>40435</v>
      </c>
      <c r="W36" s="172"/>
    </row>
    <row r="37" spans="1:23" ht="12.75" customHeight="1">
      <c r="A37" s="161" t="s">
        <v>297</v>
      </c>
      <c r="B37" s="518">
        <v>440223</v>
      </c>
      <c r="C37" s="519">
        <v>81772</v>
      </c>
      <c r="D37" s="519">
        <v>108121</v>
      </c>
      <c r="E37" s="519">
        <v>68360</v>
      </c>
      <c r="F37" s="519">
        <v>84961</v>
      </c>
      <c r="G37" s="519">
        <v>97009</v>
      </c>
      <c r="H37" s="519">
        <v>60673</v>
      </c>
      <c r="I37" s="519">
        <v>118382</v>
      </c>
      <c r="J37" s="519">
        <v>124146</v>
      </c>
      <c r="K37" s="519">
        <v>95686</v>
      </c>
      <c r="L37" s="520">
        <v>41336</v>
      </c>
      <c r="W37" s="172"/>
    </row>
    <row r="38" spans="1:23" ht="12.75" customHeight="1">
      <c r="A38" s="161" t="s">
        <v>292</v>
      </c>
      <c r="B38" s="518">
        <v>460993</v>
      </c>
      <c r="C38" s="519">
        <v>85598</v>
      </c>
      <c r="D38" s="519">
        <v>114012</v>
      </c>
      <c r="E38" s="519">
        <v>71822</v>
      </c>
      <c r="F38" s="519">
        <v>88824</v>
      </c>
      <c r="G38" s="519">
        <v>100737</v>
      </c>
      <c r="H38" s="519">
        <v>64418</v>
      </c>
      <c r="I38" s="519">
        <v>123503</v>
      </c>
      <c r="J38" s="519">
        <v>130149</v>
      </c>
      <c r="K38" s="519">
        <v>100228</v>
      </c>
      <c r="L38" s="520">
        <v>42695</v>
      </c>
      <c r="W38" s="172"/>
    </row>
    <row r="39" spans="1:23" ht="12.75" customHeight="1">
      <c r="A39" s="161" t="s">
        <v>180</v>
      </c>
      <c r="B39" s="518">
        <v>470040</v>
      </c>
      <c r="C39" s="519">
        <v>87429</v>
      </c>
      <c r="D39" s="519">
        <v>115717</v>
      </c>
      <c r="E39" s="519">
        <v>73531</v>
      </c>
      <c r="F39" s="519">
        <v>90109</v>
      </c>
      <c r="G39" s="519">
        <v>103254</v>
      </c>
      <c r="H39" s="519">
        <v>66146</v>
      </c>
      <c r="I39" s="519">
        <v>126360</v>
      </c>
      <c r="J39" s="519">
        <v>132604</v>
      </c>
      <c r="K39" s="519">
        <v>101767</v>
      </c>
      <c r="L39" s="520">
        <v>43163</v>
      </c>
      <c r="W39" s="172"/>
    </row>
    <row r="40" spans="1:23" ht="12.75" customHeight="1">
      <c r="A40" s="161" t="s">
        <v>171</v>
      </c>
      <c r="B40" s="518">
        <v>466793</v>
      </c>
      <c r="C40" s="519">
        <v>87016</v>
      </c>
      <c r="D40" s="519">
        <v>113905</v>
      </c>
      <c r="E40" s="519">
        <v>73186</v>
      </c>
      <c r="F40" s="519">
        <v>89121</v>
      </c>
      <c r="G40" s="519">
        <v>103565</v>
      </c>
      <c r="H40" s="519">
        <v>64464</v>
      </c>
      <c r="I40" s="519">
        <v>125487</v>
      </c>
      <c r="J40" s="519">
        <v>132564</v>
      </c>
      <c r="K40" s="519">
        <v>101313</v>
      </c>
      <c r="L40" s="520">
        <v>42965</v>
      </c>
      <c r="W40" s="172"/>
    </row>
    <row r="41" spans="1:23" ht="15.75" customHeight="1">
      <c r="A41" s="592"/>
      <c r="B41" s="709" t="s">
        <v>523</v>
      </c>
      <c r="C41" s="709"/>
      <c r="D41" s="709"/>
      <c r="E41" s="709"/>
      <c r="F41" s="709"/>
      <c r="G41" s="709"/>
      <c r="H41" s="709"/>
      <c r="I41" s="709"/>
      <c r="J41" s="709"/>
      <c r="K41" s="709"/>
      <c r="L41" s="709"/>
    </row>
    <row r="42" spans="1:23" ht="13.5" customHeight="1">
      <c r="A42" s="593"/>
      <c r="B42" s="750" t="s">
        <v>524</v>
      </c>
      <c r="C42" s="750"/>
      <c r="D42" s="750"/>
      <c r="E42" s="750"/>
      <c r="F42" s="750"/>
      <c r="G42" s="750"/>
      <c r="H42" s="750"/>
      <c r="I42" s="750"/>
      <c r="J42" s="750"/>
      <c r="K42" s="750"/>
      <c r="L42" s="750"/>
    </row>
    <row r="43" spans="1:23" ht="12.75" customHeight="1">
      <c r="A43" s="130" t="s">
        <v>296</v>
      </c>
      <c r="B43" s="168">
        <f>ROUND(B10*100/$B$10,1)</f>
        <v>100</v>
      </c>
      <c r="C43" s="169">
        <f t="shared" ref="C43:L43" si="0">ROUND(C10*100/$B$10,1)</f>
        <v>14.7</v>
      </c>
      <c r="D43" s="169">
        <f t="shared" si="0"/>
        <v>22.6</v>
      </c>
      <c r="E43" s="169">
        <f t="shared" si="0"/>
        <v>12.6</v>
      </c>
      <c r="F43" s="169">
        <f t="shared" si="0"/>
        <v>24.5</v>
      </c>
      <c r="G43" s="169">
        <f t="shared" si="0"/>
        <v>25.6</v>
      </c>
      <c r="H43" s="169">
        <f t="shared" si="0"/>
        <v>13.3</v>
      </c>
      <c r="I43" s="169">
        <f t="shared" si="0"/>
        <v>23.1</v>
      </c>
      <c r="J43" s="169">
        <f t="shared" si="0"/>
        <v>25.7</v>
      </c>
      <c r="K43" s="169">
        <f t="shared" si="0"/>
        <v>21.8</v>
      </c>
      <c r="L43" s="162">
        <f t="shared" si="0"/>
        <v>16</v>
      </c>
    </row>
    <row r="44" spans="1:23" ht="12.75" customHeight="1">
      <c r="A44" s="370">
        <v>2</v>
      </c>
      <c r="B44" s="168">
        <f>ROUND(B11*100/$B$11,1)</f>
        <v>100</v>
      </c>
      <c r="C44" s="169">
        <f t="shared" ref="C44:L44" si="1">ROUND(C11*100/$B$11,1)</f>
        <v>14.7</v>
      </c>
      <c r="D44" s="169">
        <f t="shared" si="1"/>
        <v>22.5</v>
      </c>
      <c r="E44" s="169">
        <f t="shared" si="1"/>
        <v>12.7</v>
      </c>
      <c r="F44" s="169">
        <f t="shared" si="1"/>
        <v>24.4</v>
      </c>
      <c r="G44" s="169">
        <f t="shared" si="1"/>
        <v>25.7</v>
      </c>
      <c r="H44" s="169">
        <f t="shared" si="1"/>
        <v>13.3</v>
      </c>
      <c r="I44" s="169">
        <f t="shared" si="1"/>
        <v>23.3</v>
      </c>
      <c r="J44" s="169">
        <f t="shared" si="1"/>
        <v>25.8</v>
      </c>
      <c r="K44" s="169">
        <f t="shared" si="1"/>
        <v>21.8</v>
      </c>
      <c r="L44" s="162">
        <f t="shared" si="1"/>
        <v>15.8</v>
      </c>
    </row>
    <row r="45" spans="1:23" ht="12.75" customHeight="1">
      <c r="A45" s="370">
        <v>3</v>
      </c>
      <c r="B45" s="168">
        <f>ROUND(B12*100/$B$12,1)</f>
        <v>100</v>
      </c>
      <c r="C45" s="169">
        <f t="shared" ref="C45:L45" si="2">ROUND(C12*100/$B$12,1)</f>
        <v>14.8</v>
      </c>
      <c r="D45" s="169">
        <f t="shared" si="2"/>
        <v>22.3</v>
      </c>
      <c r="E45" s="169">
        <f t="shared" si="2"/>
        <v>12.7</v>
      </c>
      <c r="F45" s="169">
        <f t="shared" si="2"/>
        <v>24.3</v>
      </c>
      <c r="G45" s="169">
        <f t="shared" si="2"/>
        <v>25.9</v>
      </c>
      <c r="H45" s="169">
        <f t="shared" si="2"/>
        <v>12.8</v>
      </c>
      <c r="I45" s="169">
        <f t="shared" si="2"/>
        <v>23.3</v>
      </c>
      <c r="J45" s="169">
        <f t="shared" si="2"/>
        <v>25.9</v>
      </c>
      <c r="K45" s="169">
        <f t="shared" si="2"/>
        <v>22</v>
      </c>
      <c r="L45" s="162">
        <f t="shared" si="2"/>
        <v>16</v>
      </c>
    </row>
    <row r="46" spans="1:23" ht="12.75" customHeight="1">
      <c r="A46" s="370">
        <v>4</v>
      </c>
      <c r="B46" s="168">
        <f>ROUND(B13*100/$B$13,1)</f>
        <v>100</v>
      </c>
      <c r="C46" s="169">
        <f t="shared" ref="C46:L46" si="3">ROUND(C13*100/$B$13,1)</f>
        <v>14.8</v>
      </c>
      <c r="D46" s="169">
        <f t="shared" si="3"/>
        <v>22.3</v>
      </c>
      <c r="E46" s="169">
        <f t="shared" si="3"/>
        <v>12.8</v>
      </c>
      <c r="F46" s="169">
        <f t="shared" si="3"/>
        <v>24.1</v>
      </c>
      <c r="G46" s="169">
        <f t="shared" si="3"/>
        <v>26</v>
      </c>
      <c r="H46" s="169">
        <f t="shared" si="3"/>
        <v>12.5</v>
      </c>
      <c r="I46" s="169">
        <f t="shared" si="3"/>
        <v>23.2</v>
      </c>
      <c r="J46" s="169">
        <f t="shared" si="3"/>
        <v>25.9</v>
      </c>
      <c r="K46" s="169">
        <f t="shared" si="3"/>
        <v>22.3</v>
      </c>
      <c r="L46" s="162">
        <f t="shared" si="3"/>
        <v>16.2</v>
      </c>
    </row>
    <row r="47" spans="1:23" ht="12.75" customHeight="1">
      <c r="A47" s="370">
        <v>5</v>
      </c>
      <c r="B47" s="168">
        <f>ROUND(B14*100/$B$14,1)</f>
        <v>100</v>
      </c>
      <c r="C47" s="169">
        <f t="shared" ref="C47:L47" si="4">ROUND(C14*100/$B$14,1)</f>
        <v>14.8</v>
      </c>
      <c r="D47" s="169">
        <f t="shared" si="4"/>
        <v>22.4</v>
      </c>
      <c r="E47" s="169">
        <f t="shared" si="4"/>
        <v>12.9</v>
      </c>
      <c r="F47" s="169">
        <f t="shared" si="4"/>
        <v>24</v>
      </c>
      <c r="G47" s="169">
        <f t="shared" si="4"/>
        <v>26</v>
      </c>
      <c r="H47" s="169">
        <f t="shared" si="4"/>
        <v>12.3</v>
      </c>
      <c r="I47" s="169">
        <f t="shared" si="4"/>
        <v>23</v>
      </c>
      <c r="J47" s="169">
        <f t="shared" si="4"/>
        <v>26</v>
      </c>
      <c r="K47" s="169">
        <f t="shared" si="4"/>
        <v>22.4</v>
      </c>
      <c r="L47" s="162">
        <f t="shared" si="4"/>
        <v>16.3</v>
      </c>
    </row>
    <row r="48" spans="1:23" ht="12.75" customHeight="1">
      <c r="A48" s="370">
        <v>6</v>
      </c>
      <c r="B48" s="168">
        <f>ROUND(B15*100/$B$15,1)</f>
        <v>100</v>
      </c>
      <c r="C48" s="169">
        <f t="shared" ref="C48:L48" si="5">ROUND(C15*100/$B$15,1)</f>
        <v>14.8</v>
      </c>
      <c r="D48" s="169">
        <f t="shared" si="5"/>
        <v>22.4</v>
      </c>
      <c r="E48" s="169">
        <f t="shared" si="5"/>
        <v>13</v>
      </c>
      <c r="F48" s="169">
        <f t="shared" si="5"/>
        <v>23.8</v>
      </c>
      <c r="G48" s="169">
        <f t="shared" si="5"/>
        <v>26.1</v>
      </c>
      <c r="H48" s="169">
        <f t="shared" si="5"/>
        <v>12.4</v>
      </c>
      <c r="I48" s="169">
        <f t="shared" si="5"/>
        <v>23</v>
      </c>
      <c r="J48" s="169">
        <f t="shared" si="5"/>
        <v>26</v>
      </c>
      <c r="K48" s="169">
        <f t="shared" si="5"/>
        <v>22.5</v>
      </c>
      <c r="L48" s="162">
        <f t="shared" si="5"/>
        <v>16.100000000000001</v>
      </c>
    </row>
    <row r="49" spans="1:13" ht="12.75" customHeight="1">
      <c r="A49" s="370">
        <v>7</v>
      </c>
      <c r="B49" s="168">
        <f>ROUND(B16*100/$B$16,1)</f>
        <v>100</v>
      </c>
      <c r="C49" s="169">
        <f t="shared" ref="C49:L49" si="6">ROUND(C16*100/$B$16,1)</f>
        <v>15.2</v>
      </c>
      <c r="D49" s="169">
        <f t="shared" si="6"/>
        <v>22.3</v>
      </c>
      <c r="E49" s="169">
        <f t="shared" si="6"/>
        <v>13</v>
      </c>
      <c r="F49" s="169">
        <f t="shared" si="6"/>
        <v>23.5</v>
      </c>
      <c r="G49" s="169">
        <f t="shared" si="6"/>
        <v>25.9</v>
      </c>
      <c r="H49" s="169">
        <f t="shared" si="6"/>
        <v>12.7</v>
      </c>
      <c r="I49" s="169">
        <f t="shared" si="6"/>
        <v>23.1</v>
      </c>
      <c r="J49" s="169">
        <f t="shared" si="6"/>
        <v>26.1</v>
      </c>
      <c r="K49" s="169">
        <f t="shared" si="6"/>
        <v>22.4</v>
      </c>
      <c r="L49" s="162">
        <f t="shared" si="6"/>
        <v>15.7</v>
      </c>
    </row>
    <row r="50" spans="1:13" ht="12.75" customHeight="1">
      <c r="A50" s="370">
        <v>8</v>
      </c>
      <c r="B50" s="168">
        <f>ROUND(B17*100/$B$17,1)</f>
        <v>100</v>
      </c>
      <c r="C50" s="169">
        <f t="shared" ref="C50:L50" si="7">ROUND(C17*100/$B$17,1)</f>
        <v>15.5</v>
      </c>
      <c r="D50" s="169">
        <f t="shared" si="7"/>
        <v>22.3</v>
      </c>
      <c r="E50" s="169">
        <f t="shared" si="7"/>
        <v>13.1</v>
      </c>
      <c r="F50" s="169">
        <f t="shared" si="7"/>
        <v>23.2</v>
      </c>
      <c r="G50" s="169">
        <f t="shared" si="7"/>
        <v>25.9</v>
      </c>
      <c r="H50" s="169">
        <f t="shared" si="7"/>
        <v>13</v>
      </c>
      <c r="I50" s="169">
        <f t="shared" si="7"/>
        <v>23.2</v>
      </c>
      <c r="J50" s="169">
        <f t="shared" si="7"/>
        <v>26.1</v>
      </c>
      <c r="K50" s="169">
        <f t="shared" si="7"/>
        <v>22.2</v>
      </c>
      <c r="L50" s="162">
        <f t="shared" si="7"/>
        <v>15.4</v>
      </c>
    </row>
    <row r="51" spans="1:13" ht="12.75" customHeight="1">
      <c r="A51" s="370">
        <v>9</v>
      </c>
      <c r="B51" s="168">
        <f>ROUND(B18*100/$B$18,1)</f>
        <v>100</v>
      </c>
      <c r="C51" s="169">
        <f t="shared" ref="C51:L51" si="8">ROUND(C18*100/$B$18,1)</f>
        <v>15</v>
      </c>
      <c r="D51" s="169">
        <f t="shared" si="8"/>
        <v>22.5</v>
      </c>
      <c r="E51" s="169">
        <f t="shared" si="8"/>
        <v>13.1</v>
      </c>
      <c r="F51" s="169">
        <f t="shared" si="8"/>
        <v>23.5</v>
      </c>
      <c r="G51" s="169">
        <f t="shared" si="8"/>
        <v>25.9</v>
      </c>
      <c r="H51" s="169">
        <f t="shared" si="8"/>
        <v>14.2</v>
      </c>
      <c r="I51" s="169">
        <f t="shared" si="8"/>
        <v>23</v>
      </c>
      <c r="J51" s="169">
        <f t="shared" si="8"/>
        <v>25.7</v>
      </c>
      <c r="K51" s="169">
        <f t="shared" si="8"/>
        <v>21.9</v>
      </c>
      <c r="L51" s="162">
        <f t="shared" si="8"/>
        <v>15.2</v>
      </c>
    </row>
    <row r="52" spans="1:13" ht="12.75" customHeight="1">
      <c r="A52" s="590">
        <v>10</v>
      </c>
      <c r="B52" s="168">
        <f>ROUND(B19*100/$B$19,1)</f>
        <v>100</v>
      </c>
      <c r="C52" s="169">
        <f t="shared" ref="C52:L52" si="9">ROUND(C19*100/$B$19,1)</f>
        <v>14.7</v>
      </c>
      <c r="D52" s="169">
        <f t="shared" si="9"/>
        <v>22.4</v>
      </c>
      <c r="E52" s="169">
        <f t="shared" si="9"/>
        <v>13</v>
      </c>
      <c r="F52" s="169">
        <f t="shared" si="9"/>
        <v>23.7</v>
      </c>
      <c r="G52" s="169">
        <f t="shared" si="9"/>
        <v>26.2</v>
      </c>
      <c r="H52" s="169">
        <f t="shared" si="9"/>
        <v>14.2</v>
      </c>
      <c r="I52" s="169">
        <f t="shared" si="9"/>
        <v>22.8</v>
      </c>
      <c r="J52" s="169">
        <f t="shared" si="9"/>
        <v>25.7</v>
      </c>
      <c r="K52" s="169">
        <f t="shared" si="9"/>
        <v>22.1</v>
      </c>
      <c r="L52" s="162">
        <f t="shared" si="9"/>
        <v>15.2</v>
      </c>
    </row>
    <row r="53" spans="1:13" ht="12.75" customHeight="1">
      <c r="A53" s="590">
        <v>11</v>
      </c>
      <c r="B53" s="168">
        <f>ROUND(B20*100/$B$20,1)</f>
        <v>100</v>
      </c>
      <c r="C53" s="169">
        <f t="shared" ref="C53:L53" si="10">ROUND(C20*100/$B$20,1)</f>
        <v>14.7</v>
      </c>
      <c r="D53" s="169">
        <f t="shared" si="10"/>
        <v>22.2</v>
      </c>
      <c r="E53" s="169">
        <f t="shared" si="10"/>
        <v>12.8</v>
      </c>
      <c r="F53" s="169">
        <f t="shared" si="10"/>
        <v>23.9</v>
      </c>
      <c r="G53" s="169">
        <f t="shared" si="10"/>
        <v>26.4</v>
      </c>
      <c r="H53" s="169">
        <f t="shared" si="10"/>
        <v>14</v>
      </c>
      <c r="I53" s="169">
        <f t="shared" si="10"/>
        <v>22.7</v>
      </c>
      <c r="J53" s="169">
        <f t="shared" si="10"/>
        <v>25.7</v>
      </c>
      <c r="K53" s="169">
        <f t="shared" si="10"/>
        <v>22.3</v>
      </c>
      <c r="L53" s="162">
        <f t="shared" si="10"/>
        <v>15.3</v>
      </c>
    </row>
    <row r="54" spans="1:13" ht="12.75" customHeight="1">
      <c r="A54" s="590" t="s">
        <v>297</v>
      </c>
      <c r="B54" s="168">
        <f>ROUND(B21*100/$B$21,1)</f>
        <v>100</v>
      </c>
      <c r="C54" s="169">
        <f t="shared" ref="C54:L54" si="11">ROUND(C21*100/$B$21,1)</f>
        <v>14.5</v>
      </c>
      <c r="D54" s="169">
        <f t="shared" si="11"/>
        <v>22.1</v>
      </c>
      <c r="E54" s="169">
        <f t="shared" si="11"/>
        <v>12.7</v>
      </c>
      <c r="F54" s="169">
        <f t="shared" si="11"/>
        <v>24.1</v>
      </c>
      <c r="G54" s="169">
        <f t="shared" si="11"/>
        <v>26.6</v>
      </c>
      <c r="H54" s="169">
        <f t="shared" si="11"/>
        <v>13.7</v>
      </c>
      <c r="I54" s="169">
        <f t="shared" si="11"/>
        <v>22.5</v>
      </c>
      <c r="J54" s="169">
        <f t="shared" si="11"/>
        <v>25.8</v>
      </c>
      <c r="K54" s="169">
        <f t="shared" si="11"/>
        <v>22.6</v>
      </c>
      <c r="L54" s="162">
        <f t="shared" si="11"/>
        <v>15.5</v>
      </c>
    </row>
    <row r="55" spans="1:13" ht="12.75" customHeight="1">
      <c r="A55" s="427" t="s">
        <v>292</v>
      </c>
      <c r="B55" s="168">
        <v>100</v>
      </c>
      <c r="C55" s="382">
        <f>ROUND(C22*100/$B$22,1)</f>
        <v>14.4</v>
      </c>
      <c r="D55" s="382">
        <f>ROUND(D22*100/$B$22,1)</f>
        <v>22.2</v>
      </c>
      <c r="E55" s="382">
        <f t="shared" ref="E55:L55" si="12">ROUND(E22*100/$B$22,1)</f>
        <v>12.7</v>
      </c>
      <c r="F55" s="382">
        <f t="shared" si="12"/>
        <v>24.1</v>
      </c>
      <c r="G55" s="382">
        <f t="shared" si="12"/>
        <v>26.5</v>
      </c>
      <c r="H55" s="382">
        <f t="shared" si="12"/>
        <v>13.8</v>
      </c>
      <c r="I55" s="382">
        <f t="shared" si="12"/>
        <v>22.5</v>
      </c>
      <c r="J55" s="382">
        <f t="shared" si="12"/>
        <v>25.8</v>
      </c>
      <c r="K55" s="382">
        <f t="shared" si="12"/>
        <v>22.6</v>
      </c>
      <c r="L55" s="108">
        <f t="shared" si="12"/>
        <v>15.3</v>
      </c>
    </row>
    <row r="56" spans="1:13" ht="12.75" customHeight="1">
      <c r="A56" s="427" t="s">
        <v>180</v>
      </c>
      <c r="B56" s="168">
        <v>100</v>
      </c>
      <c r="C56" s="382">
        <f>ROUND(C23*100/$B$23,1)</f>
        <v>14.4</v>
      </c>
      <c r="D56" s="382">
        <f t="shared" ref="D56:L56" si="13">ROUND(D23*100/$B$23,1)</f>
        <v>22.1</v>
      </c>
      <c r="E56" s="381">
        <f t="shared" si="13"/>
        <v>12.8</v>
      </c>
      <c r="F56" s="382">
        <f t="shared" si="13"/>
        <v>24.1</v>
      </c>
      <c r="G56" s="382">
        <f t="shared" si="13"/>
        <v>26.6</v>
      </c>
      <c r="H56" s="381">
        <f t="shared" si="13"/>
        <v>13.8</v>
      </c>
      <c r="I56" s="382">
        <f t="shared" si="13"/>
        <v>22.6</v>
      </c>
      <c r="J56" s="382">
        <f t="shared" si="13"/>
        <v>25.9</v>
      </c>
      <c r="K56" s="382">
        <f t="shared" si="13"/>
        <v>22.6</v>
      </c>
      <c r="L56" s="108">
        <f t="shared" si="13"/>
        <v>15.1</v>
      </c>
    </row>
    <row r="57" spans="1:13" ht="12.75" customHeight="1">
      <c r="A57" s="427" t="s">
        <v>171</v>
      </c>
      <c r="B57" s="168">
        <v>100</v>
      </c>
      <c r="C57" s="106">
        <f>ROUND(C24*100/$B$24,1)</f>
        <v>14.4</v>
      </c>
      <c r="D57" s="106">
        <f t="shared" ref="D57:L57" si="14">ROUND(D24*100/$B$24,1)</f>
        <v>22</v>
      </c>
      <c r="E57" s="99">
        <f t="shared" si="14"/>
        <v>12.8</v>
      </c>
      <c r="F57" s="99">
        <f t="shared" si="14"/>
        <v>24</v>
      </c>
      <c r="G57" s="106">
        <f t="shared" si="14"/>
        <v>26.9</v>
      </c>
      <c r="H57" s="99">
        <f t="shared" si="14"/>
        <v>13.5</v>
      </c>
      <c r="I57" s="99">
        <f t="shared" si="14"/>
        <v>22.7</v>
      </c>
      <c r="J57" s="99">
        <f t="shared" si="14"/>
        <v>26</v>
      </c>
      <c r="K57" s="99">
        <f t="shared" si="14"/>
        <v>22.7</v>
      </c>
      <c r="L57" s="98">
        <f t="shared" si="14"/>
        <v>15.2</v>
      </c>
    </row>
    <row r="58" spans="1:13" ht="12.75" customHeight="1">
      <c r="A58" s="410"/>
      <c r="B58" s="407"/>
      <c r="C58" s="408"/>
      <c r="D58" s="408"/>
      <c r="E58" s="408"/>
      <c r="F58" s="408"/>
      <c r="G58" s="408"/>
      <c r="H58" s="408"/>
      <c r="I58" s="408"/>
      <c r="J58" s="408"/>
      <c r="K58" s="408"/>
      <c r="L58" s="409"/>
    </row>
    <row r="59" spans="1:13" ht="12.75" customHeight="1">
      <c r="A59" s="388" t="s">
        <v>408</v>
      </c>
      <c r="B59" s="154"/>
      <c r="C59" s="154"/>
      <c r="F59" s="88"/>
      <c r="G59" s="88"/>
      <c r="I59" s="84"/>
      <c r="J59" s="84"/>
      <c r="K59" s="84"/>
    </row>
    <row r="60" spans="1:13" ht="12.75" customHeight="1">
      <c r="A60" s="637" t="s">
        <v>403</v>
      </c>
      <c r="B60" s="157"/>
      <c r="C60" s="156"/>
    </row>
    <row r="61" spans="1:13" s="139" customFormat="1">
      <c r="A61" s="79"/>
      <c r="B61" s="79"/>
      <c r="C61" s="79"/>
      <c r="D61" s="79"/>
      <c r="E61" s="88"/>
      <c r="F61" s="88"/>
      <c r="G61" s="79"/>
      <c r="H61" s="80"/>
      <c r="I61" s="80"/>
      <c r="J61" s="80"/>
      <c r="K61" s="80"/>
      <c r="L61" s="80"/>
      <c r="M61" s="173"/>
    </row>
    <row r="62" spans="1:13" s="139" customFormat="1">
      <c r="A62" s="79"/>
      <c r="B62" s="79"/>
      <c r="C62" s="79"/>
      <c r="D62" s="79"/>
      <c r="E62" s="79"/>
      <c r="F62" s="79"/>
      <c r="G62" s="79"/>
      <c r="H62" s="80"/>
      <c r="I62" s="80"/>
      <c r="J62" s="80"/>
      <c r="K62" s="80"/>
      <c r="L62" s="80"/>
      <c r="M62" s="173"/>
    </row>
    <row r="63" spans="1:13" s="139" customForma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80"/>
      <c r="M63" s="173"/>
    </row>
    <row r="64" spans="1:13" s="139" customForma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173"/>
    </row>
    <row r="65" spans="1:13" s="139" customForma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80"/>
      <c r="M65" s="173"/>
    </row>
    <row r="66" spans="1:13" s="139" customForma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80"/>
      <c r="M66" s="173"/>
    </row>
    <row r="67" spans="1:13" s="139" customForma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80"/>
      <c r="M67" s="173"/>
    </row>
    <row r="68" spans="1:13" s="139" customForma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80"/>
      <c r="M68" s="173"/>
    </row>
    <row r="69" spans="1:13" s="75" customForma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66"/>
    </row>
    <row r="70" spans="1:13" s="75" customForma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0"/>
      <c r="M70" s="166"/>
    </row>
    <row r="74" spans="1:13" ht="12.75" customHeight="1">
      <c r="B74" s="80"/>
      <c r="C74" s="80"/>
      <c r="D74" s="80"/>
      <c r="E74" s="80"/>
      <c r="F74" s="80"/>
    </row>
    <row r="75" spans="1:13" ht="12.75" customHeight="1">
      <c r="B75" s="80"/>
      <c r="C75" s="80"/>
      <c r="D75" s="80"/>
      <c r="E75" s="80"/>
      <c r="F75" s="80"/>
      <c r="G75" s="80"/>
      <c r="H75" s="80"/>
      <c r="I75" s="80"/>
      <c r="J75" s="80"/>
    </row>
    <row r="76" spans="1:13" ht="12.75" customHeight="1">
      <c r="B76" s="80"/>
      <c r="C76" s="80"/>
      <c r="D76" s="80"/>
      <c r="E76" s="80"/>
      <c r="F76" s="80"/>
      <c r="G76" s="80"/>
      <c r="H76" s="80"/>
      <c r="I76" s="80"/>
      <c r="J76" s="80"/>
    </row>
    <row r="77" spans="1:13" ht="12.75" customHeight="1">
      <c r="B77" s="80"/>
      <c r="C77" s="80"/>
      <c r="D77" s="80"/>
      <c r="E77" s="80"/>
      <c r="F77" s="80"/>
      <c r="G77" s="80"/>
      <c r="H77" s="80"/>
      <c r="I77" s="80"/>
      <c r="J77" s="80"/>
    </row>
    <row r="78" spans="1:13" ht="12.75" customHeight="1">
      <c r="B78" s="80"/>
      <c r="C78" s="80"/>
      <c r="D78" s="80"/>
      <c r="E78" s="80"/>
      <c r="F78" s="80"/>
      <c r="G78" s="80"/>
      <c r="H78" s="80"/>
      <c r="I78" s="80"/>
      <c r="J78" s="80"/>
    </row>
    <row r="79" spans="1:13" ht="12.75" customHeight="1">
      <c r="B79" s="80"/>
      <c r="C79" s="80"/>
      <c r="D79" s="80"/>
      <c r="E79" s="80"/>
      <c r="F79" s="80"/>
      <c r="G79" s="80"/>
      <c r="H79" s="80"/>
      <c r="I79" s="80"/>
      <c r="J79" s="80"/>
    </row>
    <row r="80" spans="1:13" ht="12.75" customHeight="1">
      <c r="B80" s="80"/>
      <c r="C80" s="80"/>
      <c r="D80" s="80"/>
      <c r="E80" s="80"/>
      <c r="F80" s="80"/>
      <c r="G80" s="80"/>
      <c r="H80" s="80"/>
      <c r="I80" s="80"/>
      <c r="J80" s="80"/>
    </row>
    <row r="81" spans="2:11" ht="12.75" customHeight="1">
      <c r="B81" s="83"/>
      <c r="C81" s="83"/>
      <c r="D81" s="83"/>
      <c r="E81" s="83"/>
      <c r="F81" s="83"/>
      <c r="G81" s="83"/>
      <c r="H81" s="83"/>
      <c r="I81" s="83"/>
      <c r="J81" s="83"/>
    </row>
    <row r="82" spans="2:11" ht="12.75" customHeight="1">
      <c r="B82" s="80"/>
      <c r="C82" s="80"/>
      <c r="D82" s="80"/>
      <c r="E82" s="80"/>
      <c r="F82" s="80"/>
      <c r="G82" s="80"/>
      <c r="H82" s="80"/>
      <c r="I82" s="80"/>
      <c r="J82" s="80"/>
      <c r="K82" s="80"/>
    </row>
    <row r="85" spans="2:11" ht="12.75" customHeight="1">
      <c r="B85" s="87"/>
      <c r="C85" s="87"/>
      <c r="D85" s="87"/>
      <c r="E85" s="87"/>
      <c r="F85" s="87"/>
      <c r="G85" s="87"/>
      <c r="H85" s="87"/>
      <c r="I85" s="87"/>
      <c r="J85" s="87"/>
      <c r="K85" s="87"/>
    </row>
    <row r="86" spans="2:11" ht="12.75" customHeight="1">
      <c r="B86" s="87"/>
      <c r="C86" s="87"/>
      <c r="D86" s="87"/>
      <c r="E86" s="87"/>
      <c r="F86" s="87"/>
      <c r="G86" s="87"/>
      <c r="H86" s="87"/>
      <c r="I86" s="87"/>
      <c r="J86" s="87"/>
      <c r="K86" s="87"/>
    </row>
    <row r="87" spans="2:11" ht="12.75" customHeight="1">
      <c r="B87" s="87"/>
      <c r="C87" s="87"/>
      <c r="D87" s="87"/>
      <c r="E87" s="87"/>
      <c r="F87" s="87"/>
      <c r="G87" s="87"/>
      <c r="H87" s="87"/>
      <c r="I87" s="87"/>
      <c r="J87" s="87"/>
      <c r="K87" s="87"/>
    </row>
    <row r="90" spans="2:11" ht="12.75" customHeight="1">
      <c r="B90" s="87"/>
      <c r="C90" s="87"/>
      <c r="D90" s="87"/>
      <c r="E90" s="87"/>
      <c r="F90" s="87"/>
      <c r="G90" s="87"/>
      <c r="H90" s="87"/>
      <c r="I90" s="87"/>
      <c r="J90" s="87"/>
      <c r="K90" s="87"/>
    </row>
    <row r="91" spans="2:11" ht="12.75" customHeight="1">
      <c r="B91" s="87"/>
      <c r="C91" s="87"/>
      <c r="D91" s="87"/>
      <c r="E91" s="87"/>
      <c r="F91" s="87"/>
      <c r="G91" s="87"/>
      <c r="H91" s="87"/>
      <c r="I91" s="87"/>
      <c r="J91" s="87"/>
      <c r="K91" s="87"/>
    </row>
    <row r="92" spans="2:11" ht="12.75" customHeight="1">
      <c r="B92" s="87"/>
      <c r="C92" s="87"/>
      <c r="D92" s="87"/>
      <c r="E92" s="87"/>
      <c r="F92" s="87"/>
      <c r="G92" s="87"/>
      <c r="H92" s="87"/>
      <c r="I92" s="87"/>
      <c r="J92" s="87"/>
      <c r="K92" s="87"/>
    </row>
  </sheetData>
  <customSheetViews>
    <customSheetView guid="{CD67EB8F-754D-4449-8CC6-1511BC5DBCDE}" showRuler="0" topLeftCell="A43">
      <selection activeCell="H6" sqref="H6:L15"/>
      <pageMargins left="0.2" right="0.3" top="0.28999999999999998" bottom="0.17" header="0.25" footer="0.17"/>
      <pageSetup paperSize="9" scale="80" orientation="portrait" r:id="rId1"/>
      <headerFooter alignWithMargins="0"/>
    </customSheetView>
    <customSheetView guid="{30400A62-72BF-4B72-8312-A7B9A29244D1}" showPageBreaks="1" topLeftCell="A4">
      <selection activeCell="A9" sqref="A9:A10"/>
      <pageMargins left="0.2" right="0.3" top="0.28999999999999998" bottom="0.17" header="0.25" footer="0.17"/>
      <pageSetup paperSize="9" scale="80" orientation="portrait" r:id="rId2"/>
      <headerFooter alignWithMargins="0"/>
    </customSheetView>
  </customSheetViews>
  <mergeCells count="9">
    <mergeCell ref="A6:A8"/>
    <mergeCell ref="B9:L9"/>
    <mergeCell ref="B25:L25"/>
    <mergeCell ref="B41:L41"/>
    <mergeCell ref="B42:L42"/>
    <mergeCell ref="B6:B7"/>
    <mergeCell ref="C6:G6"/>
    <mergeCell ref="H6:L6"/>
    <mergeCell ref="B8:L8"/>
  </mergeCells>
  <phoneticPr fontId="0" type="noConversion"/>
  <hyperlinks>
    <hyperlink ref="M4:M5" location="'Spis tablic'!A1" display="Powrót do spisu tablic" xr:uid="{00000000-0004-0000-0F00-000000000000}"/>
  </hyperlinks>
  <pageMargins left="0.19685039370078741" right="0.31496062992125984" top="0" bottom="0" header="0.23622047244094491" footer="0.15748031496062992"/>
  <pageSetup paperSize="9" scale="80" orientation="portrait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0"/>
  <sheetViews>
    <sheetView zoomScaleNormal="100" workbookViewId="0"/>
  </sheetViews>
  <sheetFormatPr defaultColWidth="9.140625" defaultRowHeight="12.75" customHeight="1"/>
  <cols>
    <col min="1" max="1" width="16.85546875" style="79" customWidth="1"/>
    <col min="2" max="2" width="9.7109375" style="79" customWidth="1"/>
    <col min="3" max="3" width="11.140625" style="79" customWidth="1"/>
    <col min="4" max="5" width="10.140625" style="79" customWidth="1"/>
    <col min="6" max="6" width="9.42578125" style="79" customWidth="1"/>
    <col min="7" max="7" width="9.7109375" style="79" customWidth="1"/>
    <col min="8" max="8" width="12.42578125" style="79" customWidth="1"/>
    <col min="9" max="16384" width="9.140625" style="16"/>
  </cols>
  <sheetData>
    <row r="1" spans="1:9" ht="12.75" customHeight="1">
      <c r="A1" s="104" t="s">
        <v>352</v>
      </c>
      <c r="B1" s="104"/>
      <c r="C1" s="104"/>
      <c r="D1" s="104"/>
      <c r="E1" s="104"/>
      <c r="F1" s="105"/>
    </row>
    <row r="2" spans="1:9" ht="11.25" customHeight="1">
      <c r="A2" s="366" t="s">
        <v>256</v>
      </c>
      <c r="B2" s="163"/>
      <c r="C2" s="163"/>
      <c r="D2" s="105"/>
      <c r="E2" s="105"/>
      <c r="F2" s="105"/>
    </row>
    <row r="3" spans="1:9" ht="12" customHeight="1">
      <c r="A3" s="638" t="s">
        <v>373</v>
      </c>
      <c r="B3" s="148"/>
      <c r="C3" s="149"/>
      <c r="D3" s="149"/>
      <c r="E3" s="149"/>
      <c r="F3" s="149"/>
      <c r="G3" s="142"/>
    </row>
    <row r="4" spans="1:9" ht="11.25" customHeight="1">
      <c r="A4" s="636" t="s">
        <v>258</v>
      </c>
      <c r="B4" s="153"/>
      <c r="C4" s="149"/>
      <c r="D4" s="149"/>
      <c r="E4" s="149"/>
      <c r="F4" s="149"/>
      <c r="G4" s="142"/>
      <c r="I4" s="324" t="s">
        <v>245</v>
      </c>
    </row>
    <row r="5" spans="1:9" ht="12.75" customHeight="1" thickBot="1">
      <c r="A5" s="16"/>
      <c r="B5" s="137"/>
      <c r="C5" s="137"/>
      <c r="D5" s="137"/>
      <c r="E5" s="137"/>
      <c r="F5" s="137"/>
      <c r="G5" s="137"/>
      <c r="H5" s="137"/>
      <c r="I5" s="634" t="s">
        <v>246</v>
      </c>
    </row>
    <row r="6" spans="1:9" ht="27" customHeight="1">
      <c r="A6" s="705" t="s">
        <v>526</v>
      </c>
      <c r="B6" s="758" t="s">
        <v>440</v>
      </c>
      <c r="C6" s="754" t="s">
        <v>525</v>
      </c>
      <c r="D6" s="757"/>
      <c r="E6" s="757"/>
      <c r="F6" s="757"/>
      <c r="G6" s="757"/>
      <c r="H6" s="757"/>
    </row>
    <row r="7" spans="1:9" ht="43.5" customHeight="1" thickBot="1">
      <c r="A7" s="706"/>
      <c r="B7" s="759"/>
      <c r="C7" s="330" t="s">
        <v>527</v>
      </c>
      <c r="D7" s="182" t="s">
        <v>187</v>
      </c>
      <c r="E7" s="182" t="s">
        <v>188</v>
      </c>
      <c r="F7" s="182" t="s">
        <v>189</v>
      </c>
      <c r="G7" s="182" t="s">
        <v>190</v>
      </c>
      <c r="H7" s="348" t="s">
        <v>528</v>
      </c>
    </row>
    <row r="8" spans="1:9" ht="17.25" customHeight="1" thickBot="1">
      <c r="A8" s="707"/>
      <c r="B8" s="755" t="s">
        <v>529</v>
      </c>
      <c r="C8" s="756"/>
      <c r="D8" s="756"/>
      <c r="E8" s="756"/>
      <c r="F8" s="756"/>
      <c r="G8" s="756"/>
      <c r="H8" s="756"/>
    </row>
    <row r="9" spans="1:9" ht="17.25" customHeight="1">
      <c r="A9" s="593"/>
      <c r="B9" s="718" t="s">
        <v>524</v>
      </c>
      <c r="C9" s="718"/>
      <c r="D9" s="718"/>
      <c r="E9" s="718"/>
      <c r="F9" s="718"/>
      <c r="G9" s="718"/>
      <c r="H9" s="718"/>
    </row>
    <row r="10" spans="1:9" ht="12.75" customHeight="1">
      <c r="A10" s="125" t="s">
        <v>435</v>
      </c>
      <c r="B10" s="525">
        <v>837649</v>
      </c>
      <c r="C10" s="526">
        <v>120234</v>
      </c>
      <c r="D10" s="526">
        <v>137920</v>
      </c>
      <c r="E10" s="526">
        <v>139990</v>
      </c>
      <c r="F10" s="526">
        <v>133182</v>
      </c>
      <c r="G10" s="526">
        <v>126695</v>
      </c>
      <c r="H10" s="527">
        <v>179628</v>
      </c>
    </row>
    <row r="11" spans="1:9" ht="12.75" customHeight="1">
      <c r="A11" s="125">
        <v>2</v>
      </c>
      <c r="B11" s="525">
        <v>846557</v>
      </c>
      <c r="C11" s="526">
        <v>103879</v>
      </c>
      <c r="D11" s="526">
        <v>154201</v>
      </c>
      <c r="E11" s="526">
        <v>149433</v>
      </c>
      <c r="F11" s="526">
        <v>131429</v>
      </c>
      <c r="G11" s="526">
        <v>127466</v>
      </c>
      <c r="H11" s="527">
        <v>180149</v>
      </c>
    </row>
    <row r="12" spans="1:9" ht="12.75" customHeight="1">
      <c r="A12" s="125">
        <v>3</v>
      </c>
      <c r="B12" s="525">
        <v>829873</v>
      </c>
      <c r="C12" s="526">
        <v>92619</v>
      </c>
      <c r="D12" s="526">
        <v>160042</v>
      </c>
      <c r="E12" s="526">
        <v>135056</v>
      </c>
      <c r="F12" s="526">
        <v>136786</v>
      </c>
      <c r="G12" s="526">
        <v>126142</v>
      </c>
      <c r="H12" s="527">
        <v>179228</v>
      </c>
    </row>
    <row r="13" spans="1:9" ht="12.75" customHeight="1">
      <c r="A13" s="125">
        <v>4</v>
      </c>
      <c r="B13" s="525">
        <v>802680</v>
      </c>
      <c r="C13" s="526">
        <v>83038</v>
      </c>
      <c r="D13" s="526">
        <v>140734</v>
      </c>
      <c r="E13" s="526">
        <v>133366</v>
      </c>
      <c r="F13" s="526">
        <v>142971</v>
      </c>
      <c r="G13" s="526">
        <v>124958</v>
      </c>
      <c r="H13" s="527">
        <v>177613</v>
      </c>
    </row>
    <row r="14" spans="1:9" ht="12.75" customHeight="1">
      <c r="A14" s="125">
        <v>5</v>
      </c>
      <c r="B14" s="525">
        <v>782840</v>
      </c>
      <c r="C14" s="526">
        <v>79471</v>
      </c>
      <c r="D14" s="526">
        <v>125269</v>
      </c>
      <c r="E14" s="526">
        <v>131790</v>
      </c>
      <c r="F14" s="526">
        <v>146236</v>
      </c>
      <c r="G14" s="526">
        <v>122592</v>
      </c>
      <c r="H14" s="527">
        <v>177482</v>
      </c>
    </row>
    <row r="15" spans="1:9" ht="12.75" customHeight="1">
      <c r="A15" s="125">
        <v>6</v>
      </c>
      <c r="B15" s="525">
        <v>796975</v>
      </c>
      <c r="C15" s="526">
        <v>79577</v>
      </c>
      <c r="D15" s="526">
        <v>127746</v>
      </c>
      <c r="E15" s="526">
        <v>140438</v>
      </c>
      <c r="F15" s="526">
        <v>145255</v>
      </c>
      <c r="G15" s="526">
        <v>125374</v>
      </c>
      <c r="H15" s="527">
        <v>178585</v>
      </c>
    </row>
    <row r="16" spans="1:9" ht="12.75" customHeight="1">
      <c r="A16" s="125">
        <v>7</v>
      </c>
      <c r="B16" s="525">
        <v>830768</v>
      </c>
      <c r="C16" s="526">
        <v>91868</v>
      </c>
      <c r="D16" s="526">
        <v>135093</v>
      </c>
      <c r="E16" s="526">
        <v>136591</v>
      </c>
      <c r="F16" s="526">
        <v>157878</v>
      </c>
      <c r="G16" s="526">
        <v>128677</v>
      </c>
      <c r="H16" s="527">
        <v>180661</v>
      </c>
    </row>
    <row r="17" spans="1:8" ht="12.75" customHeight="1">
      <c r="A17" s="125">
        <v>8</v>
      </c>
      <c r="B17" s="525">
        <v>856289</v>
      </c>
      <c r="C17" s="526">
        <v>81334</v>
      </c>
      <c r="D17" s="526">
        <v>152378</v>
      </c>
      <c r="E17" s="526">
        <v>138012</v>
      </c>
      <c r="F17" s="526">
        <v>168394</v>
      </c>
      <c r="G17" s="526">
        <v>132868</v>
      </c>
      <c r="H17" s="527">
        <v>183303</v>
      </c>
    </row>
    <row r="18" spans="1:8" ht="12.75" customHeight="1">
      <c r="A18" s="125">
        <v>9</v>
      </c>
      <c r="B18" s="525">
        <v>866126</v>
      </c>
      <c r="C18" s="526">
        <v>109215</v>
      </c>
      <c r="D18" s="526">
        <v>139209</v>
      </c>
      <c r="E18" s="526">
        <v>130544</v>
      </c>
      <c r="F18" s="526">
        <v>167910</v>
      </c>
      <c r="G18" s="526">
        <v>134938</v>
      </c>
      <c r="H18" s="527">
        <v>184310</v>
      </c>
    </row>
    <row r="19" spans="1:8" ht="12.75" customHeight="1">
      <c r="A19" s="125">
        <v>10</v>
      </c>
      <c r="B19" s="525">
        <v>867330</v>
      </c>
      <c r="C19" s="526">
        <v>95380</v>
      </c>
      <c r="D19" s="526">
        <v>154372</v>
      </c>
      <c r="E19" s="526">
        <v>131487</v>
      </c>
      <c r="F19" s="526">
        <v>161994</v>
      </c>
      <c r="G19" s="526">
        <v>137820</v>
      </c>
      <c r="H19" s="527">
        <v>186277</v>
      </c>
    </row>
    <row r="20" spans="1:8" ht="12.75" customHeight="1">
      <c r="A20" s="125">
        <v>11</v>
      </c>
      <c r="B20" s="525">
        <v>873609</v>
      </c>
      <c r="C20" s="526">
        <v>86710</v>
      </c>
      <c r="D20" s="526">
        <v>164829</v>
      </c>
      <c r="E20" s="526">
        <v>129607</v>
      </c>
      <c r="F20" s="526">
        <v>162075</v>
      </c>
      <c r="G20" s="526">
        <v>140765</v>
      </c>
      <c r="H20" s="527">
        <v>189623</v>
      </c>
    </row>
    <row r="21" spans="1:8" ht="12.75" customHeight="1">
      <c r="A21" s="161" t="s">
        <v>297</v>
      </c>
      <c r="B21" s="528">
        <v>887865</v>
      </c>
      <c r="C21" s="529">
        <v>77506</v>
      </c>
      <c r="D21" s="529">
        <v>163429</v>
      </c>
      <c r="E21" s="529">
        <v>145186</v>
      </c>
      <c r="F21" s="529">
        <v>167379</v>
      </c>
      <c r="G21" s="529">
        <v>143590</v>
      </c>
      <c r="H21" s="530">
        <v>190775</v>
      </c>
    </row>
    <row r="22" spans="1:8" ht="12.75" customHeight="1">
      <c r="A22" s="161" t="s">
        <v>293</v>
      </c>
      <c r="B22" s="528">
        <v>934087</v>
      </c>
      <c r="C22" s="529">
        <v>110446</v>
      </c>
      <c r="D22" s="529">
        <v>146483</v>
      </c>
      <c r="E22" s="529">
        <v>160451</v>
      </c>
      <c r="F22" s="529">
        <v>169295</v>
      </c>
      <c r="G22" s="529">
        <v>151269</v>
      </c>
      <c r="H22" s="530">
        <v>196143</v>
      </c>
    </row>
    <row r="23" spans="1:8" ht="12.75" customHeight="1">
      <c r="A23" s="161" t="s">
        <v>180</v>
      </c>
      <c r="B23" s="528">
        <v>954939</v>
      </c>
      <c r="C23" s="529">
        <v>99678</v>
      </c>
      <c r="D23" s="529">
        <v>163406</v>
      </c>
      <c r="E23" s="529">
        <v>168971</v>
      </c>
      <c r="F23" s="529">
        <v>167350</v>
      </c>
      <c r="G23" s="529">
        <v>156834</v>
      </c>
      <c r="H23" s="530">
        <v>198700</v>
      </c>
    </row>
    <row r="24" spans="1:8" ht="12.75" customHeight="1">
      <c r="A24" s="161" t="s">
        <v>171</v>
      </c>
      <c r="B24" s="528">
        <v>949828</v>
      </c>
      <c r="C24" s="529">
        <v>92395</v>
      </c>
      <c r="D24" s="529">
        <v>168946</v>
      </c>
      <c r="E24" s="529">
        <v>154372</v>
      </c>
      <c r="F24" s="529">
        <v>174121</v>
      </c>
      <c r="G24" s="529">
        <v>160404</v>
      </c>
      <c r="H24" s="530">
        <v>199590</v>
      </c>
    </row>
    <row r="25" spans="1:8" ht="22.5" customHeight="1">
      <c r="A25" s="592"/>
      <c r="B25" s="718" t="s">
        <v>522</v>
      </c>
      <c r="C25" s="718"/>
      <c r="D25" s="718"/>
      <c r="E25" s="718"/>
      <c r="F25" s="718"/>
      <c r="G25" s="718"/>
      <c r="H25" s="718"/>
    </row>
    <row r="26" spans="1:8">
      <c r="A26" s="125" t="s">
        <v>296</v>
      </c>
      <c r="B26" s="526">
        <v>429435</v>
      </c>
      <c r="C26" s="526">
        <v>57423</v>
      </c>
      <c r="D26" s="526">
        <v>63383</v>
      </c>
      <c r="E26" s="526">
        <v>71256</v>
      </c>
      <c r="F26" s="526">
        <v>67959</v>
      </c>
      <c r="G26" s="526">
        <v>67533</v>
      </c>
      <c r="H26" s="527">
        <v>101881</v>
      </c>
    </row>
    <row r="27" spans="1:8">
      <c r="A27" s="125">
        <v>2</v>
      </c>
      <c r="B27" s="526">
        <v>431512</v>
      </c>
      <c r="C27" s="526">
        <v>49175</v>
      </c>
      <c r="D27" s="526">
        <v>71404</v>
      </c>
      <c r="E27" s="526">
        <v>74377</v>
      </c>
      <c r="F27" s="526">
        <v>66996</v>
      </c>
      <c r="G27" s="526">
        <v>67755</v>
      </c>
      <c r="H27" s="527">
        <v>101805</v>
      </c>
    </row>
    <row r="28" spans="1:8">
      <c r="A28" s="125">
        <v>3</v>
      </c>
      <c r="B28" s="526">
        <v>421536</v>
      </c>
      <c r="C28" s="526">
        <v>44132</v>
      </c>
      <c r="D28" s="526">
        <v>74852</v>
      </c>
      <c r="E28" s="526">
        <v>64717</v>
      </c>
      <c r="F28" s="526">
        <v>70228</v>
      </c>
      <c r="G28" s="526">
        <v>66684</v>
      </c>
      <c r="H28" s="527">
        <v>100923</v>
      </c>
    </row>
    <row r="29" spans="1:8">
      <c r="A29" s="125">
        <v>4</v>
      </c>
      <c r="B29" s="526">
        <v>407490</v>
      </c>
      <c r="C29" s="526">
        <v>38882</v>
      </c>
      <c r="D29" s="526">
        <v>66090</v>
      </c>
      <c r="E29" s="526">
        <v>63154</v>
      </c>
      <c r="F29" s="526">
        <v>73572</v>
      </c>
      <c r="G29" s="526">
        <v>65914</v>
      </c>
      <c r="H29" s="527">
        <v>99878</v>
      </c>
    </row>
    <row r="30" spans="1:8">
      <c r="A30" s="125">
        <v>5</v>
      </c>
      <c r="B30" s="526">
        <v>397526</v>
      </c>
      <c r="C30" s="526">
        <v>36759</v>
      </c>
      <c r="D30" s="526">
        <v>59031</v>
      </c>
      <c r="E30" s="526">
        <v>62700</v>
      </c>
      <c r="F30" s="526">
        <v>74841</v>
      </c>
      <c r="G30" s="526">
        <v>64647</v>
      </c>
      <c r="H30" s="527">
        <v>99548</v>
      </c>
    </row>
    <row r="31" spans="1:8">
      <c r="A31" s="125">
        <v>6</v>
      </c>
      <c r="B31" s="526">
        <v>403656</v>
      </c>
      <c r="C31" s="526">
        <v>38390</v>
      </c>
      <c r="D31" s="526">
        <v>59001</v>
      </c>
      <c r="E31" s="526">
        <v>67211</v>
      </c>
      <c r="F31" s="526">
        <v>73270</v>
      </c>
      <c r="G31" s="526">
        <v>65808</v>
      </c>
      <c r="H31" s="527">
        <v>99976</v>
      </c>
    </row>
    <row r="32" spans="1:8">
      <c r="A32" s="125">
        <v>7</v>
      </c>
      <c r="B32" s="526">
        <v>422406</v>
      </c>
      <c r="C32" s="526">
        <v>46677</v>
      </c>
      <c r="D32" s="526">
        <v>64456</v>
      </c>
      <c r="E32" s="526">
        <v>64638</v>
      </c>
      <c r="F32" s="526">
        <v>78309</v>
      </c>
      <c r="G32" s="526">
        <v>67310</v>
      </c>
      <c r="H32" s="527">
        <v>101016</v>
      </c>
    </row>
    <row r="33" spans="1:9">
      <c r="A33" s="125">
        <v>8</v>
      </c>
      <c r="B33" s="526">
        <v>435450</v>
      </c>
      <c r="C33" s="526">
        <v>40928</v>
      </c>
      <c r="D33" s="526">
        <v>76517</v>
      </c>
      <c r="E33" s="526">
        <v>64231</v>
      </c>
      <c r="F33" s="526">
        <v>82328</v>
      </c>
      <c r="G33" s="526">
        <v>69071</v>
      </c>
      <c r="H33" s="527">
        <v>102375</v>
      </c>
    </row>
    <row r="34" spans="1:9">
      <c r="A34" s="125">
        <v>9</v>
      </c>
      <c r="B34" s="526">
        <v>436515</v>
      </c>
      <c r="C34" s="526">
        <v>55338</v>
      </c>
      <c r="D34" s="526">
        <v>67962</v>
      </c>
      <c r="E34" s="526">
        <v>60649</v>
      </c>
      <c r="F34" s="526">
        <v>80346</v>
      </c>
      <c r="G34" s="526">
        <v>69696</v>
      </c>
      <c r="H34" s="527">
        <v>102524</v>
      </c>
    </row>
    <row r="35" spans="1:9">
      <c r="A35" s="125">
        <v>10</v>
      </c>
      <c r="B35" s="526">
        <v>434821</v>
      </c>
      <c r="C35" s="526">
        <v>46367</v>
      </c>
      <c r="D35" s="526">
        <v>76156</v>
      </c>
      <c r="E35" s="526">
        <v>62230</v>
      </c>
      <c r="F35" s="526">
        <v>76207</v>
      </c>
      <c r="G35" s="526">
        <v>70601</v>
      </c>
      <c r="H35" s="527">
        <v>103260</v>
      </c>
    </row>
    <row r="36" spans="1:9">
      <c r="A36" s="125">
        <v>11</v>
      </c>
      <c r="B36" s="526">
        <v>436081</v>
      </c>
      <c r="C36" s="526">
        <v>40834</v>
      </c>
      <c r="D36" s="526">
        <v>80652</v>
      </c>
      <c r="E36" s="526">
        <v>62760</v>
      </c>
      <c r="F36" s="526">
        <v>75633</v>
      </c>
      <c r="G36" s="526">
        <v>71517</v>
      </c>
      <c r="H36" s="527">
        <v>104685</v>
      </c>
    </row>
    <row r="37" spans="1:9" ht="13.5" customHeight="1">
      <c r="A37" s="161" t="s">
        <v>298</v>
      </c>
      <c r="B37" s="528">
        <v>440223</v>
      </c>
      <c r="C37" s="544">
        <v>34674</v>
      </c>
      <c r="D37" s="544">
        <v>77413</v>
      </c>
      <c r="E37" s="544">
        <v>71551</v>
      </c>
      <c r="F37" s="544">
        <v>79164</v>
      </c>
      <c r="G37" s="544">
        <v>72470</v>
      </c>
      <c r="H37" s="530">
        <v>104951</v>
      </c>
    </row>
    <row r="38" spans="1:9" ht="13.5" customHeight="1">
      <c r="A38" s="161" t="s">
        <v>293</v>
      </c>
      <c r="B38" s="443">
        <v>460993</v>
      </c>
      <c r="C38" s="441">
        <v>51828</v>
      </c>
      <c r="D38" s="441">
        <v>66398</v>
      </c>
      <c r="E38" s="441">
        <v>78868</v>
      </c>
      <c r="F38" s="441">
        <v>80764</v>
      </c>
      <c r="G38" s="441">
        <v>75604</v>
      </c>
      <c r="H38" s="442">
        <v>107531</v>
      </c>
    </row>
    <row r="39" spans="1:9" ht="13.5" customHeight="1">
      <c r="A39" s="161" t="s">
        <v>180</v>
      </c>
      <c r="B39" s="443">
        <v>470040</v>
      </c>
      <c r="C39" s="441">
        <v>47560</v>
      </c>
      <c r="D39" s="441">
        <v>74223</v>
      </c>
      <c r="E39" s="441">
        <v>81666</v>
      </c>
      <c r="F39" s="441">
        <v>80412</v>
      </c>
      <c r="G39" s="441">
        <v>77590</v>
      </c>
      <c r="H39" s="442">
        <v>108589</v>
      </c>
    </row>
    <row r="40" spans="1:9" ht="13.5" customHeight="1">
      <c r="A40" s="161" t="s">
        <v>171</v>
      </c>
      <c r="B40" s="443">
        <v>466793</v>
      </c>
      <c r="C40" s="441">
        <v>44373</v>
      </c>
      <c r="D40" s="441">
        <v>78068</v>
      </c>
      <c r="E40" s="441">
        <v>72058</v>
      </c>
      <c r="F40" s="441">
        <v>84991</v>
      </c>
      <c r="G40" s="441">
        <v>78663</v>
      </c>
      <c r="H40" s="442">
        <v>108640</v>
      </c>
    </row>
    <row r="41" spans="1:9" ht="19.5" customHeight="1">
      <c r="A41" s="592"/>
      <c r="B41" s="709" t="s">
        <v>530</v>
      </c>
      <c r="C41" s="709"/>
      <c r="D41" s="709"/>
      <c r="E41" s="709"/>
      <c r="F41" s="709"/>
      <c r="G41" s="709"/>
      <c r="H41" s="709"/>
    </row>
    <row r="42" spans="1:9" ht="16.5" customHeight="1">
      <c r="A42" s="593"/>
      <c r="B42" s="709" t="s">
        <v>531</v>
      </c>
      <c r="C42" s="709"/>
      <c r="D42" s="709"/>
      <c r="E42" s="709"/>
      <c r="F42" s="709"/>
      <c r="G42" s="709"/>
      <c r="H42" s="709"/>
    </row>
    <row r="43" spans="1:9">
      <c r="A43" s="125" t="s">
        <v>435</v>
      </c>
      <c r="B43" s="119">
        <v>100</v>
      </c>
      <c r="C43" s="119">
        <v>14.4</v>
      </c>
      <c r="D43" s="119">
        <v>16.5</v>
      </c>
      <c r="E43" s="119">
        <v>16.7</v>
      </c>
      <c r="F43" s="119">
        <v>15.9</v>
      </c>
      <c r="G43" s="119">
        <v>15.1</v>
      </c>
      <c r="H43" s="111">
        <v>21.4</v>
      </c>
      <c r="I43" s="20"/>
    </row>
    <row r="44" spans="1:9">
      <c r="A44" s="125">
        <v>2</v>
      </c>
      <c r="B44" s="119">
        <v>100</v>
      </c>
      <c r="C44" s="119">
        <v>12.3</v>
      </c>
      <c r="D44" s="119">
        <v>18.2</v>
      </c>
      <c r="E44" s="119">
        <v>17.7</v>
      </c>
      <c r="F44" s="119">
        <v>15.5</v>
      </c>
      <c r="G44" s="119">
        <v>15.1</v>
      </c>
      <c r="H44" s="111">
        <v>21.3</v>
      </c>
      <c r="I44" s="20"/>
    </row>
    <row r="45" spans="1:9">
      <c r="A45" s="125">
        <v>3</v>
      </c>
      <c r="B45" s="119">
        <v>100</v>
      </c>
      <c r="C45" s="119">
        <v>11.2</v>
      </c>
      <c r="D45" s="119">
        <v>19.3</v>
      </c>
      <c r="E45" s="119">
        <v>16.3</v>
      </c>
      <c r="F45" s="119">
        <v>16.5</v>
      </c>
      <c r="G45" s="119">
        <v>15.2</v>
      </c>
      <c r="H45" s="111">
        <v>21.6</v>
      </c>
      <c r="I45" s="20"/>
    </row>
    <row r="46" spans="1:9">
      <c r="A46" s="125">
        <v>4</v>
      </c>
      <c r="B46" s="119">
        <v>100</v>
      </c>
      <c r="C46" s="119">
        <v>10.3</v>
      </c>
      <c r="D46" s="119">
        <v>17.5</v>
      </c>
      <c r="E46" s="119">
        <v>16.600000000000001</v>
      </c>
      <c r="F46" s="119">
        <v>17.8</v>
      </c>
      <c r="G46" s="119">
        <v>15.6</v>
      </c>
      <c r="H46" s="111">
        <v>22.1</v>
      </c>
      <c r="I46" s="20"/>
    </row>
    <row r="47" spans="1:9">
      <c r="A47" s="125">
        <v>5</v>
      </c>
      <c r="B47" s="119">
        <v>100</v>
      </c>
      <c r="C47" s="119">
        <v>10.199999999999999</v>
      </c>
      <c r="D47" s="119">
        <v>16</v>
      </c>
      <c r="E47" s="119">
        <v>16.8</v>
      </c>
      <c r="F47" s="119">
        <v>18.7</v>
      </c>
      <c r="G47" s="119">
        <v>15.7</v>
      </c>
      <c r="H47" s="111">
        <v>22.7</v>
      </c>
      <c r="I47" s="20"/>
    </row>
    <row r="48" spans="1:9">
      <c r="A48" s="125">
        <v>6</v>
      </c>
      <c r="B48" s="119">
        <v>100</v>
      </c>
      <c r="C48" s="119">
        <v>10</v>
      </c>
      <c r="D48" s="119">
        <v>16</v>
      </c>
      <c r="E48" s="119">
        <v>17.600000000000001</v>
      </c>
      <c r="F48" s="119">
        <v>18.2</v>
      </c>
      <c r="G48" s="119">
        <v>15.7</v>
      </c>
      <c r="H48" s="111">
        <v>22.4</v>
      </c>
      <c r="I48" s="20"/>
    </row>
    <row r="49" spans="1:9">
      <c r="A49" s="125">
        <v>7</v>
      </c>
      <c r="B49" s="119">
        <v>100</v>
      </c>
      <c r="C49" s="119">
        <v>11.1</v>
      </c>
      <c r="D49" s="119">
        <v>16.3</v>
      </c>
      <c r="E49" s="119">
        <v>16.399999999999999</v>
      </c>
      <c r="F49" s="119">
        <v>19</v>
      </c>
      <c r="G49" s="119">
        <v>15.5</v>
      </c>
      <c r="H49" s="111">
        <v>21.7</v>
      </c>
      <c r="I49" s="20"/>
    </row>
    <row r="50" spans="1:9">
      <c r="A50" s="125">
        <v>8</v>
      </c>
      <c r="B50" s="119">
        <v>100</v>
      </c>
      <c r="C50" s="119">
        <v>9.5</v>
      </c>
      <c r="D50" s="119">
        <v>17.8</v>
      </c>
      <c r="E50" s="119">
        <v>16.100000000000001</v>
      </c>
      <c r="F50" s="119">
        <v>19.7</v>
      </c>
      <c r="G50" s="119">
        <v>15.5</v>
      </c>
      <c r="H50" s="111">
        <v>21.4</v>
      </c>
      <c r="I50" s="20"/>
    </row>
    <row r="51" spans="1:9">
      <c r="A51" s="125">
        <v>9</v>
      </c>
      <c r="B51" s="119">
        <v>100</v>
      </c>
      <c r="C51" s="119">
        <v>12.6</v>
      </c>
      <c r="D51" s="119">
        <v>16.100000000000001</v>
      </c>
      <c r="E51" s="119">
        <v>15.1</v>
      </c>
      <c r="F51" s="119">
        <v>19.399999999999999</v>
      </c>
      <c r="G51" s="119">
        <v>15.6</v>
      </c>
      <c r="H51" s="111">
        <v>21.3</v>
      </c>
      <c r="I51" s="20"/>
    </row>
    <row r="52" spans="1:9">
      <c r="A52" s="125">
        <v>10</v>
      </c>
      <c r="B52" s="119">
        <v>100</v>
      </c>
      <c r="C52" s="119">
        <v>11</v>
      </c>
      <c r="D52" s="119">
        <v>17.8</v>
      </c>
      <c r="E52" s="119">
        <v>15.2</v>
      </c>
      <c r="F52" s="119">
        <v>18.7</v>
      </c>
      <c r="G52" s="119">
        <v>15.9</v>
      </c>
      <c r="H52" s="111">
        <v>21.5</v>
      </c>
      <c r="I52" s="20"/>
    </row>
    <row r="53" spans="1:9">
      <c r="A53" s="125">
        <v>11</v>
      </c>
      <c r="B53" s="119">
        <v>100</v>
      </c>
      <c r="C53" s="119">
        <v>9.9</v>
      </c>
      <c r="D53" s="119">
        <v>18.899999999999999</v>
      </c>
      <c r="E53" s="119">
        <v>14.8</v>
      </c>
      <c r="F53" s="119">
        <v>18.600000000000001</v>
      </c>
      <c r="G53" s="119">
        <v>16.100000000000001</v>
      </c>
      <c r="H53" s="111">
        <v>21.7</v>
      </c>
      <c r="I53" s="20"/>
    </row>
    <row r="54" spans="1:9" ht="13.5" customHeight="1">
      <c r="A54" s="161" t="s">
        <v>298</v>
      </c>
      <c r="B54" s="428">
        <v>100</v>
      </c>
      <c r="C54" s="428">
        <v>8.6999999999999993</v>
      </c>
      <c r="D54" s="428">
        <v>18.399999999999999</v>
      </c>
      <c r="E54" s="516">
        <v>16.399999999999999</v>
      </c>
      <c r="F54" s="516">
        <v>18.899999999999999</v>
      </c>
      <c r="G54" s="516">
        <v>16.2</v>
      </c>
      <c r="H54" s="517">
        <v>21.5</v>
      </c>
      <c r="I54" s="20"/>
    </row>
    <row r="55" spans="1:9" ht="13.5" customHeight="1">
      <c r="A55" s="161" t="s">
        <v>293</v>
      </c>
      <c r="B55" s="428">
        <v>100</v>
      </c>
      <c r="C55" s="428">
        <v>11.8</v>
      </c>
      <c r="D55" s="428">
        <v>15.7</v>
      </c>
      <c r="E55" s="428">
        <v>17.2</v>
      </c>
      <c r="F55" s="428">
        <v>18.100000000000001</v>
      </c>
      <c r="G55" s="428">
        <v>16.2</v>
      </c>
      <c r="H55" s="439">
        <v>21</v>
      </c>
      <c r="I55" s="20"/>
    </row>
    <row r="56" spans="1:9" ht="13.5" customHeight="1">
      <c r="A56" s="161" t="s">
        <v>180</v>
      </c>
      <c r="B56" s="428">
        <v>100</v>
      </c>
      <c r="C56" s="428">
        <v>10.4</v>
      </c>
      <c r="D56" s="428">
        <v>17.100000000000001</v>
      </c>
      <c r="E56" s="428">
        <v>17.7</v>
      </c>
      <c r="F56" s="428">
        <v>17.5</v>
      </c>
      <c r="G56" s="428">
        <v>16.399999999999999</v>
      </c>
      <c r="H56" s="439">
        <v>20.8</v>
      </c>
      <c r="I56" s="20"/>
    </row>
    <row r="57" spans="1:9" ht="13.5" customHeight="1">
      <c r="A57" s="161" t="s">
        <v>171</v>
      </c>
      <c r="B57" s="428">
        <v>100</v>
      </c>
      <c r="C57" s="428">
        <v>9.6999999999999993</v>
      </c>
      <c r="D57" s="428">
        <v>17.8</v>
      </c>
      <c r="E57" s="428">
        <v>16.3</v>
      </c>
      <c r="F57" s="428">
        <v>18.3</v>
      </c>
      <c r="G57" s="428">
        <v>16.899999999999999</v>
      </c>
      <c r="H57" s="439">
        <v>21</v>
      </c>
      <c r="I57" s="20"/>
    </row>
    <row r="58" spans="1:9" ht="13.5" customHeight="1">
      <c r="A58" s="109"/>
      <c r="B58" s="146"/>
      <c r="C58" s="146"/>
      <c r="D58" s="146"/>
      <c r="E58" s="146"/>
      <c r="F58" s="146"/>
      <c r="G58" s="146"/>
      <c r="H58" s="146"/>
    </row>
    <row r="59" spans="1:9" ht="12.75" customHeight="1">
      <c r="A59" s="154" t="s">
        <v>698</v>
      </c>
      <c r="B59" s="107"/>
      <c r="C59" s="107"/>
      <c r="D59" s="107"/>
      <c r="E59" s="107"/>
      <c r="F59" s="107"/>
      <c r="G59" s="107"/>
      <c r="H59" s="107"/>
    </row>
    <row r="60" spans="1:9" s="323" customFormat="1" ht="12.75" customHeight="1">
      <c r="A60" s="637" t="s">
        <v>699</v>
      </c>
      <c r="B60" s="141"/>
      <c r="C60" s="141"/>
      <c r="D60" s="141"/>
      <c r="E60" s="141"/>
      <c r="F60" s="141"/>
      <c r="G60" s="107"/>
      <c r="H60" s="107"/>
    </row>
  </sheetData>
  <customSheetViews>
    <customSheetView guid="{CD67EB8F-754D-4449-8CC6-1511BC5DBCDE}" fitToPage="1" showRuler="0" topLeftCell="A37">
      <selection activeCell="C6" sqref="C6:H11"/>
      <pageMargins left="0.31496062992125984" right="0.19685039370078741" top="0.31496062992125984" bottom="0" header="0.31496062992125984" footer="0.19685039370078741"/>
      <pageSetup paperSize="9" scale="82" orientation="portrait" r:id="rId1"/>
      <headerFooter alignWithMargins="0"/>
    </customSheetView>
    <customSheetView guid="{30400A62-72BF-4B72-8312-A7B9A29244D1}" showPageBreaks="1" fitToPage="1">
      <selection activeCell="A8" sqref="A8:A9"/>
      <pageMargins left="0.31496062992125984" right="0.19685039370078741" top="0.31496062992125984" bottom="0" header="0.31496062992125984" footer="0.19685039370078741"/>
      <pageSetup paperSize="9" scale="91" orientation="portrait" r:id="rId2"/>
      <headerFooter alignWithMargins="0"/>
    </customSheetView>
  </customSheetViews>
  <mergeCells count="8">
    <mergeCell ref="B42:H42"/>
    <mergeCell ref="C6:H6"/>
    <mergeCell ref="B6:B7"/>
    <mergeCell ref="B8:H8"/>
    <mergeCell ref="A6:A8"/>
    <mergeCell ref="B41:H41"/>
    <mergeCell ref="B25:H25"/>
    <mergeCell ref="B9:H9"/>
  </mergeCells>
  <phoneticPr fontId="0" type="noConversion"/>
  <hyperlinks>
    <hyperlink ref="I4:I5" location="'Spis tablic'!A1" display="Powrót do spisu tablic" xr:uid="{00000000-0004-0000-1100-000000000000}"/>
  </hyperlinks>
  <pageMargins left="0.31496062992125984" right="0.19685039370078741" top="0.11811023622047245" bottom="0" header="0.31496062992125984" footer="0.19685039370078741"/>
  <pageSetup paperSize="9" scale="95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0"/>
  <sheetViews>
    <sheetView zoomScaleNormal="100" workbookViewId="0"/>
  </sheetViews>
  <sheetFormatPr defaultColWidth="9.140625" defaultRowHeight="12.75"/>
  <cols>
    <col min="1" max="1" width="15.140625" style="80" customWidth="1"/>
    <col min="2" max="9" width="11.7109375" style="80" customWidth="1"/>
    <col min="10" max="16384" width="9.140625" style="139"/>
  </cols>
  <sheetData>
    <row r="1" spans="1:10">
      <c r="A1" s="104" t="s">
        <v>247</v>
      </c>
      <c r="B1" s="104"/>
      <c r="C1" s="104"/>
      <c r="D1" s="104"/>
      <c r="E1" s="104"/>
      <c r="F1" s="79"/>
      <c r="G1" s="91"/>
      <c r="H1" s="79"/>
      <c r="I1" s="79"/>
    </row>
    <row r="2" spans="1:10">
      <c r="A2" s="608" t="s">
        <v>248</v>
      </c>
      <c r="B2" s="163"/>
      <c r="C2" s="163"/>
      <c r="D2" s="163"/>
      <c r="E2" s="105"/>
      <c r="F2" s="79"/>
      <c r="G2" s="91"/>
      <c r="H2" s="91"/>
      <c r="I2" s="85"/>
    </row>
    <row r="3" spans="1:10">
      <c r="A3" s="635" t="s">
        <v>333</v>
      </c>
      <c r="B3" s="148"/>
      <c r="C3" s="149"/>
      <c r="D3" s="149"/>
      <c r="E3" s="149"/>
      <c r="F3" s="142"/>
      <c r="G3" s="79"/>
      <c r="H3" s="79"/>
      <c r="I3" s="79"/>
      <c r="J3" s="324"/>
    </row>
    <row r="4" spans="1:10">
      <c r="A4" s="636" t="s">
        <v>250</v>
      </c>
      <c r="B4" s="153"/>
      <c r="C4" s="149"/>
      <c r="D4" s="149"/>
      <c r="E4" s="149"/>
      <c r="F4" s="142"/>
      <c r="G4" s="88"/>
      <c r="H4" s="88"/>
      <c r="I4" s="88"/>
      <c r="J4" s="324" t="s">
        <v>245</v>
      </c>
    </row>
    <row r="5" spans="1:10" ht="13.5" thickBot="1">
      <c r="A5" s="309"/>
      <c r="B5" s="128"/>
      <c r="C5" s="128"/>
      <c r="D5" s="128"/>
      <c r="E5" s="128"/>
      <c r="F5" s="128"/>
      <c r="G5" s="128"/>
      <c r="H5" s="128"/>
      <c r="I5" s="128"/>
      <c r="J5" s="634" t="s">
        <v>246</v>
      </c>
    </row>
    <row r="6" spans="1:10" ht="33.75" customHeight="1">
      <c r="A6" s="745" t="s">
        <v>384</v>
      </c>
      <c r="B6" s="758" t="s">
        <v>440</v>
      </c>
      <c r="C6" s="760" t="s">
        <v>533</v>
      </c>
      <c r="D6" s="761"/>
      <c r="E6" s="761"/>
      <c r="F6" s="761"/>
      <c r="G6" s="761"/>
      <c r="H6" s="762"/>
      <c r="I6" s="763" t="s">
        <v>535</v>
      </c>
    </row>
    <row r="7" spans="1:10" ht="33.75">
      <c r="A7" s="746"/>
      <c r="B7" s="765"/>
      <c r="C7" s="621" t="s">
        <v>532</v>
      </c>
      <c r="D7" s="639" t="s">
        <v>186</v>
      </c>
      <c r="E7" s="639" t="s">
        <v>185</v>
      </c>
      <c r="F7" s="639" t="s">
        <v>183</v>
      </c>
      <c r="G7" s="596" t="s">
        <v>184</v>
      </c>
      <c r="H7" s="622" t="s">
        <v>534</v>
      </c>
      <c r="I7" s="764"/>
    </row>
    <row r="8" spans="1:10" ht="21" customHeight="1" thickBot="1">
      <c r="A8" s="748"/>
      <c r="B8" s="766" t="s">
        <v>536</v>
      </c>
      <c r="C8" s="767"/>
      <c r="D8" s="767"/>
      <c r="E8" s="767"/>
      <c r="F8" s="767"/>
      <c r="G8" s="767"/>
      <c r="H8" s="767"/>
      <c r="I8" s="767"/>
    </row>
    <row r="9" spans="1:10" ht="18" customHeight="1">
      <c r="A9" s="594"/>
      <c r="B9" s="708" t="s">
        <v>470</v>
      </c>
      <c r="C9" s="708"/>
      <c r="D9" s="708"/>
      <c r="E9" s="708"/>
      <c r="F9" s="708"/>
      <c r="G9" s="708"/>
      <c r="H9" s="708"/>
      <c r="I9" s="708"/>
    </row>
    <row r="10" spans="1:10">
      <c r="A10" s="125" t="s">
        <v>299</v>
      </c>
      <c r="B10" s="526">
        <v>837649</v>
      </c>
      <c r="C10" s="526">
        <v>177352</v>
      </c>
      <c r="D10" s="526">
        <v>214957</v>
      </c>
      <c r="E10" s="526">
        <v>139265</v>
      </c>
      <c r="F10" s="526">
        <v>125001</v>
      </c>
      <c r="G10" s="526">
        <v>60508</v>
      </c>
      <c r="H10" s="526">
        <v>21436</v>
      </c>
      <c r="I10" s="527">
        <v>99130</v>
      </c>
    </row>
    <row r="11" spans="1:10">
      <c r="A11" s="125">
        <v>2</v>
      </c>
      <c r="B11" s="526">
        <v>846557</v>
      </c>
      <c r="C11" s="526">
        <v>181070</v>
      </c>
      <c r="D11" s="526">
        <v>217330</v>
      </c>
      <c r="E11" s="526">
        <v>141355</v>
      </c>
      <c r="F11" s="526">
        <v>125942</v>
      </c>
      <c r="G11" s="526">
        <v>60744</v>
      </c>
      <c r="H11" s="526">
        <v>21484</v>
      </c>
      <c r="I11" s="527">
        <v>98632</v>
      </c>
    </row>
    <row r="12" spans="1:10">
      <c r="A12" s="125">
        <v>3</v>
      </c>
      <c r="B12" s="526">
        <v>829873</v>
      </c>
      <c r="C12" s="526">
        <v>177676</v>
      </c>
      <c r="D12" s="526">
        <v>212244</v>
      </c>
      <c r="E12" s="526">
        <v>138493</v>
      </c>
      <c r="F12" s="526">
        <v>123848</v>
      </c>
      <c r="G12" s="526">
        <v>60279</v>
      </c>
      <c r="H12" s="526">
        <v>21838</v>
      </c>
      <c r="I12" s="527">
        <v>95495</v>
      </c>
    </row>
    <row r="13" spans="1:10">
      <c r="A13" s="125">
        <v>4</v>
      </c>
      <c r="B13" s="526">
        <v>802680</v>
      </c>
      <c r="C13" s="526">
        <v>171130</v>
      </c>
      <c r="D13" s="526">
        <v>204597</v>
      </c>
      <c r="E13" s="526">
        <v>134122</v>
      </c>
      <c r="F13" s="526">
        <v>120032</v>
      </c>
      <c r="G13" s="526">
        <v>58758</v>
      </c>
      <c r="H13" s="526">
        <v>21568</v>
      </c>
      <c r="I13" s="527">
        <v>92473</v>
      </c>
    </row>
    <row r="14" spans="1:10">
      <c r="A14" s="125">
        <v>5</v>
      </c>
      <c r="B14" s="526">
        <v>782840</v>
      </c>
      <c r="C14" s="526">
        <v>165237</v>
      </c>
      <c r="D14" s="526">
        <v>198645</v>
      </c>
      <c r="E14" s="526">
        <v>130763</v>
      </c>
      <c r="F14" s="526">
        <v>117583</v>
      </c>
      <c r="G14" s="526">
        <v>57647</v>
      </c>
      <c r="H14" s="526">
        <v>21341</v>
      </c>
      <c r="I14" s="527">
        <v>91624</v>
      </c>
    </row>
    <row r="15" spans="1:10">
      <c r="A15" s="125">
        <v>6</v>
      </c>
      <c r="B15" s="526">
        <v>796975</v>
      </c>
      <c r="C15" s="526">
        <v>169346</v>
      </c>
      <c r="D15" s="526">
        <v>201790</v>
      </c>
      <c r="E15" s="526">
        <v>132463</v>
      </c>
      <c r="F15" s="526">
        <v>118911</v>
      </c>
      <c r="G15" s="526">
        <v>58186</v>
      </c>
      <c r="H15" s="526">
        <v>21358</v>
      </c>
      <c r="I15" s="527">
        <v>94921</v>
      </c>
    </row>
    <row r="16" spans="1:10">
      <c r="A16" s="125">
        <v>7</v>
      </c>
      <c r="B16" s="526">
        <v>830768</v>
      </c>
      <c r="C16" s="526">
        <v>178343</v>
      </c>
      <c r="D16" s="526">
        <v>209948</v>
      </c>
      <c r="E16" s="526">
        <v>137295</v>
      </c>
      <c r="F16" s="526">
        <v>123129</v>
      </c>
      <c r="G16" s="526">
        <v>59717</v>
      </c>
      <c r="H16" s="526">
        <v>21769</v>
      </c>
      <c r="I16" s="527">
        <v>100567</v>
      </c>
    </row>
    <row r="17" spans="1:10">
      <c r="A17" s="125">
        <v>8</v>
      </c>
      <c r="B17" s="526">
        <v>856289</v>
      </c>
      <c r="C17" s="526">
        <v>186046</v>
      </c>
      <c r="D17" s="526">
        <v>215776</v>
      </c>
      <c r="E17" s="526">
        <v>140238</v>
      </c>
      <c r="F17" s="526">
        <v>125616</v>
      </c>
      <c r="G17" s="526">
        <v>60415</v>
      </c>
      <c r="H17" s="526">
        <v>21916</v>
      </c>
      <c r="I17" s="527">
        <v>106282</v>
      </c>
    </row>
    <row r="18" spans="1:10">
      <c r="A18" s="125">
        <v>9</v>
      </c>
      <c r="B18" s="526">
        <v>866126</v>
      </c>
      <c r="C18" s="526">
        <v>189259</v>
      </c>
      <c r="D18" s="526">
        <v>219440</v>
      </c>
      <c r="E18" s="526">
        <v>139097</v>
      </c>
      <c r="F18" s="526">
        <v>124238</v>
      </c>
      <c r="G18" s="526">
        <v>59465</v>
      </c>
      <c r="H18" s="526">
        <v>21404</v>
      </c>
      <c r="I18" s="527">
        <v>113223</v>
      </c>
    </row>
    <row r="19" spans="1:10">
      <c r="A19" s="125">
        <v>10</v>
      </c>
      <c r="B19" s="526">
        <v>867330</v>
      </c>
      <c r="C19" s="526">
        <v>189492</v>
      </c>
      <c r="D19" s="526">
        <v>220748</v>
      </c>
      <c r="E19" s="526">
        <v>139091</v>
      </c>
      <c r="F19" s="526">
        <v>124289</v>
      </c>
      <c r="G19" s="526">
        <v>59352</v>
      </c>
      <c r="H19" s="526">
        <v>20922</v>
      </c>
      <c r="I19" s="527">
        <v>113436</v>
      </c>
    </row>
    <row r="20" spans="1:10">
      <c r="A20" s="125">
        <v>11</v>
      </c>
      <c r="B20" s="526">
        <v>873609</v>
      </c>
      <c r="C20" s="526">
        <v>191113</v>
      </c>
      <c r="D20" s="526">
        <v>223572</v>
      </c>
      <c r="E20" s="526">
        <v>140051</v>
      </c>
      <c r="F20" s="526">
        <v>125406</v>
      </c>
      <c r="G20" s="526">
        <v>59925</v>
      </c>
      <c r="H20" s="526">
        <v>20724</v>
      </c>
      <c r="I20" s="527">
        <v>112818</v>
      </c>
    </row>
    <row r="21" spans="1:10">
      <c r="A21" s="161" t="s">
        <v>297</v>
      </c>
      <c r="B21" s="528">
        <v>887865</v>
      </c>
      <c r="C21" s="529">
        <v>193960</v>
      </c>
      <c r="D21" s="529">
        <v>227616</v>
      </c>
      <c r="E21" s="529">
        <v>143117</v>
      </c>
      <c r="F21" s="529">
        <v>128516</v>
      </c>
      <c r="G21" s="529">
        <v>61642</v>
      </c>
      <c r="H21" s="529">
        <v>20973</v>
      </c>
      <c r="I21" s="530">
        <v>112041</v>
      </c>
      <c r="J21" s="173"/>
    </row>
    <row r="22" spans="1:10">
      <c r="A22" s="126" t="s">
        <v>294</v>
      </c>
      <c r="B22" s="443">
        <v>934087</v>
      </c>
      <c r="C22" s="441">
        <v>206036</v>
      </c>
      <c r="D22" s="441">
        <v>240435</v>
      </c>
      <c r="E22" s="441">
        <v>150723</v>
      </c>
      <c r="F22" s="441">
        <v>135688</v>
      </c>
      <c r="G22" s="441">
        <v>64628</v>
      </c>
      <c r="H22" s="441">
        <v>22069</v>
      </c>
      <c r="I22" s="442">
        <v>114508</v>
      </c>
      <c r="J22" s="173"/>
    </row>
    <row r="23" spans="1:10">
      <c r="A23" s="126">
        <v>2</v>
      </c>
      <c r="B23" s="443">
        <v>954939</v>
      </c>
      <c r="C23" s="441">
        <v>214092</v>
      </c>
      <c r="D23" s="441">
        <v>245563</v>
      </c>
      <c r="E23" s="441">
        <v>153441</v>
      </c>
      <c r="F23" s="441">
        <v>137582</v>
      </c>
      <c r="G23" s="441">
        <v>65526</v>
      </c>
      <c r="H23" s="441">
        <v>22116</v>
      </c>
      <c r="I23" s="442">
        <v>116619</v>
      </c>
      <c r="J23" s="173"/>
    </row>
    <row r="24" spans="1:10">
      <c r="A24" s="126">
        <v>3</v>
      </c>
      <c r="B24" s="443">
        <v>949828</v>
      </c>
      <c r="C24" s="441">
        <v>214638</v>
      </c>
      <c r="D24" s="441">
        <v>243839</v>
      </c>
      <c r="E24" s="441">
        <v>152231</v>
      </c>
      <c r="F24" s="441">
        <v>136380</v>
      </c>
      <c r="G24" s="441">
        <v>64804</v>
      </c>
      <c r="H24" s="441">
        <v>22080</v>
      </c>
      <c r="I24" s="442">
        <v>115856</v>
      </c>
      <c r="J24" s="173"/>
    </row>
    <row r="25" spans="1:10" ht="21" customHeight="1">
      <c r="A25" s="593"/>
      <c r="B25" s="718" t="s">
        <v>537</v>
      </c>
      <c r="C25" s="718"/>
      <c r="D25" s="718"/>
      <c r="E25" s="718"/>
      <c r="F25" s="718"/>
      <c r="G25" s="718"/>
      <c r="H25" s="718"/>
      <c r="I25" s="718"/>
      <c r="J25" s="173"/>
    </row>
    <row r="26" spans="1:10">
      <c r="A26" s="125" t="s">
        <v>299</v>
      </c>
      <c r="B26" s="526">
        <v>429435</v>
      </c>
      <c r="C26" s="526">
        <v>100011</v>
      </c>
      <c r="D26" s="526">
        <v>116956</v>
      </c>
      <c r="E26" s="526">
        <v>70813</v>
      </c>
      <c r="F26" s="526">
        <v>57754</v>
      </c>
      <c r="G26" s="526">
        <v>23166</v>
      </c>
      <c r="H26" s="526">
        <v>5734</v>
      </c>
      <c r="I26" s="527">
        <v>55001</v>
      </c>
      <c r="J26" s="173"/>
    </row>
    <row r="27" spans="1:10">
      <c r="A27" s="125">
        <v>2</v>
      </c>
      <c r="B27" s="526">
        <v>431512</v>
      </c>
      <c r="C27" s="526">
        <v>101375</v>
      </c>
      <c r="D27" s="526">
        <v>117303</v>
      </c>
      <c r="E27" s="526">
        <v>71469</v>
      </c>
      <c r="F27" s="526">
        <v>57817</v>
      </c>
      <c r="G27" s="526">
        <v>23220</v>
      </c>
      <c r="H27" s="526">
        <v>5755</v>
      </c>
      <c r="I27" s="527">
        <v>54573</v>
      </c>
      <c r="J27" s="173"/>
    </row>
    <row r="28" spans="1:10">
      <c r="A28" s="125">
        <v>3</v>
      </c>
      <c r="B28" s="526">
        <v>421536</v>
      </c>
      <c r="C28" s="526">
        <v>98867</v>
      </c>
      <c r="D28" s="526">
        <v>114178</v>
      </c>
      <c r="E28" s="526">
        <v>69901</v>
      </c>
      <c r="F28" s="526">
        <v>56873</v>
      </c>
      <c r="G28" s="526">
        <v>23046</v>
      </c>
      <c r="H28" s="526">
        <v>6074</v>
      </c>
      <c r="I28" s="527">
        <v>52597</v>
      </c>
      <c r="J28" s="173"/>
    </row>
    <row r="29" spans="1:10">
      <c r="A29" s="125">
        <v>4</v>
      </c>
      <c r="B29" s="526">
        <v>407490</v>
      </c>
      <c r="C29" s="526">
        <v>94909</v>
      </c>
      <c r="D29" s="526">
        <v>110168</v>
      </c>
      <c r="E29" s="526">
        <v>67728</v>
      </c>
      <c r="F29" s="526">
        <v>55217</v>
      </c>
      <c r="G29" s="526">
        <v>22584</v>
      </c>
      <c r="H29" s="526">
        <v>6028</v>
      </c>
      <c r="I29" s="527">
        <v>50856</v>
      </c>
      <c r="J29" s="173"/>
    </row>
    <row r="30" spans="1:10">
      <c r="A30" s="125">
        <v>5</v>
      </c>
      <c r="B30" s="526">
        <v>397526</v>
      </c>
      <c r="C30" s="526">
        <v>91579</v>
      </c>
      <c r="D30" s="526">
        <v>106975</v>
      </c>
      <c r="E30" s="526">
        <v>66051</v>
      </c>
      <c r="F30" s="526">
        <v>54209</v>
      </c>
      <c r="G30" s="526">
        <v>22344</v>
      </c>
      <c r="H30" s="526">
        <v>5958</v>
      </c>
      <c r="I30" s="527">
        <v>50410</v>
      </c>
      <c r="J30" s="173"/>
    </row>
    <row r="31" spans="1:10">
      <c r="A31" s="125">
        <v>6</v>
      </c>
      <c r="B31" s="526">
        <v>403656</v>
      </c>
      <c r="C31" s="526">
        <v>93309</v>
      </c>
      <c r="D31" s="526">
        <v>108008</v>
      </c>
      <c r="E31" s="526">
        <v>66849</v>
      </c>
      <c r="F31" s="526">
        <v>54880</v>
      </c>
      <c r="G31" s="526">
        <v>22546</v>
      </c>
      <c r="H31" s="526">
        <v>6008</v>
      </c>
      <c r="I31" s="527">
        <v>52056</v>
      </c>
      <c r="J31" s="173"/>
    </row>
    <row r="32" spans="1:10">
      <c r="A32" s="125">
        <v>7</v>
      </c>
      <c r="B32" s="526">
        <v>422406</v>
      </c>
      <c r="C32" s="526">
        <v>98211</v>
      </c>
      <c r="D32" s="526">
        <v>112593</v>
      </c>
      <c r="E32" s="526">
        <v>69714</v>
      </c>
      <c r="F32" s="526">
        <v>57522</v>
      </c>
      <c r="G32" s="526">
        <v>23351</v>
      </c>
      <c r="H32" s="526">
        <v>6180</v>
      </c>
      <c r="I32" s="527">
        <v>54835</v>
      </c>
      <c r="J32" s="173"/>
    </row>
    <row r="33" spans="1:10">
      <c r="A33" s="125">
        <v>8</v>
      </c>
      <c r="B33" s="526">
        <v>435450</v>
      </c>
      <c r="C33" s="526">
        <v>102269</v>
      </c>
      <c r="D33" s="526">
        <v>115482</v>
      </c>
      <c r="E33" s="526">
        <v>71245</v>
      </c>
      <c r="F33" s="526">
        <v>58798</v>
      </c>
      <c r="G33" s="526">
        <v>23652</v>
      </c>
      <c r="H33" s="526">
        <v>6237</v>
      </c>
      <c r="I33" s="527">
        <v>57767</v>
      </c>
      <c r="J33" s="173"/>
    </row>
    <row r="34" spans="1:10">
      <c r="A34" s="125">
        <v>9</v>
      </c>
      <c r="B34" s="526">
        <v>436515</v>
      </c>
      <c r="C34" s="526">
        <v>103677</v>
      </c>
      <c r="D34" s="526">
        <v>115704</v>
      </c>
      <c r="E34" s="526">
        <v>69860</v>
      </c>
      <c r="F34" s="526">
        <v>57326</v>
      </c>
      <c r="G34" s="526">
        <v>23107</v>
      </c>
      <c r="H34" s="526">
        <v>5914</v>
      </c>
      <c r="I34" s="527">
        <v>60927</v>
      </c>
      <c r="J34" s="173"/>
    </row>
    <row r="35" spans="1:10">
      <c r="A35" s="125">
        <v>10</v>
      </c>
      <c r="B35" s="526">
        <v>434821</v>
      </c>
      <c r="C35" s="526">
        <v>103313</v>
      </c>
      <c r="D35" s="526">
        <v>115990</v>
      </c>
      <c r="E35" s="526">
        <v>69387</v>
      </c>
      <c r="F35" s="526">
        <v>56999</v>
      </c>
      <c r="G35" s="526">
        <v>22956</v>
      </c>
      <c r="H35" s="526">
        <v>5667</v>
      </c>
      <c r="I35" s="527">
        <v>60509</v>
      </c>
      <c r="J35" s="173"/>
    </row>
    <row r="36" spans="1:10">
      <c r="A36" s="125">
        <v>11</v>
      </c>
      <c r="B36" s="526">
        <v>436081</v>
      </c>
      <c r="C36" s="526">
        <v>103717</v>
      </c>
      <c r="D36" s="526">
        <v>117157</v>
      </c>
      <c r="E36" s="526">
        <v>69330</v>
      </c>
      <c r="F36" s="526">
        <v>57171</v>
      </c>
      <c r="G36" s="526">
        <v>23061</v>
      </c>
      <c r="H36" s="526">
        <v>5530</v>
      </c>
      <c r="I36" s="527">
        <v>60115</v>
      </c>
      <c r="J36" s="173"/>
    </row>
    <row r="37" spans="1:10">
      <c r="A37" s="161" t="s">
        <v>297</v>
      </c>
      <c r="B37" s="528">
        <v>440223</v>
      </c>
      <c r="C37" s="529">
        <v>104741</v>
      </c>
      <c r="D37" s="529">
        <v>118386</v>
      </c>
      <c r="E37" s="529">
        <v>70307</v>
      </c>
      <c r="F37" s="529">
        <v>58127</v>
      </c>
      <c r="G37" s="544">
        <v>23566</v>
      </c>
      <c r="H37" s="529">
        <v>5464</v>
      </c>
      <c r="I37" s="530">
        <v>59632</v>
      </c>
      <c r="J37" s="173"/>
    </row>
    <row r="38" spans="1:10">
      <c r="A38" s="126" t="s">
        <v>294</v>
      </c>
      <c r="B38" s="443">
        <v>460993</v>
      </c>
      <c r="C38" s="441">
        <v>110839</v>
      </c>
      <c r="D38" s="441">
        <v>124155</v>
      </c>
      <c r="E38" s="441">
        <v>73648</v>
      </c>
      <c r="F38" s="441">
        <v>61071</v>
      </c>
      <c r="G38" s="441">
        <v>24641</v>
      </c>
      <c r="H38" s="441">
        <v>5755</v>
      </c>
      <c r="I38" s="442">
        <v>60884</v>
      </c>
      <c r="J38" s="173"/>
    </row>
    <row r="39" spans="1:10">
      <c r="A39" s="126">
        <v>2</v>
      </c>
      <c r="B39" s="443">
        <v>470040</v>
      </c>
      <c r="C39" s="441">
        <v>114846</v>
      </c>
      <c r="D39" s="441">
        <v>126272</v>
      </c>
      <c r="E39" s="441">
        <v>74537</v>
      </c>
      <c r="F39" s="441">
        <v>61620</v>
      </c>
      <c r="G39" s="441">
        <v>24864</v>
      </c>
      <c r="H39" s="441">
        <v>5797</v>
      </c>
      <c r="I39" s="442">
        <v>62104</v>
      </c>
      <c r="J39" s="173"/>
    </row>
    <row r="40" spans="1:10">
      <c r="A40" s="126">
        <v>3</v>
      </c>
      <c r="B40" s="443">
        <v>466793</v>
      </c>
      <c r="C40" s="441">
        <v>114713</v>
      </c>
      <c r="D40" s="441">
        <v>125066</v>
      </c>
      <c r="E40" s="441">
        <v>73745</v>
      </c>
      <c r="F40" s="441">
        <v>60987</v>
      </c>
      <c r="G40" s="441">
        <v>24625</v>
      </c>
      <c r="H40" s="441">
        <v>5798</v>
      </c>
      <c r="I40" s="442">
        <v>61859</v>
      </c>
      <c r="J40" s="173"/>
    </row>
    <row r="41" spans="1:10" ht="21.75" customHeight="1">
      <c r="A41" s="592"/>
      <c r="B41" s="709" t="s">
        <v>696</v>
      </c>
      <c r="C41" s="709"/>
      <c r="D41" s="709"/>
      <c r="E41" s="709"/>
      <c r="F41" s="709"/>
      <c r="G41" s="709"/>
      <c r="H41" s="709"/>
      <c r="I41" s="709"/>
    </row>
    <row r="42" spans="1:10" ht="18" customHeight="1">
      <c r="A42" s="593"/>
      <c r="B42" s="718" t="s">
        <v>487</v>
      </c>
      <c r="C42" s="718"/>
      <c r="D42" s="718"/>
      <c r="E42" s="718"/>
      <c r="F42" s="718"/>
      <c r="G42" s="718"/>
      <c r="H42" s="718"/>
      <c r="I42" s="718"/>
    </row>
    <row r="43" spans="1:10">
      <c r="A43" s="125" t="s">
        <v>299</v>
      </c>
      <c r="B43" s="119">
        <f>ROUND(B10*100/$B$10,1)</f>
        <v>100</v>
      </c>
      <c r="C43" s="119">
        <f t="shared" ref="C43:I43" si="0">ROUND(C10*100/$B$10,1)</f>
        <v>21.2</v>
      </c>
      <c r="D43" s="119">
        <f t="shared" si="0"/>
        <v>25.7</v>
      </c>
      <c r="E43" s="119">
        <f t="shared" si="0"/>
        <v>16.600000000000001</v>
      </c>
      <c r="F43" s="119">
        <f t="shared" si="0"/>
        <v>14.9</v>
      </c>
      <c r="G43" s="119">
        <f t="shared" si="0"/>
        <v>7.2</v>
      </c>
      <c r="H43" s="119">
        <f t="shared" si="0"/>
        <v>2.6</v>
      </c>
      <c r="I43" s="111">
        <f t="shared" si="0"/>
        <v>11.8</v>
      </c>
      <c r="J43" s="173"/>
    </row>
    <row r="44" spans="1:10">
      <c r="A44" s="125">
        <v>2</v>
      </c>
      <c r="B44" s="119">
        <f>ROUND(B11*100/$B$11,1)</f>
        <v>100</v>
      </c>
      <c r="C44" s="119">
        <f t="shared" ref="C44:I44" si="1">ROUND(C11*100/$B$11,1)</f>
        <v>21.4</v>
      </c>
      <c r="D44" s="119">
        <f t="shared" si="1"/>
        <v>25.7</v>
      </c>
      <c r="E44" s="119">
        <f t="shared" si="1"/>
        <v>16.7</v>
      </c>
      <c r="F44" s="119">
        <f t="shared" si="1"/>
        <v>14.9</v>
      </c>
      <c r="G44" s="119">
        <f t="shared" si="1"/>
        <v>7.2</v>
      </c>
      <c r="H44" s="119">
        <f t="shared" si="1"/>
        <v>2.5</v>
      </c>
      <c r="I44" s="111">
        <f t="shared" si="1"/>
        <v>11.7</v>
      </c>
      <c r="J44" s="173"/>
    </row>
    <row r="45" spans="1:10">
      <c r="A45" s="125">
        <v>3</v>
      </c>
      <c r="B45" s="119">
        <f>ROUND(B12*100/$B$12,1)</f>
        <v>100</v>
      </c>
      <c r="C45" s="119">
        <f t="shared" ref="C45:I45" si="2">ROUND(C12*100/$B$12,1)</f>
        <v>21.4</v>
      </c>
      <c r="D45" s="119">
        <f t="shared" si="2"/>
        <v>25.6</v>
      </c>
      <c r="E45" s="119">
        <f t="shared" si="2"/>
        <v>16.7</v>
      </c>
      <c r="F45" s="119">
        <f t="shared" si="2"/>
        <v>14.9</v>
      </c>
      <c r="G45" s="119">
        <f t="shared" si="2"/>
        <v>7.3</v>
      </c>
      <c r="H45" s="119">
        <f t="shared" si="2"/>
        <v>2.6</v>
      </c>
      <c r="I45" s="111">
        <f t="shared" si="2"/>
        <v>11.5</v>
      </c>
      <c r="J45" s="173"/>
    </row>
    <row r="46" spans="1:10">
      <c r="A46" s="125">
        <v>4</v>
      </c>
      <c r="B46" s="119">
        <f>ROUND(B13*100/$B$13,1)</f>
        <v>100</v>
      </c>
      <c r="C46" s="119">
        <f t="shared" ref="C46:I46" si="3">ROUND(C13*100/$B$13,1)</f>
        <v>21.3</v>
      </c>
      <c r="D46" s="119">
        <f t="shared" si="3"/>
        <v>25.5</v>
      </c>
      <c r="E46" s="119">
        <f t="shared" si="3"/>
        <v>16.7</v>
      </c>
      <c r="F46" s="119">
        <f t="shared" si="3"/>
        <v>15</v>
      </c>
      <c r="G46" s="119">
        <f t="shared" si="3"/>
        <v>7.3</v>
      </c>
      <c r="H46" s="119">
        <f t="shared" si="3"/>
        <v>2.7</v>
      </c>
      <c r="I46" s="111">
        <f t="shared" si="3"/>
        <v>11.5</v>
      </c>
      <c r="J46" s="173"/>
    </row>
    <row r="47" spans="1:10">
      <c r="A47" s="125">
        <v>5</v>
      </c>
      <c r="B47" s="119">
        <f>ROUND(B14*100/$B$14,1)</f>
        <v>100</v>
      </c>
      <c r="C47" s="119">
        <f t="shared" ref="C47:I47" si="4">ROUND(C14*100/$B$14,1)</f>
        <v>21.1</v>
      </c>
      <c r="D47" s="119">
        <f t="shared" si="4"/>
        <v>25.4</v>
      </c>
      <c r="E47" s="119">
        <f t="shared" si="4"/>
        <v>16.7</v>
      </c>
      <c r="F47" s="119">
        <f t="shared" si="4"/>
        <v>15</v>
      </c>
      <c r="G47" s="119">
        <f t="shared" si="4"/>
        <v>7.4</v>
      </c>
      <c r="H47" s="119">
        <f t="shared" si="4"/>
        <v>2.7</v>
      </c>
      <c r="I47" s="111">
        <f t="shared" si="4"/>
        <v>11.7</v>
      </c>
      <c r="J47" s="173"/>
    </row>
    <row r="48" spans="1:10">
      <c r="A48" s="125">
        <v>6</v>
      </c>
      <c r="B48" s="119">
        <f>ROUND(B15*100/$B$15,1)</f>
        <v>100</v>
      </c>
      <c r="C48" s="119">
        <f t="shared" ref="C48:I48" si="5">ROUND(C15*100/$B$15,1)</f>
        <v>21.2</v>
      </c>
      <c r="D48" s="119">
        <f t="shared" si="5"/>
        <v>25.3</v>
      </c>
      <c r="E48" s="119">
        <f t="shared" si="5"/>
        <v>16.600000000000001</v>
      </c>
      <c r="F48" s="119">
        <f t="shared" si="5"/>
        <v>14.9</v>
      </c>
      <c r="G48" s="119">
        <f t="shared" si="5"/>
        <v>7.3</v>
      </c>
      <c r="H48" s="119">
        <f t="shared" si="5"/>
        <v>2.7</v>
      </c>
      <c r="I48" s="111">
        <f t="shared" si="5"/>
        <v>11.9</v>
      </c>
      <c r="J48" s="173"/>
    </row>
    <row r="49" spans="1:10">
      <c r="A49" s="125">
        <v>7</v>
      </c>
      <c r="B49" s="119">
        <f>ROUND(B16*100/$B$16,1)</f>
        <v>100</v>
      </c>
      <c r="C49" s="119">
        <f t="shared" ref="C49:I49" si="6">ROUND(C16*100/$B$16,1)</f>
        <v>21.5</v>
      </c>
      <c r="D49" s="119">
        <f t="shared" si="6"/>
        <v>25.3</v>
      </c>
      <c r="E49" s="119">
        <f t="shared" si="6"/>
        <v>16.5</v>
      </c>
      <c r="F49" s="119">
        <f t="shared" si="6"/>
        <v>14.8</v>
      </c>
      <c r="G49" s="119">
        <f t="shared" si="6"/>
        <v>7.2</v>
      </c>
      <c r="H49" s="119">
        <f t="shared" si="6"/>
        <v>2.6</v>
      </c>
      <c r="I49" s="111">
        <f t="shared" si="6"/>
        <v>12.1</v>
      </c>
      <c r="J49" s="173"/>
    </row>
    <row r="50" spans="1:10">
      <c r="A50" s="125">
        <v>8</v>
      </c>
      <c r="B50" s="119">
        <f>ROUND(B17*100/$B$17,1)</f>
        <v>100</v>
      </c>
      <c r="C50" s="119">
        <f t="shared" ref="C50:I50" si="7">ROUND(C17*100/$B$17,1)</f>
        <v>21.7</v>
      </c>
      <c r="D50" s="119">
        <f t="shared" si="7"/>
        <v>25.2</v>
      </c>
      <c r="E50" s="119">
        <f t="shared" si="7"/>
        <v>16.399999999999999</v>
      </c>
      <c r="F50" s="119">
        <f t="shared" si="7"/>
        <v>14.7</v>
      </c>
      <c r="G50" s="119">
        <f t="shared" si="7"/>
        <v>7.1</v>
      </c>
      <c r="H50" s="119">
        <f t="shared" si="7"/>
        <v>2.6</v>
      </c>
      <c r="I50" s="111">
        <f t="shared" si="7"/>
        <v>12.4</v>
      </c>
      <c r="J50" s="173"/>
    </row>
    <row r="51" spans="1:10">
      <c r="A51" s="125">
        <v>9</v>
      </c>
      <c r="B51" s="119">
        <f>ROUND(B18*100/$B$18,1)</f>
        <v>100</v>
      </c>
      <c r="C51" s="119">
        <f t="shared" ref="C51:I51" si="8">ROUND(C18*100/$B$18,1)</f>
        <v>21.9</v>
      </c>
      <c r="D51" s="119">
        <f t="shared" si="8"/>
        <v>25.3</v>
      </c>
      <c r="E51" s="119">
        <f t="shared" si="8"/>
        <v>16.100000000000001</v>
      </c>
      <c r="F51" s="119">
        <f t="shared" si="8"/>
        <v>14.3</v>
      </c>
      <c r="G51" s="119">
        <f t="shared" si="8"/>
        <v>6.9</v>
      </c>
      <c r="H51" s="119">
        <f t="shared" si="8"/>
        <v>2.5</v>
      </c>
      <c r="I51" s="111">
        <f t="shared" si="8"/>
        <v>13.1</v>
      </c>
      <c r="J51" s="173"/>
    </row>
    <row r="52" spans="1:10">
      <c r="A52" s="125">
        <v>10</v>
      </c>
      <c r="B52" s="119">
        <f>ROUND(B19*100/$B$19,1)</f>
        <v>100</v>
      </c>
      <c r="C52" s="119">
        <f t="shared" ref="C52:I52" si="9">ROUND(C19*100/$B$19,1)</f>
        <v>21.8</v>
      </c>
      <c r="D52" s="119">
        <f t="shared" si="9"/>
        <v>25.5</v>
      </c>
      <c r="E52" s="119">
        <f t="shared" si="9"/>
        <v>16</v>
      </c>
      <c r="F52" s="119">
        <f t="shared" si="9"/>
        <v>14.3</v>
      </c>
      <c r="G52" s="119">
        <f t="shared" si="9"/>
        <v>6.8</v>
      </c>
      <c r="H52" s="119">
        <f t="shared" si="9"/>
        <v>2.4</v>
      </c>
      <c r="I52" s="111">
        <f t="shared" si="9"/>
        <v>13.1</v>
      </c>
      <c r="J52" s="173"/>
    </row>
    <row r="53" spans="1:10">
      <c r="A53" s="125">
        <v>11</v>
      </c>
      <c r="B53" s="119">
        <f>ROUND(B20*100/$B$20,1)</f>
        <v>100</v>
      </c>
      <c r="C53" s="119">
        <f t="shared" ref="C53:I53" si="10">ROUND(C20*100/$B$20,1)</f>
        <v>21.9</v>
      </c>
      <c r="D53" s="119">
        <f t="shared" si="10"/>
        <v>25.6</v>
      </c>
      <c r="E53" s="119">
        <f t="shared" si="10"/>
        <v>16</v>
      </c>
      <c r="F53" s="119">
        <f t="shared" si="10"/>
        <v>14.4</v>
      </c>
      <c r="G53" s="119">
        <f t="shared" si="10"/>
        <v>6.9</v>
      </c>
      <c r="H53" s="119">
        <f t="shared" si="10"/>
        <v>2.4</v>
      </c>
      <c r="I53" s="111">
        <f t="shared" si="10"/>
        <v>12.9</v>
      </c>
      <c r="J53" s="173"/>
    </row>
    <row r="54" spans="1:10">
      <c r="A54" s="161" t="s">
        <v>297</v>
      </c>
      <c r="B54" s="119">
        <f>ROUND(B21*100/$B$21,1)</f>
        <v>100</v>
      </c>
      <c r="C54" s="119">
        <f t="shared" ref="C54:I54" si="11">ROUND(C21*100/$B$21,1)</f>
        <v>21.8</v>
      </c>
      <c r="D54" s="119">
        <f t="shared" si="11"/>
        <v>25.6</v>
      </c>
      <c r="E54" s="119">
        <f t="shared" si="11"/>
        <v>16.100000000000001</v>
      </c>
      <c r="F54" s="119">
        <f t="shared" si="11"/>
        <v>14.5</v>
      </c>
      <c r="G54" s="119">
        <f t="shared" si="11"/>
        <v>6.9</v>
      </c>
      <c r="H54" s="119">
        <f t="shared" si="11"/>
        <v>2.4</v>
      </c>
      <c r="I54" s="111">
        <f t="shared" si="11"/>
        <v>12.6</v>
      </c>
      <c r="J54" s="173"/>
    </row>
    <row r="55" spans="1:10">
      <c r="A55" s="126" t="s">
        <v>294</v>
      </c>
      <c r="B55" s="106">
        <f>ROUND(B22*100/$B$22,1)</f>
        <v>100</v>
      </c>
      <c r="C55" s="106">
        <f t="shared" ref="C55:I55" si="12">ROUND(C22*100/$B$22,1)</f>
        <v>22.1</v>
      </c>
      <c r="D55" s="106">
        <f t="shared" si="12"/>
        <v>25.7</v>
      </c>
      <c r="E55" s="106">
        <f t="shared" si="12"/>
        <v>16.100000000000001</v>
      </c>
      <c r="F55" s="106">
        <f t="shared" si="12"/>
        <v>14.5</v>
      </c>
      <c r="G55" s="106">
        <f t="shared" si="12"/>
        <v>6.9</v>
      </c>
      <c r="H55" s="106">
        <f t="shared" si="12"/>
        <v>2.4</v>
      </c>
      <c r="I55" s="103">
        <f t="shared" si="12"/>
        <v>12.3</v>
      </c>
      <c r="J55" s="173"/>
    </row>
    <row r="56" spans="1:10">
      <c r="A56" s="126">
        <v>2</v>
      </c>
      <c r="B56" s="106">
        <f>ROUND(B23*100/$B$23,1)</f>
        <v>100</v>
      </c>
      <c r="C56" s="106">
        <f t="shared" ref="C56:I56" si="13">ROUND(C23*100/$B$23,1)</f>
        <v>22.4</v>
      </c>
      <c r="D56" s="106">
        <f t="shared" si="13"/>
        <v>25.7</v>
      </c>
      <c r="E56" s="106">
        <f t="shared" si="13"/>
        <v>16.100000000000001</v>
      </c>
      <c r="F56" s="106">
        <f t="shared" si="13"/>
        <v>14.4</v>
      </c>
      <c r="G56" s="106">
        <f t="shared" si="13"/>
        <v>6.9</v>
      </c>
      <c r="H56" s="106">
        <f t="shared" si="13"/>
        <v>2.2999999999999998</v>
      </c>
      <c r="I56" s="103">
        <f t="shared" si="13"/>
        <v>12.2</v>
      </c>
      <c r="J56" s="173"/>
    </row>
    <row r="57" spans="1:10">
      <c r="A57" s="126">
        <v>3</v>
      </c>
      <c r="B57" s="106">
        <f>ROUND(B24*100/$B$24,1)</f>
        <v>100</v>
      </c>
      <c r="C57" s="106">
        <f t="shared" ref="C57:I57" si="14">ROUND(C24*100/$B$24,1)</f>
        <v>22.6</v>
      </c>
      <c r="D57" s="106">
        <f t="shared" si="14"/>
        <v>25.7</v>
      </c>
      <c r="E57" s="106">
        <f t="shared" si="14"/>
        <v>16</v>
      </c>
      <c r="F57" s="106">
        <f t="shared" si="14"/>
        <v>14.4</v>
      </c>
      <c r="G57" s="106">
        <f t="shared" si="14"/>
        <v>6.8</v>
      </c>
      <c r="H57" s="106">
        <f t="shared" si="14"/>
        <v>2.2999999999999998</v>
      </c>
      <c r="I57" s="103">
        <f t="shared" si="14"/>
        <v>12.2</v>
      </c>
      <c r="J57" s="173"/>
    </row>
    <row r="58" spans="1:10">
      <c r="A58" s="109"/>
      <c r="B58" s="103"/>
      <c r="C58" s="384"/>
      <c r="D58" s="384"/>
      <c r="E58" s="384"/>
      <c r="F58" s="384"/>
      <c r="G58" s="384"/>
      <c r="H58" s="384"/>
      <c r="I58" s="384"/>
    </row>
    <row r="59" spans="1:10" s="76" customFormat="1">
      <c r="A59" s="154" t="s">
        <v>404</v>
      </c>
      <c r="B59" s="107"/>
      <c r="C59" s="135"/>
      <c r="D59" s="134"/>
      <c r="E59" s="134"/>
      <c r="F59" s="147"/>
      <c r="G59" s="109"/>
      <c r="H59" s="134"/>
      <c r="I59" s="134"/>
    </row>
    <row r="60" spans="1:10" s="76" customFormat="1">
      <c r="A60" s="609" t="s">
        <v>700</v>
      </c>
      <c r="B60" s="321"/>
      <c r="C60" s="322"/>
      <c r="D60" s="134"/>
      <c r="E60" s="134"/>
      <c r="F60" s="134"/>
      <c r="G60" s="134"/>
      <c r="H60" s="134"/>
      <c r="I60" s="134"/>
    </row>
    <row r="61" spans="1:10">
      <c r="C61" s="89"/>
    </row>
    <row r="62" spans="1:10">
      <c r="C62" s="89"/>
      <c r="D62" s="89"/>
      <c r="E62" s="89"/>
      <c r="F62" s="89"/>
      <c r="G62" s="89"/>
      <c r="H62" s="89"/>
      <c r="I62" s="89"/>
    </row>
    <row r="63" spans="1:10">
      <c r="C63" s="89"/>
      <c r="D63" s="89"/>
      <c r="E63" s="89"/>
      <c r="F63" s="89"/>
      <c r="G63" s="89"/>
      <c r="H63" s="89"/>
      <c r="I63" s="89"/>
    </row>
    <row r="64" spans="1:10">
      <c r="C64" s="89"/>
      <c r="D64" s="89"/>
      <c r="E64" s="89"/>
      <c r="F64" s="89"/>
      <c r="G64" s="89"/>
      <c r="H64" s="89"/>
      <c r="I64" s="89"/>
    </row>
    <row r="65" spans="3:9">
      <c r="C65" s="89"/>
      <c r="D65" s="89"/>
      <c r="E65" s="89"/>
      <c r="F65" s="89"/>
      <c r="G65" s="89"/>
      <c r="H65" s="89"/>
      <c r="I65" s="89"/>
    </row>
    <row r="66" spans="3:9">
      <c r="C66" s="89"/>
      <c r="D66" s="89"/>
      <c r="E66" s="89"/>
      <c r="F66" s="89"/>
      <c r="G66" s="89"/>
      <c r="H66" s="89"/>
      <c r="I66" s="89"/>
    </row>
    <row r="67" spans="3:9">
      <c r="C67" s="89"/>
      <c r="D67" s="89"/>
      <c r="E67" s="89"/>
      <c r="F67" s="89"/>
      <c r="G67" s="89"/>
      <c r="H67" s="89"/>
      <c r="I67" s="89"/>
    </row>
    <row r="68" spans="3:9">
      <c r="C68" s="89"/>
      <c r="D68" s="89"/>
      <c r="E68" s="89"/>
      <c r="F68" s="89"/>
      <c r="G68" s="89"/>
      <c r="H68" s="89"/>
      <c r="I68" s="89"/>
    </row>
    <row r="69" spans="3:9">
      <c r="C69" s="89"/>
      <c r="D69" s="89"/>
      <c r="E69" s="89"/>
      <c r="F69" s="89"/>
      <c r="G69" s="89"/>
      <c r="H69" s="89"/>
      <c r="I69" s="89"/>
    </row>
    <row r="70" spans="3:9">
      <c r="C70" s="89"/>
      <c r="D70" s="89"/>
      <c r="E70" s="89"/>
      <c r="F70" s="89"/>
      <c r="G70" s="89"/>
      <c r="H70" s="89"/>
      <c r="I70" s="89"/>
    </row>
  </sheetData>
  <customSheetViews>
    <customSheetView guid="{CD67EB8F-754D-4449-8CC6-1511BC5DBCDE}" showRuler="0" topLeftCell="A55">
      <selection activeCell="C6" sqref="C6:I11"/>
      <pageMargins left="0.7" right="0.7" top="0.75" bottom="0.75" header="0.3" footer="0.3"/>
      <headerFooter alignWithMargins="0"/>
    </customSheetView>
    <customSheetView guid="{30400A62-72BF-4B72-8312-A7B9A29244D1}" showPageBreaks="1">
      <selection activeCell="I7" sqref="I7"/>
      <pageMargins left="0.51181102362204722" right="0.51181102362204722" top="0.15748031496062992" bottom="0.15748031496062992" header="0.31496062992125984" footer="0.31496062992125984"/>
      <pageSetup paperSize="9" scale="95" orientation="portrait" r:id="rId1"/>
    </customSheetView>
  </customSheetViews>
  <mergeCells count="9">
    <mergeCell ref="A6:A8"/>
    <mergeCell ref="B9:I9"/>
    <mergeCell ref="B25:I25"/>
    <mergeCell ref="B41:I41"/>
    <mergeCell ref="B42:I42"/>
    <mergeCell ref="C6:H6"/>
    <mergeCell ref="I6:I7"/>
    <mergeCell ref="B6:B7"/>
    <mergeCell ref="B8:I8"/>
  </mergeCells>
  <phoneticPr fontId="0" type="noConversion"/>
  <hyperlinks>
    <hyperlink ref="J4:J5" location="'Spis tablic'!A1" display="Powrót do spisu tablic" xr:uid="{00000000-0004-0000-1200-000000000000}"/>
  </hyperlinks>
  <pageMargins left="0.51181102362204722" right="0.51181102362204722" top="0" bottom="0" header="0.31496062992125984" footer="0.31496062992125984"/>
  <pageSetup paperSize="9" scale="90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3"/>
  <dimension ref="A1:L36"/>
  <sheetViews>
    <sheetView zoomScaleNormal="100" workbookViewId="0"/>
  </sheetViews>
  <sheetFormatPr defaultColWidth="9.140625" defaultRowHeight="12.75"/>
  <cols>
    <col min="1" max="1" width="31.42578125" style="186" customWidth="1"/>
    <col min="2" max="5" width="11.7109375" style="186" customWidth="1"/>
    <col min="6" max="6" width="11.7109375" style="204" customWidth="1"/>
    <col min="7" max="7" width="11.7109375" style="185" customWidth="1"/>
    <col min="8" max="10" width="11.7109375" style="186" customWidth="1"/>
    <col min="11" max="16384" width="9.140625" style="187"/>
  </cols>
  <sheetData>
    <row r="1" spans="1:12">
      <c r="A1" s="207" t="s">
        <v>353</v>
      </c>
      <c r="B1" s="183"/>
      <c r="C1" s="183"/>
      <c r="D1" s="183"/>
      <c r="E1" s="183"/>
      <c r="F1" s="184"/>
    </row>
    <row r="2" spans="1:12" s="191" customFormat="1">
      <c r="A2" s="208" t="s">
        <v>280</v>
      </c>
      <c r="B2" s="189"/>
      <c r="C2" s="189" t="s">
        <v>197</v>
      </c>
      <c r="D2" s="189"/>
      <c r="E2" s="189"/>
      <c r="F2" s="184"/>
      <c r="G2" s="184"/>
      <c r="H2" s="190"/>
      <c r="I2" s="190"/>
      <c r="J2" s="190"/>
    </row>
    <row r="3" spans="1:12">
      <c r="A3" s="640" t="s">
        <v>329</v>
      </c>
      <c r="B3" s="192"/>
      <c r="C3" s="192"/>
      <c r="D3" s="192"/>
      <c r="E3" s="192"/>
      <c r="F3" s="310"/>
    </row>
    <row r="4" spans="1:12">
      <c r="A4" s="641" t="s">
        <v>286</v>
      </c>
      <c r="B4" s="192"/>
      <c r="C4" s="192"/>
      <c r="D4" s="192"/>
      <c r="E4" s="192"/>
      <c r="F4" s="310"/>
      <c r="K4" s="324" t="s">
        <v>245</v>
      </c>
    </row>
    <row r="5" spans="1:12" s="191" customFormat="1" ht="13.5" thickBot="1">
      <c r="A5" s="311"/>
      <c r="B5" s="312"/>
      <c r="C5" s="312"/>
      <c r="D5" s="312"/>
      <c r="E5" s="312"/>
      <c r="F5" s="654"/>
      <c r="G5" s="654"/>
      <c r="H5" s="655"/>
      <c r="I5" s="655"/>
      <c r="J5" s="655"/>
      <c r="K5" s="634" t="s">
        <v>246</v>
      </c>
    </row>
    <row r="6" spans="1:12" ht="15.75" customHeight="1">
      <c r="A6" s="772" t="s">
        <v>538</v>
      </c>
      <c r="B6" s="770" t="s">
        <v>440</v>
      </c>
      <c r="C6" s="768" t="s">
        <v>543</v>
      </c>
      <c r="D6" s="768"/>
      <c r="E6" s="768"/>
      <c r="F6" s="768"/>
      <c r="G6" s="768"/>
      <c r="H6" s="768"/>
      <c r="I6" s="768"/>
      <c r="J6" s="775" t="s">
        <v>542</v>
      </c>
    </row>
    <row r="7" spans="1:12" ht="115.5" customHeight="1">
      <c r="A7" s="773"/>
      <c r="B7" s="771"/>
      <c r="C7" s="652" t="s">
        <v>441</v>
      </c>
      <c r="D7" s="649" t="s">
        <v>442</v>
      </c>
      <c r="E7" s="349" t="s">
        <v>474</v>
      </c>
      <c r="F7" s="650" t="s">
        <v>473</v>
      </c>
      <c r="G7" s="651" t="s">
        <v>539</v>
      </c>
      <c r="H7" s="649" t="s">
        <v>540</v>
      </c>
      <c r="I7" s="358" t="s">
        <v>541</v>
      </c>
      <c r="J7" s="776"/>
    </row>
    <row r="8" spans="1:12" ht="19.5" customHeight="1" thickBot="1">
      <c r="A8" s="774"/>
      <c r="B8" s="769" t="s">
        <v>544</v>
      </c>
      <c r="C8" s="769"/>
      <c r="D8" s="769"/>
      <c r="E8" s="769"/>
      <c r="F8" s="769"/>
      <c r="G8" s="769"/>
      <c r="H8" s="769"/>
      <c r="I8" s="769"/>
      <c r="J8" s="777"/>
    </row>
    <row r="9" spans="1:12" s="191" customFormat="1" ht="19.5" customHeight="1">
      <c r="A9" s="196" t="s">
        <v>394</v>
      </c>
      <c r="B9" s="444">
        <v>949828</v>
      </c>
      <c r="C9" s="444">
        <v>466793</v>
      </c>
      <c r="D9" s="444">
        <v>833972</v>
      </c>
      <c r="E9" s="444">
        <v>40842</v>
      </c>
      <c r="F9" s="444">
        <v>41620</v>
      </c>
      <c r="G9" s="444">
        <v>824497</v>
      </c>
      <c r="H9" s="446">
        <v>183033</v>
      </c>
      <c r="I9" s="446">
        <v>113316</v>
      </c>
      <c r="J9" s="197">
        <v>6.1</v>
      </c>
      <c r="K9" s="430"/>
    </row>
    <row r="10" spans="1:12" s="191" customFormat="1" ht="25.5" customHeight="1">
      <c r="A10" s="199" t="s">
        <v>426</v>
      </c>
      <c r="B10" s="445">
        <v>161026</v>
      </c>
      <c r="C10" s="446">
        <v>80558</v>
      </c>
      <c r="D10" s="446">
        <v>141082</v>
      </c>
      <c r="E10" s="446">
        <v>7407</v>
      </c>
      <c r="F10" s="446">
        <v>8210</v>
      </c>
      <c r="G10" s="446">
        <v>138758</v>
      </c>
      <c r="H10" s="446">
        <v>30402</v>
      </c>
      <c r="I10" s="446">
        <v>16653</v>
      </c>
      <c r="J10" s="197">
        <v>5</v>
      </c>
      <c r="K10" s="198"/>
    </row>
    <row r="11" spans="1:12" ht="13.5" customHeight="1">
      <c r="A11" s="200" t="s">
        <v>198</v>
      </c>
      <c r="B11" s="447">
        <v>75199</v>
      </c>
      <c r="C11" s="448">
        <v>37504</v>
      </c>
      <c r="D11" s="448">
        <v>64934</v>
      </c>
      <c r="E11" s="448">
        <v>3275</v>
      </c>
      <c r="F11" s="448">
        <v>4528</v>
      </c>
      <c r="G11" s="448">
        <v>65220</v>
      </c>
      <c r="H11" s="448">
        <v>14817</v>
      </c>
      <c r="I11" s="448">
        <v>8180</v>
      </c>
      <c r="J11" s="371">
        <v>5.0999999999999996</v>
      </c>
      <c r="K11" s="201"/>
      <c r="L11" s="191"/>
    </row>
    <row r="12" spans="1:12" ht="13.5" customHeight="1">
      <c r="A12" s="200" t="s">
        <v>199</v>
      </c>
      <c r="B12" s="447">
        <v>85827</v>
      </c>
      <c r="C12" s="448">
        <v>43054</v>
      </c>
      <c r="D12" s="448">
        <v>76148</v>
      </c>
      <c r="E12" s="448">
        <v>4132</v>
      </c>
      <c r="F12" s="448">
        <v>3682</v>
      </c>
      <c r="G12" s="448">
        <v>73538</v>
      </c>
      <c r="H12" s="448">
        <v>15585</v>
      </c>
      <c r="I12" s="448">
        <v>8473</v>
      </c>
      <c r="J12" s="371">
        <v>4.9000000000000004</v>
      </c>
      <c r="K12" s="201"/>
      <c r="L12" s="191"/>
    </row>
    <row r="13" spans="1:12" s="191" customFormat="1" ht="24.75" customHeight="1">
      <c r="A13" s="199" t="s">
        <v>427</v>
      </c>
      <c r="B13" s="445">
        <v>131983</v>
      </c>
      <c r="C13" s="446">
        <v>68521</v>
      </c>
      <c r="D13" s="446">
        <v>117855</v>
      </c>
      <c r="E13" s="446">
        <v>6172</v>
      </c>
      <c r="F13" s="446">
        <v>5954</v>
      </c>
      <c r="G13" s="446">
        <v>113452</v>
      </c>
      <c r="H13" s="446">
        <v>22851</v>
      </c>
      <c r="I13" s="446">
        <v>16459</v>
      </c>
      <c r="J13" s="197">
        <v>5.2</v>
      </c>
      <c r="K13" s="198"/>
    </row>
    <row r="14" spans="1:12" ht="13.5" customHeight="1">
      <c r="A14" s="200" t="s">
        <v>200</v>
      </c>
      <c r="B14" s="449">
        <v>22148</v>
      </c>
      <c r="C14" s="450">
        <v>10996</v>
      </c>
      <c r="D14" s="450">
        <v>19928</v>
      </c>
      <c r="E14" s="450">
        <v>1053</v>
      </c>
      <c r="F14" s="450">
        <v>947</v>
      </c>
      <c r="G14" s="450">
        <v>18900</v>
      </c>
      <c r="H14" s="448">
        <v>3745</v>
      </c>
      <c r="I14" s="450">
        <v>2446</v>
      </c>
      <c r="J14" s="202">
        <v>6.2</v>
      </c>
      <c r="K14" s="201"/>
      <c r="L14" s="191"/>
    </row>
    <row r="15" spans="1:12" ht="13.5" customHeight="1">
      <c r="A15" s="200" t="s">
        <v>201</v>
      </c>
      <c r="B15" s="447">
        <v>61693</v>
      </c>
      <c r="C15" s="448">
        <v>33289</v>
      </c>
      <c r="D15" s="448">
        <v>55511</v>
      </c>
      <c r="E15" s="448">
        <v>3443</v>
      </c>
      <c r="F15" s="448">
        <v>3457</v>
      </c>
      <c r="G15" s="448">
        <v>52327</v>
      </c>
      <c r="H15" s="448">
        <v>9899</v>
      </c>
      <c r="I15" s="448">
        <v>7483</v>
      </c>
      <c r="J15" s="371">
        <v>3.9</v>
      </c>
      <c r="K15" s="201"/>
      <c r="L15" s="191"/>
    </row>
    <row r="16" spans="1:12" ht="13.5" customHeight="1">
      <c r="A16" s="200" t="s">
        <v>202</v>
      </c>
      <c r="B16" s="447">
        <v>48142</v>
      </c>
      <c r="C16" s="448">
        <v>24236</v>
      </c>
      <c r="D16" s="448">
        <v>42416</v>
      </c>
      <c r="E16" s="448">
        <v>1676</v>
      </c>
      <c r="F16" s="448">
        <v>1550</v>
      </c>
      <c r="G16" s="448">
        <v>42225</v>
      </c>
      <c r="H16" s="448">
        <v>9207</v>
      </c>
      <c r="I16" s="448">
        <v>6530</v>
      </c>
      <c r="J16" s="371">
        <v>8.1999999999999993</v>
      </c>
      <c r="K16" s="201"/>
      <c r="L16" s="191"/>
    </row>
    <row r="17" spans="1:12" s="191" customFormat="1" ht="25.5" customHeight="1">
      <c r="A17" s="199" t="s">
        <v>428</v>
      </c>
      <c r="B17" s="445">
        <v>92812</v>
      </c>
      <c r="C17" s="446">
        <v>46097</v>
      </c>
      <c r="D17" s="446">
        <v>84675</v>
      </c>
      <c r="E17" s="446">
        <v>4050</v>
      </c>
      <c r="F17" s="446">
        <v>3571</v>
      </c>
      <c r="G17" s="446">
        <v>80264</v>
      </c>
      <c r="H17" s="446">
        <v>13907</v>
      </c>
      <c r="I17" s="446">
        <v>10615</v>
      </c>
      <c r="J17" s="197">
        <v>6</v>
      </c>
      <c r="K17" s="198"/>
    </row>
    <row r="18" spans="1:12" ht="13.5" customHeight="1">
      <c r="A18" s="200" t="s">
        <v>203</v>
      </c>
      <c r="B18" s="449">
        <v>69534</v>
      </c>
      <c r="C18" s="450">
        <v>34216</v>
      </c>
      <c r="D18" s="450">
        <v>63509</v>
      </c>
      <c r="E18" s="450">
        <v>3007</v>
      </c>
      <c r="F18" s="450">
        <v>2595</v>
      </c>
      <c r="G18" s="450">
        <v>59970</v>
      </c>
      <c r="H18" s="448">
        <v>10370</v>
      </c>
      <c r="I18" s="450">
        <v>7579</v>
      </c>
      <c r="J18" s="202">
        <v>5.8</v>
      </c>
      <c r="K18" s="201"/>
      <c r="L18" s="191"/>
    </row>
    <row r="19" spans="1:12" ht="13.5" customHeight="1">
      <c r="A19" s="200" t="s">
        <v>204</v>
      </c>
      <c r="B19" s="449">
        <v>23278</v>
      </c>
      <c r="C19" s="450">
        <v>11881</v>
      </c>
      <c r="D19" s="450">
        <v>21166</v>
      </c>
      <c r="E19" s="450">
        <v>1043</v>
      </c>
      <c r="F19" s="450">
        <v>976</v>
      </c>
      <c r="G19" s="450">
        <v>20294</v>
      </c>
      <c r="H19" s="448">
        <v>3537</v>
      </c>
      <c r="I19" s="450">
        <v>3036</v>
      </c>
      <c r="J19" s="202">
        <v>6.8</v>
      </c>
      <c r="K19" s="201"/>
      <c r="L19" s="191"/>
    </row>
    <row r="20" spans="1:12" s="191" customFormat="1" ht="24.75" customHeight="1">
      <c r="A20" s="199" t="s">
        <v>425</v>
      </c>
      <c r="B20" s="445">
        <v>162650</v>
      </c>
      <c r="C20" s="446">
        <v>84939</v>
      </c>
      <c r="D20" s="446">
        <v>145445</v>
      </c>
      <c r="E20" s="446">
        <v>6305</v>
      </c>
      <c r="F20" s="446">
        <v>6913</v>
      </c>
      <c r="G20" s="446">
        <v>139564</v>
      </c>
      <c r="H20" s="446">
        <v>28629</v>
      </c>
      <c r="I20" s="446">
        <v>23222</v>
      </c>
      <c r="J20" s="197">
        <v>7.5</v>
      </c>
      <c r="K20" s="198"/>
    </row>
    <row r="21" spans="1:12" ht="13.5" customHeight="1">
      <c r="A21" s="200" t="s">
        <v>254</v>
      </c>
      <c r="B21" s="447">
        <v>62046</v>
      </c>
      <c r="C21" s="448">
        <v>32820</v>
      </c>
      <c r="D21" s="448">
        <v>55351</v>
      </c>
      <c r="E21" s="448">
        <v>2336</v>
      </c>
      <c r="F21" s="448">
        <v>2552</v>
      </c>
      <c r="G21" s="448">
        <v>53658</v>
      </c>
      <c r="H21" s="448">
        <v>11307</v>
      </c>
      <c r="I21" s="448">
        <v>9721</v>
      </c>
      <c r="J21" s="371">
        <v>8.1999999999999993</v>
      </c>
      <c r="K21" s="201"/>
      <c r="L21" s="191"/>
    </row>
    <row r="22" spans="1:12" ht="13.5" customHeight="1">
      <c r="A22" s="200" t="s">
        <v>205</v>
      </c>
      <c r="B22" s="449">
        <v>53523</v>
      </c>
      <c r="C22" s="450">
        <v>29097</v>
      </c>
      <c r="D22" s="450">
        <v>47939</v>
      </c>
      <c r="E22" s="450">
        <v>2150</v>
      </c>
      <c r="F22" s="450">
        <v>2462</v>
      </c>
      <c r="G22" s="450">
        <v>45763</v>
      </c>
      <c r="H22" s="448">
        <v>9008</v>
      </c>
      <c r="I22" s="450">
        <v>7271</v>
      </c>
      <c r="J22" s="202">
        <v>5.7</v>
      </c>
      <c r="K22" s="201"/>
      <c r="L22" s="191"/>
    </row>
    <row r="23" spans="1:12" ht="13.5" customHeight="1">
      <c r="A23" s="200" t="s">
        <v>255</v>
      </c>
      <c r="B23" s="449">
        <v>47081</v>
      </c>
      <c r="C23" s="450">
        <v>23022</v>
      </c>
      <c r="D23" s="450">
        <v>42155</v>
      </c>
      <c r="E23" s="450">
        <v>1819</v>
      </c>
      <c r="F23" s="450">
        <v>1899</v>
      </c>
      <c r="G23" s="450">
        <v>40143</v>
      </c>
      <c r="H23" s="448">
        <v>8314</v>
      </c>
      <c r="I23" s="450">
        <v>6230</v>
      </c>
      <c r="J23" s="202">
        <v>10</v>
      </c>
      <c r="K23" s="201"/>
      <c r="L23" s="191"/>
    </row>
    <row r="24" spans="1:12" s="191" customFormat="1" ht="25.5" customHeight="1">
      <c r="A24" s="199" t="s">
        <v>206</v>
      </c>
      <c r="B24" s="445">
        <v>104452</v>
      </c>
      <c r="C24" s="446">
        <v>48905</v>
      </c>
      <c r="D24" s="446">
        <v>92705</v>
      </c>
      <c r="E24" s="446">
        <v>4903</v>
      </c>
      <c r="F24" s="446">
        <v>4297</v>
      </c>
      <c r="G24" s="446">
        <v>90844</v>
      </c>
      <c r="H24" s="446">
        <v>19015</v>
      </c>
      <c r="I24" s="446">
        <v>10838</v>
      </c>
      <c r="J24" s="197">
        <v>7.4</v>
      </c>
      <c r="K24" s="198"/>
    </row>
    <row r="25" spans="1:12" ht="13.5" customHeight="1">
      <c r="A25" s="200" t="s">
        <v>207</v>
      </c>
      <c r="B25" s="447">
        <v>66232</v>
      </c>
      <c r="C25" s="448">
        <v>31194</v>
      </c>
      <c r="D25" s="448">
        <v>59910</v>
      </c>
      <c r="E25" s="448">
        <v>3358</v>
      </c>
      <c r="F25" s="448">
        <v>2429</v>
      </c>
      <c r="G25" s="448">
        <v>57462</v>
      </c>
      <c r="H25" s="448">
        <v>10741</v>
      </c>
      <c r="I25" s="448">
        <v>6492</v>
      </c>
      <c r="J25" s="371">
        <v>6.7</v>
      </c>
      <c r="K25" s="201"/>
      <c r="L25" s="191"/>
    </row>
    <row r="26" spans="1:12" ht="13.5" customHeight="1">
      <c r="A26" s="200" t="s">
        <v>208</v>
      </c>
      <c r="B26" s="449">
        <v>38220</v>
      </c>
      <c r="C26" s="450">
        <v>17711</v>
      </c>
      <c r="D26" s="450">
        <v>32795</v>
      </c>
      <c r="E26" s="450">
        <v>1545</v>
      </c>
      <c r="F26" s="450">
        <v>1868</v>
      </c>
      <c r="G26" s="450">
        <v>33382</v>
      </c>
      <c r="H26" s="448">
        <v>8274</v>
      </c>
      <c r="I26" s="450">
        <v>4346</v>
      </c>
      <c r="J26" s="202">
        <v>8.9</v>
      </c>
      <c r="K26" s="201"/>
      <c r="L26" s="191"/>
    </row>
    <row r="27" spans="1:12" s="191" customFormat="1" ht="25.5" customHeight="1">
      <c r="A27" s="199" t="s">
        <v>429</v>
      </c>
      <c r="B27" s="445">
        <v>172198</v>
      </c>
      <c r="C27" s="446">
        <v>79823</v>
      </c>
      <c r="D27" s="446">
        <v>146181</v>
      </c>
      <c r="E27" s="446">
        <v>6483</v>
      </c>
      <c r="F27" s="446">
        <v>8177</v>
      </c>
      <c r="G27" s="446">
        <v>152263</v>
      </c>
      <c r="H27" s="446">
        <v>40618</v>
      </c>
      <c r="I27" s="446">
        <v>21962</v>
      </c>
      <c r="J27" s="197">
        <v>8.6999999999999993</v>
      </c>
      <c r="K27" s="198"/>
    </row>
    <row r="28" spans="1:12" ht="13.5" customHeight="1">
      <c r="A28" s="200" t="s">
        <v>209</v>
      </c>
      <c r="B28" s="449">
        <v>64654</v>
      </c>
      <c r="C28" s="450">
        <v>30014</v>
      </c>
      <c r="D28" s="450">
        <v>53632</v>
      </c>
      <c r="E28" s="450">
        <v>2478</v>
      </c>
      <c r="F28" s="450">
        <v>3178</v>
      </c>
      <c r="G28" s="450">
        <v>57976</v>
      </c>
      <c r="H28" s="448">
        <v>17470</v>
      </c>
      <c r="I28" s="450">
        <v>8496</v>
      </c>
      <c r="J28" s="202">
        <v>8.5</v>
      </c>
      <c r="K28" s="201"/>
      <c r="L28" s="191"/>
    </row>
    <row r="29" spans="1:12" ht="13.5" customHeight="1">
      <c r="A29" s="200" t="s">
        <v>210</v>
      </c>
      <c r="B29" s="449">
        <v>74074</v>
      </c>
      <c r="C29" s="450">
        <v>35938</v>
      </c>
      <c r="D29" s="450">
        <v>64202</v>
      </c>
      <c r="E29" s="450">
        <v>3085</v>
      </c>
      <c r="F29" s="450">
        <v>3774</v>
      </c>
      <c r="G29" s="450">
        <v>64482</v>
      </c>
      <c r="H29" s="448">
        <v>15393</v>
      </c>
      <c r="I29" s="450">
        <v>9664</v>
      </c>
      <c r="J29" s="202">
        <v>9.5</v>
      </c>
      <c r="K29" s="201"/>
      <c r="L29" s="191"/>
    </row>
    <row r="30" spans="1:12" ht="13.5" customHeight="1">
      <c r="A30" s="200" t="s">
        <v>211</v>
      </c>
      <c r="B30" s="449">
        <v>33470</v>
      </c>
      <c r="C30" s="450">
        <v>13871</v>
      </c>
      <c r="D30" s="450">
        <v>28347</v>
      </c>
      <c r="E30" s="450">
        <v>920</v>
      </c>
      <c r="F30" s="450">
        <v>1225</v>
      </c>
      <c r="G30" s="450">
        <v>29805</v>
      </c>
      <c r="H30" s="448">
        <v>7755</v>
      </c>
      <c r="I30" s="450">
        <v>3802</v>
      </c>
      <c r="J30" s="202">
        <v>7.7</v>
      </c>
      <c r="K30" s="201"/>
      <c r="L30" s="191"/>
    </row>
    <row r="31" spans="1:12" ht="25.5" customHeight="1">
      <c r="A31" s="199" t="s">
        <v>212</v>
      </c>
      <c r="B31" s="445">
        <v>124707</v>
      </c>
      <c r="C31" s="446">
        <v>57950</v>
      </c>
      <c r="D31" s="446">
        <v>106029</v>
      </c>
      <c r="E31" s="446">
        <v>5522</v>
      </c>
      <c r="F31" s="446">
        <v>4498</v>
      </c>
      <c r="G31" s="446">
        <v>109352</v>
      </c>
      <c r="H31" s="446">
        <v>27611</v>
      </c>
      <c r="I31" s="446">
        <v>13567</v>
      </c>
      <c r="J31" s="197">
        <v>4.5</v>
      </c>
      <c r="K31" s="201"/>
      <c r="L31" s="191"/>
    </row>
    <row r="32" spans="1:12">
      <c r="A32" s="200" t="s">
        <v>213</v>
      </c>
      <c r="B32" s="451">
        <v>45098</v>
      </c>
      <c r="C32" s="452">
        <v>20680</v>
      </c>
      <c r="D32" s="453">
        <v>39336</v>
      </c>
      <c r="E32" s="453">
        <v>2001</v>
      </c>
      <c r="F32" s="454">
        <v>1206</v>
      </c>
      <c r="G32" s="455">
        <v>39470</v>
      </c>
      <c r="H32" s="452">
        <v>8682</v>
      </c>
      <c r="I32" s="455">
        <v>3372</v>
      </c>
      <c r="J32" s="403">
        <v>2.4</v>
      </c>
      <c r="K32" s="201"/>
      <c r="L32" s="191"/>
    </row>
    <row r="33" spans="1:12">
      <c r="A33" s="200" t="s">
        <v>214</v>
      </c>
      <c r="B33" s="451">
        <v>79609</v>
      </c>
      <c r="C33" s="456">
        <v>37270</v>
      </c>
      <c r="D33" s="452">
        <v>66693</v>
      </c>
      <c r="E33" s="452">
        <v>3521</v>
      </c>
      <c r="F33" s="455">
        <v>3292</v>
      </c>
      <c r="G33" s="457">
        <v>69882</v>
      </c>
      <c r="H33" s="452">
        <v>18929</v>
      </c>
      <c r="I33" s="455">
        <v>10195</v>
      </c>
      <c r="J33" s="186">
        <v>9.4</v>
      </c>
      <c r="K33" s="201"/>
      <c r="L33" s="191"/>
    </row>
    <row r="34" spans="1:12">
      <c r="A34" s="203"/>
    </row>
    <row r="35" spans="1:12">
      <c r="A35" s="93" t="s">
        <v>432</v>
      </c>
      <c r="B35" s="205"/>
      <c r="C35" s="205"/>
      <c r="D35" s="205"/>
      <c r="E35" s="205"/>
      <c r="F35" s="205"/>
      <c r="G35" s="205"/>
      <c r="H35" s="205"/>
      <c r="I35" s="205"/>
      <c r="J35" s="205"/>
    </row>
    <row r="36" spans="1:12">
      <c r="A36" s="340" t="s">
        <v>433</v>
      </c>
    </row>
  </sheetData>
  <mergeCells count="5">
    <mergeCell ref="C6:I6"/>
    <mergeCell ref="B8:I8"/>
    <mergeCell ref="B6:B7"/>
    <mergeCell ref="A6:A8"/>
    <mergeCell ref="J6:J8"/>
  </mergeCells>
  <hyperlinks>
    <hyperlink ref="K4:K5" location="'Spis tablic'!A1" display="Powrót do spisu tablic" xr:uid="{00000000-0004-0000-1300-000000000000}"/>
  </hyperlinks>
  <pageMargins left="0.23622047244094491" right="0.15748031496062992" top="0.27559055118110237" bottom="0.19685039370078741" header="0.23622047244094491" footer="0.15748031496062992"/>
  <pageSetup paperSize="9" scale="78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36"/>
  <sheetViews>
    <sheetView zoomScaleNormal="100" workbookViewId="0"/>
  </sheetViews>
  <sheetFormatPr defaultColWidth="9.140625" defaultRowHeight="15.75"/>
  <cols>
    <col min="1" max="1" width="32.42578125" style="300" customWidth="1"/>
    <col min="2" max="4" width="12.28515625" style="300" customWidth="1"/>
    <col min="5" max="5" width="12.85546875" style="300" customWidth="1"/>
    <col min="6" max="6" width="12.28515625" style="300" customWidth="1"/>
    <col min="7" max="10" width="9.140625" style="300"/>
    <col min="11" max="11" width="10.5703125" style="300" bestFit="1" customWidth="1"/>
    <col min="12" max="12" width="12" style="300" customWidth="1"/>
    <col min="13" max="13" width="11.28515625" style="300" customWidth="1"/>
    <col min="14" max="16384" width="9.140625" style="300"/>
  </cols>
  <sheetData>
    <row r="1" spans="1:18">
      <c r="A1" s="207" t="s">
        <v>354</v>
      </c>
      <c r="B1" s="183"/>
      <c r="C1" s="183"/>
      <c r="D1" s="183"/>
      <c r="E1" s="207"/>
      <c r="F1" s="207"/>
    </row>
    <row r="2" spans="1:18">
      <c r="A2" s="208" t="s">
        <v>281</v>
      </c>
      <c r="B2" s="189"/>
      <c r="C2" s="189"/>
      <c r="D2" s="189"/>
      <c r="E2" s="207"/>
      <c r="F2" s="207"/>
    </row>
    <row r="3" spans="1:18">
      <c r="A3" s="640" t="s">
        <v>330</v>
      </c>
      <c r="B3" s="192"/>
      <c r="C3" s="192"/>
      <c r="D3" s="192"/>
      <c r="E3" s="255"/>
      <c r="F3" s="255"/>
    </row>
    <row r="4" spans="1:18">
      <c r="A4" s="641" t="s">
        <v>282</v>
      </c>
      <c r="B4" s="192"/>
      <c r="C4" s="192"/>
      <c r="D4" s="192"/>
      <c r="E4" s="219"/>
      <c r="F4" s="219"/>
      <c r="G4" s="324" t="s">
        <v>245</v>
      </c>
    </row>
    <row r="5" spans="1:18" ht="16.5" thickBot="1">
      <c r="A5" s="209"/>
      <c r="B5" s="210"/>
      <c r="C5" s="210"/>
      <c r="D5" s="210"/>
      <c r="E5" s="210"/>
      <c r="F5" s="210"/>
      <c r="G5" s="634" t="s">
        <v>246</v>
      </c>
    </row>
    <row r="6" spans="1:18" ht="42.75" customHeight="1">
      <c r="A6" s="780" t="s">
        <v>387</v>
      </c>
      <c r="B6" s="783" t="s">
        <v>440</v>
      </c>
      <c r="C6" s="785" t="s">
        <v>545</v>
      </c>
      <c r="D6" s="787" t="s">
        <v>546</v>
      </c>
      <c r="E6" s="789" t="s">
        <v>547</v>
      </c>
      <c r="F6" s="352"/>
    </row>
    <row r="7" spans="1:18" ht="54" customHeight="1">
      <c r="A7" s="781"/>
      <c r="B7" s="784"/>
      <c r="C7" s="786"/>
      <c r="D7" s="788"/>
      <c r="E7" s="788"/>
      <c r="F7" s="351" t="s">
        <v>548</v>
      </c>
      <c r="G7" s="364"/>
    </row>
    <row r="8" spans="1:18" ht="16.5" thickBot="1">
      <c r="A8" s="782"/>
      <c r="B8" s="778" t="s">
        <v>529</v>
      </c>
      <c r="C8" s="779"/>
      <c r="D8" s="779"/>
      <c r="E8" s="779"/>
      <c r="F8" s="779"/>
    </row>
    <row r="9" spans="1:18" ht="19.5" customHeight="1">
      <c r="A9" s="211" t="s">
        <v>401</v>
      </c>
      <c r="B9" s="458">
        <v>413654</v>
      </c>
      <c r="C9" s="459">
        <v>357908</v>
      </c>
      <c r="D9" s="460">
        <v>127229</v>
      </c>
      <c r="E9" s="459">
        <v>104673</v>
      </c>
      <c r="F9" s="461">
        <v>68901</v>
      </c>
      <c r="G9" s="380"/>
    </row>
    <row r="10" spans="1:18" ht="25.5" customHeight="1">
      <c r="A10" s="199" t="s">
        <v>426</v>
      </c>
      <c r="B10" s="462">
        <v>58529</v>
      </c>
      <c r="C10" s="463">
        <v>49766</v>
      </c>
      <c r="D10" s="464">
        <v>19931</v>
      </c>
      <c r="E10" s="463">
        <v>15048</v>
      </c>
      <c r="F10" s="465">
        <v>10664</v>
      </c>
      <c r="G10" s="380"/>
      <c r="H10" s="380"/>
      <c r="K10" s="380"/>
      <c r="R10" s="566"/>
    </row>
    <row r="11" spans="1:18" ht="14.25" customHeight="1">
      <c r="A11" s="200" t="s">
        <v>198</v>
      </c>
      <c r="B11" s="454">
        <v>39010</v>
      </c>
      <c r="C11" s="466">
        <v>33500</v>
      </c>
      <c r="D11" s="455">
        <v>12762</v>
      </c>
      <c r="E11" s="466">
        <v>9825</v>
      </c>
      <c r="F11" s="467">
        <v>7212</v>
      </c>
      <c r="G11" s="380"/>
      <c r="H11" s="380"/>
      <c r="K11" s="380"/>
    </row>
    <row r="12" spans="1:18" ht="14.25" customHeight="1">
      <c r="A12" s="200" t="s">
        <v>199</v>
      </c>
      <c r="B12" s="454">
        <v>19519</v>
      </c>
      <c r="C12" s="466">
        <v>16266</v>
      </c>
      <c r="D12" s="455">
        <v>7169</v>
      </c>
      <c r="E12" s="466">
        <v>5223</v>
      </c>
      <c r="F12" s="467">
        <v>3452</v>
      </c>
      <c r="G12" s="380"/>
      <c r="K12" s="380"/>
    </row>
    <row r="13" spans="1:18" ht="25.5" customHeight="1">
      <c r="A13" s="199" t="s">
        <v>427</v>
      </c>
      <c r="B13" s="462">
        <v>55824</v>
      </c>
      <c r="C13" s="463">
        <v>47873</v>
      </c>
      <c r="D13" s="464">
        <v>20299</v>
      </c>
      <c r="E13" s="463">
        <v>16564</v>
      </c>
      <c r="F13" s="465">
        <v>10498</v>
      </c>
      <c r="G13" s="380"/>
      <c r="K13" s="380"/>
    </row>
    <row r="14" spans="1:18" s="213" customFormat="1" ht="14.25" customHeight="1">
      <c r="A14" s="200" t="s">
        <v>200</v>
      </c>
      <c r="B14" s="454">
        <v>8439</v>
      </c>
      <c r="C14" s="466">
        <v>7226</v>
      </c>
      <c r="D14" s="455">
        <v>3265</v>
      </c>
      <c r="E14" s="466">
        <v>2742</v>
      </c>
      <c r="F14" s="467">
        <v>1717</v>
      </c>
      <c r="G14" s="380"/>
      <c r="H14" s="300"/>
      <c r="I14" s="300"/>
      <c r="J14" s="300"/>
      <c r="K14" s="380"/>
      <c r="L14" s="300"/>
      <c r="M14" s="300"/>
      <c r="N14" s="300"/>
      <c r="O14" s="300"/>
    </row>
    <row r="15" spans="1:18" ht="14.25" customHeight="1">
      <c r="A15" s="200" t="s">
        <v>201</v>
      </c>
      <c r="B15" s="454">
        <v>28217</v>
      </c>
      <c r="C15" s="466">
        <v>23811</v>
      </c>
      <c r="D15" s="455">
        <v>11265</v>
      </c>
      <c r="E15" s="466">
        <v>8971</v>
      </c>
      <c r="F15" s="467">
        <v>5775</v>
      </c>
      <c r="G15" s="380"/>
      <c r="H15" s="213"/>
      <c r="I15" s="213"/>
      <c r="J15" s="213"/>
      <c r="K15" s="380"/>
      <c r="N15" s="213"/>
    </row>
    <row r="16" spans="1:18" ht="14.25" customHeight="1">
      <c r="A16" s="200" t="s">
        <v>202</v>
      </c>
      <c r="B16" s="454">
        <v>19168</v>
      </c>
      <c r="C16" s="466">
        <v>16836</v>
      </c>
      <c r="D16" s="455">
        <v>5769</v>
      </c>
      <c r="E16" s="466">
        <v>4851</v>
      </c>
      <c r="F16" s="467">
        <v>3006</v>
      </c>
      <c r="G16" s="380"/>
      <c r="K16" s="380"/>
    </row>
    <row r="17" spans="1:15" ht="25.5" customHeight="1">
      <c r="A17" s="199" t="s">
        <v>428</v>
      </c>
      <c r="B17" s="462">
        <v>35245</v>
      </c>
      <c r="C17" s="463">
        <v>30521</v>
      </c>
      <c r="D17" s="464">
        <v>11310</v>
      </c>
      <c r="E17" s="463">
        <v>8793</v>
      </c>
      <c r="F17" s="465">
        <v>5907</v>
      </c>
      <c r="G17" s="380"/>
      <c r="K17" s="380"/>
    </row>
    <row r="18" spans="1:15" s="213" customFormat="1" ht="14.25" customHeight="1">
      <c r="A18" s="200" t="s">
        <v>203</v>
      </c>
      <c r="B18" s="454">
        <v>25026</v>
      </c>
      <c r="C18" s="466">
        <v>21669</v>
      </c>
      <c r="D18" s="455">
        <v>7904</v>
      </c>
      <c r="E18" s="466">
        <v>6117</v>
      </c>
      <c r="F18" s="467">
        <v>4048</v>
      </c>
      <c r="G18" s="380"/>
      <c r="H18" s="300"/>
      <c r="I18" s="300"/>
      <c r="J18" s="300"/>
      <c r="K18" s="380"/>
      <c r="L18" s="300"/>
      <c r="M18" s="300"/>
      <c r="N18" s="300"/>
      <c r="O18" s="300"/>
    </row>
    <row r="19" spans="1:15" ht="14.25" customHeight="1">
      <c r="A19" s="200" t="s">
        <v>204</v>
      </c>
      <c r="B19" s="454">
        <v>10219</v>
      </c>
      <c r="C19" s="466">
        <v>8852</v>
      </c>
      <c r="D19" s="455">
        <v>3406</v>
      </c>
      <c r="E19" s="466">
        <v>2676</v>
      </c>
      <c r="F19" s="467">
        <v>1859</v>
      </c>
      <c r="G19" s="380"/>
      <c r="H19" s="213"/>
      <c r="I19" s="213"/>
      <c r="J19" s="213"/>
      <c r="K19" s="380"/>
      <c r="N19" s="213"/>
    </row>
    <row r="20" spans="1:15" ht="25.5" customHeight="1">
      <c r="A20" s="199" t="s">
        <v>425</v>
      </c>
      <c r="B20" s="462">
        <v>74439</v>
      </c>
      <c r="C20" s="463">
        <v>63964</v>
      </c>
      <c r="D20" s="464">
        <v>23126</v>
      </c>
      <c r="E20" s="463">
        <v>19420</v>
      </c>
      <c r="F20" s="465">
        <v>12155</v>
      </c>
      <c r="G20" s="380"/>
      <c r="K20" s="380"/>
    </row>
    <row r="21" spans="1:15" ht="14.25" customHeight="1">
      <c r="A21" s="200" t="s">
        <v>254</v>
      </c>
      <c r="B21" s="454">
        <v>28970</v>
      </c>
      <c r="C21" s="466">
        <v>25163</v>
      </c>
      <c r="D21" s="455">
        <v>8451</v>
      </c>
      <c r="E21" s="466">
        <v>7435</v>
      </c>
      <c r="F21" s="467">
        <v>4761</v>
      </c>
      <c r="G21" s="380"/>
      <c r="K21" s="380"/>
    </row>
    <row r="22" spans="1:15" ht="14.25" customHeight="1">
      <c r="A22" s="200" t="s">
        <v>205</v>
      </c>
      <c r="B22" s="454">
        <v>22375</v>
      </c>
      <c r="C22" s="466">
        <v>18960</v>
      </c>
      <c r="D22" s="455">
        <v>7946</v>
      </c>
      <c r="E22" s="466">
        <v>6595</v>
      </c>
      <c r="F22" s="467">
        <v>4061</v>
      </c>
      <c r="G22" s="380"/>
      <c r="K22" s="380"/>
    </row>
    <row r="23" spans="1:15" ht="14.25" customHeight="1">
      <c r="A23" s="200" t="s">
        <v>255</v>
      </c>
      <c r="B23" s="454">
        <v>23094</v>
      </c>
      <c r="C23" s="466">
        <v>19841</v>
      </c>
      <c r="D23" s="455">
        <v>6729</v>
      </c>
      <c r="E23" s="466">
        <v>5390</v>
      </c>
      <c r="F23" s="467">
        <v>3333</v>
      </c>
      <c r="G23" s="380"/>
      <c r="K23" s="380"/>
    </row>
    <row r="24" spans="1:15" ht="25.5" customHeight="1">
      <c r="A24" s="199" t="s">
        <v>206</v>
      </c>
      <c r="B24" s="462">
        <v>41806</v>
      </c>
      <c r="C24" s="463">
        <v>35956</v>
      </c>
      <c r="D24" s="464">
        <v>12536</v>
      </c>
      <c r="E24" s="463">
        <v>9841</v>
      </c>
      <c r="F24" s="465">
        <v>6671</v>
      </c>
      <c r="G24" s="380"/>
      <c r="K24" s="380"/>
    </row>
    <row r="25" spans="1:15" ht="14.25" customHeight="1">
      <c r="A25" s="200" t="s">
        <v>207</v>
      </c>
      <c r="B25" s="454">
        <v>21806</v>
      </c>
      <c r="C25" s="466">
        <v>18614</v>
      </c>
      <c r="D25" s="455">
        <v>6636</v>
      </c>
      <c r="E25" s="466">
        <v>5194</v>
      </c>
      <c r="F25" s="467">
        <v>3592</v>
      </c>
      <c r="G25" s="380"/>
      <c r="K25" s="380"/>
    </row>
    <row r="26" spans="1:15" ht="14.25" customHeight="1">
      <c r="A26" s="200" t="s">
        <v>208</v>
      </c>
      <c r="B26" s="454">
        <v>20000</v>
      </c>
      <c r="C26" s="466">
        <v>17342</v>
      </c>
      <c r="D26" s="455">
        <v>5900</v>
      </c>
      <c r="E26" s="466">
        <v>4647</v>
      </c>
      <c r="F26" s="467">
        <v>3079</v>
      </c>
      <c r="G26" s="380"/>
      <c r="K26" s="380"/>
    </row>
    <row r="27" spans="1:15" ht="25.5" customHeight="1">
      <c r="A27" s="199" t="s">
        <v>429</v>
      </c>
      <c r="B27" s="462">
        <v>93134</v>
      </c>
      <c r="C27" s="463">
        <v>82032</v>
      </c>
      <c r="D27" s="464">
        <v>24916</v>
      </c>
      <c r="E27" s="463">
        <v>22306</v>
      </c>
      <c r="F27" s="465">
        <v>14775</v>
      </c>
      <c r="G27" s="380"/>
      <c r="K27" s="380"/>
    </row>
    <row r="28" spans="1:15" s="213" customFormat="1" ht="14.25" customHeight="1">
      <c r="A28" s="200" t="s">
        <v>209</v>
      </c>
      <c r="B28" s="454">
        <v>34993</v>
      </c>
      <c r="C28" s="466">
        <v>31401</v>
      </c>
      <c r="D28" s="455">
        <v>9468</v>
      </c>
      <c r="E28" s="466">
        <v>7889</v>
      </c>
      <c r="F28" s="467">
        <v>4765</v>
      </c>
      <c r="G28" s="380"/>
      <c r="H28" s="300"/>
      <c r="I28" s="300"/>
      <c r="J28" s="300"/>
      <c r="K28" s="380"/>
      <c r="L28" s="300"/>
      <c r="M28" s="300"/>
      <c r="N28" s="300"/>
      <c r="O28" s="300"/>
    </row>
    <row r="29" spans="1:15" ht="14.25" customHeight="1">
      <c r="A29" s="200" t="s">
        <v>210</v>
      </c>
      <c r="B29" s="454">
        <v>45933</v>
      </c>
      <c r="C29" s="466">
        <v>39698</v>
      </c>
      <c r="D29" s="455">
        <v>12348</v>
      </c>
      <c r="E29" s="466">
        <v>11540</v>
      </c>
      <c r="F29" s="467">
        <v>8173</v>
      </c>
      <c r="G29" s="380"/>
      <c r="H29" s="213"/>
      <c r="I29" s="213"/>
      <c r="J29" s="213"/>
      <c r="K29" s="380"/>
      <c r="N29" s="213"/>
    </row>
    <row r="30" spans="1:15" ht="14.25" customHeight="1">
      <c r="A30" s="200" t="s">
        <v>211</v>
      </c>
      <c r="B30" s="454">
        <v>12208</v>
      </c>
      <c r="C30" s="466">
        <v>10933</v>
      </c>
      <c r="D30" s="455">
        <v>3100</v>
      </c>
      <c r="E30" s="466">
        <v>2877</v>
      </c>
      <c r="F30" s="467">
        <v>1837</v>
      </c>
      <c r="G30" s="380"/>
      <c r="K30" s="380"/>
    </row>
    <row r="31" spans="1:15" ht="25.5" customHeight="1">
      <c r="A31" s="199" t="s">
        <v>212</v>
      </c>
      <c r="B31" s="462">
        <v>54677</v>
      </c>
      <c r="C31" s="463">
        <v>47796</v>
      </c>
      <c r="D31" s="464">
        <v>15111</v>
      </c>
      <c r="E31" s="463">
        <v>12701</v>
      </c>
      <c r="F31" s="465">
        <v>8231</v>
      </c>
      <c r="G31" s="380"/>
      <c r="K31" s="380"/>
    </row>
    <row r="32" spans="1:15" ht="14.25" customHeight="1">
      <c r="A32" s="200" t="s">
        <v>213</v>
      </c>
      <c r="B32" s="468">
        <v>10711</v>
      </c>
      <c r="C32" s="455">
        <v>9295</v>
      </c>
      <c r="D32" s="455">
        <v>3595</v>
      </c>
      <c r="E32" s="455">
        <v>2871</v>
      </c>
      <c r="F32" s="467">
        <v>1827</v>
      </c>
      <c r="G32" s="380"/>
      <c r="K32" s="380"/>
    </row>
    <row r="33" spans="1:11" ht="14.25" customHeight="1">
      <c r="A33" s="200" t="s">
        <v>214</v>
      </c>
      <c r="B33" s="451">
        <v>43966</v>
      </c>
      <c r="C33" s="452">
        <v>38501</v>
      </c>
      <c r="D33" s="452">
        <v>11516</v>
      </c>
      <c r="E33" s="452">
        <v>9830</v>
      </c>
      <c r="F33" s="467">
        <v>6404</v>
      </c>
      <c r="G33" s="380"/>
      <c r="K33" s="380"/>
    </row>
    <row r="34" spans="1:11">
      <c r="A34" s="214"/>
    </row>
    <row r="35" spans="1:11" ht="12" customHeight="1">
      <c r="A35" s="238" t="s">
        <v>423</v>
      </c>
    </row>
    <row r="36" spans="1:11" ht="12" customHeight="1">
      <c r="A36" s="642" t="s">
        <v>283</v>
      </c>
    </row>
  </sheetData>
  <mergeCells count="6">
    <mergeCell ref="B8:F8"/>
    <mergeCell ref="A6:A8"/>
    <mergeCell ref="B6:B7"/>
    <mergeCell ref="C6:C7"/>
    <mergeCell ref="D6:D7"/>
    <mergeCell ref="E6:E7"/>
  </mergeCells>
  <hyperlinks>
    <hyperlink ref="G4:G5" location="'Spis tablic'!A1" display="Powrót do spisu tablic" xr:uid="{00000000-0004-0000-1400-000000000000}"/>
  </hyperlinks>
  <pageMargins left="0.13" right="0.25" top="0.37" bottom="1.63" header="0.33" footer="0.5"/>
  <pageSetup paperSize="9" scale="95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29"/>
  <sheetViews>
    <sheetView zoomScaleNormal="100" workbookViewId="0"/>
  </sheetViews>
  <sheetFormatPr defaultColWidth="9.140625" defaultRowHeight="15.75"/>
  <cols>
    <col min="1" max="1" width="19.28515625" style="229" customWidth="1"/>
    <col min="2" max="7" width="14.28515625" style="229" customWidth="1"/>
    <col min="8" max="16384" width="9.140625" style="300"/>
  </cols>
  <sheetData>
    <row r="1" spans="1:9">
      <c r="A1" s="367" t="s">
        <v>355</v>
      </c>
      <c r="B1" s="215"/>
      <c r="C1" s="216"/>
      <c r="D1" s="216"/>
      <c r="E1" s="216"/>
      <c r="F1" s="216"/>
      <c r="G1" s="217"/>
    </row>
    <row r="2" spans="1:9">
      <c r="A2" s="208" t="s">
        <v>281</v>
      </c>
      <c r="B2" s="216"/>
      <c r="C2" s="215"/>
      <c r="D2" s="215"/>
      <c r="E2" s="215"/>
      <c r="F2" s="215"/>
      <c r="G2" s="218"/>
    </row>
    <row r="3" spans="1:9">
      <c r="A3" s="643" t="s">
        <v>371</v>
      </c>
      <c r="B3" s="219"/>
      <c r="C3" s="219"/>
      <c r="D3" s="255"/>
      <c r="E3" s="255"/>
      <c r="F3" s="317"/>
      <c r="G3" s="320"/>
    </row>
    <row r="4" spans="1:9">
      <c r="A4" s="644" t="s">
        <v>282</v>
      </c>
      <c r="B4" s="220"/>
      <c r="C4" s="253"/>
      <c r="D4" s="253"/>
      <c r="E4" s="253"/>
      <c r="F4" s="253"/>
      <c r="G4" s="252"/>
      <c r="H4" s="324" t="s">
        <v>245</v>
      </c>
    </row>
    <row r="5" spans="1:9" ht="16.5" thickBot="1">
      <c r="A5" s="210"/>
      <c r="B5" s="210"/>
      <c r="C5" s="210"/>
      <c r="D5" s="210"/>
      <c r="E5" s="210"/>
      <c r="F5" s="210"/>
      <c r="G5" s="210"/>
      <c r="H5" s="324" t="s">
        <v>246</v>
      </c>
    </row>
    <row r="6" spans="1:9" ht="23.25" customHeight="1">
      <c r="A6" s="780" t="s">
        <v>549</v>
      </c>
      <c r="B6" s="783" t="s">
        <v>440</v>
      </c>
      <c r="C6" s="790" t="s">
        <v>550</v>
      </c>
      <c r="D6" s="790"/>
      <c r="E6" s="790"/>
      <c r="F6" s="790"/>
      <c r="G6" s="791"/>
    </row>
    <row r="7" spans="1:9" ht="108" customHeight="1">
      <c r="A7" s="781"/>
      <c r="B7" s="794"/>
      <c r="C7" s="354" t="s">
        <v>513</v>
      </c>
      <c r="D7" s="354" t="s">
        <v>514</v>
      </c>
      <c r="E7" s="354" t="s">
        <v>515</v>
      </c>
      <c r="F7" s="354" t="s">
        <v>516</v>
      </c>
      <c r="G7" s="355" t="s">
        <v>551</v>
      </c>
    </row>
    <row r="8" spans="1:9" ht="16.5" customHeight="1" thickBot="1">
      <c r="A8" s="782"/>
      <c r="B8" s="792" t="s">
        <v>552</v>
      </c>
      <c r="C8" s="793"/>
      <c r="D8" s="793"/>
      <c r="E8" s="793"/>
      <c r="F8" s="793"/>
      <c r="G8" s="793"/>
    </row>
    <row r="9" spans="1:9" ht="24" customHeight="1">
      <c r="A9" s="211" t="s">
        <v>392</v>
      </c>
      <c r="B9" s="562">
        <f>SUM(B10:B25)</f>
        <v>413654</v>
      </c>
      <c r="C9" s="564">
        <f t="shared" ref="C9:G9" si="0">SUM(C10:C25)</f>
        <v>43173</v>
      </c>
      <c r="D9" s="565">
        <f t="shared" si="0"/>
        <v>95937</v>
      </c>
      <c r="E9" s="565">
        <f t="shared" si="0"/>
        <v>47613</v>
      </c>
      <c r="F9" s="565">
        <f t="shared" si="0"/>
        <v>118492</v>
      </c>
      <c r="G9" s="565">
        <f t="shared" si="0"/>
        <v>108439</v>
      </c>
      <c r="H9" s="313"/>
      <c r="I9" s="411"/>
    </row>
    <row r="10" spans="1:9" ht="15.75" customHeight="1">
      <c r="A10" s="222" t="s">
        <v>203</v>
      </c>
      <c r="B10" s="563">
        <f>C10+D10+E10+F10+G10</f>
        <v>25026</v>
      </c>
      <c r="C10" s="557">
        <v>2404</v>
      </c>
      <c r="D10" s="557">
        <v>5168</v>
      </c>
      <c r="E10" s="557">
        <v>2646</v>
      </c>
      <c r="F10" s="557">
        <v>7130</v>
      </c>
      <c r="G10" s="472">
        <v>7678</v>
      </c>
    </row>
    <row r="11" spans="1:9">
      <c r="A11" s="222" t="s">
        <v>254</v>
      </c>
      <c r="B11" s="563">
        <f t="shared" ref="B11:B25" si="1">C11+D11+E11+F11+G11</f>
        <v>28970</v>
      </c>
      <c r="C11" s="557">
        <v>1972</v>
      </c>
      <c r="D11" s="557">
        <v>6136</v>
      </c>
      <c r="E11" s="557">
        <v>3202</v>
      </c>
      <c r="F11" s="557">
        <v>8636</v>
      </c>
      <c r="G11" s="472">
        <v>9024</v>
      </c>
    </row>
    <row r="12" spans="1:9">
      <c r="A12" s="222" t="s">
        <v>209</v>
      </c>
      <c r="B12" s="563">
        <f t="shared" si="1"/>
        <v>34993</v>
      </c>
      <c r="C12" s="557">
        <v>3743</v>
      </c>
      <c r="D12" s="557">
        <v>9412</v>
      </c>
      <c r="E12" s="557">
        <v>4348</v>
      </c>
      <c r="F12" s="557">
        <v>8939</v>
      </c>
      <c r="G12" s="472">
        <v>8551</v>
      </c>
    </row>
    <row r="13" spans="1:9">
      <c r="A13" s="222" t="s">
        <v>200</v>
      </c>
      <c r="B13" s="563">
        <f t="shared" si="1"/>
        <v>8439</v>
      </c>
      <c r="C13" s="557">
        <v>599</v>
      </c>
      <c r="D13" s="557">
        <v>1642</v>
      </c>
      <c r="E13" s="557">
        <v>767</v>
      </c>
      <c r="F13" s="557">
        <v>2745</v>
      </c>
      <c r="G13" s="472">
        <v>2686</v>
      </c>
    </row>
    <row r="14" spans="1:9">
      <c r="A14" s="222" t="s">
        <v>207</v>
      </c>
      <c r="B14" s="563">
        <f t="shared" si="1"/>
        <v>21806</v>
      </c>
      <c r="C14" s="557">
        <v>2318</v>
      </c>
      <c r="D14" s="557">
        <v>5052</v>
      </c>
      <c r="E14" s="557">
        <v>2954</v>
      </c>
      <c r="F14" s="557">
        <v>5646</v>
      </c>
      <c r="G14" s="472">
        <v>5836</v>
      </c>
    </row>
    <row r="15" spans="1:9">
      <c r="A15" s="222" t="s">
        <v>198</v>
      </c>
      <c r="B15" s="563">
        <f t="shared" si="1"/>
        <v>39010</v>
      </c>
      <c r="C15" s="557">
        <v>5030</v>
      </c>
      <c r="D15" s="557">
        <v>10160</v>
      </c>
      <c r="E15" s="557">
        <v>4370</v>
      </c>
      <c r="F15" s="557">
        <v>12162</v>
      </c>
      <c r="G15" s="472">
        <v>7288</v>
      </c>
    </row>
    <row r="16" spans="1:9">
      <c r="A16" s="222" t="s">
        <v>215</v>
      </c>
      <c r="B16" s="563">
        <f t="shared" si="1"/>
        <v>54677</v>
      </c>
      <c r="C16" s="557">
        <v>6191</v>
      </c>
      <c r="D16" s="557">
        <v>12269</v>
      </c>
      <c r="E16" s="557">
        <v>6932</v>
      </c>
      <c r="F16" s="557">
        <v>14088</v>
      </c>
      <c r="G16" s="472">
        <v>15197</v>
      </c>
    </row>
    <row r="17" spans="1:7">
      <c r="A17" s="222" t="s">
        <v>204</v>
      </c>
      <c r="B17" s="563">
        <f t="shared" si="1"/>
        <v>10219</v>
      </c>
      <c r="C17" s="557">
        <v>1009</v>
      </c>
      <c r="D17" s="557">
        <v>2037</v>
      </c>
      <c r="E17" s="557">
        <v>1121</v>
      </c>
      <c r="F17" s="557">
        <v>3203</v>
      </c>
      <c r="G17" s="472">
        <v>2849</v>
      </c>
    </row>
    <row r="18" spans="1:7">
      <c r="A18" s="222" t="s">
        <v>210</v>
      </c>
      <c r="B18" s="563">
        <f t="shared" si="1"/>
        <v>45933</v>
      </c>
      <c r="C18" s="557">
        <v>5542</v>
      </c>
      <c r="D18" s="557">
        <v>12915</v>
      </c>
      <c r="E18" s="557">
        <v>5014</v>
      </c>
      <c r="F18" s="557">
        <v>13875</v>
      </c>
      <c r="G18" s="472">
        <v>8587</v>
      </c>
    </row>
    <row r="19" spans="1:7">
      <c r="A19" s="222" t="s">
        <v>211</v>
      </c>
      <c r="B19" s="563">
        <f t="shared" si="1"/>
        <v>12208</v>
      </c>
      <c r="C19" s="557">
        <v>1250</v>
      </c>
      <c r="D19" s="557">
        <v>2836</v>
      </c>
      <c r="E19" s="557">
        <v>1385</v>
      </c>
      <c r="F19" s="557">
        <v>2908</v>
      </c>
      <c r="G19" s="472">
        <v>3829</v>
      </c>
    </row>
    <row r="20" spans="1:7">
      <c r="A20" s="222" t="s">
        <v>205</v>
      </c>
      <c r="B20" s="563">
        <f t="shared" si="1"/>
        <v>22375</v>
      </c>
      <c r="C20" s="557">
        <v>2047</v>
      </c>
      <c r="D20" s="557">
        <v>4433</v>
      </c>
      <c r="E20" s="557">
        <v>2806</v>
      </c>
      <c r="F20" s="557">
        <v>6775</v>
      </c>
      <c r="G20" s="472">
        <v>6314</v>
      </c>
    </row>
    <row r="21" spans="1:7">
      <c r="A21" s="222" t="s">
        <v>199</v>
      </c>
      <c r="B21" s="563">
        <f t="shared" si="1"/>
        <v>19519</v>
      </c>
      <c r="C21" s="557">
        <v>2790</v>
      </c>
      <c r="D21" s="557">
        <v>4949</v>
      </c>
      <c r="E21" s="557">
        <v>2121</v>
      </c>
      <c r="F21" s="557">
        <v>5478</v>
      </c>
      <c r="G21" s="472">
        <v>4181</v>
      </c>
    </row>
    <row r="22" spans="1:7">
      <c r="A22" s="222" t="s">
        <v>208</v>
      </c>
      <c r="B22" s="563">
        <f t="shared" si="1"/>
        <v>20000</v>
      </c>
      <c r="C22" s="557">
        <v>2587</v>
      </c>
      <c r="D22" s="557">
        <v>5537</v>
      </c>
      <c r="E22" s="557">
        <v>2217</v>
      </c>
      <c r="F22" s="557">
        <v>5696</v>
      </c>
      <c r="G22" s="472">
        <v>3963</v>
      </c>
    </row>
    <row r="23" spans="1:7">
      <c r="A23" s="222" t="s">
        <v>255</v>
      </c>
      <c r="B23" s="563">
        <f t="shared" si="1"/>
        <v>23094</v>
      </c>
      <c r="C23" s="557">
        <v>1324</v>
      </c>
      <c r="D23" s="557">
        <v>4049</v>
      </c>
      <c r="E23" s="557">
        <v>2467</v>
      </c>
      <c r="F23" s="557">
        <v>6650</v>
      </c>
      <c r="G23" s="472">
        <v>8604</v>
      </c>
    </row>
    <row r="24" spans="1:7">
      <c r="A24" s="222" t="s">
        <v>201</v>
      </c>
      <c r="B24" s="563">
        <f t="shared" si="1"/>
        <v>28217</v>
      </c>
      <c r="C24" s="557">
        <v>3088</v>
      </c>
      <c r="D24" s="557">
        <v>6151</v>
      </c>
      <c r="E24" s="557">
        <v>3064</v>
      </c>
      <c r="F24" s="557">
        <v>9353</v>
      </c>
      <c r="G24" s="472">
        <v>6561</v>
      </c>
    </row>
    <row r="25" spans="1:7">
      <c r="A25" s="222" t="s">
        <v>202</v>
      </c>
      <c r="B25" s="563">
        <f t="shared" si="1"/>
        <v>19168</v>
      </c>
      <c r="C25" s="557">
        <v>1279</v>
      </c>
      <c r="D25" s="557">
        <v>3191</v>
      </c>
      <c r="E25" s="557">
        <v>2199</v>
      </c>
      <c r="F25" s="557">
        <v>5208</v>
      </c>
      <c r="G25" s="472">
        <v>7291</v>
      </c>
    </row>
    <row r="26" spans="1:7">
      <c r="A26" s="223"/>
      <c r="B26" s="224"/>
      <c r="C26" s="225"/>
      <c r="D26" s="225"/>
      <c r="E26" s="225"/>
      <c r="F26" s="226"/>
      <c r="G26" s="225"/>
    </row>
    <row r="27" spans="1:7">
      <c r="A27" s="243" t="s">
        <v>408</v>
      </c>
      <c r="B27" s="227"/>
      <c r="C27" s="228"/>
      <c r="F27" s="226"/>
      <c r="G27" s="225"/>
    </row>
    <row r="28" spans="1:7">
      <c r="A28" s="642" t="s">
        <v>403</v>
      </c>
      <c r="B28" s="230"/>
      <c r="C28" s="228"/>
      <c r="F28" s="226"/>
      <c r="G28" s="225"/>
    </row>
    <row r="29" spans="1:7">
      <c r="A29" s="223"/>
      <c r="B29" s="223"/>
      <c r="C29" s="231"/>
      <c r="D29" s="225"/>
      <c r="E29" s="225"/>
      <c r="F29" s="226"/>
      <c r="G29" s="225"/>
    </row>
  </sheetData>
  <mergeCells count="4">
    <mergeCell ref="C6:G6"/>
    <mergeCell ref="B8:G8"/>
    <mergeCell ref="A6:A8"/>
    <mergeCell ref="B6:B7"/>
  </mergeCells>
  <hyperlinks>
    <hyperlink ref="H4:H5" location="'Spis tablic'!A1" display="Powrót do spisu tablic" xr:uid="{00000000-0004-0000-1500-000000000000}"/>
  </hyperlinks>
  <pageMargins left="0.51181102362204722" right="0.51181102362204722" top="0.35433070866141736" bottom="0.35433070866141736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25"/>
  <sheetViews>
    <sheetView zoomScaleNormal="100" workbookViewId="0"/>
  </sheetViews>
  <sheetFormatPr defaultColWidth="9.140625" defaultRowHeight="15.75"/>
  <cols>
    <col min="1" max="1" width="19.28515625" style="229" customWidth="1"/>
    <col min="2" max="7" width="11.7109375" style="229" customWidth="1"/>
    <col min="8" max="16384" width="9.140625" style="300"/>
  </cols>
  <sheetData>
    <row r="1" spans="1:9">
      <c r="A1" s="367" t="s">
        <v>368</v>
      </c>
      <c r="B1" s="215"/>
      <c r="C1" s="216"/>
      <c r="D1" s="216"/>
      <c r="E1" s="216"/>
      <c r="F1" s="216"/>
      <c r="G1" s="216"/>
    </row>
    <row r="2" spans="1:9">
      <c r="A2" s="368" t="s">
        <v>280</v>
      </c>
      <c r="B2" s="216"/>
      <c r="C2" s="215"/>
      <c r="D2" s="215"/>
      <c r="E2" s="215"/>
      <c r="F2" s="215"/>
      <c r="G2" s="215"/>
    </row>
    <row r="3" spans="1:9">
      <c r="A3" s="643" t="s">
        <v>369</v>
      </c>
      <c r="B3" s="232"/>
      <c r="C3" s="232"/>
      <c r="D3" s="232"/>
      <c r="E3" s="232"/>
      <c r="F3" s="232"/>
      <c r="G3" s="232"/>
    </row>
    <row r="4" spans="1:9">
      <c r="A4" s="644" t="s">
        <v>286</v>
      </c>
      <c r="B4" s="220"/>
      <c r="C4" s="253"/>
      <c r="D4" s="253"/>
      <c r="E4" s="253"/>
      <c r="F4" s="253"/>
      <c r="G4" s="253"/>
      <c r="H4" s="324" t="s">
        <v>245</v>
      </c>
    </row>
    <row r="5" spans="1:9" ht="16.5" thickBot="1">
      <c r="A5" s="210"/>
      <c r="B5" s="210"/>
      <c r="C5" s="210"/>
      <c r="D5" s="210"/>
      <c r="E5" s="210"/>
      <c r="F5" s="210"/>
      <c r="G5" s="210"/>
      <c r="H5" s="634" t="s">
        <v>246</v>
      </c>
    </row>
    <row r="6" spans="1:9">
      <c r="A6" s="780" t="s">
        <v>549</v>
      </c>
      <c r="B6" s="797" t="s">
        <v>440</v>
      </c>
      <c r="C6" s="795" t="s">
        <v>553</v>
      </c>
      <c r="D6" s="796"/>
      <c r="E6" s="796"/>
      <c r="F6" s="796"/>
      <c r="G6" s="796"/>
    </row>
    <row r="7" spans="1:9" ht="42" customHeight="1">
      <c r="A7" s="781"/>
      <c r="B7" s="798"/>
      <c r="C7" s="354" t="s">
        <v>518</v>
      </c>
      <c r="D7" s="356" t="s">
        <v>104</v>
      </c>
      <c r="E7" s="356" t="s">
        <v>105</v>
      </c>
      <c r="F7" s="356" t="s">
        <v>106</v>
      </c>
      <c r="G7" s="355" t="s">
        <v>519</v>
      </c>
    </row>
    <row r="8" spans="1:9" ht="16.5" thickBot="1">
      <c r="A8" s="782"/>
      <c r="B8" s="779" t="s">
        <v>554</v>
      </c>
      <c r="C8" s="779"/>
      <c r="D8" s="779"/>
      <c r="E8" s="779"/>
      <c r="F8" s="779"/>
      <c r="G8" s="779"/>
    </row>
    <row r="9" spans="1:9" ht="20.25" customHeight="1">
      <c r="A9" s="211" t="s">
        <v>392</v>
      </c>
      <c r="B9" s="556">
        <f>SUM(B10:B25)</f>
        <v>413654</v>
      </c>
      <c r="C9" s="556">
        <f t="shared" ref="C9:G9" si="0">SUM(C10:C25)</f>
        <v>68709</v>
      </c>
      <c r="D9" s="556">
        <f t="shared" si="0"/>
        <v>99117</v>
      </c>
      <c r="E9" s="556">
        <f t="shared" si="0"/>
        <v>100919</v>
      </c>
      <c r="F9" s="556">
        <f t="shared" si="0"/>
        <v>84352</v>
      </c>
      <c r="G9" s="589">
        <f t="shared" si="0"/>
        <v>60557</v>
      </c>
      <c r="I9" s="411"/>
    </row>
    <row r="10" spans="1:9" ht="15.75" customHeight="1">
      <c r="A10" s="222" t="s">
        <v>203</v>
      </c>
      <c r="B10" s="557">
        <f>C10+D10+E10+F10+G10</f>
        <v>25026</v>
      </c>
      <c r="C10" s="557">
        <v>3453</v>
      </c>
      <c r="D10" s="557">
        <v>5287</v>
      </c>
      <c r="E10" s="557">
        <v>6415</v>
      </c>
      <c r="F10" s="557">
        <v>5857</v>
      </c>
      <c r="G10" s="474">
        <v>4014</v>
      </c>
      <c r="I10" s="380"/>
    </row>
    <row r="11" spans="1:9">
      <c r="A11" s="222" t="s">
        <v>254</v>
      </c>
      <c r="B11" s="557">
        <f t="shared" ref="B11:B25" si="1">C11+D11+E11+F11+G11</f>
        <v>28970</v>
      </c>
      <c r="C11" s="557">
        <v>4788</v>
      </c>
      <c r="D11" s="557">
        <v>6999</v>
      </c>
      <c r="E11" s="557">
        <v>7246</v>
      </c>
      <c r="F11" s="557">
        <v>6019</v>
      </c>
      <c r="G11" s="474">
        <v>3918</v>
      </c>
      <c r="I11" s="380"/>
    </row>
    <row r="12" spans="1:9">
      <c r="A12" s="222" t="s">
        <v>209</v>
      </c>
      <c r="B12" s="557">
        <f t="shared" si="1"/>
        <v>34993</v>
      </c>
      <c r="C12" s="557">
        <v>6492</v>
      </c>
      <c r="D12" s="557">
        <v>8949</v>
      </c>
      <c r="E12" s="557">
        <v>8388</v>
      </c>
      <c r="F12" s="557">
        <v>6661</v>
      </c>
      <c r="G12" s="474">
        <v>4503</v>
      </c>
      <c r="I12" s="380"/>
    </row>
    <row r="13" spans="1:9">
      <c r="A13" s="222" t="s">
        <v>200</v>
      </c>
      <c r="B13" s="557">
        <f t="shared" si="1"/>
        <v>8439</v>
      </c>
      <c r="C13" s="557">
        <v>1223</v>
      </c>
      <c r="D13" s="557">
        <v>1809</v>
      </c>
      <c r="E13" s="557">
        <v>2092</v>
      </c>
      <c r="F13" s="557">
        <v>1930</v>
      </c>
      <c r="G13" s="474">
        <v>1385</v>
      </c>
      <c r="I13" s="380"/>
    </row>
    <row r="14" spans="1:9">
      <c r="A14" s="222" t="s">
        <v>207</v>
      </c>
      <c r="B14" s="557">
        <f t="shared" si="1"/>
        <v>21806</v>
      </c>
      <c r="C14" s="557">
        <v>3472</v>
      </c>
      <c r="D14" s="557">
        <v>4987</v>
      </c>
      <c r="E14" s="557">
        <v>5276</v>
      </c>
      <c r="F14" s="557">
        <v>4681</v>
      </c>
      <c r="G14" s="474">
        <v>3390</v>
      </c>
      <c r="I14" s="380"/>
    </row>
    <row r="15" spans="1:9">
      <c r="A15" s="222" t="s">
        <v>198</v>
      </c>
      <c r="B15" s="557">
        <f t="shared" si="1"/>
        <v>39010</v>
      </c>
      <c r="C15" s="557">
        <v>7882</v>
      </c>
      <c r="D15" s="557">
        <v>9898</v>
      </c>
      <c r="E15" s="557">
        <v>9121</v>
      </c>
      <c r="F15" s="557">
        <v>6995</v>
      </c>
      <c r="G15" s="474">
        <v>5114</v>
      </c>
      <c r="I15" s="380"/>
    </row>
    <row r="16" spans="1:9">
      <c r="A16" s="222" t="s">
        <v>215</v>
      </c>
      <c r="B16" s="557">
        <f t="shared" si="1"/>
        <v>54677</v>
      </c>
      <c r="C16" s="557">
        <v>8361</v>
      </c>
      <c r="D16" s="557">
        <v>13323</v>
      </c>
      <c r="E16" s="557">
        <v>13442</v>
      </c>
      <c r="F16" s="557">
        <v>11425</v>
      </c>
      <c r="G16" s="474">
        <v>8126</v>
      </c>
      <c r="I16" s="380"/>
    </row>
    <row r="17" spans="1:9">
      <c r="A17" s="222" t="s">
        <v>204</v>
      </c>
      <c r="B17" s="557">
        <f t="shared" si="1"/>
        <v>10219</v>
      </c>
      <c r="C17" s="557">
        <v>1358</v>
      </c>
      <c r="D17" s="557">
        <v>2286</v>
      </c>
      <c r="E17" s="557">
        <v>2468</v>
      </c>
      <c r="F17" s="557">
        <v>2209</v>
      </c>
      <c r="G17" s="474">
        <v>1898</v>
      </c>
      <c r="I17" s="380"/>
    </row>
    <row r="18" spans="1:9">
      <c r="A18" s="222" t="s">
        <v>210</v>
      </c>
      <c r="B18" s="557">
        <f t="shared" si="1"/>
        <v>45933</v>
      </c>
      <c r="C18" s="557">
        <v>7496</v>
      </c>
      <c r="D18" s="557">
        <v>11545</v>
      </c>
      <c r="E18" s="557">
        <v>11464</v>
      </c>
      <c r="F18" s="557">
        <v>8939</v>
      </c>
      <c r="G18" s="474">
        <v>6489</v>
      </c>
      <c r="I18" s="380"/>
    </row>
    <row r="19" spans="1:9">
      <c r="A19" s="222" t="s">
        <v>211</v>
      </c>
      <c r="B19" s="557">
        <f t="shared" si="1"/>
        <v>12208</v>
      </c>
      <c r="C19" s="557">
        <v>1884</v>
      </c>
      <c r="D19" s="557">
        <v>2979</v>
      </c>
      <c r="E19" s="557">
        <v>2953</v>
      </c>
      <c r="F19" s="557">
        <v>2389</v>
      </c>
      <c r="G19" s="474">
        <v>2003</v>
      </c>
      <c r="I19" s="380"/>
    </row>
    <row r="20" spans="1:9">
      <c r="A20" s="222" t="s">
        <v>205</v>
      </c>
      <c r="B20" s="557">
        <f t="shared" si="1"/>
        <v>22375</v>
      </c>
      <c r="C20" s="557">
        <v>4184</v>
      </c>
      <c r="D20" s="557">
        <v>5474</v>
      </c>
      <c r="E20" s="557">
        <v>5397</v>
      </c>
      <c r="F20" s="557">
        <v>4331</v>
      </c>
      <c r="G20" s="474">
        <v>2989</v>
      </c>
      <c r="I20" s="380"/>
    </row>
    <row r="21" spans="1:9">
      <c r="A21" s="222" t="s">
        <v>199</v>
      </c>
      <c r="B21" s="557">
        <f t="shared" si="1"/>
        <v>19519</v>
      </c>
      <c r="C21" s="557">
        <v>3104</v>
      </c>
      <c r="D21" s="557">
        <v>4339</v>
      </c>
      <c r="E21" s="557">
        <v>4737</v>
      </c>
      <c r="F21" s="557">
        <v>4314</v>
      </c>
      <c r="G21" s="474">
        <v>3025</v>
      </c>
      <c r="I21" s="380"/>
    </row>
    <row r="22" spans="1:9">
      <c r="A22" s="222" t="s">
        <v>208</v>
      </c>
      <c r="B22" s="557">
        <f t="shared" si="1"/>
        <v>20000</v>
      </c>
      <c r="C22" s="557">
        <v>3513</v>
      </c>
      <c r="D22" s="557">
        <v>5051</v>
      </c>
      <c r="E22" s="557">
        <v>4713</v>
      </c>
      <c r="F22" s="557">
        <v>4002</v>
      </c>
      <c r="G22" s="474">
        <v>2721</v>
      </c>
      <c r="I22" s="380"/>
    </row>
    <row r="23" spans="1:9">
      <c r="A23" s="222" t="s">
        <v>255</v>
      </c>
      <c r="B23" s="557">
        <f t="shared" si="1"/>
        <v>23094</v>
      </c>
      <c r="C23" s="557">
        <v>3463</v>
      </c>
      <c r="D23" s="557">
        <v>5152</v>
      </c>
      <c r="E23" s="557">
        <v>5607</v>
      </c>
      <c r="F23" s="557">
        <v>4868</v>
      </c>
      <c r="G23" s="474">
        <v>4004</v>
      </c>
      <c r="I23" s="380"/>
    </row>
    <row r="24" spans="1:9">
      <c r="A24" s="222" t="s">
        <v>201</v>
      </c>
      <c r="B24" s="557">
        <f t="shared" si="1"/>
        <v>28217</v>
      </c>
      <c r="C24" s="557">
        <v>5440</v>
      </c>
      <c r="D24" s="557">
        <v>6702</v>
      </c>
      <c r="E24" s="557">
        <v>6778</v>
      </c>
      <c r="F24" s="557">
        <v>5569</v>
      </c>
      <c r="G24" s="474">
        <v>3728</v>
      </c>
      <c r="I24" s="380"/>
    </row>
    <row r="25" spans="1:9">
      <c r="A25" s="222" t="s">
        <v>202</v>
      </c>
      <c r="B25" s="557">
        <f t="shared" si="1"/>
        <v>19168</v>
      </c>
      <c r="C25" s="557">
        <v>2596</v>
      </c>
      <c r="D25" s="557">
        <v>4337</v>
      </c>
      <c r="E25" s="557">
        <v>4822</v>
      </c>
      <c r="F25" s="557">
        <v>4163</v>
      </c>
      <c r="G25" s="474">
        <v>3250</v>
      </c>
      <c r="I25" s="380"/>
    </row>
  </sheetData>
  <mergeCells count="4">
    <mergeCell ref="C6:G6"/>
    <mergeCell ref="B8:G8"/>
    <mergeCell ref="B6:B7"/>
    <mergeCell ref="A6:A8"/>
  </mergeCells>
  <hyperlinks>
    <hyperlink ref="H4:H5" location="'Spis tablic'!A1" display="Powrót do spisu tablic" xr:uid="{00000000-0004-0000-1600-000000000000}"/>
  </hyperlinks>
  <pageMargins left="0.51181102362204722" right="0.51181102362204722" top="0.35433070866141736" bottom="0.35433070866141736" header="0.31496062992125984" footer="0.31496062992125984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28"/>
  <sheetViews>
    <sheetView zoomScaleNormal="100" workbookViewId="0"/>
  </sheetViews>
  <sheetFormatPr defaultColWidth="9.140625" defaultRowHeight="15.75"/>
  <cols>
    <col min="1" max="1" width="18.85546875" style="229" customWidth="1"/>
    <col min="2" max="8" width="9.7109375" style="229" customWidth="1"/>
    <col min="9" max="9" width="8.5703125" style="229" customWidth="1"/>
    <col min="10" max="16384" width="9.140625" style="300"/>
  </cols>
  <sheetData>
    <row r="1" spans="1:15">
      <c r="A1" s="367" t="s">
        <v>364</v>
      </c>
      <c r="B1" s="215"/>
      <c r="C1" s="216"/>
      <c r="D1" s="216"/>
      <c r="E1" s="216"/>
      <c r="F1" s="216"/>
      <c r="G1" s="216"/>
    </row>
    <row r="2" spans="1:15" ht="13.5" customHeight="1">
      <c r="A2" s="368" t="s">
        <v>280</v>
      </c>
      <c r="B2" s="216"/>
      <c r="C2" s="215"/>
      <c r="D2" s="215"/>
      <c r="E2" s="215"/>
      <c r="F2" s="215"/>
      <c r="G2" s="215"/>
    </row>
    <row r="3" spans="1:15">
      <c r="A3" s="643" t="s">
        <v>367</v>
      </c>
      <c r="B3" s="232"/>
      <c r="C3" s="232"/>
      <c r="D3" s="232"/>
      <c r="E3" s="232"/>
      <c r="F3" s="232"/>
      <c r="G3" s="255"/>
      <c r="H3" s="318"/>
      <c r="I3" s="318"/>
    </row>
    <row r="4" spans="1:15" ht="14.25" customHeight="1">
      <c r="A4" s="644" t="s">
        <v>286</v>
      </c>
      <c r="B4" s="220"/>
      <c r="C4" s="253"/>
      <c r="D4" s="253"/>
      <c r="E4" s="253"/>
      <c r="F4" s="253"/>
      <c r="G4" s="253"/>
      <c r="H4" s="319"/>
      <c r="I4" s="324" t="s">
        <v>245</v>
      </c>
    </row>
    <row r="5" spans="1:15" ht="16.5" thickBot="1">
      <c r="A5" s="210"/>
      <c r="B5" s="210"/>
      <c r="C5" s="210"/>
      <c r="D5" s="210"/>
      <c r="E5" s="210"/>
      <c r="F5" s="210"/>
      <c r="G5" s="210"/>
      <c r="H5" s="235"/>
      <c r="I5" s="634" t="s">
        <v>246</v>
      </c>
    </row>
    <row r="6" spans="1:15" ht="29.25" customHeight="1">
      <c r="A6" s="780" t="s">
        <v>549</v>
      </c>
      <c r="B6" s="797" t="s">
        <v>440</v>
      </c>
      <c r="C6" s="789" t="s">
        <v>525</v>
      </c>
      <c r="D6" s="800"/>
      <c r="E6" s="800"/>
      <c r="F6" s="800"/>
      <c r="G6" s="800"/>
      <c r="H6" s="800"/>
      <c r="I6" s="237"/>
    </row>
    <row r="7" spans="1:15" ht="53.25" customHeight="1">
      <c r="A7" s="781"/>
      <c r="B7" s="798"/>
      <c r="C7" s="358" t="s">
        <v>527</v>
      </c>
      <c r="D7" s="357" t="s">
        <v>187</v>
      </c>
      <c r="E7" s="357" t="s">
        <v>188</v>
      </c>
      <c r="F7" s="357" t="s">
        <v>189</v>
      </c>
      <c r="G7" s="357" t="s">
        <v>190</v>
      </c>
      <c r="H7" s="359" t="s">
        <v>555</v>
      </c>
      <c r="I7" s="227"/>
    </row>
    <row r="8" spans="1:15" ht="16.5" thickBot="1">
      <c r="A8" s="782"/>
      <c r="B8" s="799" t="s">
        <v>391</v>
      </c>
      <c r="C8" s="779"/>
      <c r="D8" s="779"/>
      <c r="E8" s="779"/>
      <c r="F8" s="779"/>
      <c r="G8" s="779"/>
      <c r="H8" s="779"/>
      <c r="I8" s="194"/>
    </row>
    <row r="9" spans="1:15" ht="25.5" customHeight="1">
      <c r="A9" s="211" t="s">
        <v>269</v>
      </c>
      <c r="B9" s="444">
        <f>B10+B11+B12+B13+B14+B15+B16+B17+B18+B19+B20+B21+B22+B23+B24+B25</f>
        <v>413654</v>
      </c>
      <c r="C9" s="444">
        <f t="shared" ref="C9:H9" si="0">C10+C11+C12+C13+C14+C15+C16+C17+C18+C19+C20+C21+C22+C23+C24+C25</f>
        <v>34656</v>
      </c>
      <c r="D9" s="444">
        <f t="shared" si="0"/>
        <v>68202</v>
      </c>
      <c r="E9" s="444">
        <f t="shared" si="0"/>
        <v>67142</v>
      </c>
      <c r="F9" s="444">
        <f t="shared" si="0"/>
        <v>74954</v>
      </c>
      <c r="G9" s="444">
        <f t="shared" si="0"/>
        <v>71857</v>
      </c>
      <c r="H9" s="558">
        <f t="shared" si="0"/>
        <v>96843</v>
      </c>
      <c r="I9" s="233"/>
      <c r="J9" s="412"/>
      <c r="K9" s="233"/>
      <c r="L9" s="233"/>
      <c r="M9" s="233"/>
      <c r="N9" s="233"/>
      <c r="O9" s="233"/>
    </row>
    <row r="10" spans="1:15" ht="15.75" customHeight="1">
      <c r="A10" s="222" t="s">
        <v>203</v>
      </c>
      <c r="B10" s="559">
        <v>25026</v>
      </c>
      <c r="C10" s="559">
        <v>2293</v>
      </c>
      <c r="D10" s="559">
        <v>4269</v>
      </c>
      <c r="E10" s="559">
        <v>3906</v>
      </c>
      <c r="F10" s="559">
        <v>4343</v>
      </c>
      <c r="G10" s="559">
        <v>4384</v>
      </c>
      <c r="H10" s="560">
        <v>5831</v>
      </c>
      <c r="I10" s="234"/>
      <c r="J10" s="234"/>
      <c r="K10" s="234"/>
      <c r="L10" s="234"/>
      <c r="M10" s="234"/>
      <c r="N10" s="234"/>
      <c r="O10" s="234"/>
    </row>
    <row r="11" spans="1:15">
      <c r="A11" s="222" t="s">
        <v>254</v>
      </c>
      <c r="B11" s="559">
        <v>28970</v>
      </c>
      <c r="C11" s="559">
        <v>2268</v>
      </c>
      <c r="D11" s="559">
        <v>4381</v>
      </c>
      <c r="E11" s="559">
        <v>4362</v>
      </c>
      <c r="F11" s="559">
        <v>5035</v>
      </c>
      <c r="G11" s="559">
        <v>5106</v>
      </c>
      <c r="H11" s="560">
        <v>7818</v>
      </c>
      <c r="I11" s="234"/>
      <c r="J11" s="234"/>
      <c r="K11" s="234"/>
      <c r="L11" s="234"/>
      <c r="M11" s="234"/>
      <c r="N11" s="234"/>
      <c r="O11" s="234"/>
    </row>
    <row r="12" spans="1:15">
      <c r="A12" s="222" t="s">
        <v>209</v>
      </c>
      <c r="B12" s="559">
        <v>34993</v>
      </c>
      <c r="C12" s="559">
        <v>2564</v>
      </c>
      <c r="D12" s="559">
        <v>5245</v>
      </c>
      <c r="E12" s="559">
        <v>5523</v>
      </c>
      <c r="F12" s="559">
        <v>6220</v>
      </c>
      <c r="G12" s="559">
        <v>6094</v>
      </c>
      <c r="H12" s="560">
        <v>9347</v>
      </c>
      <c r="I12" s="234"/>
      <c r="J12" s="234"/>
      <c r="K12" s="234"/>
      <c r="L12" s="234"/>
      <c r="M12" s="234"/>
      <c r="N12" s="234"/>
      <c r="O12" s="234"/>
    </row>
    <row r="13" spans="1:15">
      <c r="A13" s="222" t="s">
        <v>200</v>
      </c>
      <c r="B13" s="559">
        <v>8439</v>
      </c>
      <c r="C13" s="559">
        <v>894</v>
      </c>
      <c r="D13" s="559">
        <v>1681</v>
      </c>
      <c r="E13" s="559">
        <v>1573</v>
      </c>
      <c r="F13" s="559">
        <v>1628</v>
      </c>
      <c r="G13" s="559">
        <v>1381</v>
      </c>
      <c r="H13" s="560">
        <v>1282</v>
      </c>
      <c r="I13" s="234"/>
      <c r="J13" s="234"/>
      <c r="K13" s="234"/>
      <c r="L13" s="234"/>
      <c r="M13" s="234"/>
      <c r="N13" s="234"/>
      <c r="O13" s="234"/>
    </row>
    <row r="14" spans="1:15">
      <c r="A14" s="222" t="s">
        <v>207</v>
      </c>
      <c r="B14" s="559">
        <v>21806</v>
      </c>
      <c r="C14" s="559">
        <v>1875</v>
      </c>
      <c r="D14" s="559">
        <v>3528</v>
      </c>
      <c r="E14" s="559">
        <v>3383</v>
      </c>
      <c r="F14" s="559">
        <v>4192</v>
      </c>
      <c r="G14" s="559">
        <v>3884</v>
      </c>
      <c r="H14" s="560">
        <v>4944</v>
      </c>
      <c r="I14" s="234"/>
      <c r="J14" s="234"/>
      <c r="K14" s="234"/>
      <c r="L14" s="234"/>
      <c r="M14" s="234"/>
      <c r="N14" s="234"/>
      <c r="O14" s="234"/>
    </row>
    <row r="15" spans="1:15">
      <c r="A15" s="222" t="s">
        <v>198</v>
      </c>
      <c r="B15" s="559">
        <v>39010</v>
      </c>
      <c r="C15" s="559">
        <v>3529</v>
      </c>
      <c r="D15" s="559">
        <v>6861</v>
      </c>
      <c r="E15" s="559">
        <v>7000</v>
      </c>
      <c r="F15" s="559">
        <v>7416</v>
      </c>
      <c r="G15" s="559">
        <v>6567</v>
      </c>
      <c r="H15" s="560">
        <v>7637</v>
      </c>
      <c r="I15" s="234"/>
      <c r="J15" s="234"/>
      <c r="K15" s="234"/>
      <c r="L15" s="234"/>
      <c r="M15" s="234"/>
      <c r="N15" s="234"/>
      <c r="O15" s="234"/>
    </row>
    <row r="16" spans="1:15">
      <c r="A16" s="222" t="s">
        <v>215</v>
      </c>
      <c r="B16" s="559">
        <v>54677</v>
      </c>
      <c r="C16" s="559">
        <v>4104</v>
      </c>
      <c r="D16" s="559">
        <v>8173</v>
      </c>
      <c r="E16" s="559">
        <v>7937</v>
      </c>
      <c r="F16" s="559">
        <v>9609</v>
      </c>
      <c r="G16" s="559">
        <v>9975</v>
      </c>
      <c r="H16" s="560">
        <v>14879</v>
      </c>
      <c r="I16" s="234"/>
      <c r="J16" s="234"/>
      <c r="K16" s="234"/>
      <c r="L16" s="234"/>
      <c r="M16" s="234"/>
      <c r="N16" s="234"/>
      <c r="O16" s="234"/>
    </row>
    <row r="17" spans="1:15">
      <c r="A17" s="222" t="s">
        <v>204</v>
      </c>
      <c r="B17" s="559">
        <v>10219</v>
      </c>
      <c r="C17" s="559">
        <v>971</v>
      </c>
      <c r="D17" s="559">
        <v>1795</v>
      </c>
      <c r="E17" s="559">
        <v>1680</v>
      </c>
      <c r="F17" s="559">
        <v>1761</v>
      </c>
      <c r="G17" s="559">
        <v>1631</v>
      </c>
      <c r="H17" s="560">
        <v>2381</v>
      </c>
      <c r="I17" s="234"/>
      <c r="J17" s="234"/>
      <c r="K17" s="234"/>
      <c r="L17" s="234"/>
      <c r="M17" s="234"/>
      <c r="N17" s="234"/>
      <c r="O17" s="234"/>
    </row>
    <row r="18" spans="1:15">
      <c r="A18" s="222" t="s">
        <v>210</v>
      </c>
      <c r="B18" s="559">
        <v>45933</v>
      </c>
      <c r="C18" s="559">
        <v>3280</v>
      </c>
      <c r="D18" s="559">
        <v>6432</v>
      </c>
      <c r="E18" s="559">
        <v>6929</v>
      </c>
      <c r="F18" s="559">
        <v>7844</v>
      </c>
      <c r="G18" s="559">
        <v>8038</v>
      </c>
      <c r="H18" s="560">
        <v>13410</v>
      </c>
      <c r="I18" s="234"/>
      <c r="J18" s="234"/>
      <c r="K18" s="234"/>
      <c r="L18" s="234"/>
      <c r="M18" s="234"/>
      <c r="N18" s="234"/>
      <c r="O18" s="234"/>
    </row>
    <row r="19" spans="1:15">
      <c r="A19" s="222" t="s">
        <v>211</v>
      </c>
      <c r="B19" s="451">
        <v>12208</v>
      </c>
      <c r="C19" s="452">
        <v>790</v>
      </c>
      <c r="D19" s="452">
        <v>1580</v>
      </c>
      <c r="E19" s="452">
        <v>1700</v>
      </c>
      <c r="F19" s="452">
        <v>2018</v>
      </c>
      <c r="G19" s="452">
        <v>2213</v>
      </c>
      <c r="H19" s="561">
        <v>3907</v>
      </c>
      <c r="I19" s="234"/>
      <c r="J19" s="234"/>
      <c r="K19" s="234"/>
      <c r="L19" s="234"/>
      <c r="M19" s="234"/>
      <c r="N19" s="234"/>
      <c r="O19" s="234"/>
    </row>
    <row r="20" spans="1:15">
      <c r="A20" s="222" t="s">
        <v>205</v>
      </c>
      <c r="B20" s="559">
        <v>22375</v>
      </c>
      <c r="C20" s="559">
        <v>2078</v>
      </c>
      <c r="D20" s="559">
        <v>4306</v>
      </c>
      <c r="E20" s="559">
        <v>4140</v>
      </c>
      <c r="F20" s="559">
        <v>4211</v>
      </c>
      <c r="G20" s="559">
        <v>3610</v>
      </c>
      <c r="H20" s="560">
        <v>4030</v>
      </c>
      <c r="I20" s="234"/>
      <c r="J20" s="234"/>
      <c r="K20" s="234"/>
      <c r="L20" s="234"/>
      <c r="M20" s="234"/>
      <c r="N20" s="234"/>
      <c r="O20" s="234"/>
    </row>
    <row r="21" spans="1:15">
      <c r="A21" s="222" t="s">
        <v>199</v>
      </c>
      <c r="B21" s="559">
        <v>19519</v>
      </c>
      <c r="C21" s="559">
        <v>2115</v>
      </c>
      <c r="D21" s="559">
        <v>3936</v>
      </c>
      <c r="E21" s="559">
        <v>3401</v>
      </c>
      <c r="F21" s="559">
        <v>3805</v>
      </c>
      <c r="G21" s="559">
        <v>3179</v>
      </c>
      <c r="H21" s="560">
        <v>3083</v>
      </c>
      <c r="I21" s="234"/>
      <c r="J21" s="234"/>
      <c r="K21" s="234"/>
      <c r="L21" s="234"/>
      <c r="M21" s="234"/>
      <c r="N21" s="234"/>
      <c r="O21" s="234"/>
    </row>
    <row r="22" spans="1:15">
      <c r="A22" s="222" t="s">
        <v>208</v>
      </c>
      <c r="B22" s="559">
        <v>20000</v>
      </c>
      <c r="C22" s="559">
        <v>1515</v>
      </c>
      <c r="D22" s="559">
        <v>3360</v>
      </c>
      <c r="E22" s="559">
        <v>3231</v>
      </c>
      <c r="F22" s="559">
        <v>4006</v>
      </c>
      <c r="G22" s="559">
        <v>3638</v>
      </c>
      <c r="H22" s="560">
        <v>4250</v>
      </c>
      <c r="I22" s="234"/>
      <c r="J22" s="234"/>
      <c r="K22" s="234"/>
      <c r="L22" s="234"/>
      <c r="M22" s="234"/>
      <c r="N22" s="234"/>
      <c r="O22" s="234"/>
    </row>
    <row r="23" spans="1:15">
      <c r="A23" s="222" t="s">
        <v>255</v>
      </c>
      <c r="B23" s="559">
        <v>23094</v>
      </c>
      <c r="C23" s="559">
        <v>1793</v>
      </c>
      <c r="D23" s="559">
        <v>3754</v>
      </c>
      <c r="E23" s="559">
        <v>4121</v>
      </c>
      <c r="F23" s="559">
        <v>4170</v>
      </c>
      <c r="G23" s="559">
        <v>4188</v>
      </c>
      <c r="H23" s="560">
        <v>5068</v>
      </c>
      <c r="I23" s="234"/>
      <c r="J23" s="234"/>
      <c r="K23" s="234"/>
      <c r="L23" s="234"/>
      <c r="M23" s="234"/>
      <c r="N23" s="234"/>
      <c r="O23" s="234"/>
    </row>
    <row r="24" spans="1:15">
      <c r="A24" s="222" t="s">
        <v>201</v>
      </c>
      <c r="B24" s="559">
        <v>28217</v>
      </c>
      <c r="C24" s="559">
        <v>3062</v>
      </c>
      <c r="D24" s="559">
        <v>5840</v>
      </c>
      <c r="E24" s="559">
        <v>4983</v>
      </c>
      <c r="F24" s="559">
        <v>5398</v>
      </c>
      <c r="G24" s="559">
        <v>4513</v>
      </c>
      <c r="H24" s="560">
        <v>4421</v>
      </c>
      <c r="I24" s="234"/>
      <c r="J24" s="234"/>
      <c r="K24" s="234"/>
      <c r="L24" s="234"/>
      <c r="M24" s="234"/>
      <c r="N24" s="234"/>
      <c r="O24" s="234"/>
    </row>
    <row r="25" spans="1:15">
      <c r="A25" s="222" t="s">
        <v>202</v>
      </c>
      <c r="B25" s="559">
        <v>19168</v>
      </c>
      <c r="C25" s="559">
        <v>1525</v>
      </c>
      <c r="D25" s="559">
        <v>3061</v>
      </c>
      <c r="E25" s="559">
        <v>3273</v>
      </c>
      <c r="F25" s="559">
        <v>3298</v>
      </c>
      <c r="G25" s="559">
        <v>3456</v>
      </c>
      <c r="H25" s="560">
        <v>4555</v>
      </c>
      <c r="I25" s="234"/>
      <c r="J25" s="234"/>
      <c r="K25" s="234"/>
      <c r="L25" s="234"/>
      <c r="M25" s="234"/>
      <c r="N25" s="234"/>
      <c r="O25" s="234"/>
    </row>
    <row r="26" spans="1:15" ht="13.5" customHeight="1">
      <c r="A26" s="223"/>
    </row>
    <row r="27" spans="1:15">
      <c r="A27" s="238" t="s">
        <v>406</v>
      </c>
      <c r="B27" s="238"/>
      <c r="C27" s="238"/>
      <c r="D27" s="238"/>
      <c r="E27" s="238"/>
      <c r="F27" s="238"/>
      <c r="G27" s="239"/>
      <c r="H27" s="240"/>
      <c r="I27" s="240"/>
    </row>
    <row r="28" spans="1:15">
      <c r="A28" s="645" t="s">
        <v>407</v>
      </c>
      <c r="B28" s="241"/>
      <c r="C28" s="241"/>
      <c r="D28" s="241"/>
      <c r="E28" s="241"/>
      <c r="F28" s="241"/>
      <c r="G28" s="239"/>
    </row>
  </sheetData>
  <mergeCells count="4">
    <mergeCell ref="B8:H8"/>
    <mergeCell ref="A6:A8"/>
    <mergeCell ref="B6:B7"/>
    <mergeCell ref="C6:H6"/>
  </mergeCells>
  <hyperlinks>
    <hyperlink ref="I4:I5" location="'Spis tablic'!A1" display="Powrót do spisu tablic" xr:uid="{00000000-0004-0000-1700-000000000000}"/>
  </hyperlink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8"/>
  <sheetViews>
    <sheetView zoomScaleNormal="100" workbookViewId="0">
      <selection activeCell="F20" sqref="F20"/>
    </sheetView>
  </sheetViews>
  <sheetFormatPr defaultColWidth="9.140625" defaultRowHeight="12"/>
  <cols>
    <col min="1" max="1" width="11.28515625" style="1" customWidth="1"/>
    <col min="2" max="2" width="12.28515625" style="1" customWidth="1"/>
    <col min="3" max="3" width="6" style="4" customWidth="1"/>
    <col min="4" max="16" width="6.140625" style="4" customWidth="1"/>
    <col min="17" max="19" width="6" style="1" customWidth="1"/>
    <col min="20" max="20" width="9.140625" style="1"/>
    <col min="21" max="21" width="4.42578125" style="1" bestFit="1" customWidth="1"/>
    <col min="22" max="23" width="4.85546875" style="1" bestFit="1" customWidth="1"/>
    <col min="24" max="29" width="4.42578125" style="1" bestFit="1" customWidth="1"/>
    <col min="30" max="30" width="4.85546875" style="1" bestFit="1" customWidth="1"/>
    <col min="31" max="32" width="8.5703125" style="1" bestFit="1" customWidth="1"/>
    <col min="33" max="33" width="8.5703125" style="1" customWidth="1"/>
    <col min="34" max="34" width="8.7109375" style="1" customWidth="1"/>
    <col min="35" max="16384" width="9.140625" style="1"/>
  </cols>
  <sheetData>
    <row r="1" spans="1:48" ht="14.25">
      <c r="A1" s="620" t="s">
        <v>431</v>
      </c>
      <c r="B1" s="94"/>
    </row>
    <row r="2" spans="1:48" s="145" customFormat="1" ht="14.25">
      <c r="A2" s="625" t="s">
        <v>436</v>
      </c>
      <c r="B2" s="143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324" t="s">
        <v>245</v>
      </c>
    </row>
    <row r="3" spans="1:48" ht="12.75" thickBot="1">
      <c r="A3" s="131"/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632" t="s">
        <v>246</v>
      </c>
      <c r="R3" s="2"/>
      <c r="S3" s="2"/>
    </row>
    <row r="4" spans="1:48" ht="17.25" customHeight="1">
      <c r="A4" s="656" t="s">
        <v>438</v>
      </c>
      <c r="B4" s="657"/>
      <c r="C4" s="404">
        <v>2024</v>
      </c>
      <c r="D4" s="662">
        <v>2025</v>
      </c>
      <c r="E4" s="662"/>
      <c r="F4" s="662"/>
      <c r="G4" s="662"/>
      <c r="H4" s="662"/>
      <c r="I4" s="662"/>
      <c r="J4" s="662"/>
      <c r="K4" s="662"/>
      <c r="L4" s="662"/>
      <c r="M4" s="663"/>
      <c r="N4" s="664">
        <v>2026</v>
      </c>
      <c r="O4" s="664"/>
      <c r="P4" s="664"/>
      <c r="Q4" s="389"/>
      <c r="R4" s="389"/>
      <c r="S4" s="389"/>
    </row>
    <row r="5" spans="1:48" ht="17.25" customHeight="1">
      <c r="A5" s="658"/>
      <c r="B5" s="659"/>
      <c r="C5" s="405" t="s">
        <v>196</v>
      </c>
      <c r="D5" s="390" t="s">
        <v>171</v>
      </c>
      <c r="E5" s="400" t="s">
        <v>192</v>
      </c>
      <c r="F5" s="400" t="s">
        <v>193</v>
      </c>
      <c r="G5" s="400" t="s">
        <v>178</v>
      </c>
      <c r="H5" s="390" t="s">
        <v>217</v>
      </c>
      <c r="I5" s="390" t="s">
        <v>194</v>
      </c>
      <c r="J5" s="390" t="s">
        <v>195</v>
      </c>
      <c r="K5" s="390" t="s">
        <v>273</v>
      </c>
      <c r="L5" s="390" t="s">
        <v>274</v>
      </c>
      <c r="M5" s="596" t="s">
        <v>196</v>
      </c>
      <c r="N5" s="390" t="s">
        <v>191</v>
      </c>
      <c r="O5" s="390" t="s">
        <v>180</v>
      </c>
      <c r="P5" s="118" t="s">
        <v>171</v>
      </c>
      <c r="Q5" s="2"/>
      <c r="R5" s="2"/>
      <c r="S5" s="2"/>
    </row>
    <row r="6" spans="1:48" ht="15.75" customHeight="1" thickBot="1">
      <c r="A6" s="660"/>
      <c r="B6" s="661"/>
      <c r="C6" s="665" t="s">
        <v>502</v>
      </c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396"/>
      <c r="R6" s="396"/>
      <c r="S6" s="396"/>
    </row>
    <row r="7" spans="1:48" ht="17.25" customHeight="1">
      <c r="A7" s="115" t="s">
        <v>182</v>
      </c>
      <c r="B7" s="627" t="s">
        <v>182</v>
      </c>
      <c r="C7" s="395">
        <v>5.9</v>
      </c>
      <c r="D7" s="395">
        <v>6</v>
      </c>
      <c r="E7" s="395" t="s">
        <v>304</v>
      </c>
      <c r="F7" s="395">
        <v>6</v>
      </c>
      <c r="G7" s="401">
        <v>6</v>
      </c>
      <c r="H7" s="395">
        <v>6</v>
      </c>
      <c r="I7" s="395">
        <v>6</v>
      </c>
      <c r="J7" s="395">
        <v>6</v>
      </c>
      <c r="K7" s="395">
        <v>6</v>
      </c>
      <c r="L7" s="395">
        <v>6</v>
      </c>
      <c r="M7" s="401" t="s">
        <v>304</v>
      </c>
      <c r="N7" s="394">
        <v>6</v>
      </c>
      <c r="O7" s="597">
        <v>6</v>
      </c>
      <c r="P7" s="401">
        <v>6</v>
      </c>
      <c r="T7" s="574"/>
      <c r="U7" s="574"/>
      <c r="V7" s="3"/>
      <c r="W7" s="574"/>
      <c r="X7" s="574"/>
      <c r="Y7" s="574"/>
      <c r="Z7" s="574"/>
      <c r="AA7" s="574"/>
      <c r="AB7" s="574"/>
      <c r="AC7" s="574"/>
    </row>
    <row r="8" spans="1:48" ht="20.100000000000001" customHeight="1">
      <c r="A8" s="116" t="s">
        <v>8</v>
      </c>
      <c r="B8" s="628" t="s">
        <v>8</v>
      </c>
      <c r="C8" s="112">
        <v>5.4</v>
      </c>
      <c r="D8" s="112">
        <v>5.6</v>
      </c>
      <c r="E8" s="112">
        <v>5.6</v>
      </c>
      <c r="F8" s="112">
        <v>5.5</v>
      </c>
      <c r="G8" s="402">
        <v>5.9</v>
      </c>
      <c r="H8" s="112">
        <v>5.6</v>
      </c>
      <c r="I8" s="112">
        <v>6</v>
      </c>
      <c r="J8" s="112">
        <v>5.5</v>
      </c>
      <c r="K8" s="112">
        <v>5.8</v>
      </c>
      <c r="L8" s="112">
        <v>5.9</v>
      </c>
      <c r="M8" s="402">
        <v>5.8</v>
      </c>
      <c r="N8" s="112">
        <v>5.6</v>
      </c>
      <c r="O8" s="119">
        <v>5.9</v>
      </c>
      <c r="P8" s="402">
        <v>5.7</v>
      </c>
      <c r="V8" s="2"/>
    </row>
    <row r="9" spans="1:48" ht="20.100000000000001" customHeight="1">
      <c r="A9" s="108" t="s">
        <v>4</v>
      </c>
      <c r="B9" s="628" t="s">
        <v>12</v>
      </c>
      <c r="C9" s="112">
        <v>6</v>
      </c>
      <c r="D9" s="112" t="s">
        <v>319</v>
      </c>
      <c r="E9" s="112">
        <v>6.1</v>
      </c>
      <c r="F9" s="112">
        <v>6</v>
      </c>
      <c r="G9" s="402">
        <v>6</v>
      </c>
      <c r="H9" s="112">
        <v>6</v>
      </c>
      <c r="I9" s="112">
        <v>6.1</v>
      </c>
      <c r="J9" s="112">
        <v>6.3</v>
      </c>
      <c r="K9" s="112">
        <v>6.4</v>
      </c>
      <c r="L9" s="112">
        <v>6.4</v>
      </c>
      <c r="M9" s="402">
        <v>6.5</v>
      </c>
      <c r="N9" s="112">
        <v>6.3</v>
      </c>
      <c r="O9" s="119">
        <v>6.3</v>
      </c>
      <c r="P9" s="402">
        <v>6.2</v>
      </c>
      <c r="V9" s="2"/>
    </row>
    <row r="10" spans="1:48" ht="20.100000000000001" customHeight="1">
      <c r="A10" s="108" t="s">
        <v>167</v>
      </c>
      <c r="B10" s="628" t="s">
        <v>168</v>
      </c>
      <c r="C10" s="112">
        <v>3.8</v>
      </c>
      <c r="D10" s="112">
        <v>3.4</v>
      </c>
      <c r="E10" s="112">
        <v>3.4</v>
      </c>
      <c r="F10" s="112">
        <v>3.5</v>
      </c>
      <c r="G10" s="402">
        <v>3.6</v>
      </c>
      <c r="H10" s="112">
        <v>3.8</v>
      </c>
      <c r="I10" s="112">
        <v>3.8</v>
      </c>
      <c r="J10" s="112">
        <v>3.7</v>
      </c>
      <c r="K10" s="112">
        <v>3.4</v>
      </c>
      <c r="L10" s="112">
        <v>3.3</v>
      </c>
      <c r="M10" s="402">
        <v>3.2</v>
      </c>
      <c r="N10" s="112">
        <v>3</v>
      </c>
      <c r="O10" s="119">
        <v>2.9</v>
      </c>
      <c r="P10" s="402">
        <v>2.9</v>
      </c>
    </row>
    <row r="11" spans="1:48" ht="20.100000000000001" customHeight="1">
      <c r="A11" s="108" t="s">
        <v>173</v>
      </c>
      <c r="B11" s="628" t="s">
        <v>174</v>
      </c>
      <c r="C11" s="112">
        <v>5</v>
      </c>
      <c r="D11" s="112" t="s">
        <v>306</v>
      </c>
      <c r="E11" s="112" t="s">
        <v>340</v>
      </c>
      <c r="F11" s="112">
        <v>4.7</v>
      </c>
      <c r="G11" s="402">
        <v>4.7</v>
      </c>
      <c r="H11" s="112">
        <v>4.7</v>
      </c>
      <c r="I11" s="112">
        <v>4.7</v>
      </c>
      <c r="J11" s="112">
        <v>4.7</v>
      </c>
      <c r="K11" s="112">
        <v>4.7</v>
      </c>
      <c r="L11" s="112">
        <v>4.5999999999999996</v>
      </c>
      <c r="M11" s="402" t="s">
        <v>307</v>
      </c>
      <c r="N11" s="112">
        <v>4.5999999999999996</v>
      </c>
      <c r="O11" s="119">
        <v>4.5</v>
      </c>
      <c r="P11" s="402">
        <v>4.3</v>
      </c>
    </row>
    <row r="12" spans="1:48" ht="20.100000000000001" customHeight="1">
      <c r="A12" s="158" t="s">
        <v>132</v>
      </c>
      <c r="B12" s="628" t="s">
        <v>141</v>
      </c>
      <c r="C12" s="112">
        <v>4.7</v>
      </c>
      <c r="D12" s="112" t="s">
        <v>320</v>
      </c>
      <c r="E12" s="112" t="s">
        <v>320</v>
      </c>
      <c r="F12" s="112">
        <v>4.5</v>
      </c>
      <c r="G12" s="402">
        <v>4.7</v>
      </c>
      <c r="H12" s="112">
        <v>4.4000000000000004</v>
      </c>
      <c r="I12" s="112">
        <v>4.4000000000000004</v>
      </c>
      <c r="J12" s="112">
        <v>4.3</v>
      </c>
      <c r="K12" s="112">
        <v>4.0999999999999996</v>
      </c>
      <c r="L12" s="112">
        <v>4.2</v>
      </c>
      <c r="M12" s="402">
        <v>4.2</v>
      </c>
      <c r="N12" s="112">
        <v>3.9</v>
      </c>
      <c r="O12" s="119">
        <v>3.5</v>
      </c>
      <c r="P12" s="402">
        <v>3.3</v>
      </c>
      <c r="T12" s="2"/>
    </row>
    <row r="13" spans="1:48" ht="20.100000000000001" customHeight="1">
      <c r="A13" s="159" t="s">
        <v>172</v>
      </c>
      <c r="B13" s="629" t="s">
        <v>181</v>
      </c>
      <c r="C13" s="112">
        <v>2.9</v>
      </c>
      <c r="D13" s="112" t="s">
        <v>321</v>
      </c>
      <c r="E13" s="112" t="s">
        <v>341</v>
      </c>
      <c r="F13" s="112">
        <v>2.8</v>
      </c>
      <c r="G13" s="402">
        <v>3</v>
      </c>
      <c r="H13" s="112">
        <v>2.8</v>
      </c>
      <c r="I13" s="112">
        <v>3.1</v>
      </c>
      <c r="J13" s="112">
        <v>3</v>
      </c>
      <c r="K13" s="112">
        <v>3.2</v>
      </c>
      <c r="L13" s="112">
        <v>3.2</v>
      </c>
      <c r="M13" s="402">
        <v>3.1</v>
      </c>
      <c r="N13" s="112">
        <v>3.2</v>
      </c>
      <c r="O13" s="119">
        <v>3.1</v>
      </c>
      <c r="P13" s="402">
        <v>3.2</v>
      </c>
    </row>
    <row r="14" spans="1:48" ht="20.100000000000001" customHeight="1">
      <c r="A14" s="95" t="s">
        <v>5</v>
      </c>
      <c r="B14" s="628" t="s">
        <v>13</v>
      </c>
      <c r="C14" s="112">
        <v>7.2</v>
      </c>
      <c r="D14" s="112">
        <v>6.9</v>
      </c>
      <c r="E14" s="112" t="s">
        <v>313</v>
      </c>
      <c r="F14" s="112">
        <v>5.3</v>
      </c>
      <c r="G14" s="402">
        <v>6.7</v>
      </c>
      <c r="H14" s="112">
        <v>6.5</v>
      </c>
      <c r="I14" s="112">
        <v>6.3</v>
      </c>
      <c r="J14" s="112">
        <v>6.1</v>
      </c>
      <c r="K14" s="112">
        <v>6.7</v>
      </c>
      <c r="L14" s="112">
        <v>6.6</v>
      </c>
      <c r="M14" s="402">
        <v>6.1</v>
      </c>
      <c r="N14" s="112">
        <v>7.1</v>
      </c>
      <c r="O14" s="119">
        <v>7.3</v>
      </c>
      <c r="P14" s="402">
        <v>6.6</v>
      </c>
    </row>
    <row r="15" spans="1:48" ht="20.100000000000001" customHeight="1">
      <c r="A15" s="95" t="s">
        <v>131</v>
      </c>
      <c r="B15" s="628" t="s">
        <v>131</v>
      </c>
      <c r="C15" s="112">
        <v>7.8</v>
      </c>
      <c r="D15" s="112" t="s">
        <v>322</v>
      </c>
      <c r="E15" s="112" t="s">
        <v>342</v>
      </c>
      <c r="F15" s="112">
        <v>7.7</v>
      </c>
      <c r="G15" s="402">
        <v>7.3</v>
      </c>
      <c r="H15" s="112">
        <v>8</v>
      </c>
      <c r="I15" s="112">
        <v>7.5</v>
      </c>
      <c r="J15" s="112">
        <v>7.1</v>
      </c>
      <c r="K15" s="112">
        <v>6.9</v>
      </c>
      <c r="L15" s="112" t="s">
        <v>315</v>
      </c>
      <c r="M15" s="402">
        <v>6.5</v>
      </c>
      <c r="N15" s="112">
        <v>6.3</v>
      </c>
      <c r="O15" s="119">
        <v>7</v>
      </c>
      <c r="P15" s="402">
        <v>6.3</v>
      </c>
      <c r="AT15" s="4"/>
      <c r="AU15" s="4"/>
      <c r="AV15" s="4"/>
    </row>
    <row r="16" spans="1:48" ht="20.100000000000001" customHeight="1">
      <c r="A16" s="95" t="s">
        <v>10</v>
      </c>
      <c r="B16" s="630" t="s">
        <v>16</v>
      </c>
      <c r="C16" s="112">
        <v>8.8000000000000007</v>
      </c>
      <c r="D16" s="112" t="s">
        <v>323</v>
      </c>
      <c r="E16" s="112" t="s">
        <v>343</v>
      </c>
      <c r="F16" s="112">
        <v>9.4</v>
      </c>
      <c r="G16" s="402">
        <v>9.5</v>
      </c>
      <c r="H16" s="112">
        <v>9.6999999999999993</v>
      </c>
      <c r="I16" s="112">
        <v>9.9</v>
      </c>
      <c r="J16" s="112">
        <v>10</v>
      </c>
      <c r="K16" s="112">
        <v>10</v>
      </c>
      <c r="L16" s="112" t="s">
        <v>317</v>
      </c>
      <c r="M16" s="402" t="s">
        <v>324</v>
      </c>
      <c r="N16" s="112">
        <v>10.3</v>
      </c>
      <c r="O16" s="119">
        <v>10.4</v>
      </c>
      <c r="P16" s="402">
        <v>10.5</v>
      </c>
    </row>
    <row r="17" spans="1:48" s="4" customFormat="1" ht="20.100000000000001" customHeight="1">
      <c r="A17" s="116" t="s">
        <v>150</v>
      </c>
      <c r="B17" s="628" t="s">
        <v>151</v>
      </c>
      <c r="C17" s="112">
        <v>7.3</v>
      </c>
      <c r="D17" s="112" t="s">
        <v>310</v>
      </c>
      <c r="E17" s="112">
        <v>7.5</v>
      </c>
      <c r="F17" s="112">
        <v>7.6</v>
      </c>
      <c r="G17" s="402">
        <v>7.5</v>
      </c>
      <c r="H17" s="112">
        <v>7.7</v>
      </c>
      <c r="I17" s="112">
        <v>7.7</v>
      </c>
      <c r="J17" s="112">
        <v>7.7</v>
      </c>
      <c r="K17" s="112">
        <v>7.9</v>
      </c>
      <c r="L17" s="112">
        <v>7.9</v>
      </c>
      <c r="M17" s="402">
        <v>7.8</v>
      </c>
      <c r="N17" s="112">
        <v>8.1</v>
      </c>
      <c r="O17" s="119">
        <v>8.1999999999999993</v>
      </c>
      <c r="P17" s="402">
        <v>8.1999999999999993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s="4" customFormat="1" ht="20.100000000000001" customHeight="1">
      <c r="A18" s="116" t="s">
        <v>175</v>
      </c>
      <c r="B18" s="628" t="s">
        <v>176</v>
      </c>
      <c r="C18" s="112">
        <v>9.4</v>
      </c>
      <c r="D18" s="112" t="s">
        <v>311</v>
      </c>
      <c r="E18" s="112" t="s">
        <v>344</v>
      </c>
      <c r="F18" s="112" t="s">
        <v>312</v>
      </c>
      <c r="G18" s="402">
        <v>9.1</v>
      </c>
      <c r="H18" s="112">
        <v>8.9</v>
      </c>
      <c r="I18" s="112">
        <v>8.6</v>
      </c>
      <c r="J18" s="112">
        <v>8.6</v>
      </c>
      <c r="K18" s="112">
        <v>8.8000000000000007</v>
      </c>
      <c r="L18" s="112">
        <v>8.4</v>
      </c>
      <c r="M18" s="402">
        <v>7.9</v>
      </c>
      <c r="N18" s="112">
        <v>9</v>
      </c>
      <c r="O18" s="119">
        <v>9.8000000000000007</v>
      </c>
      <c r="P18" s="402">
        <v>10.4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s="4" customFormat="1" ht="20.100000000000001" customHeight="1">
      <c r="A19" s="116" t="s">
        <v>6</v>
      </c>
      <c r="B19" s="628" t="s">
        <v>14</v>
      </c>
      <c r="C19" s="112">
        <v>10.8</v>
      </c>
      <c r="D19" s="112">
        <v>10.8</v>
      </c>
      <c r="E19" s="112" t="s">
        <v>345</v>
      </c>
      <c r="F19" s="112">
        <v>10.6</v>
      </c>
      <c r="G19" s="402">
        <v>10.5</v>
      </c>
      <c r="H19" s="112">
        <v>10.5</v>
      </c>
      <c r="I19" s="112">
        <v>10.5</v>
      </c>
      <c r="J19" s="112">
        <v>10.4</v>
      </c>
      <c r="K19" s="112">
        <v>10.199999999999999</v>
      </c>
      <c r="L19" s="112">
        <v>10.1</v>
      </c>
      <c r="M19" s="402" t="s">
        <v>317</v>
      </c>
      <c r="N19" s="112">
        <v>10.3</v>
      </c>
      <c r="O19" s="119">
        <v>10.3</v>
      </c>
      <c r="P19" s="402">
        <v>10.3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4" customFormat="1" ht="20.100000000000001" customHeight="1">
      <c r="A20" s="116" t="s">
        <v>177</v>
      </c>
      <c r="B20" s="628" t="s">
        <v>110</v>
      </c>
      <c r="C20" s="112">
        <v>3.7</v>
      </c>
      <c r="D20" s="112">
        <v>3.9</v>
      </c>
      <c r="E20" s="112">
        <v>3.8</v>
      </c>
      <c r="F20" s="112">
        <v>3.8</v>
      </c>
      <c r="G20" s="402">
        <v>3.8</v>
      </c>
      <c r="H20" s="112">
        <v>3.8</v>
      </c>
      <c r="I20" s="112">
        <v>3.9</v>
      </c>
      <c r="J20" s="112">
        <v>4</v>
      </c>
      <c r="K20" s="112">
        <v>4</v>
      </c>
      <c r="L20" s="112">
        <v>4</v>
      </c>
      <c r="M20" s="402">
        <v>4</v>
      </c>
      <c r="N20" s="112">
        <v>4</v>
      </c>
      <c r="O20" s="119">
        <v>4.0999999999999996</v>
      </c>
      <c r="P20" s="402">
        <v>4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5" customFormat="1" ht="20.100000000000001" customHeight="1">
      <c r="A21" s="116" t="s">
        <v>1</v>
      </c>
      <c r="B21" s="628" t="s">
        <v>7</v>
      </c>
      <c r="C21" s="112">
        <v>4.5</v>
      </c>
      <c r="D21" s="112" t="s">
        <v>307</v>
      </c>
      <c r="E21" s="112">
        <v>4.5999999999999996</v>
      </c>
      <c r="F21" s="112">
        <v>4.5999999999999996</v>
      </c>
      <c r="G21" s="111">
        <v>4.5999999999999996</v>
      </c>
      <c r="H21" s="112">
        <v>5</v>
      </c>
      <c r="I21" s="112">
        <v>5</v>
      </c>
      <c r="J21" s="112">
        <v>5.0999999999999996</v>
      </c>
      <c r="K21" s="112">
        <v>4.7</v>
      </c>
      <c r="L21" s="112">
        <v>4.5999999999999996</v>
      </c>
      <c r="M21" s="111" t="s">
        <v>320</v>
      </c>
      <c r="N21" s="112">
        <v>5</v>
      </c>
      <c r="O21" s="119">
        <v>5</v>
      </c>
      <c r="P21" s="111">
        <v>5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20.100000000000001" customHeight="1">
      <c r="A22" s="116" t="s">
        <v>138</v>
      </c>
      <c r="B22" s="628" t="s">
        <v>142</v>
      </c>
      <c r="C22" s="112">
        <v>6.4</v>
      </c>
      <c r="D22" s="112" t="s">
        <v>308</v>
      </c>
      <c r="E22" s="112" t="s">
        <v>325</v>
      </c>
      <c r="F22" s="112">
        <v>7.1</v>
      </c>
      <c r="G22" s="402">
        <v>7.1</v>
      </c>
      <c r="H22" s="112">
        <v>6.7</v>
      </c>
      <c r="I22" s="112">
        <v>6.8</v>
      </c>
      <c r="J22" s="112">
        <v>6.5</v>
      </c>
      <c r="K22" s="112">
        <v>6.7</v>
      </c>
      <c r="L22" s="112">
        <v>6.7</v>
      </c>
      <c r="M22" s="402">
        <v>6.7</v>
      </c>
      <c r="N22" s="112">
        <v>7.1</v>
      </c>
      <c r="O22" s="119">
        <v>7.1</v>
      </c>
      <c r="P22" s="402">
        <v>7</v>
      </c>
    </row>
    <row r="23" spans="1:48" ht="20.100000000000001" customHeight="1">
      <c r="A23" s="116" t="s">
        <v>139</v>
      </c>
      <c r="B23" s="628" t="s">
        <v>143</v>
      </c>
      <c r="C23" s="112">
        <v>6.5</v>
      </c>
      <c r="D23" s="112" t="s">
        <v>314</v>
      </c>
      <c r="E23" s="112" t="s">
        <v>314</v>
      </c>
      <c r="F23" s="112">
        <v>6.7</v>
      </c>
      <c r="G23" s="402">
        <v>6.7</v>
      </c>
      <c r="H23" s="112">
        <v>6.4</v>
      </c>
      <c r="I23" s="112">
        <v>6.4</v>
      </c>
      <c r="J23" s="112">
        <v>6.7</v>
      </c>
      <c r="K23" s="112">
        <v>6.5</v>
      </c>
      <c r="L23" s="112">
        <v>6.8</v>
      </c>
      <c r="M23" s="402">
        <v>6.8</v>
      </c>
      <c r="N23" s="112">
        <v>7</v>
      </c>
      <c r="O23" s="119">
        <v>6.9</v>
      </c>
      <c r="P23" s="402">
        <v>7</v>
      </c>
    </row>
    <row r="24" spans="1:48" ht="20.100000000000001" customHeight="1">
      <c r="A24" s="116" t="s">
        <v>140</v>
      </c>
      <c r="B24" s="628" t="s">
        <v>144</v>
      </c>
      <c r="C24" s="112">
        <v>7</v>
      </c>
      <c r="D24" s="112" t="s">
        <v>325</v>
      </c>
      <c r="E24" s="112" t="s">
        <v>308</v>
      </c>
      <c r="F24" s="112">
        <v>6.7</v>
      </c>
      <c r="G24" s="402">
        <v>6.6</v>
      </c>
      <c r="H24" s="112">
        <v>7</v>
      </c>
      <c r="I24" s="112">
        <v>7.1</v>
      </c>
      <c r="J24" s="112">
        <v>7.2</v>
      </c>
      <c r="K24" s="112">
        <v>6.9</v>
      </c>
      <c r="L24" s="112" t="s">
        <v>313</v>
      </c>
      <c r="M24" s="402">
        <v>6.9</v>
      </c>
      <c r="N24" s="112">
        <v>6.8</v>
      </c>
      <c r="O24" s="119">
        <v>6.7</v>
      </c>
      <c r="P24" s="402">
        <v>6.6</v>
      </c>
    </row>
    <row r="25" spans="1:48" ht="20.100000000000001" customHeight="1">
      <c r="A25" s="116" t="s">
        <v>133</v>
      </c>
      <c r="B25" s="628" t="s">
        <v>133</v>
      </c>
      <c r="C25" s="112">
        <v>3.2</v>
      </c>
      <c r="D25" s="112" t="s">
        <v>326</v>
      </c>
      <c r="E25" s="112" t="s">
        <v>346</v>
      </c>
      <c r="F25" s="112">
        <v>2.9</v>
      </c>
      <c r="G25" s="402">
        <v>2.9</v>
      </c>
      <c r="H25" s="112">
        <v>2.9</v>
      </c>
      <c r="I25" s="112">
        <v>2.6</v>
      </c>
      <c r="J25" s="112">
        <v>2.8</v>
      </c>
      <c r="K25" s="112">
        <v>3</v>
      </c>
      <c r="L25" s="112" t="s">
        <v>318</v>
      </c>
      <c r="M25" s="402" t="s">
        <v>318</v>
      </c>
      <c r="N25" s="112">
        <v>3.5</v>
      </c>
      <c r="O25" s="119">
        <v>3.6</v>
      </c>
      <c r="P25" s="402">
        <v>3.5</v>
      </c>
    </row>
    <row r="26" spans="1:48" ht="20.100000000000001" customHeight="1">
      <c r="A26" s="116" t="s">
        <v>147</v>
      </c>
      <c r="B26" s="628" t="s">
        <v>437</v>
      </c>
      <c r="C26" s="112">
        <v>3.5</v>
      </c>
      <c r="D26" s="112">
        <v>3.6</v>
      </c>
      <c r="E26" s="112">
        <v>3.7</v>
      </c>
      <c r="F26" s="112">
        <v>3.7</v>
      </c>
      <c r="G26" s="402">
        <v>3.8</v>
      </c>
      <c r="H26" s="112">
        <v>3.7</v>
      </c>
      <c r="I26" s="112">
        <v>3.8</v>
      </c>
      <c r="J26" s="112">
        <v>3.8</v>
      </c>
      <c r="K26" s="112">
        <v>3.9</v>
      </c>
      <c r="L26" s="112">
        <v>3.9</v>
      </c>
      <c r="M26" s="402">
        <v>4</v>
      </c>
      <c r="N26" s="112">
        <v>3.9</v>
      </c>
      <c r="O26" s="119">
        <v>3.9</v>
      </c>
      <c r="P26" s="402">
        <v>3.8</v>
      </c>
    </row>
    <row r="27" spans="1:48" ht="20.100000000000001" customHeight="1">
      <c r="A27" s="117" t="s">
        <v>148</v>
      </c>
      <c r="B27" s="631" t="s">
        <v>149</v>
      </c>
      <c r="C27" s="394">
        <v>2.8</v>
      </c>
      <c r="D27" s="394" t="s">
        <v>326</v>
      </c>
      <c r="E27" s="394">
        <v>3.1</v>
      </c>
      <c r="F27" s="394">
        <v>3</v>
      </c>
      <c r="G27" s="401">
        <v>3.1</v>
      </c>
      <c r="H27" s="394">
        <v>3.2</v>
      </c>
      <c r="I27" s="394">
        <v>3.2</v>
      </c>
      <c r="J27" s="394">
        <v>3.2</v>
      </c>
      <c r="K27" s="394">
        <v>3.2</v>
      </c>
      <c r="L27" s="394">
        <v>3.2</v>
      </c>
      <c r="M27" s="401">
        <v>3.2</v>
      </c>
      <c r="N27" s="394">
        <v>3</v>
      </c>
      <c r="O27" s="597">
        <v>3</v>
      </c>
      <c r="P27" s="401">
        <v>3</v>
      </c>
    </row>
    <row r="28" spans="1:48" s="5" customFormat="1" ht="20.100000000000001" customHeight="1">
      <c r="A28" s="113" t="s">
        <v>9</v>
      </c>
      <c r="B28" s="630" t="s">
        <v>15</v>
      </c>
      <c r="C28" s="112">
        <v>6.4</v>
      </c>
      <c r="D28" s="112" t="s">
        <v>309</v>
      </c>
      <c r="E28" s="112">
        <v>6.2</v>
      </c>
      <c r="F28" s="112">
        <v>6.2</v>
      </c>
      <c r="G28" s="111" t="s">
        <v>303</v>
      </c>
      <c r="H28" s="112">
        <v>5.9</v>
      </c>
      <c r="I28" s="112">
        <v>6</v>
      </c>
      <c r="J28" s="112">
        <v>6</v>
      </c>
      <c r="K28" s="112">
        <v>5.8</v>
      </c>
      <c r="L28" s="112">
        <v>5.7</v>
      </c>
      <c r="M28" s="111">
        <v>5.6</v>
      </c>
      <c r="N28" s="112">
        <v>5.6</v>
      </c>
      <c r="O28" s="119">
        <v>5.8</v>
      </c>
      <c r="P28" s="111">
        <v>5.8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20.100000000000001" customHeight="1">
      <c r="A29" s="113" t="s">
        <v>169</v>
      </c>
      <c r="B29" s="630" t="s">
        <v>170</v>
      </c>
      <c r="C29" s="112">
        <v>5.7</v>
      </c>
      <c r="D29" s="112" t="s">
        <v>319</v>
      </c>
      <c r="E29" s="112" t="s">
        <v>347</v>
      </c>
      <c r="F29" s="112">
        <v>6.1</v>
      </c>
      <c r="G29" s="402">
        <v>6</v>
      </c>
      <c r="H29" s="112">
        <v>6</v>
      </c>
      <c r="I29" s="112">
        <v>6.1</v>
      </c>
      <c r="J29" s="112">
        <v>6.1</v>
      </c>
      <c r="K29" s="112">
        <v>6.1</v>
      </c>
      <c r="L29" s="112">
        <v>6.3</v>
      </c>
      <c r="M29" s="402">
        <v>6.1</v>
      </c>
      <c r="N29" s="112">
        <v>6.3</v>
      </c>
      <c r="O29" s="119">
        <v>6.3</v>
      </c>
      <c r="P29" s="402">
        <v>6.5</v>
      </c>
    </row>
    <row r="30" spans="1:48" ht="20.100000000000001" customHeight="1">
      <c r="A30" s="113" t="s">
        <v>136</v>
      </c>
      <c r="B30" s="630" t="s">
        <v>145</v>
      </c>
      <c r="C30" s="112">
        <v>5.2</v>
      </c>
      <c r="D30" s="112">
        <v>5.3</v>
      </c>
      <c r="E30" s="112" t="s">
        <v>348</v>
      </c>
      <c r="F30" s="112">
        <v>5.3</v>
      </c>
      <c r="G30" s="402">
        <v>5.3</v>
      </c>
      <c r="H30" s="112">
        <v>5.4</v>
      </c>
      <c r="I30" s="112">
        <v>5.5</v>
      </c>
      <c r="J30" s="112">
        <v>5.5</v>
      </c>
      <c r="K30" s="112">
        <v>5.5</v>
      </c>
      <c r="L30" s="112">
        <v>5.6</v>
      </c>
      <c r="M30" s="402">
        <v>5.6</v>
      </c>
      <c r="N30" s="112">
        <v>5.7</v>
      </c>
      <c r="O30" s="119">
        <v>5.8</v>
      </c>
      <c r="P30" s="402">
        <v>5.8</v>
      </c>
    </row>
    <row r="31" spans="1:48" ht="20.100000000000001" customHeight="1">
      <c r="A31" s="113" t="s">
        <v>137</v>
      </c>
      <c r="B31" s="630" t="s">
        <v>146</v>
      </c>
      <c r="C31" s="112">
        <v>3.5</v>
      </c>
      <c r="D31" s="112" t="s">
        <v>305</v>
      </c>
      <c r="E31" s="112" t="s">
        <v>349</v>
      </c>
      <c r="F31" s="112">
        <v>3.3</v>
      </c>
      <c r="G31" s="402">
        <v>3.1</v>
      </c>
      <c r="H31" s="112">
        <v>3.7</v>
      </c>
      <c r="I31" s="112">
        <v>4</v>
      </c>
      <c r="J31" s="112">
        <v>4.3</v>
      </c>
      <c r="K31" s="112">
        <v>4.2</v>
      </c>
      <c r="L31" s="112">
        <v>4.2</v>
      </c>
      <c r="M31" s="402">
        <v>4.0999999999999996</v>
      </c>
      <c r="N31" s="112">
        <v>4.0999999999999996</v>
      </c>
      <c r="O31" s="119">
        <v>4.0999999999999996</v>
      </c>
      <c r="P31" s="402">
        <v>4.0999999999999996</v>
      </c>
    </row>
    <row r="32" spans="1:48" ht="20.100000000000001" customHeight="1">
      <c r="A32" s="95" t="s">
        <v>11</v>
      </c>
      <c r="B32" s="630" t="s">
        <v>17</v>
      </c>
      <c r="C32" s="112">
        <v>8.6</v>
      </c>
      <c r="D32" s="112">
        <v>8.6999999999999993</v>
      </c>
      <c r="E32" s="112" t="s">
        <v>327</v>
      </c>
      <c r="F32" s="112">
        <v>8.6999999999999993</v>
      </c>
      <c r="G32" s="402">
        <v>8.6999999999999993</v>
      </c>
      <c r="H32" s="112">
        <v>8.8000000000000007</v>
      </c>
      <c r="I32" s="112">
        <v>8.9</v>
      </c>
      <c r="J32" s="112">
        <v>8.9</v>
      </c>
      <c r="K32" s="112">
        <v>8.8000000000000007</v>
      </c>
      <c r="L32" s="112" t="s">
        <v>316</v>
      </c>
      <c r="M32" s="402" t="s">
        <v>327</v>
      </c>
      <c r="N32" s="112">
        <v>8.6999999999999993</v>
      </c>
      <c r="O32" s="119">
        <v>8.6999999999999993</v>
      </c>
      <c r="P32" s="402">
        <v>8.6999999999999993</v>
      </c>
    </row>
    <row r="33" spans="1:19" ht="20.100000000000001" customHeight="1">
      <c r="A33" s="95" t="s">
        <v>134</v>
      </c>
      <c r="B33" s="630" t="s">
        <v>135</v>
      </c>
      <c r="C33" s="112">
        <v>4.4000000000000004</v>
      </c>
      <c r="D33" s="112">
        <v>4.2</v>
      </c>
      <c r="E33" s="112">
        <v>4.3</v>
      </c>
      <c r="F33" s="112">
        <v>4.3</v>
      </c>
      <c r="G33" s="402">
        <v>4.4000000000000004</v>
      </c>
      <c r="H33" s="112">
        <v>4.3</v>
      </c>
      <c r="I33" s="112">
        <v>4.3</v>
      </c>
      <c r="J33" s="112">
        <v>4.5</v>
      </c>
      <c r="K33" s="112">
        <v>4.5</v>
      </c>
      <c r="L33" s="112">
        <v>4.4000000000000004</v>
      </c>
      <c r="M33" s="402">
        <v>4.5</v>
      </c>
      <c r="N33" s="112">
        <v>4.5</v>
      </c>
      <c r="O33" s="119">
        <v>4.5999999999999996</v>
      </c>
      <c r="P33" s="402">
        <v>4.4000000000000004</v>
      </c>
    </row>
    <row r="34" spans="1:19" ht="20.100000000000001" customHeight="1">
      <c r="A34" s="95" t="s">
        <v>2</v>
      </c>
      <c r="B34" s="630" t="s">
        <v>111</v>
      </c>
      <c r="C34" s="112">
        <v>6.4</v>
      </c>
      <c r="D34" s="112">
        <v>6.3</v>
      </c>
      <c r="E34" s="112">
        <v>6.1</v>
      </c>
      <c r="F34" s="112">
        <v>6.5</v>
      </c>
      <c r="G34" s="402">
        <v>6.3</v>
      </c>
      <c r="H34" s="112">
        <v>6.1</v>
      </c>
      <c r="I34" s="112">
        <v>6</v>
      </c>
      <c r="J34" s="112">
        <v>6</v>
      </c>
      <c r="K34" s="112">
        <v>5.8</v>
      </c>
      <c r="L34" s="112">
        <v>5.6</v>
      </c>
      <c r="M34" s="402" t="s">
        <v>328</v>
      </c>
      <c r="N34" s="112">
        <v>5.2</v>
      </c>
      <c r="O34" s="119">
        <v>5.4</v>
      </c>
      <c r="P34" s="402">
        <v>5.2</v>
      </c>
    </row>
    <row r="35" spans="1:19" ht="13.5" customHeight="1">
      <c r="A35" s="82"/>
      <c r="B35" s="81"/>
      <c r="Q35" s="2"/>
      <c r="R35" s="2"/>
      <c r="S35" s="2"/>
    </row>
    <row r="36" spans="1:19">
      <c r="A36" s="155" t="s">
        <v>379</v>
      </c>
      <c r="B36" s="155"/>
    </row>
    <row r="37" spans="1:19">
      <c r="A37" s="339" t="s">
        <v>380</v>
      </c>
      <c r="B37" s="303"/>
    </row>
    <row r="38" spans="1:19" s="4" customFormat="1">
      <c r="A38" s="93"/>
      <c r="B38" s="93"/>
    </row>
    <row r="39" spans="1:19">
      <c r="A39" s="93" t="s">
        <v>272</v>
      </c>
      <c r="B39" s="93"/>
    </row>
    <row r="40" spans="1:19">
      <c r="A40" s="626" t="s">
        <v>430</v>
      </c>
      <c r="B40" s="152"/>
    </row>
    <row r="42" spans="1:19" ht="12.75">
      <c r="B42" s="393"/>
    </row>
    <row r="43" spans="1:19">
      <c r="B43" s="4"/>
    </row>
    <row r="44" spans="1:19" ht="12.75">
      <c r="B44" s="393"/>
    </row>
    <row r="45" spans="1:19">
      <c r="B45" s="4"/>
    </row>
    <row r="46" spans="1:19" ht="12.75">
      <c r="B46" s="393"/>
    </row>
    <row r="47" spans="1:19">
      <c r="B47" s="4"/>
    </row>
    <row r="48" spans="1:19">
      <c r="B48" s="4"/>
    </row>
  </sheetData>
  <customSheetViews>
    <customSheetView guid="{CD67EB8F-754D-4449-8CC6-1511BC5DBCDE}" showRuler="0" topLeftCell="A28">
      <selection activeCell="H45" sqref="H45"/>
      <pageMargins left="0.23" right="0.17" top="0.3" bottom="0.37" header="0.19" footer="0.5"/>
      <pageSetup paperSize="9" scale="90" orientation="portrait" horizontalDpi="300" verticalDpi="300" r:id="rId1"/>
      <headerFooter alignWithMargins="0"/>
    </customSheetView>
    <customSheetView guid="{30400A62-72BF-4B72-8312-A7B9A29244D1}" showPageBreaks="1">
      <selection activeCell="L6" sqref="L6:N6"/>
      <pageMargins left="0.23" right="0.17" top="0.3" bottom="0.37" header="0.19" footer="0.5"/>
      <pageSetup paperSize="9" scale="90" orientation="portrait" horizontalDpi="300" verticalDpi="300" r:id="rId2"/>
      <headerFooter alignWithMargins="0"/>
    </customSheetView>
  </customSheetViews>
  <mergeCells count="4">
    <mergeCell ref="A4:B6"/>
    <mergeCell ref="D4:M4"/>
    <mergeCell ref="N4:P4"/>
    <mergeCell ref="C6:P6"/>
  </mergeCells>
  <phoneticPr fontId="0" type="noConversion"/>
  <hyperlinks>
    <hyperlink ref="Q2:Q3" location="'Spis tablic'!A1" display="Powrót do spisu tablic" xr:uid="{00000000-0004-0000-0100-000000000000}"/>
  </hyperlinks>
  <pageMargins left="0.19685039370078741" right="0.19685039370078741" top="0.19685039370078741" bottom="0.19685039370078741" header="0.19685039370078741" footer="0.51181102362204722"/>
  <pageSetup paperSize="9" scale="10" orientation="portrait" horizontalDpi="300" verticalDpi="300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28"/>
  <sheetViews>
    <sheetView zoomScaleNormal="100" workbookViewId="0"/>
  </sheetViews>
  <sheetFormatPr defaultColWidth="9.140625" defaultRowHeight="15.75"/>
  <cols>
    <col min="1" max="1" width="18.85546875" style="229" customWidth="1"/>
    <col min="2" max="9" width="9.7109375" style="229" customWidth="1"/>
    <col min="10" max="16384" width="9.140625" style="300"/>
  </cols>
  <sheetData>
    <row r="1" spans="1:11">
      <c r="A1" s="367" t="s">
        <v>356</v>
      </c>
      <c r="B1" s="215"/>
      <c r="C1" s="216"/>
      <c r="D1" s="216"/>
      <c r="E1" s="216"/>
      <c r="F1" s="216"/>
      <c r="G1" s="216"/>
      <c r="H1" s="188"/>
      <c r="I1" s="188"/>
    </row>
    <row r="2" spans="1:11">
      <c r="A2" s="102" t="s">
        <v>281</v>
      </c>
      <c r="B2" s="216"/>
      <c r="C2" s="215"/>
      <c r="D2" s="215"/>
      <c r="E2" s="215"/>
      <c r="F2" s="215"/>
      <c r="G2" s="215"/>
      <c r="H2" s="188"/>
      <c r="I2" s="188"/>
    </row>
    <row r="3" spans="1:11">
      <c r="A3" s="643" t="s">
        <v>370</v>
      </c>
      <c r="B3" s="232"/>
      <c r="C3" s="232"/>
      <c r="D3" s="232"/>
      <c r="E3" s="232"/>
      <c r="F3" s="232"/>
      <c r="G3" s="317"/>
      <c r="H3" s="317"/>
      <c r="I3" s="317"/>
    </row>
    <row r="4" spans="1:11">
      <c r="A4" s="644" t="s">
        <v>282</v>
      </c>
      <c r="B4" s="220"/>
      <c r="C4" s="253"/>
      <c r="D4" s="253"/>
      <c r="E4" s="253"/>
      <c r="F4" s="253"/>
      <c r="G4" s="253"/>
      <c r="H4" s="317"/>
      <c r="I4" s="317"/>
      <c r="J4" s="324" t="s">
        <v>245</v>
      </c>
    </row>
    <row r="5" spans="1:11" ht="16.5" thickBot="1">
      <c r="A5" s="210"/>
      <c r="B5" s="210"/>
      <c r="C5" s="360"/>
      <c r="D5" s="360"/>
      <c r="E5" s="360"/>
      <c r="F5" s="360"/>
      <c r="G5" s="360"/>
      <c r="H5" s="236"/>
      <c r="I5" s="236"/>
      <c r="J5" s="634" t="s">
        <v>246</v>
      </c>
    </row>
    <row r="6" spans="1:11">
      <c r="A6" s="780" t="s">
        <v>549</v>
      </c>
      <c r="B6" s="797" t="s">
        <v>440</v>
      </c>
      <c r="C6" s="791" t="s">
        <v>557</v>
      </c>
      <c r="D6" s="803"/>
      <c r="E6" s="803"/>
      <c r="F6" s="803"/>
      <c r="G6" s="803"/>
      <c r="H6" s="803"/>
      <c r="I6" s="801" t="s">
        <v>535</v>
      </c>
    </row>
    <row r="7" spans="1:11" ht="45">
      <c r="A7" s="781"/>
      <c r="B7" s="798"/>
      <c r="C7" s="358" t="s">
        <v>556</v>
      </c>
      <c r="D7" s="357" t="s">
        <v>186</v>
      </c>
      <c r="E7" s="357" t="s">
        <v>185</v>
      </c>
      <c r="F7" s="357" t="s">
        <v>183</v>
      </c>
      <c r="G7" s="357" t="s">
        <v>216</v>
      </c>
      <c r="H7" s="359" t="s">
        <v>534</v>
      </c>
      <c r="I7" s="802"/>
    </row>
    <row r="8" spans="1:11" ht="16.5" thickBot="1">
      <c r="A8" s="782"/>
      <c r="B8" s="799" t="s">
        <v>558</v>
      </c>
      <c r="C8" s="779"/>
      <c r="D8" s="779"/>
      <c r="E8" s="779"/>
      <c r="F8" s="779"/>
      <c r="G8" s="779"/>
      <c r="H8" s="779"/>
      <c r="I8" s="779"/>
    </row>
    <row r="9" spans="1:11" ht="25.5" customHeight="1">
      <c r="A9" s="211" t="s">
        <v>270</v>
      </c>
      <c r="B9" s="556">
        <f>SUM(B10:B25)</f>
        <v>413654</v>
      </c>
      <c r="C9" s="556">
        <f t="shared" ref="C9:I9" si="0">SUM(C10:C25)</f>
        <v>86051</v>
      </c>
      <c r="D9" s="556">
        <f t="shared" si="0"/>
        <v>111460</v>
      </c>
      <c r="E9" s="556">
        <f t="shared" si="0"/>
        <v>67463</v>
      </c>
      <c r="F9" s="556">
        <f t="shared" si="0"/>
        <v>58485</v>
      </c>
      <c r="G9" s="556">
        <f t="shared" si="0"/>
        <v>25919</v>
      </c>
      <c r="H9" s="556">
        <f t="shared" si="0"/>
        <v>9059</v>
      </c>
      <c r="I9" s="589">
        <f t="shared" si="0"/>
        <v>55217</v>
      </c>
      <c r="K9" s="411"/>
    </row>
    <row r="10" spans="1:11" ht="15.75" customHeight="1">
      <c r="A10" s="222" t="s">
        <v>203</v>
      </c>
      <c r="B10" s="557">
        <f>C10+D10+E10+F10+G10+H10+I10</f>
        <v>25026</v>
      </c>
      <c r="C10" s="557">
        <v>4787</v>
      </c>
      <c r="D10" s="557">
        <v>6802</v>
      </c>
      <c r="E10" s="557">
        <v>4435</v>
      </c>
      <c r="F10" s="557">
        <v>4277</v>
      </c>
      <c r="G10" s="557">
        <v>1739</v>
      </c>
      <c r="H10" s="450">
        <v>637</v>
      </c>
      <c r="I10" s="560">
        <v>2349</v>
      </c>
    </row>
    <row r="11" spans="1:11">
      <c r="A11" s="222" t="s">
        <v>254</v>
      </c>
      <c r="B11" s="557">
        <f t="shared" ref="B11:B25" si="1">C11+D11+E11+F11+G11+H11+I11</f>
        <v>28970</v>
      </c>
      <c r="C11" s="557">
        <v>6047</v>
      </c>
      <c r="D11" s="557">
        <v>8177</v>
      </c>
      <c r="E11" s="557">
        <v>5057</v>
      </c>
      <c r="F11" s="557">
        <v>4036</v>
      </c>
      <c r="G11" s="557">
        <v>1588</v>
      </c>
      <c r="H11" s="450">
        <v>477</v>
      </c>
      <c r="I11" s="560">
        <v>3588</v>
      </c>
    </row>
    <row r="12" spans="1:11">
      <c r="A12" s="222" t="s">
        <v>209</v>
      </c>
      <c r="B12" s="557">
        <f t="shared" si="1"/>
        <v>34993</v>
      </c>
      <c r="C12" s="557">
        <v>9855</v>
      </c>
      <c r="D12" s="557">
        <v>8774</v>
      </c>
      <c r="E12" s="557">
        <v>4392</v>
      </c>
      <c r="F12" s="557">
        <v>3234</v>
      </c>
      <c r="G12" s="557">
        <v>1324</v>
      </c>
      <c r="H12" s="450">
        <v>439</v>
      </c>
      <c r="I12" s="560">
        <v>6975</v>
      </c>
    </row>
    <row r="13" spans="1:11">
      <c r="A13" s="222" t="s">
        <v>200</v>
      </c>
      <c r="B13" s="557">
        <f t="shared" si="1"/>
        <v>8439</v>
      </c>
      <c r="C13" s="557">
        <v>1678</v>
      </c>
      <c r="D13" s="557">
        <v>2346</v>
      </c>
      <c r="E13" s="557">
        <v>1357</v>
      </c>
      <c r="F13" s="557">
        <v>1364</v>
      </c>
      <c r="G13" s="557">
        <v>583</v>
      </c>
      <c r="H13" s="450">
        <v>238</v>
      </c>
      <c r="I13" s="560">
        <v>873</v>
      </c>
    </row>
    <row r="14" spans="1:11">
      <c r="A14" s="222" t="s">
        <v>207</v>
      </c>
      <c r="B14" s="557">
        <f t="shared" si="1"/>
        <v>21806</v>
      </c>
      <c r="C14" s="557">
        <v>4091</v>
      </c>
      <c r="D14" s="557">
        <v>5676</v>
      </c>
      <c r="E14" s="557">
        <v>3862</v>
      </c>
      <c r="F14" s="557">
        <v>3522</v>
      </c>
      <c r="G14" s="557">
        <v>1623</v>
      </c>
      <c r="H14" s="450">
        <v>604</v>
      </c>
      <c r="I14" s="560">
        <v>2428</v>
      </c>
    </row>
    <row r="15" spans="1:11">
      <c r="A15" s="222" t="s">
        <v>198</v>
      </c>
      <c r="B15" s="557">
        <f t="shared" si="1"/>
        <v>39010</v>
      </c>
      <c r="C15" s="557">
        <v>7916</v>
      </c>
      <c r="D15" s="557">
        <v>10786</v>
      </c>
      <c r="E15" s="557">
        <v>6323</v>
      </c>
      <c r="F15" s="557">
        <v>5601</v>
      </c>
      <c r="G15" s="557">
        <v>2548</v>
      </c>
      <c r="H15" s="450">
        <v>1014</v>
      </c>
      <c r="I15" s="560">
        <v>4822</v>
      </c>
    </row>
    <row r="16" spans="1:11">
      <c r="A16" s="222" t="s">
        <v>215</v>
      </c>
      <c r="B16" s="557">
        <f t="shared" si="1"/>
        <v>54677</v>
      </c>
      <c r="C16" s="557">
        <v>10643</v>
      </c>
      <c r="D16" s="557">
        <v>14368</v>
      </c>
      <c r="E16" s="557">
        <v>8946</v>
      </c>
      <c r="F16" s="557">
        <v>7478</v>
      </c>
      <c r="G16" s="557">
        <v>3297</v>
      </c>
      <c r="H16" s="450">
        <v>856</v>
      </c>
      <c r="I16" s="560">
        <v>9089</v>
      </c>
    </row>
    <row r="17" spans="1:9">
      <c r="A17" s="222" t="s">
        <v>204</v>
      </c>
      <c r="B17" s="557">
        <f t="shared" si="1"/>
        <v>10219</v>
      </c>
      <c r="C17" s="557">
        <v>1969</v>
      </c>
      <c r="D17" s="557">
        <v>2818</v>
      </c>
      <c r="E17" s="557">
        <v>1783</v>
      </c>
      <c r="F17" s="557">
        <v>1618</v>
      </c>
      <c r="G17" s="557">
        <v>798</v>
      </c>
      <c r="H17" s="450">
        <v>358</v>
      </c>
      <c r="I17" s="560">
        <v>875</v>
      </c>
    </row>
    <row r="18" spans="1:9">
      <c r="A18" s="222" t="s">
        <v>210</v>
      </c>
      <c r="B18" s="557">
        <f t="shared" si="1"/>
        <v>45933</v>
      </c>
      <c r="C18" s="557">
        <v>9869</v>
      </c>
      <c r="D18" s="557">
        <v>12532</v>
      </c>
      <c r="E18" s="557">
        <v>7405</v>
      </c>
      <c r="F18" s="557">
        <v>6319</v>
      </c>
      <c r="G18" s="557">
        <v>2587</v>
      </c>
      <c r="H18" s="450">
        <v>905</v>
      </c>
      <c r="I18" s="560">
        <v>6316</v>
      </c>
    </row>
    <row r="19" spans="1:9">
      <c r="A19" s="222" t="s">
        <v>211</v>
      </c>
      <c r="B19" s="557">
        <f t="shared" si="1"/>
        <v>12208</v>
      </c>
      <c r="C19" s="557">
        <v>2777</v>
      </c>
      <c r="D19" s="557">
        <v>3285</v>
      </c>
      <c r="E19" s="557">
        <v>1715</v>
      </c>
      <c r="F19" s="557">
        <v>1374</v>
      </c>
      <c r="G19" s="557">
        <v>560</v>
      </c>
      <c r="H19" s="450">
        <v>183</v>
      </c>
      <c r="I19" s="560">
        <v>2314</v>
      </c>
    </row>
    <row r="20" spans="1:9">
      <c r="A20" s="222" t="s">
        <v>205</v>
      </c>
      <c r="B20" s="557">
        <f t="shared" si="1"/>
        <v>22375</v>
      </c>
      <c r="C20" s="557">
        <v>4696</v>
      </c>
      <c r="D20" s="557">
        <v>6168</v>
      </c>
      <c r="E20" s="557">
        <v>3769</v>
      </c>
      <c r="F20" s="557">
        <v>3270</v>
      </c>
      <c r="G20" s="557">
        <v>1588</v>
      </c>
      <c r="H20" s="450">
        <v>548</v>
      </c>
      <c r="I20" s="560">
        <v>2336</v>
      </c>
    </row>
    <row r="21" spans="1:9">
      <c r="A21" s="222" t="s">
        <v>199</v>
      </c>
      <c r="B21" s="557">
        <f t="shared" si="1"/>
        <v>19519</v>
      </c>
      <c r="C21" s="557">
        <v>3690</v>
      </c>
      <c r="D21" s="557">
        <v>4683</v>
      </c>
      <c r="E21" s="557">
        <v>3223</v>
      </c>
      <c r="F21" s="557">
        <v>3234</v>
      </c>
      <c r="G21" s="557">
        <v>1854</v>
      </c>
      <c r="H21" s="450">
        <v>769</v>
      </c>
      <c r="I21" s="560">
        <v>2066</v>
      </c>
    </row>
    <row r="22" spans="1:9">
      <c r="A22" s="222" t="s">
        <v>208</v>
      </c>
      <c r="B22" s="557">
        <f t="shared" si="1"/>
        <v>20000</v>
      </c>
      <c r="C22" s="557">
        <v>4334</v>
      </c>
      <c r="D22" s="557">
        <v>5436</v>
      </c>
      <c r="E22" s="557">
        <v>3124</v>
      </c>
      <c r="F22" s="557">
        <v>2553</v>
      </c>
      <c r="G22" s="557">
        <v>998</v>
      </c>
      <c r="H22" s="450">
        <v>328</v>
      </c>
      <c r="I22" s="560">
        <v>3227</v>
      </c>
    </row>
    <row r="23" spans="1:9">
      <c r="A23" s="222" t="s">
        <v>255</v>
      </c>
      <c r="B23" s="557">
        <f t="shared" si="1"/>
        <v>23094</v>
      </c>
      <c r="C23" s="557">
        <v>4813</v>
      </c>
      <c r="D23" s="557">
        <v>6620</v>
      </c>
      <c r="E23" s="557">
        <v>3922</v>
      </c>
      <c r="F23" s="557">
        <v>3259</v>
      </c>
      <c r="G23" s="557">
        <v>1376</v>
      </c>
      <c r="H23" s="450">
        <v>442</v>
      </c>
      <c r="I23" s="560">
        <v>2662</v>
      </c>
    </row>
    <row r="24" spans="1:9">
      <c r="A24" s="222" t="s">
        <v>201</v>
      </c>
      <c r="B24" s="557">
        <f t="shared" si="1"/>
        <v>28217</v>
      </c>
      <c r="C24" s="557">
        <v>4847</v>
      </c>
      <c r="D24" s="557">
        <v>7755</v>
      </c>
      <c r="E24" s="557">
        <v>4976</v>
      </c>
      <c r="F24" s="557">
        <v>4599</v>
      </c>
      <c r="G24" s="557">
        <v>2324</v>
      </c>
      <c r="H24" s="450">
        <v>895</v>
      </c>
      <c r="I24" s="560">
        <v>2821</v>
      </c>
    </row>
    <row r="25" spans="1:9">
      <c r="A25" s="222" t="s">
        <v>202</v>
      </c>
      <c r="B25" s="557">
        <f t="shared" si="1"/>
        <v>19168</v>
      </c>
      <c r="C25" s="557">
        <v>4039</v>
      </c>
      <c r="D25" s="557">
        <v>5234</v>
      </c>
      <c r="E25" s="557">
        <v>3174</v>
      </c>
      <c r="F25" s="557">
        <v>2747</v>
      </c>
      <c r="G25" s="557">
        <v>1132</v>
      </c>
      <c r="H25" s="450">
        <v>366</v>
      </c>
      <c r="I25" s="560">
        <v>2476</v>
      </c>
    </row>
    <row r="26" spans="1:9" ht="17.25" customHeight="1"/>
    <row r="27" spans="1:9">
      <c r="A27" s="242" t="s">
        <v>404</v>
      </c>
      <c r="B27" s="243"/>
      <c r="C27" s="238"/>
      <c r="D27" s="244"/>
    </row>
    <row r="28" spans="1:9">
      <c r="A28" s="646" t="s">
        <v>405</v>
      </c>
      <c r="B28" s="301"/>
      <c r="C28" s="241"/>
      <c r="D28" s="244"/>
    </row>
  </sheetData>
  <mergeCells count="5">
    <mergeCell ref="B8:I8"/>
    <mergeCell ref="A6:A8"/>
    <mergeCell ref="B6:B7"/>
    <mergeCell ref="I6:I7"/>
    <mergeCell ref="C6:H6"/>
  </mergeCells>
  <hyperlinks>
    <hyperlink ref="J4:J5" location="'Spis tablic'!A1" display="Powrót do spisu tablic" xr:uid="{00000000-0004-0000-1800-000000000000}"/>
  </hyperlink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4"/>
  <sheetViews>
    <sheetView zoomScaleNormal="100" workbookViewId="0"/>
  </sheetViews>
  <sheetFormatPr defaultColWidth="9.140625" defaultRowHeight="15.75"/>
  <cols>
    <col min="1" max="1" width="33" style="229" customWidth="1"/>
    <col min="2" max="2" width="13.28515625" style="229" customWidth="1"/>
    <col min="3" max="9" width="13.28515625" style="250" customWidth="1"/>
    <col min="10" max="16384" width="9.140625" style="300"/>
  </cols>
  <sheetData>
    <row r="1" spans="1:11">
      <c r="A1" s="183" t="s">
        <v>357</v>
      </c>
      <c r="B1" s="183"/>
      <c r="C1" s="246"/>
      <c r="D1" s="246"/>
      <c r="E1" s="246"/>
      <c r="F1" s="247"/>
      <c r="G1" s="247"/>
      <c r="H1" s="247"/>
      <c r="I1" s="247"/>
    </row>
    <row r="2" spans="1:11">
      <c r="A2" s="188" t="s">
        <v>366</v>
      </c>
      <c r="B2" s="188"/>
      <c r="C2" s="246"/>
      <c r="D2" s="246"/>
      <c r="E2" s="246"/>
      <c r="F2" s="247"/>
      <c r="G2" s="247"/>
      <c r="H2" s="247"/>
      <c r="I2" s="247"/>
    </row>
    <row r="3" spans="1:11">
      <c r="A3" s="640" t="s">
        <v>358</v>
      </c>
      <c r="C3" s="192"/>
      <c r="D3" s="192"/>
      <c r="E3" s="192"/>
      <c r="F3" s="315"/>
      <c r="G3" s="315"/>
      <c r="H3" s="315"/>
      <c r="I3" s="315"/>
    </row>
    <row r="4" spans="1:11">
      <c r="A4" s="641" t="s">
        <v>365</v>
      </c>
      <c r="B4" s="193"/>
      <c r="C4" s="192"/>
      <c r="D4" s="192"/>
      <c r="E4" s="192"/>
      <c r="F4" s="315"/>
      <c r="G4" s="315"/>
      <c r="H4" s="315"/>
      <c r="I4" s="315"/>
      <c r="J4" s="324" t="s">
        <v>245</v>
      </c>
    </row>
    <row r="5" spans="1:11" ht="16.5" thickBot="1">
      <c r="A5" s="248"/>
      <c r="B5" s="414"/>
      <c r="C5" s="415"/>
      <c r="D5" s="415"/>
      <c r="E5" s="415"/>
      <c r="F5" s="413"/>
      <c r="G5" s="413"/>
      <c r="H5" s="413"/>
      <c r="I5" s="413"/>
      <c r="J5" s="634" t="s">
        <v>246</v>
      </c>
    </row>
    <row r="6" spans="1:11" ht="21" customHeight="1">
      <c r="A6" s="772" t="s">
        <v>538</v>
      </c>
      <c r="B6" s="808" t="s">
        <v>559</v>
      </c>
      <c r="C6" s="803"/>
      <c r="D6" s="803"/>
      <c r="E6" s="803"/>
      <c r="F6" s="803"/>
      <c r="G6" s="803"/>
      <c r="H6" s="803"/>
      <c r="I6" s="803"/>
    </row>
    <row r="7" spans="1:11" ht="47.25" customHeight="1">
      <c r="A7" s="773"/>
      <c r="B7" s="798" t="s">
        <v>560</v>
      </c>
      <c r="C7" s="812"/>
      <c r="D7" s="812"/>
      <c r="E7" s="814" t="s">
        <v>562</v>
      </c>
      <c r="F7" s="815" t="s">
        <v>509</v>
      </c>
      <c r="G7" s="813" t="s">
        <v>563</v>
      </c>
      <c r="H7" s="804" t="s">
        <v>697</v>
      </c>
      <c r="I7" s="806" t="s">
        <v>564</v>
      </c>
    </row>
    <row r="8" spans="1:11" ht="92.25" customHeight="1">
      <c r="A8" s="773"/>
      <c r="B8" s="623" t="s">
        <v>505</v>
      </c>
      <c r="C8" s="624" t="s">
        <v>506</v>
      </c>
      <c r="D8" s="624" t="s">
        <v>561</v>
      </c>
      <c r="E8" s="788"/>
      <c r="F8" s="815"/>
      <c r="G8" s="786"/>
      <c r="H8" s="805"/>
      <c r="I8" s="807"/>
    </row>
    <row r="9" spans="1:11" ht="18" customHeight="1" thickBot="1">
      <c r="A9" s="811"/>
      <c r="B9" s="809" t="s">
        <v>389</v>
      </c>
      <c r="C9" s="810"/>
      <c r="D9" s="810"/>
      <c r="E9" s="810"/>
      <c r="F9" s="810"/>
      <c r="G9" s="810"/>
      <c r="H9" s="810"/>
      <c r="I9" s="810"/>
    </row>
    <row r="10" spans="1:11" ht="24" customHeight="1">
      <c r="A10" s="249" t="s">
        <v>388</v>
      </c>
      <c r="B10" s="469">
        <v>128463</v>
      </c>
      <c r="C10" s="469">
        <v>231991</v>
      </c>
      <c r="D10" s="469">
        <v>247429</v>
      </c>
      <c r="E10" s="469">
        <v>449360</v>
      </c>
      <c r="F10" s="469">
        <v>315027</v>
      </c>
      <c r="G10" s="469">
        <v>57306</v>
      </c>
      <c r="H10" s="470">
        <v>44596</v>
      </c>
      <c r="I10" s="471">
        <v>71684</v>
      </c>
      <c r="K10" s="411"/>
    </row>
    <row r="11" spans="1:11" ht="26.25" customHeight="1">
      <c r="A11" s="199" t="s">
        <v>426</v>
      </c>
      <c r="B11" s="469">
        <v>22850</v>
      </c>
      <c r="C11" s="469">
        <v>40567</v>
      </c>
      <c r="D11" s="469">
        <v>41018</v>
      </c>
      <c r="E11" s="469">
        <v>66766</v>
      </c>
      <c r="F11" s="469">
        <v>47866</v>
      </c>
      <c r="G11" s="469">
        <v>10353</v>
      </c>
      <c r="H11" s="470">
        <v>7854</v>
      </c>
      <c r="I11" s="471">
        <v>10096</v>
      </c>
      <c r="J11" s="380"/>
    </row>
    <row r="12" spans="1:11" ht="18" customHeight="1">
      <c r="A12" s="200" t="s">
        <v>198</v>
      </c>
      <c r="B12" s="472">
        <v>11720</v>
      </c>
      <c r="C12" s="472">
        <v>20525</v>
      </c>
      <c r="D12" s="472">
        <v>18204</v>
      </c>
      <c r="E12" s="472">
        <v>33755</v>
      </c>
      <c r="F12" s="472">
        <v>20217</v>
      </c>
      <c r="G12" s="472">
        <v>4164</v>
      </c>
      <c r="H12" s="473">
        <v>4251</v>
      </c>
      <c r="I12" s="474">
        <v>3726</v>
      </c>
    </row>
    <row r="13" spans="1:11" ht="18" customHeight="1">
      <c r="A13" s="200" t="s">
        <v>199</v>
      </c>
      <c r="B13" s="472">
        <v>11130</v>
      </c>
      <c r="C13" s="472">
        <v>20042</v>
      </c>
      <c r="D13" s="472">
        <v>22814</v>
      </c>
      <c r="E13" s="473">
        <v>33011</v>
      </c>
      <c r="F13" s="474">
        <v>27649</v>
      </c>
      <c r="G13" s="472">
        <v>6189</v>
      </c>
      <c r="H13" s="473">
        <v>3603</v>
      </c>
      <c r="I13" s="474">
        <v>6370</v>
      </c>
    </row>
    <row r="14" spans="1:11" ht="26.25" customHeight="1">
      <c r="A14" s="199" t="s">
        <v>427</v>
      </c>
      <c r="B14" s="469">
        <v>18562</v>
      </c>
      <c r="C14" s="469">
        <v>32512</v>
      </c>
      <c r="D14" s="469">
        <v>34565</v>
      </c>
      <c r="E14" s="470">
        <v>54782</v>
      </c>
      <c r="F14" s="471">
        <v>42707</v>
      </c>
      <c r="G14" s="469">
        <v>8354</v>
      </c>
      <c r="H14" s="470">
        <v>6189</v>
      </c>
      <c r="I14" s="471">
        <v>11342</v>
      </c>
    </row>
    <row r="15" spans="1:11" ht="18.75" customHeight="1">
      <c r="A15" s="200" t="s">
        <v>200</v>
      </c>
      <c r="B15" s="472">
        <v>2920</v>
      </c>
      <c r="C15" s="472">
        <v>5170</v>
      </c>
      <c r="D15" s="472">
        <v>5976</v>
      </c>
      <c r="E15" s="473">
        <v>8178</v>
      </c>
      <c r="F15" s="475">
        <v>7091</v>
      </c>
      <c r="G15" s="472">
        <v>1728</v>
      </c>
      <c r="H15" s="473">
        <v>974</v>
      </c>
      <c r="I15" s="474">
        <v>1795</v>
      </c>
    </row>
    <row r="16" spans="1:11" ht="18.75" customHeight="1">
      <c r="A16" s="200" t="s">
        <v>201</v>
      </c>
      <c r="B16" s="472">
        <v>9899</v>
      </c>
      <c r="C16" s="472">
        <v>16756</v>
      </c>
      <c r="D16" s="472">
        <v>15082</v>
      </c>
      <c r="E16" s="473">
        <v>23654</v>
      </c>
      <c r="F16" s="474">
        <v>18151</v>
      </c>
      <c r="G16" s="472">
        <v>4480</v>
      </c>
      <c r="H16" s="473">
        <v>3257</v>
      </c>
      <c r="I16" s="474">
        <v>4626</v>
      </c>
    </row>
    <row r="17" spans="1:9" ht="18.75" customHeight="1">
      <c r="A17" s="200" t="s">
        <v>202</v>
      </c>
      <c r="B17" s="472">
        <v>5743</v>
      </c>
      <c r="C17" s="472">
        <v>10586</v>
      </c>
      <c r="D17" s="472">
        <v>13507</v>
      </c>
      <c r="E17" s="473">
        <v>22950</v>
      </c>
      <c r="F17" s="474">
        <v>17465</v>
      </c>
      <c r="G17" s="472">
        <v>2146</v>
      </c>
      <c r="H17" s="473">
        <v>1958</v>
      </c>
      <c r="I17" s="474">
        <v>4921</v>
      </c>
    </row>
    <row r="18" spans="1:9" ht="26.25" customHeight="1">
      <c r="A18" s="199" t="s">
        <v>428</v>
      </c>
      <c r="B18" s="469">
        <v>11003</v>
      </c>
      <c r="C18" s="469">
        <v>20191</v>
      </c>
      <c r="D18" s="469">
        <v>25988</v>
      </c>
      <c r="E18" s="470">
        <v>42153</v>
      </c>
      <c r="F18" s="471">
        <v>32111</v>
      </c>
      <c r="G18" s="469">
        <v>6376</v>
      </c>
      <c r="H18" s="470">
        <v>4082</v>
      </c>
      <c r="I18" s="471">
        <v>7941</v>
      </c>
    </row>
    <row r="19" spans="1:9" ht="18.75" customHeight="1">
      <c r="A19" s="200" t="s">
        <v>203</v>
      </c>
      <c r="B19" s="472">
        <v>8186</v>
      </c>
      <c r="C19" s="472">
        <v>15025</v>
      </c>
      <c r="D19" s="472">
        <v>19279</v>
      </c>
      <c r="E19" s="473">
        <v>31022</v>
      </c>
      <c r="F19" s="474">
        <v>24568</v>
      </c>
      <c r="G19" s="472">
        <v>4701</v>
      </c>
      <c r="H19" s="473">
        <v>2939</v>
      </c>
      <c r="I19" s="474">
        <v>6037</v>
      </c>
    </row>
    <row r="20" spans="1:9" ht="18.75" customHeight="1">
      <c r="A20" s="200" t="s">
        <v>204</v>
      </c>
      <c r="B20" s="472">
        <v>2817</v>
      </c>
      <c r="C20" s="472">
        <v>5166</v>
      </c>
      <c r="D20" s="472">
        <v>6709</v>
      </c>
      <c r="E20" s="473">
        <v>11131</v>
      </c>
      <c r="F20" s="474">
        <v>7543</v>
      </c>
      <c r="G20" s="472">
        <v>1675</v>
      </c>
      <c r="H20" s="473">
        <v>1143</v>
      </c>
      <c r="I20" s="474">
        <v>1904</v>
      </c>
    </row>
    <row r="21" spans="1:9" ht="26.25" customHeight="1">
      <c r="A21" s="199" t="s">
        <v>425</v>
      </c>
      <c r="B21" s="469">
        <v>23308</v>
      </c>
      <c r="C21" s="469">
        <v>41156</v>
      </c>
      <c r="D21" s="469">
        <v>41192</v>
      </c>
      <c r="E21" s="470">
        <v>76481</v>
      </c>
      <c r="F21" s="471">
        <v>58819</v>
      </c>
      <c r="G21" s="469">
        <v>9780</v>
      </c>
      <c r="H21" s="470">
        <v>9266</v>
      </c>
      <c r="I21" s="471">
        <v>15933</v>
      </c>
    </row>
    <row r="22" spans="1:9" ht="18.75" customHeight="1">
      <c r="A22" s="200" t="s">
        <v>254</v>
      </c>
      <c r="B22" s="472">
        <v>8894</v>
      </c>
      <c r="C22" s="472">
        <v>15637</v>
      </c>
      <c r="D22" s="472">
        <v>15330</v>
      </c>
      <c r="E22" s="473">
        <v>32020</v>
      </c>
      <c r="F22" s="474">
        <v>24207</v>
      </c>
      <c r="G22" s="472">
        <v>2679</v>
      </c>
      <c r="H22" s="473">
        <v>3263</v>
      </c>
      <c r="I22" s="474">
        <v>7036</v>
      </c>
    </row>
    <row r="23" spans="1:9" ht="18.75" customHeight="1">
      <c r="A23" s="200" t="s">
        <v>205</v>
      </c>
      <c r="B23" s="472">
        <v>7829</v>
      </c>
      <c r="C23" s="472">
        <v>13902</v>
      </c>
      <c r="D23" s="472">
        <v>13218</v>
      </c>
      <c r="E23" s="473">
        <v>22449</v>
      </c>
      <c r="F23" s="474">
        <v>18049</v>
      </c>
      <c r="G23" s="472">
        <v>4337</v>
      </c>
      <c r="H23" s="473">
        <v>2909</v>
      </c>
      <c r="I23" s="474">
        <v>4177</v>
      </c>
    </row>
    <row r="24" spans="1:9" ht="18.75" customHeight="1">
      <c r="A24" s="200" t="s">
        <v>255</v>
      </c>
      <c r="B24" s="472">
        <v>6585</v>
      </c>
      <c r="C24" s="472">
        <v>11617</v>
      </c>
      <c r="D24" s="472">
        <v>12644</v>
      </c>
      <c r="E24" s="473">
        <v>22012</v>
      </c>
      <c r="F24" s="474">
        <v>16563</v>
      </c>
      <c r="G24" s="472">
        <v>2764</v>
      </c>
      <c r="H24" s="473">
        <v>3094</v>
      </c>
      <c r="I24" s="474">
        <v>4720</v>
      </c>
    </row>
    <row r="25" spans="1:9" ht="26.25" customHeight="1">
      <c r="A25" s="199" t="s">
        <v>206</v>
      </c>
      <c r="B25" s="469">
        <v>13323</v>
      </c>
      <c r="C25" s="469">
        <v>24441</v>
      </c>
      <c r="D25" s="469">
        <v>28619</v>
      </c>
      <c r="E25" s="470">
        <v>51992</v>
      </c>
      <c r="F25" s="471">
        <v>35548</v>
      </c>
      <c r="G25" s="469">
        <v>7526</v>
      </c>
      <c r="H25" s="470">
        <v>3761</v>
      </c>
      <c r="I25" s="471">
        <v>7029</v>
      </c>
    </row>
    <row r="26" spans="1:9" ht="18.75" customHeight="1">
      <c r="A26" s="200" t="s">
        <v>207</v>
      </c>
      <c r="B26" s="472">
        <v>7898</v>
      </c>
      <c r="C26" s="472">
        <v>14563</v>
      </c>
      <c r="D26" s="472">
        <v>19079</v>
      </c>
      <c r="E26" s="473">
        <v>32761</v>
      </c>
      <c r="F26" s="474">
        <v>24856</v>
      </c>
      <c r="G26" s="472">
        <v>4777</v>
      </c>
      <c r="H26" s="473">
        <v>2449</v>
      </c>
      <c r="I26" s="474">
        <v>4697</v>
      </c>
    </row>
    <row r="27" spans="1:9" ht="18.75" customHeight="1">
      <c r="A27" s="200" t="s">
        <v>208</v>
      </c>
      <c r="B27" s="472">
        <v>5425</v>
      </c>
      <c r="C27" s="472">
        <v>9878</v>
      </c>
      <c r="D27" s="472">
        <v>9540</v>
      </c>
      <c r="E27" s="473">
        <v>19231</v>
      </c>
      <c r="F27" s="475">
        <v>10692</v>
      </c>
      <c r="G27" s="472">
        <v>2749</v>
      </c>
      <c r="H27" s="473">
        <v>1312</v>
      </c>
      <c r="I27" s="474">
        <v>2332</v>
      </c>
    </row>
    <row r="28" spans="1:9" ht="26.25" customHeight="1">
      <c r="A28" s="199" t="s">
        <v>429</v>
      </c>
      <c r="B28" s="469">
        <v>24541</v>
      </c>
      <c r="C28" s="469">
        <v>45053</v>
      </c>
      <c r="D28" s="469">
        <v>42109</v>
      </c>
      <c r="E28" s="470">
        <v>94175</v>
      </c>
      <c r="F28" s="471">
        <v>53941</v>
      </c>
      <c r="G28" s="469">
        <v>9132</v>
      </c>
      <c r="H28" s="470">
        <v>8331</v>
      </c>
      <c r="I28" s="471">
        <v>10376</v>
      </c>
    </row>
    <row r="29" spans="1:9" ht="18.75" customHeight="1">
      <c r="A29" s="200" t="s">
        <v>209</v>
      </c>
      <c r="B29" s="472">
        <v>9816</v>
      </c>
      <c r="C29" s="472">
        <v>17755</v>
      </c>
      <c r="D29" s="472">
        <v>15285</v>
      </c>
      <c r="E29" s="473">
        <v>34790</v>
      </c>
      <c r="F29" s="474">
        <v>21171</v>
      </c>
      <c r="G29" s="472">
        <v>3038</v>
      </c>
      <c r="H29" s="473">
        <v>2849</v>
      </c>
      <c r="I29" s="474">
        <v>4356</v>
      </c>
    </row>
    <row r="30" spans="1:9" ht="18.75" customHeight="1">
      <c r="A30" s="200" t="s">
        <v>210</v>
      </c>
      <c r="B30" s="472">
        <v>10688</v>
      </c>
      <c r="C30" s="472">
        <v>19571</v>
      </c>
      <c r="D30" s="472">
        <v>17989</v>
      </c>
      <c r="E30" s="473">
        <v>40967</v>
      </c>
      <c r="F30" s="474">
        <v>20326</v>
      </c>
      <c r="G30" s="472">
        <v>4172</v>
      </c>
      <c r="H30" s="473">
        <v>4213</v>
      </c>
      <c r="I30" s="474">
        <v>3883</v>
      </c>
    </row>
    <row r="31" spans="1:9" ht="18.75" customHeight="1">
      <c r="A31" s="200" t="s">
        <v>211</v>
      </c>
      <c r="B31" s="472">
        <v>4037</v>
      </c>
      <c r="C31" s="472">
        <v>7727</v>
      </c>
      <c r="D31" s="472">
        <v>8835</v>
      </c>
      <c r="E31" s="473">
        <v>18418</v>
      </c>
      <c r="F31" s="475">
        <v>12444</v>
      </c>
      <c r="G31" s="472">
        <v>1922</v>
      </c>
      <c r="H31" s="473">
        <v>1269</v>
      </c>
      <c r="I31" s="474">
        <v>2137</v>
      </c>
    </row>
    <row r="32" spans="1:9" ht="26.25" customHeight="1">
      <c r="A32" s="199" t="s">
        <v>212</v>
      </c>
      <c r="B32" s="469">
        <v>14876</v>
      </c>
      <c r="C32" s="469">
        <v>28071</v>
      </c>
      <c r="D32" s="469">
        <v>33938</v>
      </c>
      <c r="E32" s="470">
        <v>63011</v>
      </c>
      <c r="F32" s="471">
        <v>44035</v>
      </c>
      <c r="G32" s="469">
        <v>5785</v>
      </c>
      <c r="H32" s="470">
        <v>5113</v>
      </c>
      <c r="I32" s="471">
        <v>8967</v>
      </c>
    </row>
    <row r="33" spans="1:9" ht="18.75" customHeight="1">
      <c r="A33" s="200" t="s">
        <v>213</v>
      </c>
      <c r="B33" s="472">
        <v>3751</v>
      </c>
      <c r="C33" s="472">
        <v>7972</v>
      </c>
      <c r="D33" s="472">
        <v>13839</v>
      </c>
      <c r="E33" s="473">
        <v>18893</v>
      </c>
      <c r="F33" s="474">
        <v>15848</v>
      </c>
      <c r="G33" s="472">
        <v>2240</v>
      </c>
      <c r="H33" s="473">
        <v>1311</v>
      </c>
      <c r="I33" s="474">
        <v>2698</v>
      </c>
    </row>
    <row r="34" spans="1:9" ht="18.75" customHeight="1">
      <c r="A34" s="200" t="s">
        <v>214</v>
      </c>
      <c r="B34" s="472">
        <v>11125</v>
      </c>
      <c r="C34" s="472">
        <v>20099</v>
      </c>
      <c r="D34" s="472">
        <v>20099</v>
      </c>
      <c r="E34" s="473">
        <v>44118</v>
      </c>
      <c r="F34" s="474">
        <v>28187</v>
      </c>
      <c r="G34" s="472">
        <v>3545</v>
      </c>
      <c r="H34" s="473">
        <v>3802</v>
      </c>
      <c r="I34" s="474">
        <v>6269</v>
      </c>
    </row>
    <row r="35" spans="1:9" ht="13.5" customHeight="1">
      <c r="A35" s="206"/>
      <c r="B35" s="206"/>
      <c r="C35" s="240"/>
      <c r="D35" s="240"/>
      <c r="E35" s="240"/>
      <c r="F35" s="240"/>
      <c r="G35" s="240"/>
      <c r="H35" s="240"/>
      <c r="I35" s="240"/>
    </row>
    <row r="36" spans="1:9" ht="13.5" customHeight="1">
      <c r="A36" s="242"/>
      <c r="B36" s="242"/>
      <c r="C36" s="206"/>
      <c r="D36" s="206"/>
      <c r="E36" s="206"/>
      <c r="F36" s="206"/>
      <c r="G36" s="206"/>
      <c r="H36" s="206"/>
      <c r="I36" s="206"/>
    </row>
    <row r="37" spans="1:9" ht="13.5" customHeight="1">
      <c r="A37" s="361"/>
      <c r="B37" s="242"/>
      <c r="C37" s="206"/>
      <c r="D37" s="206"/>
      <c r="E37" s="229"/>
      <c r="F37" s="206"/>
      <c r="G37" s="206"/>
      <c r="H37" s="206"/>
      <c r="I37" s="206"/>
    </row>
    <row r="38" spans="1:9" ht="14.25" customHeight="1">
      <c r="A38" s="256"/>
      <c r="B38" s="316"/>
      <c r="C38" s="316"/>
      <c r="D38" s="316"/>
      <c r="E38" s="316"/>
      <c r="F38" s="316"/>
      <c r="G38" s="316"/>
      <c r="H38" s="316"/>
      <c r="I38" s="316"/>
    </row>
    <row r="39" spans="1:9">
      <c r="B39" s="251"/>
      <c r="C39" s="251"/>
      <c r="D39" s="251"/>
      <c r="E39" s="251"/>
      <c r="F39" s="251"/>
      <c r="G39" s="251"/>
      <c r="H39" s="251"/>
      <c r="I39" s="251"/>
    </row>
    <row r="40" spans="1:9">
      <c r="C40" s="229"/>
      <c r="D40" s="229"/>
      <c r="E40" s="229"/>
      <c r="F40" s="229"/>
      <c r="G40" s="229"/>
      <c r="H40" s="229"/>
      <c r="I40" s="229"/>
    </row>
    <row r="41" spans="1:9">
      <c r="C41" s="229"/>
      <c r="D41" s="229"/>
      <c r="E41" s="229"/>
      <c r="F41" s="229"/>
      <c r="G41" s="229"/>
      <c r="H41" s="229"/>
      <c r="I41" s="229"/>
    </row>
    <row r="42" spans="1:9">
      <c r="C42" s="229"/>
      <c r="D42" s="229"/>
      <c r="E42" s="229"/>
      <c r="F42" s="229"/>
      <c r="G42" s="229"/>
      <c r="H42" s="229"/>
      <c r="I42" s="229"/>
    </row>
    <row r="43" spans="1:9">
      <c r="C43" s="229"/>
      <c r="D43" s="229"/>
      <c r="E43" s="229"/>
      <c r="F43" s="229"/>
      <c r="G43" s="229"/>
      <c r="H43" s="229"/>
      <c r="I43" s="229"/>
    </row>
    <row r="44" spans="1:9">
      <c r="C44" s="229"/>
      <c r="D44" s="229"/>
      <c r="E44" s="229"/>
      <c r="F44" s="229"/>
      <c r="G44" s="229"/>
      <c r="H44" s="229"/>
      <c r="I44" s="229"/>
    </row>
  </sheetData>
  <mergeCells count="9">
    <mergeCell ref="H7:H8"/>
    <mergeCell ref="I7:I8"/>
    <mergeCell ref="B6:I6"/>
    <mergeCell ref="B9:I9"/>
    <mergeCell ref="A6:A9"/>
    <mergeCell ref="B7:D7"/>
    <mergeCell ref="G7:G8"/>
    <mergeCell ref="E7:E8"/>
    <mergeCell ref="F7:F8"/>
  </mergeCells>
  <hyperlinks>
    <hyperlink ref="J4:J5" location="'Spis tablic'!A1" display="Powrót do spisu tablic" xr:uid="{00000000-0004-0000-1900-000000000000}"/>
  </hyperlinks>
  <pageMargins left="0.19685039370078741" right="0.15748031496062992" top="0.31496062992125984" bottom="0.39370078740157483" header="0.51181102362204722" footer="0.51181102362204722"/>
  <pageSetup paperSize="9" scale="78" orientation="portrait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25"/>
  <sheetViews>
    <sheetView zoomScaleNormal="100" workbookViewId="0"/>
  </sheetViews>
  <sheetFormatPr defaultColWidth="9.140625" defaultRowHeight="15.75"/>
  <cols>
    <col min="1" max="1" width="18.140625" style="264" customWidth="1"/>
    <col min="2" max="7" width="15.7109375" style="264" customWidth="1"/>
    <col min="8" max="16384" width="9.140625" style="300"/>
  </cols>
  <sheetData>
    <row r="1" spans="1:8">
      <c r="A1" s="207" t="s">
        <v>376</v>
      </c>
      <c r="B1" s="207"/>
      <c r="C1" s="207"/>
      <c r="D1" s="228"/>
      <c r="E1" s="228"/>
      <c r="F1" s="228"/>
      <c r="G1" s="228"/>
    </row>
    <row r="2" spans="1:8">
      <c r="A2" s="606" t="s">
        <v>259</v>
      </c>
      <c r="B2" s="208"/>
      <c r="C2" s="208"/>
      <c r="D2" s="228"/>
      <c r="E2" s="228"/>
      <c r="F2" s="228"/>
      <c r="G2" s="228"/>
    </row>
    <row r="3" spans="1:8">
      <c r="A3" s="625" t="s">
        <v>377</v>
      </c>
      <c r="B3" s="219"/>
      <c r="C3" s="255"/>
      <c r="D3" s="228"/>
      <c r="E3" s="228"/>
      <c r="F3" s="228"/>
      <c r="G3" s="228"/>
    </row>
    <row r="4" spans="1:8">
      <c r="A4" s="633" t="s">
        <v>253</v>
      </c>
      <c r="B4" s="255"/>
      <c r="C4" s="255"/>
      <c r="D4" s="228"/>
      <c r="E4" s="256"/>
      <c r="F4" s="256"/>
      <c r="G4" s="256"/>
      <c r="H4" s="324" t="s">
        <v>245</v>
      </c>
    </row>
    <row r="5" spans="1:8" ht="16.5" thickBot="1">
      <c r="A5" s="257"/>
      <c r="B5" s="258"/>
      <c r="C5" s="258"/>
      <c r="D5" s="258"/>
      <c r="E5" s="258"/>
      <c r="F5" s="258"/>
      <c r="G5" s="258"/>
      <c r="H5" s="634" t="s">
        <v>246</v>
      </c>
    </row>
    <row r="6" spans="1:8">
      <c r="A6" s="819" t="s">
        <v>463</v>
      </c>
      <c r="B6" s="808" t="s">
        <v>565</v>
      </c>
      <c r="C6" s="803"/>
      <c r="D6" s="803"/>
      <c r="E6" s="803"/>
      <c r="F6" s="803"/>
      <c r="G6" s="803"/>
    </row>
    <row r="7" spans="1:8">
      <c r="A7" s="820"/>
      <c r="B7" s="822" t="s">
        <v>459</v>
      </c>
      <c r="C7" s="816" t="s">
        <v>567</v>
      </c>
      <c r="D7" s="817"/>
      <c r="E7" s="817"/>
      <c r="F7" s="817"/>
      <c r="G7" s="817"/>
    </row>
    <row r="8" spans="1:8" ht="30" customHeight="1">
      <c r="A8" s="820"/>
      <c r="B8" s="823"/>
      <c r="C8" s="788" t="s">
        <v>566</v>
      </c>
      <c r="D8" s="788" t="s">
        <v>568</v>
      </c>
      <c r="E8" s="818" t="s">
        <v>386</v>
      </c>
      <c r="F8" s="817"/>
      <c r="G8" s="817"/>
    </row>
    <row r="9" spans="1:8" ht="93.75" customHeight="1" thickBot="1">
      <c r="A9" s="821"/>
      <c r="B9" s="824"/>
      <c r="C9" s="825"/>
      <c r="D9" s="826"/>
      <c r="E9" s="372" t="s">
        <v>459</v>
      </c>
      <c r="F9" s="378" t="s">
        <v>566</v>
      </c>
      <c r="G9" s="379" t="s">
        <v>569</v>
      </c>
      <c r="H9" s="313"/>
    </row>
    <row r="10" spans="1:8">
      <c r="A10" s="261" t="s">
        <v>302</v>
      </c>
      <c r="B10" s="451">
        <v>53978</v>
      </c>
      <c r="C10" s="452">
        <v>2472</v>
      </c>
      <c r="D10" s="453">
        <v>9</v>
      </c>
      <c r="E10" s="452">
        <v>6904</v>
      </c>
      <c r="F10" s="452">
        <v>85</v>
      </c>
      <c r="G10" s="397" t="s">
        <v>271</v>
      </c>
      <c r="H10" s="313"/>
    </row>
    <row r="11" spans="1:8">
      <c r="A11" s="262">
        <v>2</v>
      </c>
      <c r="B11" s="451">
        <v>53450</v>
      </c>
      <c r="C11" s="452">
        <v>5036</v>
      </c>
      <c r="D11" s="453">
        <v>8</v>
      </c>
      <c r="E11" s="452">
        <v>11407</v>
      </c>
      <c r="F11" s="452">
        <v>263</v>
      </c>
      <c r="G11" s="397">
        <v>3</v>
      </c>
    </row>
    <row r="12" spans="1:8">
      <c r="A12" s="263">
        <v>3</v>
      </c>
      <c r="B12" s="451">
        <v>55531</v>
      </c>
      <c r="C12" s="452">
        <v>3566</v>
      </c>
      <c r="D12" s="453">
        <v>6</v>
      </c>
      <c r="E12" s="452">
        <v>12807</v>
      </c>
      <c r="F12" s="452">
        <v>646</v>
      </c>
      <c r="G12" s="397">
        <v>2</v>
      </c>
    </row>
    <row r="13" spans="1:8">
      <c r="A13" s="263">
        <v>4</v>
      </c>
      <c r="B13" s="451">
        <v>50837</v>
      </c>
      <c r="C13" s="452">
        <v>2337</v>
      </c>
      <c r="D13" s="452">
        <v>14</v>
      </c>
      <c r="E13" s="452">
        <v>14271</v>
      </c>
      <c r="F13" s="452">
        <v>501</v>
      </c>
      <c r="G13" s="397">
        <v>2</v>
      </c>
    </row>
    <row r="14" spans="1:8">
      <c r="A14" s="263">
        <v>5</v>
      </c>
      <c r="B14" s="451">
        <v>43502</v>
      </c>
      <c r="C14" s="452">
        <v>916</v>
      </c>
      <c r="D14" s="452">
        <v>20</v>
      </c>
      <c r="E14" s="452">
        <v>13524</v>
      </c>
      <c r="F14" s="452">
        <v>261</v>
      </c>
      <c r="G14" s="397">
        <v>1</v>
      </c>
    </row>
    <row r="15" spans="1:8">
      <c r="A15" s="263">
        <v>6</v>
      </c>
      <c r="B15" s="451">
        <v>39463</v>
      </c>
      <c r="C15" s="452">
        <v>785</v>
      </c>
      <c r="D15" s="452">
        <v>7</v>
      </c>
      <c r="E15" s="452">
        <v>15800</v>
      </c>
      <c r="F15" s="452">
        <v>238</v>
      </c>
      <c r="G15" s="397" t="s">
        <v>271</v>
      </c>
    </row>
    <row r="16" spans="1:8">
      <c r="A16" s="263">
        <v>7</v>
      </c>
      <c r="B16" s="451">
        <v>45163</v>
      </c>
      <c r="C16" s="452">
        <v>1834</v>
      </c>
      <c r="D16" s="452">
        <v>107</v>
      </c>
      <c r="E16" s="452">
        <v>15613</v>
      </c>
      <c r="F16" s="452">
        <v>185</v>
      </c>
      <c r="G16" s="397">
        <v>2</v>
      </c>
    </row>
    <row r="17" spans="1:7">
      <c r="A17" s="263">
        <v>8</v>
      </c>
      <c r="B17" s="451">
        <v>40141</v>
      </c>
      <c r="C17" s="452">
        <v>1723</v>
      </c>
      <c r="D17" s="452">
        <v>19</v>
      </c>
      <c r="E17" s="452">
        <v>16961</v>
      </c>
      <c r="F17" s="452">
        <v>344</v>
      </c>
      <c r="G17" s="227">
        <v>5</v>
      </c>
    </row>
    <row r="18" spans="1:7">
      <c r="A18" s="263">
        <v>9</v>
      </c>
      <c r="B18" s="451">
        <v>40098</v>
      </c>
      <c r="C18" s="452">
        <v>1510</v>
      </c>
      <c r="D18" s="452">
        <v>15</v>
      </c>
      <c r="E18" s="452">
        <v>14706</v>
      </c>
      <c r="F18" s="452">
        <v>165</v>
      </c>
      <c r="G18" s="227">
        <v>4</v>
      </c>
    </row>
    <row r="19" spans="1:7">
      <c r="A19" s="263">
        <v>10</v>
      </c>
      <c r="B19" s="451">
        <v>38835</v>
      </c>
      <c r="C19" s="452">
        <v>720</v>
      </c>
      <c r="D19" s="452">
        <v>11</v>
      </c>
      <c r="E19" s="452">
        <v>15992</v>
      </c>
      <c r="F19" s="452">
        <v>135</v>
      </c>
      <c r="G19" s="227">
        <v>6</v>
      </c>
    </row>
    <row r="20" spans="1:7">
      <c r="A20" s="263">
        <v>11</v>
      </c>
      <c r="B20" s="451">
        <v>32786</v>
      </c>
      <c r="C20" s="452">
        <v>341</v>
      </c>
      <c r="D20" s="452">
        <v>11</v>
      </c>
      <c r="E20" s="452">
        <v>15507</v>
      </c>
      <c r="F20" s="452">
        <v>70</v>
      </c>
      <c r="G20" s="227">
        <v>6</v>
      </c>
    </row>
    <row r="21" spans="1:7">
      <c r="A21" s="263">
        <v>12</v>
      </c>
      <c r="B21" s="451">
        <v>25940</v>
      </c>
      <c r="C21" s="452">
        <v>136</v>
      </c>
      <c r="D21" s="452">
        <v>9</v>
      </c>
      <c r="E21" s="452">
        <v>12711</v>
      </c>
      <c r="F21" s="452">
        <v>37</v>
      </c>
      <c r="G21" s="227">
        <v>3</v>
      </c>
    </row>
    <row r="22" spans="1:7">
      <c r="A22" s="261" t="s">
        <v>290</v>
      </c>
      <c r="B22" s="451">
        <v>26788</v>
      </c>
      <c r="C22" s="452">
        <v>496</v>
      </c>
      <c r="D22" s="452">
        <v>14</v>
      </c>
      <c r="E22" s="452">
        <v>7075</v>
      </c>
      <c r="F22" s="452">
        <v>31</v>
      </c>
      <c r="G22" s="397" t="s">
        <v>271</v>
      </c>
    </row>
    <row r="23" spans="1:7">
      <c r="A23" s="262">
        <v>2</v>
      </c>
      <c r="B23" s="451">
        <v>31695</v>
      </c>
      <c r="C23" s="452">
        <v>1712</v>
      </c>
      <c r="D23" s="452">
        <v>12</v>
      </c>
      <c r="E23" s="452">
        <v>11305</v>
      </c>
      <c r="F23" s="452">
        <v>164</v>
      </c>
      <c r="G23" s="227">
        <v>2</v>
      </c>
    </row>
    <row r="24" spans="1:7">
      <c r="A24" s="263">
        <v>3</v>
      </c>
      <c r="B24" s="451">
        <v>41948</v>
      </c>
      <c r="C24" s="452">
        <v>2685</v>
      </c>
      <c r="D24" s="452">
        <v>28</v>
      </c>
      <c r="E24" s="452">
        <v>12959</v>
      </c>
      <c r="F24" s="452">
        <v>222</v>
      </c>
      <c r="G24" s="227">
        <v>2</v>
      </c>
    </row>
    <row r="25" spans="1:7">
      <c r="B25" s="653"/>
    </row>
  </sheetData>
  <mergeCells count="7">
    <mergeCell ref="B6:G6"/>
    <mergeCell ref="C7:G7"/>
    <mergeCell ref="E8:G8"/>
    <mergeCell ref="A6:A9"/>
    <mergeCell ref="B7:B9"/>
    <mergeCell ref="C8:C9"/>
    <mergeCell ref="D8:D9"/>
  </mergeCells>
  <hyperlinks>
    <hyperlink ref="H4:H5" location="'Spis tablic'!A1" display="Powrót do spisu tablic" xr:uid="{00000000-0004-0000-1A00-000000000000}"/>
  </hyperlinks>
  <pageMargins left="0.31496062992125984" right="0.31496062992125984" top="0.55118110236220474" bottom="0.55118110236220474" header="0.31496062992125984" footer="0.31496062992125984"/>
  <pageSetup paperSize="9" scale="1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8"/>
  <sheetViews>
    <sheetView zoomScaleNormal="100" workbookViewId="0"/>
  </sheetViews>
  <sheetFormatPr defaultColWidth="9.140625" defaultRowHeight="12"/>
  <cols>
    <col min="1" max="1" width="18.28515625" style="259" customWidth="1"/>
    <col min="2" max="6" width="14.28515625" style="195" customWidth="1"/>
    <col min="7" max="7" width="14.28515625" style="259" customWidth="1"/>
    <col min="8" max="16384" width="9.140625" style="267"/>
  </cols>
  <sheetData>
    <row r="1" spans="1:10" ht="15.75" customHeight="1">
      <c r="A1" s="265" t="s">
        <v>397</v>
      </c>
      <c r="B1" s="265"/>
      <c r="C1" s="265"/>
      <c r="D1" s="265"/>
      <c r="E1" s="266"/>
      <c r="G1" s="195"/>
    </row>
    <row r="2" spans="1:10" s="269" customFormat="1" ht="12.75" customHeight="1">
      <c r="A2" s="266" t="s">
        <v>284</v>
      </c>
      <c r="B2" s="265"/>
      <c r="C2" s="265"/>
      <c r="D2" s="265"/>
      <c r="E2" s="265"/>
      <c r="F2" s="268"/>
      <c r="G2" s="268"/>
    </row>
    <row r="3" spans="1:10" ht="15" customHeight="1">
      <c r="A3" s="625" t="s">
        <v>398</v>
      </c>
      <c r="B3" s="270"/>
      <c r="C3" s="270"/>
      <c r="D3" s="270"/>
      <c r="E3" s="270"/>
      <c r="F3" s="271"/>
      <c r="G3" s="268"/>
    </row>
    <row r="4" spans="1:10" s="269" customFormat="1" ht="14.25" customHeight="1">
      <c r="A4" s="633" t="s">
        <v>285</v>
      </c>
      <c r="B4" s="270"/>
      <c r="C4" s="270"/>
      <c r="D4" s="270"/>
      <c r="E4" s="270"/>
      <c r="F4" s="271"/>
      <c r="G4" s="268"/>
      <c r="H4" s="324" t="s">
        <v>245</v>
      </c>
    </row>
    <row r="5" spans="1:10" s="274" customFormat="1" ht="12.75" thickBot="1">
      <c r="A5" s="272"/>
      <c r="B5" s="273"/>
      <c r="C5" s="273" t="s">
        <v>197</v>
      </c>
      <c r="D5" s="273"/>
      <c r="E5" s="273"/>
      <c r="F5" s="273"/>
      <c r="G5" s="273"/>
      <c r="H5" s="634" t="s">
        <v>246</v>
      </c>
    </row>
    <row r="6" spans="1:10" ht="27" customHeight="1">
      <c r="A6" s="832" t="s">
        <v>549</v>
      </c>
      <c r="B6" s="830" t="s">
        <v>440</v>
      </c>
      <c r="C6" s="827" t="s">
        <v>570</v>
      </c>
      <c r="D6" s="828"/>
      <c r="E6" s="828"/>
      <c r="F6" s="828"/>
      <c r="G6" s="828"/>
    </row>
    <row r="7" spans="1:10" ht="115.5" customHeight="1">
      <c r="A7" s="833"/>
      <c r="B7" s="831"/>
      <c r="C7" s="355" t="s">
        <v>513</v>
      </c>
      <c r="D7" s="354" t="s">
        <v>514</v>
      </c>
      <c r="E7" s="354" t="s">
        <v>515</v>
      </c>
      <c r="F7" s="362" t="s">
        <v>393</v>
      </c>
      <c r="G7" s="355" t="s">
        <v>571</v>
      </c>
    </row>
    <row r="8" spans="1:10" ht="15" customHeight="1" thickBot="1">
      <c r="A8" s="834"/>
      <c r="B8" s="810" t="s">
        <v>572</v>
      </c>
      <c r="C8" s="829"/>
      <c r="D8" s="829"/>
      <c r="E8" s="829"/>
      <c r="F8" s="829"/>
      <c r="G8" s="829"/>
    </row>
    <row r="9" spans="1:10" ht="16.5" customHeight="1">
      <c r="A9" s="276" t="s">
        <v>573</v>
      </c>
      <c r="B9" s="476">
        <v>949828</v>
      </c>
      <c r="C9" s="477">
        <v>136870</v>
      </c>
      <c r="D9" s="477">
        <v>208569</v>
      </c>
      <c r="E9" s="477">
        <v>121700</v>
      </c>
      <c r="F9" s="477">
        <v>227538</v>
      </c>
      <c r="G9" s="478">
        <v>255151</v>
      </c>
      <c r="I9" s="416"/>
      <c r="J9" s="416"/>
    </row>
    <row r="10" spans="1:10" ht="12.75" customHeight="1">
      <c r="A10" s="277" t="s">
        <v>203</v>
      </c>
      <c r="B10" s="479">
        <v>69534</v>
      </c>
      <c r="C10" s="480">
        <v>9828</v>
      </c>
      <c r="D10" s="480">
        <v>14304</v>
      </c>
      <c r="E10" s="480">
        <v>8207</v>
      </c>
      <c r="F10" s="480">
        <v>16500</v>
      </c>
      <c r="G10" s="481">
        <v>20695</v>
      </c>
    </row>
    <row r="11" spans="1:10" ht="12.75" customHeight="1">
      <c r="A11" s="277" t="s">
        <v>254</v>
      </c>
      <c r="B11" s="482">
        <v>62046</v>
      </c>
      <c r="C11" s="483">
        <v>5888</v>
      </c>
      <c r="D11" s="483">
        <v>12730</v>
      </c>
      <c r="E11" s="483">
        <v>7640</v>
      </c>
      <c r="F11" s="483">
        <v>16644</v>
      </c>
      <c r="G11" s="484">
        <v>19144</v>
      </c>
    </row>
    <row r="12" spans="1:10" ht="12.75" customHeight="1">
      <c r="A12" s="277" t="s">
        <v>209</v>
      </c>
      <c r="B12" s="482">
        <v>64654</v>
      </c>
      <c r="C12" s="483">
        <v>9741</v>
      </c>
      <c r="D12" s="483">
        <v>16639</v>
      </c>
      <c r="E12" s="483">
        <v>8921</v>
      </c>
      <c r="F12" s="483">
        <v>14200</v>
      </c>
      <c r="G12" s="484">
        <v>15153</v>
      </c>
    </row>
    <row r="13" spans="1:10" ht="12.75" customHeight="1">
      <c r="A13" s="277" t="s">
        <v>200</v>
      </c>
      <c r="B13" s="482">
        <v>22148</v>
      </c>
      <c r="C13" s="483">
        <v>2460</v>
      </c>
      <c r="D13" s="483">
        <v>4521</v>
      </c>
      <c r="E13" s="483">
        <v>2577</v>
      </c>
      <c r="F13" s="483">
        <v>6029</v>
      </c>
      <c r="G13" s="484">
        <v>6561</v>
      </c>
    </row>
    <row r="14" spans="1:10" ht="12.75" customHeight="1">
      <c r="A14" s="277" t="s">
        <v>207</v>
      </c>
      <c r="B14" s="482">
        <v>66232</v>
      </c>
      <c r="C14" s="483">
        <v>8643</v>
      </c>
      <c r="D14" s="483">
        <v>13150</v>
      </c>
      <c r="E14" s="483">
        <v>9536</v>
      </c>
      <c r="F14" s="483">
        <v>13446</v>
      </c>
      <c r="G14" s="485">
        <v>21457</v>
      </c>
    </row>
    <row r="15" spans="1:10" ht="12.75" customHeight="1">
      <c r="A15" s="277" t="s">
        <v>198</v>
      </c>
      <c r="B15" s="482">
        <v>75199</v>
      </c>
      <c r="C15" s="483">
        <v>13244</v>
      </c>
      <c r="D15" s="483">
        <v>17837</v>
      </c>
      <c r="E15" s="483">
        <v>9105</v>
      </c>
      <c r="F15" s="483">
        <v>19113</v>
      </c>
      <c r="G15" s="484">
        <v>15900</v>
      </c>
    </row>
    <row r="16" spans="1:10" ht="12.75" customHeight="1">
      <c r="A16" s="277" t="s">
        <v>215</v>
      </c>
      <c r="B16" s="482">
        <v>124707</v>
      </c>
      <c r="C16" s="483">
        <v>21323</v>
      </c>
      <c r="D16" s="483">
        <v>26061</v>
      </c>
      <c r="E16" s="483">
        <v>17114</v>
      </c>
      <c r="F16" s="483">
        <v>25413</v>
      </c>
      <c r="G16" s="484">
        <v>34796</v>
      </c>
    </row>
    <row r="17" spans="1:7" ht="12.75" customHeight="1">
      <c r="A17" s="277" t="s">
        <v>204</v>
      </c>
      <c r="B17" s="482">
        <v>23278</v>
      </c>
      <c r="C17" s="483">
        <v>2944</v>
      </c>
      <c r="D17" s="483">
        <v>4618</v>
      </c>
      <c r="E17" s="483">
        <v>2849</v>
      </c>
      <c r="F17" s="483">
        <v>6189</v>
      </c>
      <c r="G17" s="484">
        <v>6678</v>
      </c>
    </row>
    <row r="18" spans="1:7" ht="12.75" customHeight="1">
      <c r="A18" s="277" t="s">
        <v>210</v>
      </c>
      <c r="B18" s="482">
        <v>74074</v>
      </c>
      <c r="C18" s="483">
        <v>11554</v>
      </c>
      <c r="D18" s="483">
        <v>20146</v>
      </c>
      <c r="E18" s="483">
        <v>9091</v>
      </c>
      <c r="F18" s="483">
        <v>19677</v>
      </c>
      <c r="G18" s="485">
        <v>13606</v>
      </c>
    </row>
    <row r="19" spans="1:7" ht="12.75" customHeight="1">
      <c r="A19" s="277" t="s">
        <v>211</v>
      </c>
      <c r="B19" s="482">
        <v>33470</v>
      </c>
      <c r="C19" s="483">
        <v>4917</v>
      </c>
      <c r="D19" s="483">
        <v>7526</v>
      </c>
      <c r="E19" s="483">
        <v>4504</v>
      </c>
      <c r="F19" s="483">
        <v>6869</v>
      </c>
      <c r="G19" s="484">
        <v>9654</v>
      </c>
    </row>
    <row r="20" spans="1:7" ht="12.75" customHeight="1">
      <c r="A20" s="277" t="s">
        <v>205</v>
      </c>
      <c r="B20" s="482">
        <v>53523</v>
      </c>
      <c r="C20" s="483">
        <v>8234</v>
      </c>
      <c r="D20" s="483">
        <v>10527</v>
      </c>
      <c r="E20" s="483">
        <v>7307</v>
      </c>
      <c r="F20" s="483">
        <v>12852</v>
      </c>
      <c r="G20" s="484">
        <v>14603</v>
      </c>
    </row>
    <row r="21" spans="1:7" ht="15" customHeight="1">
      <c r="A21" s="277" t="s">
        <v>199</v>
      </c>
      <c r="B21" s="482">
        <v>85827</v>
      </c>
      <c r="C21" s="483">
        <v>13243</v>
      </c>
      <c r="D21" s="483">
        <v>19452</v>
      </c>
      <c r="E21" s="483">
        <v>10092</v>
      </c>
      <c r="F21" s="483">
        <v>19874</v>
      </c>
      <c r="G21" s="484">
        <v>23166</v>
      </c>
    </row>
    <row r="22" spans="1:7" ht="13.5" customHeight="1">
      <c r="A22" s="277" t="s">
        <v>208</v>
      </c>
      <c r="B22" s="482">
        <v>38220</v>
      </c>
      <c r="C22" s="483">
        <v>6336</v>
      </c>
      <c r="D22" s="483">
        <v>10185</v>
      </c>
      <c r="E22" s="483">
        <v>4761</v>
      </c>
      <c r="F22" s="483">
        <v>9480</v>
      </c>
      <c r="G22" s="485">
        <v>7458</v>
      </c>
    </row>
    <row r="23" spans="1:7" ht="12.75" customHeight="1">
      <c r="A23" s="277" t="s">
        <v>255</v>
      </c>
      <c r="B23" s="482">
        <v>47081</v>
      </c>
      <c r="C23" s="483">
        <v>4377</v>
      </c>
      <c r="D23" s="483">
        <v>8921</v>
      </c>
      <c r="E23" s="483">
        <v>6130</v>
      </c>
      <c r="F23" s="483">
        <v>12251</v>
      </c>
      <c r="G23" s="484">
        <v>15402</v>
      </c>
    </row>
    <row r="24" spans="1:7" ht="12.75" customHeight="1">
      <c r="A24" s="277" t="s">
        <v>201</v>
      </c>
      <c r="B24" s="482">
        <v>61693</v>
      </c>
      <c r="C24" s="483">
        <v>8567</v>
      </c>
      <c r="D24" s="483">
        <v>13280</v>
      </c>
      <c r="E24" s="483">
        <v>7280</v>
      </c>
      <c r="F24" s="483">
        <v>17549</v>
      </c>
      <c r="G24" s="484">
        <v>15017</v>
      </c>
    </row>
    <row r="25" spans="1:7" ht="12.75" customHeight="1">
      <c r="A25" s="277" t="s">
        <v>202</v>
      </c>
      <c r="B25" s="479">
        <v>48142</v>
      </c>
      <c r="C25" s="480">
        <v>5571</v>
      </c>
      <c r="D25" s="480">
        <v>8672</v>
      </c>
      <c r="E25" s="480">
        <v>6586</v>
      </c>
      <c r="F25" s="480">
        <v>11452</v>
      </c>
      <c r="G25" s="481">
        <v>15861</v>
      </c>
    </row>
    <row r="26" spans="1:7" ht="12.75" customHeight="1">
      <c r="A26" s="277"/>
      <c r="B26" s="212"/>
      <c r="C26" s="212"/>
      <c r="D26" s="212"/>
      <c r="E26" s="212"/>
      <c r="F26" s="212"/>
      <c r="G26" s="195"/>
    </row>
    <row r="27" spans="1:7" ht="12.75" customHeight="1">
      <c r="A27" s="238" t="s">
        <v>408</v>
      </c>
      <c r="B27" s="242"/>
    </row>
    <row r="28" spans="1:7" ht="12.75" customHeight="1">
      <c r="A28" s="626" t="s">
        <v>403</v>
      </c>
      <c r="B28" s="242"/>
      <c r="F28" s="259"/>
    </row>
  </sheetData>
  <mergeCells count="4">
    <mergeCell ref="C6:G6"/>
    <mergeCell ref="B8:G8"/>
    <mergeCell ref="B6:B7"/>
    <mergeCell ref="A6:A8"/>
  </mergeCells>
  <hyperlinks>
    <hyperlink ref="H4:H5" location="'Spis tablic'!A1" display="Powrót do spisu tablic" xr:uid="{00000000-0004-0000-1B00-000000000000}"/>
  </hyperlinks>
  <pageMargins left="0.23622047244094491" right="0.27559055118110237" top="0.27559055118110237" bottom="0.94488188976377963" header="0.27559055118110237" footer="0.1968503937007874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6"/>
  <sheetViews>
    <sheetView zoomScaleNormal="100" workbookViewId="0"/>
  </sheetViews>
  <sheetFormatPr defaultColWidth="9.140625" defaultRowHeight="12"/>
  <cols>
    <col min="1" max="1" width="18.5703125" style="287" customWidth="1"/>
    <col min="2" max="7" width="9.7109375" style="287" customWidth="1"/>
    <col min="8" max="16384" width="9.140625" style="267"/>
  </cols>
  <sheetData>
    <row r="1" spans="1:9" ht="12.75">
      <c r="A1" s="265" t="s">
        <v>395</v>
      </c>
      <c r="B1" s="265"/>
      <c r="C1" s="265"/>
      <c r="D1" s="265"/>
      <c r="E1" s="195"/>
      <c r="F1" s="195"/>
      <c r="G1" s="195"/>
    </row>
    <row r="2" spans="1:9" s="269" customFormat="1" ht="12.75">
      <c r="A2" s="266" t="s">
        <v>284</v>
      </c>
      <c r="B2" s="265"/>
      <c r="C2" s="265"/>
      <c r="D2" s="265"/>
      <c r="E2" s="268"/>
      <c r="F2" s="268"/>
      <c r="G2" s="268"/>
    </row>
    <row r="3" spans="1:9" ht="12.75">
      <c r="A3" s="625" t="s">
        <v>396</v>
      </c>
      <c r="B3" s="270"/>
      <c r="C3" s="270"/>
      <c r="D3" s="270"/>
      <c r="E3" s="271"/>
      <c r="F3" s="278"/>
      <c r="G3" s="268"/>
    </row>
    <row r="4" spans="1:9" s="283" customFormat="1" ht="12.75">
      <c r="A4" s="633" t="s">
        <v>285</v>
      </c>
      <c r="B4" s="279"/>
      <c r="C4" s="279"/>
      <c r="D4" s="279"/>
      <c r="E4" s="280"/>
      <c r="F4" s="281"/>
      <c r="G4" s="282"/>
      <c r="H4" s="324" t="s">
        <v>245</v>
      </c>
    </row>
    <row r="5" spans="1:9" s="283" customFormat="1" ht="12.75" thickBot="1">
      <c r="A5" s="275"/>
      <c r="B5" s="275"/>
      <c r="C5" s="275"/>
      <c r="D5" s="275"/>
      <c r="E5" s="275"/>
      <c r="F5" s="275"/>
      <c r="G5" s="275"/>
      <c r="H5" s="634" t="s">
        <v>246</v>
      </c>
    </row>
    <row r="6" spans="1:9" ht="22.5" customHeight="1">
      <c r="A6" s="836" t="s">
        <v>549</v>
      </c>
      <c r="B6" s="835" t="s">
        <v>440</v>
      </c>
      <c r="C6" s="791" t="s">
        <v>575</v>
      </c>
      <c r="D6" s="803"/>
      <c r="E6" s="803"/>
      <c r="F6" s="803"/>
      <c r="G6" s="803"/>
    </row>
    <row r="7" spans="1:9" ht="56.25" customHeight="1">
      <c r="A7" s="837"/>
      <c r="B7" s="823"/>
      <c r="C7" s="350" t="s">
        <v>518</v>
      </c>
      <c r="D7" s="221" t="s">
        <v>104</v>
      </c>
      <c r="E7" s="221" t="s">
        <v>105</v>
      </c>
      <c r="F7" s="353" t="s">
        <v>106</v>
      </c>
      <c r="G7" s="351" t="s">
        <v>519</v>
      </c>
    </row>
    <row r="8" spans="1:9" ht="13.5" customHeight="1" thickBot="1">
      <c r="A8" s="838"/>
      <c r="B8" s="809" t="s">
        <v>390</v>
      </c>
      <c r="C8" s="810"/>
      <c r="D8" s="810"/>
      <c r="E8" s="810"/>
      <c r="F8" s="810"/>
      <c r="G8" s="810"/>
    </row>
    <row r="9" spans="1:9" ht="17.25" customHeight="1">
      <c r="A9" s="276" t="s">
        <v>574</v>
      </c>
      <c r="B9" s="486">
        <v>949828</v>
      </c>
      <c r="C9" s="487">
        <v>128463</v>
      </c>
      <c r="D9" s="487">
        <v>215197</v>
      </c>
      <c r="E9" s="487">
        <v>246883</v>
      </c>
      <c r="F9" s="487">
        <v>215277</v>
      </c>
      <c r="G9" s="488">
        <v>144008</v>
      </c>
      <c r="I9" s="416"/>
    </row>
    <row r="10" spans="1:9" ht="12.75" customHeight="1">
      <c r="A10" s="195" t="s">
        <v>203</v>
      </c>
      <c r="B10" s="489">
        <v>69534</v>
      </c>
      <c r="C10" s="490">
        <v>8186</v>
      </c>
      <c r="D10" s="490">
        <v>14660</v>
      </c>
      <c r="E10" s="490">
        <v>18591</v>
      </c>
      <c r="F10" s="490">
        <v>16963</v>
      </c>
      <c r="G10" s="491">
        <v>11134</v>
      </c>
    </row>
    <row r="11" spans="1:9" ht="12.75" customHeight="1">
      <c r="A11" s="195" t="s">
        <v>254</v>
      </c>
      <c r="B11" s="492">
        <v>62046</v>
      </c>
      <c r="C11" s="493">
        <v>8894</v>
      </c>
      <c r="D11" s="493">
        <v>14328</v>
      </c>
      <c r="E11" s="493">
        <v>16229</v>
      </c>
      <c r="F11" s="493">
        <v>13901</v>
      </c>
      <c r="G11" s="491">
        <v>8694</v>
      </c>
    </row>
    <row r="12" spans="1:9" ht="12.75" customHeight="1">
      <c r="A12" s="195" t="s">
        <v>209</v>
      </c>
      <c r="B12" s="492">
        <v>64654</v>
      </c>
      <c r="C12" s="493">
        <v>9816</v>
      </c>
      <c r="D12" s="493">
        <v>15736</v>
      </c>
      <c r="E12" s="493">
        <v>16622</v>
      </c>
      <c r="F12" s="493">
        <v>13726</v>
      </c>
      <c r="G12" s="491">
        <v>8754</v>
      </c>
    </row>
    <row r="13" spans="1:9" ht="12.75" customHeight="1">
      <c r="A13" s="195" t="s">
        <v>200</v>
      </c>
      <c r="B13" s="492">
        <v>22148</v>
      </c>
      <c r="C13" s="493">
        <v>2920</v>
      </c>
      <c r="D13" s="493">
        <v>4732</v>
      </c>
      <c r="E13" s="493">
        <v>5771</v>
      </c>
      <c r="F13" s="493">
        <v>5247</v>
      </c>
      <c r="G13" s="491">
        <v>3478</v>
      </c>
    </row>
    <row r="14" spans="1:9" ht="12.75" customHeight="1">
      <c r="A14" s="195" t="s">
        <v>207</v>
      </c>
      <c r="B14" s="489">
        <v>66232</v>
      </c>
      <c r="C14" s="490">
        <v>7898</v>
      </c>
      <c r="D14" s="490">
        <v>13935</v>
      </c>
      <c r="E14" s="490">
        <v>16972</v>
      </c>
      <c r="F14" s="490">
        <v>16492</v>
      </c>
      <c r="G14" s="491">
        <v>10935</v>
      </c>
    </row>
    <row r="15" spans="1:9" ht="12.75" customHeight="1">
      <c r="A15" s="195" t="s">
        <v>198</v>
      </c>
      <c r="B15" s="492">
        <v>75199</v>
      </c>
      <c r="C15" s="493">
        <v>11720</v>
      </c>
      <c r="D15" s="493">
        <v>18048</v>
      </c>
      <c r="E15" s="493">
        <v>19048</v>
      </c>
      <c r="F15" s="493">
        <v>15598</v>
      </c>
      <c r="G15" s="491">
        <v>10785</v>
      </c>
    </row>
    <row r="16" spans="1:9" ht="12.75" customHeight="1">
      <c r="A16" s="195" t="s">
        <v>215</v>
      </c>
      <c r="B16" s="492">
        <v>124707</v>
      </c>
      <c r="C16" s="493">
        <v>14876</v>
      </c>
      <c r="D16" s="493">
        <v>27819</v>
      </c>
      <c r="E16" s="493">
        <v>32684</v>
      </c>
      <c r="F16" s="493">
        <v>29598</v>
      </c>
      <c r="G16" s="491">
        <v>19730</v>
      </c>
    </row>
    <row r="17" spans="1:7" ht="12.75" customHeight="1">
      <c r="A17" s="195" t="s">
        <v>204</v>
      </c>
      <c r="B17" s="492">
        <v>23278</v>
      </c>
      <c r="C17" s="493">
        <v>2817</v>
      </c>
      <c r="D17" s="493">
        <v>5053</v>
      </c>
      <c r="E17" s="493">
        <v>5982</v>
      </c>
      <c r="F17" s="493">
        <v>5275</v>
      </c>
      <c r="G17" s="491">
        <v>4151</v>
      </c>
    </row>
    <row r="18" spans="1:7" ht="12.75" customHeight="1">
      <c r="A18" s="195" t="s">
        <v>210</v>
      </c>
      <c r="B18" s="489">
        <v>74074</v>
      </c>
      <c r="C18" s="490">
        <v>10688</v>
      </c>
      <c r="D18" s="490">
        <v>17892</v>
      </c>
      <c r="E18" s="490">
        <v>19431</v>
      </c>
      <c r="F18" s="490">
        <v>15505</v>
      </c>
      <c r="G18" s="491">
        <v>10558</v>
      </c>
    </row>
    <row r="19" spans="1:7" ht="12.75" customHeight="1">
      <c r="A19" s="195" t="s">
        <v>211</v>
      </c>
      <c r="B19" s="492">
        <v>33470</v>
      </c>
      <c r="C19" s="493">
        <v>4037</v>
      </c>
      <c r="D19" s="493">
        <v>7826</v>
      </c>
      <c r="E19" s="493">
        <v>9080</v>
      </c>
      <c r="F19" s="493">
        <v>7157</v>
      </c>
      <c r="G19" s="491">
        <v>5370</v>
      </c>
    </row>
    <row r="20" spans="1:7" s="284" customFormat="1" ht="12.75" customHeight="1">
      <c r="A20" s="195" t="s">
        <v>205</v>
      </c>
      <c r="B20" s="492">
        <v>53523</v>
      </c>
      <c r="C20" s="493">
        <v>7829</v>
      </c>
      <c r="D20" s="493">
        <v>12708</v>
      </c>
      <c r="E20" s="493">
        <v>13774</v>
      </c>
      <c r="F20" s="493">
        <v>11722</v>
      </c>
      <c r="G20" s="491">
        <v>7490</v>
      </c>
    </row>
    <row r="21" spans="1:7" s="284" customFormat="1" ht="12.75" customHeight="1">
      <c r="A21" s="195" t="s">
        <v>199</v>
      </c>
      <c r="B21" s="492">
        <v>85827</v>
      </c>
      <c r="C21" s="493">
        <v>11130</v>
      </c>
      <c r="D21" s="493">
        <v>18305</v>
      </c>
      <c r="E21" s="493">
        <v>22690</v>
      </c>
      <c r="F21" s="493">
        <v>20642</v>
      </c>
      <c r="G21" s="491">
        <v>13060</v>
      </c>
    </row>
    <row r="22" spans="1:7" s="284" customFormat="1" ht="12.75" customHeight="1">
      <c r="A22" s="195" t="s">
        <v>208</v>
      </c>
      <c r="B22" s="489">
        <v>38220</v>
      </c>
      <c r="C22" s="490">
        <v>5425</v>
      </c>
      <c r="D22" s="490">
        <v>8971</v>
      </c>
      <c r="E22" s="490">
        <v>9797</v>
      </c>
      <c r="F22" s="490">
        <v>8513</v>
      </c>
      <c r="G22" s="491">
        <v>5514</v>
      </c>
    </row>
    <row r="23" spans="1:7" ht="13.5" customHeight="1">
      <c r="A23" s="195" t="s">
        <v>255</v>
      </c>
      <c r="B23" s="492">
        <v>47081</v>
      </c>
      <c r="C23" s="493">
        <v>6585</v>
      </c>
      <c r="D23" s="493">
        <v>10535</v>
      </c>
      <c r="E23" s="493">
        <v>12049</v>
      </c>
      <c r="F23" s="493">
        <v>10211</v>
      </c>
      <c r="G23" s="491">
        <v>7701</v>
      </c>
    </row>
    <row r="24" spans="1:7" ht="12.75" customHeight="1">
      <c r="A24" s="195" t="s">
        <v>201</v>
      </c>
      <c r="B24" s="492">
        <v>61693</v>
      </c>
      <c r="C24" s="493">
        <v>9899</v>
      </c>
      <c r="D24" s="493">
        <v>14160</v>
      </c>
      <c r="E24" s="493">
        <v>15682</v>
      </c>
      <c r="F24" s="493">
        <v>13255</v>
      </c>
      <c r="G24" s="491">
        <v>8697</v>
      </c>
    </row>
    <row r="25" spans="1:7" ht="14.25" customHeight="1">
      <c r="A25" s="195" t="s">
        <v>202</v>
      </c>
      <c r="B25" s="489">
        <v>48142</v>
      </c>
      <c r="C25" s="490">
        <v>5743</v>
      </c>
      <c r="D25" s="490">
        <v>10489</v>
      </c>
      <c r="E25" s="490">
        <v>12481</v>
      </c>
      <c r="F25" s="490">
        <v>11472</v>
      </c>
      <c r="G25" s="494">
        <v>7957</v>
      </c>
    </row>
    <row r="26" spans="1:7" s="274" customFormat="1">
      <c r="A26" s="285"/>
      <c r="B26" s="286"/>
      <c r="C26" s="285"/>
      <c r="D26" s="285"/>
      <c r="E26" s="285"/>
      <c r="F26" s="285"/>
      <c r="G26" s="285"/>
    </row>
  </sheetData>
  <mergeCells count="4">
    <mergeCell ref="B8:G8"/>
    <mergeCell ref="C6:G6"/>
    <mergeCell ref="B6:B7"/>
    <mergeCell ref="A6:A8"/>
  </mergeCells>
  <hyperlinks>
    <hyperlink ref="H4:H5" location="'Spis tablic'!A1" display="Powrót do spisu tablic" xr:uid="{00000000-0004-0000-1C00-000000000000}"/>
  </hyperlinks>
  <pageMargins left="0.59055118110236227" right="0.39370078740157483" top="0.31496062992125984" bottom="0.27559055118110237" header="0.23622047244094491" footer="0.55118110236220474"/>
  <pageSetup paperSize="9" orientation="portrait" horizontalDpi="300" verticalDpi="300" r:id="rId1"/>
  <headerFooter alignWithMargins="0"/>
  <rowBreaks count="1" manualBreakCount="1">
    <brk id="1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35"/>
  <sheetViews>
    <sheetView zoomScaleNormal="100" workbookViewId="0"/>
  </sheetViews>
  <sheetFormatPr defaultColWidth="9.140625" defaultRowHeight="12"/>
  <cols>
    <col min="1" max="1" width="18.42578125" style="287" customWidth="1"/>
    <col min="2" max="2" width="8.28515625" style="287" customWidth="1"/>
    <col min="3" max="3" width="9" style="287" customWidth="1"/>
    <col min="4" max="4" width="8.28515625" style="287" customWidth="1"/>
    <col min="5" max="5" width="8.5703125" style="287" customWidth="1"/>
    <col min="6" max="6" width="8.42578125" style="287" customWidth="1"/>
    <col min="7" max="7" width="8.28515625" style="287" customWidth="1"/>
    <col min="8" max="8" width="9.42578125" style="287" customWidth="1"/>
    <col min="9" max="16384" width="9.140625" style="267"/>
  </cols>
  <sheetData>
    <row r="1" spans="1:9" ht="14.1" customHeight="1">
      <c r="A1" s="207" t="s">
        <v>399</v>
      </c>
      <c r="B1" s="265"/>
      <c r="C1" s="265"/>
      <c r="D1" s="265"/>
      <c r="E1" s="265"/>
      <c r="F1" s="265"/>
      <c r="G1" s="268"/>
      <c r="H1" s="195"/>
    </row>
    <row r="2" spans="1:9" s="269" customFormat="1" ht="14.1" customHeight="1">
      <c r="A2" s="102" t="s">
        <v>280</v>
      </c>
      <c r="B2" s="265"/>
      <c r="C2" s="265"/>
      <c r="D2" s="265"/>
      <c r="E2" s="265"/>
      <c r="F2" s="265"/>
      <c r="G2" s="268"/>
      <c r="H2" s="268"/>
    </row>
    <row r="3" spans="1:9" ht="14.1" customHeight="1">
      <c r="A3" s="625" t="s">
        <v>400</v>
      </c>
      <c r="B3" s="232"/>
      <c r="C3" s="232"/>
      <c r="D3" s="232"/>
      <c r="E3" s="232"/>
      <c r="F3" s="232"/>
      <c r="G3" s="288"/>
      <c r="H3" s="288"/>
    </row>
    <row r="4" spans="1:9" s="269" customFormat="1" ht="14.1" customHeight="1">
      <c r="A4" s="633" t="s">
        <v>286</v>
      </c>
      <c r="B4" s="270"/>
      <c r="C4" s="270"/>
      <c r="D4" s="270"/>
      <c r="E4" s="270"/>
      <c r="F4" s="270"/>
      <c r="G4" s="271"/>
      <c r="H4" s="271"/>
      <c r="I4" s="324" t="s">
        <v>245</v>
      </c>
    </row>
    <row r="5" spans="1:9" ht="12.75" thickBot="1">
      <c r="A5" s="260"/>
      <c r="B5" s="260"/>
      <c r="C5" s="260"/>
      <c r="D5" s="260"/>
      <c r="E5" s="260"/>
      <c r="F5" s="260"/>
      <c r="G5" s="260"/>
      <c r="H5" s="260"/>
      <c r="I5" s="634" t="s">
        <v>246</v>
      </c>
    </row>
    <row r="6" spans="1:9" ht="30" customHeight="1">
      <c r="A6" s="819" t="s">
        <v>549</v>
      </c>
      <c r="B6" s="835" t="s">
        <v>440</v>
      </c>
      <c r="C6" s="789" t="s">
        <v>525</v>
      </c>
      <c r="D6" s="800"/>
      <c r="E6" s="800"/>
      <c r="F6" s="800"/>
      <c r="G6" s="800"/>
      <c r="H6" s="800"/>
    </row>
    <row r="7" spans="1:9" ht="56.25" customHeight="1">
      <c r="A7" s="820"/>
      <c r="B7" s="839"/>
      <c r="C7" s="354" t="s">
        <v>527</v>
      </c>
      <c r="D7" s="357" t="s">
        <v>187</v>
      </c>
      <c r="E7" s="357" t="s">
        <v>188</v>
      </c>
      <c r="F7" s="357" t="s">
        <v>189</v>
      </c>
      <c r="G7" s="357" t="s">
        <v>190</v>
      </c>
      <c r="H7" s="363" t="s">
        <v>576</v>
      </c>
    </row>
    <row r="8" spans="1:9" ht="14.1" customHeight="1" thickBot="1">
      <c r="A8" s="821"/>
      <c r="B8" s="809" t="s">
        <v>577</v>
      </c>
      <c r="C8" s="810"/>
      <c r="D8" s="810"/>
      <c r="E8" s="810"/>
      <c r="F8" s="810"/>
      <c r="G8" s="810"/>
      <c r="H8" s="810"/>
    </row>
    <row r="9" spans="1:9" ht="14.1" customHeight="1">
      <c r="A9" s="276" t="s">
        <v>268</v>
      </c>
      <c r="B9" s="495">
        <v>949828</v>
      </c>
      <c r="C9" s="496">
        <v>92395</v>
      </c>
      <c r="D9" s="496">
        <v>168946</v>
      </c>
      <c r="E9" s="497">
        <v>154372</v>
      </c>
      <c r="F9" s="498">
        <v>174121</v>
      </c>
      <c r="G9" s="498">
        <v>160404</v>
      </c>
      <c r="H9" s="499">
        <v>199590</v>
      </c>
    </row>
    <row r="10" spans="1:9" ht="14.1" customHeight="1">
      <c r="A10" s="195" t="s">
        <v>203</v>
      </c>
      <c r="B10" s="500">
        <v>69534</v>
      </c>
      <c r="C10" s="501">
        <v>7444</v>
      </c>
      <c r="D10" s="501">
        <v>13066</v>
      </c>
      <c r="E10" s="501">
        <v>11353</v>
      </c>
      <c r="F10" s="501">
        <v>12545</v>
      </c>
      <c r="G10" s="501">
        <v>11388</v>
      </c>
      <c r="H10" s="502">
        <v>13738</v>
      </c>
    </row>
    <row r="11" spans="1:9" s="274" customFormat="1" ht="14.1" customHeight="1">
      <c r="A11" s="195" t="s">
        <v>254</v>
      </c>
      <c r="B11" s="500">
        <v>62046</v>
      </c>
      <c r="C11" s="501">
        <v>5622</v>
      </c>
      <c r="D11" s="501">
        <v>10367</v>
      </c>
      <c r="E11" s="501">
        <v>9734</v>
      </c>
      <c r="F11" s="501">
        <v>10901</v>
      </c>
      <c r="G11" s="501">
        <v>10448</v>
      </c>
      <c r="H11" s="502">
        <v>14974</v>
      </c>
    </row>
    <row r="12" spans="1:9" s="274" customFormat="1" ht="14.1" customHeight="1">
      <c r="A12" s="195" t="s">
        <v>209</v>
      </c>
      <c r="B12" s="500">
        <v>64654</v>
      </c>
      <c r="C12" s="501">
        <v>5125</v>
      </c>
      <c r="D12" s="501">
        <v>10165</v>
      </c>
      <c r="E12" s="501">
        <v>10160</v>
      </c>
      <c r="F12" s="501">
        <v>11603</v>
      </c>
      <c r="G12" s="501">
        <v>11191</v>
      </c>
      <c r="H12" s="502">
        <v>16410</v>
      </c>
    </row>
    <row r="13" spans="1:9" s="274" customFormat="1" ht="14.1" customHeight="1">
      <c r="A13" s="195" t="s">
        <v>200</v>
      </c>
      <c r="B13" s="500">
        <v>22148</v>
      </c>
      <c r="C13" s="501">
        <v>2615</v>
      </c>
      <c r="D13" s="501">
        <v>4741</v>
      </c>
      <c r="E13" s="501">
        <v>4112</v>
      </c>
      <c r="F13" s="501">
        <v>4467</v>
      </c>
      <c r="G13" s="501">
        <v>3483</v>
      </c>
      <c r="H13" s="502">
        <v>2730</v>
      </c>
    </row>
    <row r="14" spans="1:9" s="274" customFormat="1" ht="14.1" customHeight="1">
      <c r="A14" s="195" t="s">
        <v>207</v>
      </c>
      <c r="B14" s="500">
        <v>66232</v>
      </c>
      <c r="C14" s="501">
        <v>6029</v>
      </c>
      <c r="D14" s="501">
        <v>10765</v>
      </c>
      <c r="E14" s="501">
        <v>9847</v>
      </c>
      <c r="F14" s="501">
        <v>12602</v>
      </c>
      <c r="G14" s="501">
        <v>12095</v>
      </c>
      <c r="H14" s="502">
        <v>14894</v>
      </c>
    </row>
    <row r="15" spans="1:9" s="274" customFormat="1" ht="14.1" customHeight="1">
      <c r="A15" s="195" t="s">
        <v>198</v>
      </c>
      <c r="B15" s="500">
        <v>75199</v>
      </c>
      <c r="C15" s="501">
        <v>7188</v>
      </c>
      <c r="D15" s="501">
        <v>13492</v>
      </c>
      <c r="E15" s="501">
        <v>13096</v>
      </c>
      <c r="F15" s="501">
        <v>14284</v>
      </c>
      <c r="G15" s="501">
        <v>12858</v>
      </c>
      <c r="H15" s="502">
        <v>14281</v>
      </c>
    </row>
    <row r="16" spans="1:9" s="274" customFormat="1" ht="14.1" customHeight="1">
      <c r="A16" s="195" t="s">
        <v>215</v>
      </c>
      <c r="B16" s="500">
        <v>124707</v>
      </c>
      <c r="C16" s="501">
        <v>11762</v>
      </c>
      <c r="D16" s="501">
        <v>21226</v>
      </c>
      <c r="E16" s="501">
        <v>18302</v>
      </c>
      <c r="F16" s="501">
        <v>21983</v>
      </c>
      <c r="G16" s="501">
        <v>21958</v>
      </c>
      <c r="H16" s="502">
        <v>29476</v>
      </c>
    </row>
    <row r="17" spans="1:8" s="274" customFormat="1" ht="14.1" customHeight="1">
      <c r="A17" s="195" t="s">
        <v>204</v>
      </c>
      <c r="B17" s="500">
        <v>23278</v>
      </c>
      <c r="C17" s="501">
        <v>2363</v>
      </c>
      <c r="D17" s="501">
        <v>4143</v>
      </c>
      <c r="E17" s="501">
        <v>3866</v>
      </c>
      <c r="F17" s="501">
        <v>4087</v>
      </c>
      <c r="G17" s="501">
        <v>3705</v>
      </c>
      <c r="H17" s="502">
        <v>5114</v>
      </c>
    </row>
    <row r="18" spans="1:8" s="274" customFormat="1" ht="14.1" customHeight="1">
      <c r="A18" s="195" t="s">
        <v>210</v>
      </c>
      <c r="B18" s="500">
        <v>74074</v>
      </c>
      <c r="C18" s="501">
        <v>5669</v>
      </c>
      <c r="D18" s="501">
        <v>10570</v>
      </c>
      <c r="E18" s="501">
        <v>10966</v>
      </c>
      <c r="F18" s="501">
        <v>12679</v>
      </c>
      <c r="G18" s="501">
        <v>12943</v>
      </c>
      <c r="H18" s="502">
        <v>21247</v>
      </c>
    </row>
    <row r="19" spans="1:8" s="274" customFormat="1" ht="14.1" customHeight="1">
      <c r="A19" s="195" t="s">
        <v>211</v>
      </c>
      <c r="B19" s="500">
        <v>33470</v>
      </c>
      <c r="C19" s="501">
        <v>2586</v>
      </c>
      <c r="D19" s="501">
        <v>5003</v>
      </c>
      <c r="E19" s="501">
        <v>4788</v>
      </c>
      <c r="F19" s="501">
        <v>5808</v>
      </c>
      <c r="G19" s="501">
        <v>5851</v>
      </c>
      <c r="H19" s="502">
        <v>9434</v>
      </c>
    </row>
    <row r="20" spans="1:8" s="289" customFormat="1" ht="14.1" customHeight="1">
      <c r="A20" s="195" t="s">
        <v>205</v>
      </c>
      <c r="B20" s="500">
        <v>53523</v>
      </c>
      <c r="C20" s="501">
        <v>5773</v>
      </c>
      <c r="D20" s="501">
        <v>10447</v>
      </c>
      <c r="E20" s="501">
        <v>9642</v>
      </c>
      <c r="F20" s="501">
        <v>9945</v>
      </c>
      <c r="G20" s="501">
        <v>8454</v>
      </c>
      <c r="H20" s="502">
        <v>9262</v>
      </c>
    </row>
    <row r="21" spans="1:8" s="289" customFormat="1" ht="14.1" customHeight="1">
      <c r="A21" s="195" t="s">
        <v>199</v>
      </c>
      <c r="B21" s="500">
        <v>85827</v>
      </c>
      <c r="C21" s="501">
        <v>10616</v>
      </c>
      <c r="D21" s="501">
        <v>17892</v>
      </c>
      <c r="E21" s="501">
        <v>14960</v>
      </c>
      <c r="F21" s="501">
        <v>16698</v>
      </c>
      <c r="G21" s="501">
        <v>13497</v>
      </c>
      <c r="H21" s="502">
        <v>12164</v>
      </c>
    </row>
    <row r="22" spans="1:8" s="289" customFormat="1" ht="14.1" customHeight="1">
      <c r="A22" s="195" t="s">
        <v>208</v>
      </c>
      <c r="B22" s="500">
        <v>38220</v>
      </c>
      <c r="C22" s="501">
        <v>3090</v>
      </c>
      <c r="D22" s="501">
        <v>6511</v>
      </c>
      <c r="E22" s="501">
        <v>6182</v>
      </c>
      <c r="F22" s="501">
        <v>7527</v>
      </c>
      <c r="G22" s="501">
        <v>6756</v>
      </c>
      <c r="H22" s="502">
        <v>8154</v>
      </c>
    </row>
    <row r="23" spans="1:8" s="274" customFormat="1" ht="14.1" customHeight="1">
      <c r="A23" s="195" t="s">
        <v>255</v>
      </c>
      <c r="B23" s="500">
        <v>47081</v>
      </c>
      <c r="C23" s="501">
        <v>4281</v>
      </c>
      <c r="D23" s="501">
        <v>8523</v>
      </c>
      <c r="E23" s="501">
        <v>8435</v>
      </c>
      <c r="F23" s="501">
        <v>8910</v>
      </c>
      <c r="G23" s="501">
        <v>8167</v>
      </c>
      <c r="H23" s="502">
        <v>8765</v>
      </c>
    </row>
    <row r="24" spans="1:8" s="274" customFormat="1" ht="14.1" customHeight="1">
      <c r="A24" s="195" t="s">
        <v>201</v>
      </c>
      <c r="B24" s="500">
        <v>61693</v>
      </c>
      <c r="C24" s="501">
        <v>7343</v>
      </c>
      <c r="D24" s="501">
        <v>13096</v>
      </c>
      <c r="E24" s="501">
        <v>10829</v>
      </c>
      <c r="F24" s="501">
        <v>11809</v>
      </c>
      <c r="G24" s="501">
        <v>9591</v>
      </c>
      <c r="H24" s="502">
        <v>9025</v>
      </c>
    </row>
    <row r="25" spans="1:8" s="274" customFormat="1" ht="14.1" customHeight="1">
      <c r="A25" s="195" t="s">
        <v>202</v>
      </c>
      <c r="B25" s="468">
        <v>48142</v>
      </c>
      <c r="C25" s="455">
        <v>4889</v>
      </c>
      <c r="D25" s="455">
        <v>8939</v>
      </c>
      <c r="E25" s="455">
        <v>8100</v>
      </c>
      <c r="F25" s="455">
        <v>8273</v>
      </c>
      <c r="G25" s="455">
        <v>8019</v>
      </c>
      <c r="H25" s="466">
        <v>9922</v>
      </c>
    </row>
    <row r="26" spans="1:8" s="274" customFormat="1" ht="14.1" customHeight="1">
      <c r="A26" s="195"/>
      <c r="B26" s="195"/>
      <c r="C26" s="195"/>
      <c r="D26" s="195"/>
      <c r="E26" s="195"/>
      <c r="F26" s="195"/>
      <c r="G26" s="195"/>
      <c r="H26" s="195"/>
    </row>
    <row r="27" spans="1:8" s="274" customFormat="1" ht="14.1" customHeight="1">
      <c r="A27" s="242" t="s">
        <v>402</v>
      </c>
      <c r="B27" s="242"/>
      <c r="C27" s="242"/>
      <c r="D27" s="242"/>
      <c r="E27" s="242"/>
      <c r="F27" s="242"/>
      <c r="G27" s="195"/>
      <c r="H27" s="195"/>
    </row>
    <row r="28" spans="1:8" s="274" customFormat="1" ht="14.1" customHeight="1">
      <c r="A28" s="646" t="s">
        <v>424</v>
      </c>
      <c r="B28" s="245"/>
      <c r="C28" s="245"/>
      <c r="D28" s="245"/>
      <c r="E28" s="245"/>
      <c r="F28" s="245"/>
      <c r="G28" s="195"/>
      <c r="H28" s="195"/>
    </row>
    <row r="34" spans="2:8">
      <c r="B34" s="290"/>
      <c r="C34" s="290"/>
      <c r="D34" s="290"/>
      <c r="E34" s="290"/>
      <c r="F34" s="290"/>
      <c r="G34" s="290"/>
      <c r="H34" s="290"/>
    </row>
    <row r="35" spans="2:8">
      <c r="B35" s="290"/>
      <c r="C35" s="290"/>
      <c r="D35" s="290"/>
      <c r="E35" s="290"/>
      <c r="F35" s="290"/>
      <c r="G35" s="290"/>
      <c r="H35" s="290"/>
    </row>
  </sheetData>
  <mergeCells count="4">
    <mergeCell ref="B6:B7"/>
    <mergeCell ref="C6:H6"/>
    <mergeCell ref="B8:H8"/>
    <mergeCell ref="A6:A8"/>
  </mergeCells>
  <hyperlinks>
    <hyperlink ref="I4:I5" location="'Spis tablic'!A1" display="Powrót do spisu tablic" xr:uid="{00000000-0004-0000-1D00-000000000000}"/>
  </hyperlinks>
  <pageMargins left="0.35" right="0.17" top="0.24" bottom="0.45" header="0.25" footer="0.17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68"/>
  <sheetViews>
    <sheetView workbookViewId="0"/>
  </sheetViews>
  <sheetFormatPr defaultColWidth="9.140625" defaultRowHeight="15.75"/>
  <cols>
    <col min="1" max="1" width="51.42578125" style="300" customWidth="1"/>
    <col min="2" max="3" width="12.7109375" style="300" customWidth="1"/>
    <col min="4" max="4" width="16.85546875" style="300" customWidth="1"/>
    <col min="5" max="5" width="12.7109375" style="300" customWidth="1"/>
    <col min="6" max="16384" width="9.140625" style="300"/>
  </cols>
  <sheetData>
    <row r="1" spans="1:8">
      <c r="A1" s="575" t="s">
        <v>359</v>
      </c>
      <c r="B1" s="208"/>
      <c r="C1" s="291"/>
      <c r="D1" s="291"/>
      <c r="E1" s="570"/>
    </row>
    <row r="2" spans="1:8">
      <c r="A2" s="102" t="s">
        <v>362</v>
      </c>
      <c r="B2" s="207"/>
      <c r="C2" s="292"/>
      <c r="D2" s="293"/>
      <c r="E2" s="294"/>
    </row>
    <row r="3" spans="1:8">
      <c r="A3" s="625" t="s">
        <v>361</v>
      </c>
      <c r="C3" s="295"/>
      <c r="D3" s="295"/>
      <c r="E3" s="296"/>
    </row>
    <row r="4" spans="1:8">
      <c r="A4" s="633" t="s">
        <v>363</v>
      </c>
      <c r="B4" s="255"/>
      <c r="C4" s="295"/>
      <c r="D4" s="295"/>
      <c r="E4" s="296"/>
    </row>
    <row r="5" spans="1:8">
      <c r="B5" s="232"/>
      <c r="C5" s="297"/>
      <c r="D5" s="298"/>
      <c r="E5" s="299"/>
      <c r="F5" s="324" t="s">
        <v>245</v>
      </c>
    </row>
    <row r="6" spans="1:8" ht="16.5" thickBot="1">
      <c r="A6" s="254"/>
      <c r="B6" s="254"/>
      <c r="C6" s="254"/>
      <c r="D6" s="254"/>
      <c r="E6" s="254"/>
      <c r="F6" s="634" t="s">
        <v>246</v>
      </c>
    </row>
    <row r="7" spans="1:8" ht="24.95" customHeight="1">
      <c r="A7" s="780" t="s">
        <v>637</v>
      </c>
      <c r="B7" s="842" t="s">
        <v>578</v>
      </c>
      <c r="C7" s="796"/>
      <c r="D7" s="843"/>
      <c r="E7" s="801" t="s">
        <v>580</v>
      </c>
      <c r="H7" s="411"/>
    </row>
    <row r="8" spans="1:8" ht="23.25" customHeight="1">
      <c r="A8" s="781"/>
      <c r="B8" s="847" t="s">
        <v>451</v>
      </c>
      <c r="C8" s="844" t="s">
        <v>267</v>
      </c>
      <c r="D8" s="845"/>
      <c r="E8" s="840"/>
    </row>
    <row r="9" spans="1:8" ht="93.75" customHeight="1">
      <c r="A9" s="781"/>
      <c r="B9" s="848"/>
      <c r="C9" s="314" t="s">
        <v>441</v>
      </c>
      <c r="D9" s="314" t="s">
        <v>579</v>
      </c>
      <c r="E9" s="840"/>
    </row>
    <row r="10" spans="1:8" ht="16.5" thickBot="1">
      <c r="A10" s="782"/>
      <c r="B10" s="778" t="s">
        <v>581</v>
      </c>
      <c r="C10" s="779"/>
      <c r="D10" s="846"/>
      <c r="E10" s="841"/>
    </row>
    <row r="11" spans="1:8" ht="23.25">
      <c r="A11" s="599" t="s">
        <v>582</v>
      </c>
      <c r="B11" s="504">
        <v>887865</v>
      </c>
      <c r="C11" s="504">
        <v>440223</v>
      </c>
      <c r="D11" s="504">
        <v>289668</v>
      </c>
      <c r="E11" s="391">
        <v>25940</v>
      </c>
      <c r="G11" s="411"/>
    </row>
    <row r="12" spans="1:8" ht="34.5">
      <c r="A12" s="600" t="s">
        <v>583</v>
      </c>
      <c r="B12" s="505">
        <v>11344</v>
      </c>
      <c r="C12" s="506">
        <v>5233</v>
      </c>
      <c r="D12" s="506">
        <v>3695</v>
      </c>
      <c r="E12" s="392">
        <v>314</v>
      </c>
    </row>
    <row r="13" spans="1:8" ht="34.5">
      <c r="A13" s="601" t="s">
        <v>584</v>
      </c>
      <c r="B13" s="507">
        <v>1550</v>
      </c>
      <c r="C13" s="506">
        <v>513</v>
      </c>
      <c r="D13" s="506">
        <v>585</v>
      </c>
      <c r="E13" s="392">
        <v>24</v>
      </c>
    </row>
    <row r="14" spans="1:8" ht="23.25">
      <c r="A14" s="601" t="s">
        <v>585</v>
      </c>
      <c r="B14" s="507">
        <v>3170</v>
      </c>
      <c r="C14" s="506">
        <v>1709</v>
      </c>
      <c r="D14" s="506">
        <v>994</v>
      </c>
      <c r="E14" s="392">
        <v>114</v>
      </c>
    </row>
    <row r="15" spans="1:8" ht="23.25">
      <c r="A15" s="602" t="s">
        <v>586</v>
      </c>
      <c r="B15" s="507">
        <v>2013</v>
      </c>
      <c r="C15" s="506">
        <v>534</v>
      </c>
      <c r="D15" s="506">
        <v>590</v>
      </c>
      <c r="E15" s="392">
        <v>139</v>
      </c>
    </row>
    <row r="16" spans="1:8" ht="34.5">
      <c r="A16" s="602" t="s">
        <v>587</v>
      </c>
      <c r="B16" s="507">
        <v>4611</v>
      </c>
      <c r="C16" s="506">
        <v>2477</v>
      </c>
      <c r="D16" s="506">
        <v>1526</v>
      </c>
      <c r="E16" s="392">
        <v>37</v>
      </c>
    </row>
    <row r="17" spans="1:5" ht="23.25">
      <c r="A17" s="602" t="s">
        <v>588</v>
      </c>
      <c r="B17" s="507">
        <v>84643</v>
      </c>
      <c r="C17" s="506">
        <v>52168</v>
      </c>
      <c r="D17" s="506">
        <v>26092</v>
      </c>
      <c r="E17" s="392">
        <v>3061</v>
      </c>
    </row>
    <row r="18" spans="1:5" ht="23.25">
      <c r="A18" s="602" t="s">
        <v>589</v>
      </c>
      <c r="B18" s="507">
        <v>16064</v>
      </c>
      <c r="C18" s="506">
        <v>7802</v>
      </c>
      <c r="D18" s="506">
        <v>4724</v>
      </c>
      <c r="E18" s="392">
        <v>403</v>
      </c>
    </row>
    <row r="19" spans="1:5" ht="23.25">
      <c r="A19" s="602" t="s">
        <v>590</v>
      </c>
      <c r="B19" s="507">
        <v>5852</v>
      </c>
      <c r="C19" s="506">
        <v>4802</v>
      </c>
      <c r="D19" s="506">
        <v>1373</v>
      </c>
      <c r="E19" s="392">
        <v>621</v>
      </c>
    </row>
    <row r="20" spans="1:5" ht="23.25">
      <c r="A20" s="603" t="s">
        <v>591</v>
      </c>
      <c r="B20" s="508">
        <v>10256</v>
      </c>
      <c r="C20" s="506">
        <v>7710</v>
      </c>
      <c r="D20" s="506">
        <v>3888</v>
      </c>
      <c r="E20" s="392">
        <v>1128</v>
      </c>
    </row>
    <row r="21" spans="1:5" ht="23.25">
      <c r="A21" s="602" t="s">
        <v>592</v>
      </c>
      <c r="B21" s="508">
        <v>27621</v>
      </c>
      <c r="C21" s="506">
        <v>18040</v>
      </c>
      <c r="D21" s="506">
        <v>8636</v>
      </c>
      <c r="E21" s="508">
        <v>536</v>
      </c>
    </row>
    <row r="22" spans="1:5" ht="23.25">
      <c r="A22" s="603" t="s">
        <v>593</v>
      </c>
      <c r="B22" s="508">
        <v>5070</v>
      </c>
      <c r="C22" s="506">
        <v>993</v>
      </c>
      <c r="D22" s="506">
        <v>1159</v>
      </c>
      <c r="E22" s="392">
        <v>70</v>
      </c>
    </row>
    <row r="23" spans="1:5" ht="23.25">
      <c r="A23" s="601" t="s">
        <v>594</v>
      </c>
      <c r="B23" s="392">
        <v>19780</v>
      </c>
      <c r="C23" s="506">
        <v>12821</v>
      </c>
      <c r="D23" s="506">
        <v>6312</v>
      </c>
      <c r="E23" s="392">
        <v>303</v>
      </c>
    </row>
    <row r="24" spans="1:5" ht="23.25">
      <c r="A24" s="603" t="s">
        <v>595</v>
      </c>
      <c r="B24" s="392">
        <v>104930</v>
      </c>
      <c r="C24" s="506">
        <v>54947</v>
      </c>
      <c r="D24" s="506">
        <v>32576</v>
      </c>
      <c r="E24" s="392">
        <v>3610</v>
      </c>
    </row>
    <row r="25" spans="1:5" ht="23.25">
      <c r="A25" s="603" t="s">
        <v>596</v>
      </c>
      <c r="B25" s="392">
        <v>39627</v>
      </c>
      <c r="C25" s="506">
        <v>12093</v>
      </c>
      <c r="D25" s="506">
        <v>12601</v>
      </c>
      <c r="E25" s="392">
        <v>795</v>
      </c>
    </row>
    <row r="26" spans="1:5" ht="23.25">
      <c r="A26" s="603" t="s">
        <v>597</v>
      </c>
      <c r="B26" s="392">
        <v>12418</v>
      </c>
      <c r="C26" s="506">
        <v>10011</v>
      </c>
      <c r="D26" s="506">
        <v>4372</v>
      </c>
      <c r="E26" s="392">
        <v>202</v>
      </c>
    </row>
    <row r="27" spans="1:5" ht="23.25">
      <c r="A27" s="603" t="s">
        <v>598</v>
      </c>
      <c r="B27" s="392">
        <v>31423</v>
      </c>
      <c r="C27" s="506">
        <v>21351</v>
      </c>
      <c r="D27" s="506">
        <v>10106</v>
      </c>
      <c r="E27" s="392">
        <v>1893</v>
      </c>
    </row>
    <row r="28" spans="1:5" ht="34.5">
      <c r="A28" s="603" t="s">
        <v>599</v>
      </c>
      <c r="B28" s="392">
        <v>13320</v>
      </c>
      <c r="C28" s="506">
        <v>10342</v>
      </c>
      <c r="D28" s="506">
        <v>3734</v>
      </c>
      <c r="E28" s="392">
        <v>689</v>
      </c>
    </row>
    <row r="29" spans="1:5" ht="23.25">
      <c r="A29" s="603" t="s">
        <v>600</v>
      </c>
      <c r="B29" s="392">
        <v>8142</v>
      </c>
      <c r="C29" s="506">
        <v>1150</v>
      </c>
      <c r="D29" s="506">
        <v>1763</v>
      </c>
      <c r="E29" s="392">
        <v>31</v>
      </c>
    </row>
    <row r="30" spans="1:5" ht="23.25">
      <c r="A30" s="603" t="s">
        <v>601</v>
      </c>
      <c r="B30" s="392">
        <v>46237</v>
      </c>
      <c r="C30" s="506">
        <v>29158</v>
      </c>
      <c r="D30" s="506">
        <v>14971</v>
      </c>
      <c r="E30" s="392">
        <v>1664</v>
      </c>
    </row>
    <row r="31" spans="1:5" ht="23.25">
      <c r="A31" s="603" t="s">
        <v>602</v>
      </c>
      <c r="B31" s="392">
        <v>15597</v>
      </c>
      <c r="C31" s="506">
        <v>13076</v>
      </c>
      <c r="D31" s="506">
        <v>5865</v>
      </c>
      <c r="E31" s="392">
        <v>467</v>
      </c>
    </row>
    <row r="32" spans="1:5" ht="23.25">
      <c r="A32" s="604" t="s">
        <v>603</v>
      </c>
      <c r="B32" s="392">
        <v>10502</v>
      </c>
      <c r="C32" s="506">
        <v>8839</v>
      </c>
      <c r="D32" s="506">
        <v>3066</v>
      </c>
      <c r="E32" s="392">
        <v>183</v>
      </c>
    </row>
    <row r="33" spans="1:5" ht="34.5">
      <c r="A33" s="603" t="s">
        <v>604</v>
      </c>
      <c r="B33" s="392">
        <v>17349</v>
      </c>
      <c r="C33" s="506">
        <v>5836</v>
      </c>
      <c r="D33" s="506">
        <v>5077</v>
      </c>
      <c r="E33" s="392">
        <v>819</v>
      </c>
    </row>
    <row r="34" spans="1:5" ht="23.25">
      <c r="A34" s="603" t="s">
        <v>605</v>
      </c>
      <c r="B34" s="392">
        <v>2789</v>
      </c>
      <c r="C34" s="506">
        <v>1407</v>
      </c>
      <c r="D34" s="506">
        <v>963</v>
      </c>
      <c r="E34" s="392">
        <v>195</v>
      </c>
    </row>
    <row r="35" spans="1:5" ht="23.25">
      <c r="A35" s="603" t="s">
        <v>607</v>
      </c>
      <c r="B35" s="392">
        <v>179446</v>
      </c>
      <c r="C35" s="506">
        <v>139190</v>
      </c>
      <c r="D35" s="506">
        <v>68969</v>
      </c>
      <c r="E35" s="392">
        <v>3023</v>
      </c>
    </row>
    <row r="36" spans="1:5" ht="23.25">
      <c r="A36" s="603" t="s">
        <v>608</v>
      </c>
      <c r="B36" s="392">
        <v>72454</v>
      </c>
      <c r="C36" s="506">
        <v>51563</v>
      </c>
      <c r="D36" s="506">
        <v>27247</v>
      </c>
      <c r="E36" s="392">
        <v>962</v>
      </c>
    </row>
    <row r="37" spans="1:5" ht="23.25">
      <c r="A37" s="603" t="s">
        <v>609</v>
      </c>
      <c r="B37" s="392">
        <v>97274</v>
      </c>
      <c r="C37" s="506">
        <v>82789</v>
      </c>
      <c r="D37" s="506">
        <v>38088</v>
      </c>
      <c r="E37" s="392">
        <v>1347</v>
      </c>
    </row>
    <row r="38" spans="1:5" ht="23.25">
      <c r="A38" s="603" t="s">
        <v>610</v>
      </c>
      <c r="B38" s="392">
        <v>4310</v>
      </c>
      <c r="C38" s="506">
        <v>3806</v>
      </c>
      <c r="D38" s="506">
        <v>1580</v>
      </c>
      <c r="E38" s="392">
        <v>179</v>
      </c>
    </row>
    <row r="39" spans="1:5" ht="23.25">
      <c r="A39" s="603" t="s">
        <v>611</v>
      </c>
      <c r="B39" s="392">
        <v>5408</v>
      </c>
      <c r="C39" s="506">
        <v>1032</v>
      </c>
      <c r="D39" s="506">
        <v>2054</v>
      </c>
      <c r="E39" s="392">
        <v>535</v>
      </c>
    </row>
    <row r="40" spans="1:5" ht="23.25">
      <c r="A40" s="603" t="s">
        <v>612</v>
      </c>
      <c r="B40" s="392">
        <v>11826</v>
      </c>
      <c r="C40" s="506">
        <v>5456</v>
      </c>
      <c r="D40" s="506">
        <v>4761</v>
      </c>
      <c r="E40" s="392">
        <v>105</v>
      </c>
    </row>
    <row r="41" spans="1:5" ht="23.25">
      <c r="A41" s="603" t="s">
        <v>613</v>
      </c>
      <c r="B41" s="392">
        <v>8564</v>
      </c>
      <c r="C41" s="506">
        <v>4454</v>
      </c>
      <c r="D41" s="506">
        <v>3419</v>
      </c>
      <c r="E41" s="392">
        <v>69</v>
      </c>
    </row>
    <row r="42" spans="1:5" ht="23.25">
      <c r="A42" s="603" t="s">
        <v>614</v>
      </c>
      <c r="B42" s="392">
        <v>2222</v>
      </c>
      <c r="C42" s="506">
        <v>308</v>
      </c>
      <c r="D42" s="506">
        <v>965</v>
      </c>
      <c r="E42" s="392">
        <v>36</v>
      </c>
    </row>
    <row r="43" spans="1:5" ht="23.25">
      <c r="A43" s="605" t="s">
        <v>615</v>
      </c>
      <c r="B43" s="392">
        <v>1040</v>
      </c>
      <c r="C43" s="506">
        <v>694</v>
      </c>
      <c r="D43" s="506">
        <v>377</v>
      </c>
      <c r="E43" s="509" t="s">
        <v>295</v>
      </c>
    </row>
    <row r="44" spans="1:5" ht="23.25">
      <c r="A44" s="603" t="s">
        <v>616</v>
      </c>
      <c r="B44" s="392">
        <v>187966</v>
      </c>
      <c r="C44" s="506">
        <v>36655</v>
      </c>
      <c r="D44" s="506">
        <v>68113</v>
      </c>
      <c r="E44" s="392">
        <v>8070</v>
      </c>
    </row>
    <row r="45" spans="1:5" ht="23.25">
      <c r="A45" s="602" t="s">
        <v>617</v>
      </c>
      <c r="B45" s="392">
        <v>47695</v>
      </c>
      <c r="C45" s="506">
        <v>889</v>
      </c>
      <c r="D45" s="506">
        <v>17299</v>
      </c>
      <c r="E45" s="392">
        <v>3023</v>
      </c>
    </row>
    <row r="46" spans="1:5" ht="23.25">
      <c r="A46" s="603" t="s">
        <v>606</v>
      </c>
      <c r="B46" s="392">
        <v>58673</v>
      </c>
      <c r="C46" s="506">
        <v>1680</v>
      </c>
      <c r="D46" s="506">
        <v>21117</v>
      </c>
      <c r="E46" s="392">
        <v>2144</v>
      </c>
    </row>
    <row r="47" spans="1:5" ht="23.25">
      <c r="A47" s="603" t="s">
        <v>618</v>
      </c>
      <c r="B47" s="392">
        <v>6834</v>
      </c>
      <c r="C47" s="506">
        <v>3455</v>
      </c>
      <c r="D47" s="506">
        <v>2882</v>
      </c>
      <c r="E47" s="392">
        <v>107</v>
      </c>
    </row>
    <row r="48" spans="1:5" ht="23.25">
      <c r="A48" s="603" t="s">
        <v>619</v>
      </c>
      <c r="B48" s="392">
        <v>14688</v>
      </c>
      <c r="C48" s="506">
        <v>599</v>
      </c>
      <c r="D48" s="506">
        <v>4965</v>
      </c>
      <c r="E48" s="392">
        <v>867</v>
      </c>
    </row>
    <row r="49" spans="1:5" ht="45.75">
      <c r="A49" s="603" t="s">
        <v>620</v>
      </c>
      <c r="B49" s="392">
        <v>60076</v>
      </c>
      <c r="C49" s="506">
        <v>30032</v>
      </c>
      <c r="D49" s="506">
        <v>21850</v>
      </c>
      <c r="E49" s="392">
        <v>1929</v>
      </c>
    </row>
    <row r="50" spans="1:5" ht="23.25">
      <c r="A50" s="603" t="s">
        <v>621</v>
      </c>
      <c r="B50" s="392">
        <v>44453</v>
      </c>
      <c r="C50" s="506">
        <v>11613</v>
      </c>
      <c r="D50" s="506">
        <v>16386</v>
      </c>
      <c r="E50" s="392">
        <v>3353</v>
      </c>
    </row>
    <row r="51" spans="1:5" ht="23.25">
      <c r="A51" s="603" t="s">
        <v>622</v>
      </c>
      <c r="B51" s="392">
        <v>19662</v>
      </c>
      <c r="C51" s="506">
        <v>7735</v>
      </c>
      <c r="D51" s="506">
        <v>7683</v>
      </c>
      <c r="E51" s="392">
        <v>962</v>
      </c>
    </row>
    <row r="52" spans="1:5" ht="23.25">
      <c r="A52" s="603" t="s">
        <v>623</v>
      </c>
      <c r="B52" s="392">
        <v>6851</v>
      </c>
      <c r="C52" s="506">
        <v>3159</v>
      </c>
      <c r="D52" s="506">
        <v>2644</v>
      </c>
      <c r="E52" s="392">
        <v>171</v>
      </c>
    </row>
    <row r="53" spans="1:5" ht="23.25">
      <c r="A53" s="603" t="s">
        <v>624</v>
      </c>
      <c r="B53" s="392">
        <v>17940</v>
      </c>
      <c r="C53" s="506">
        <v>719</v>
      </c>
      <c r="D53" s="506">
        <v>6059</v>
      </c>
      <c r="E53" s="392">
        <v>2220</v>
      </c>
    </row>
    <row r="54" spans="1:5" ht="23.25">
      <c r="A54" s="603" t="s">
        <v>625</v>
      </c>
      <c r="B54" s="392">
        <v>78141</v>
      </c>
      <c r="C54" s="506">
        <v>34723</v>
      </c>
      <c r="D54" s="506">
        <v>31224</v>
      </c>
      <c r="E54" s="392">
        <v>2740</v>
      </c>
    </row>
    <row r="55" spans="1:5" ht="23.25">
      <c r="A55" s="603" t="s">
        <v>626</v>
      </c>
      <c r="B55" s="392">
        <v>15118</v>
      </c>
      <c r="C55" s="506">
        <v>12681</v>
      </c>
      <c r="D55" s="506">
        <v>6015</v>
      </c>
      <c r="E55" s="392">
        <v>866</v>
      </c>
    </row>
    <row r="56" spans="1:5" ht="34.5">
      <c r="A56" s="603" t="s">
        <v>627</v>
      </c>
      <c r="B56" s="392">
        <v>2315</v>
      </c>
      <c r="C56" s="506">
        <v>1009</v>
      </c>
      <c r="D56" s="506">
        <v>843</v>
      </c>
      <c r="E56" s="392">
        <v>59</v>
      </c>
    </row>
    <row r="57" spans="1:5" ht="34.5">
      <c r="A57" s="603" t="s">
        <v>628</v>
      </c>
      <c r="B57" s="392">
        <v>44266</v>
      </c>
      <c r="C57" s="506">
        <v>12323</v>
      </c>
      <c r="D57" s="506">
        <v>17964</v>
      </c>
      <c r="E57" s="392">
        <v>998</v>
      </c>
    </row>
    <row r="58" spans="1:5" ht="25.5" customHeight="1">
      <c r="A58" s="603" t="s">
        <v>629</v>
      </c>
      <c r="B58" s="392">
        <v>6122</v>
      </c>
      <c r="C58" s="506">
        <v>5008</v>
      </c>
      <c r="D58" s="506">
        <v>2077</v>
      </c>
      <c r="E58" s="392">
        <v>293</v>
      </c>
    </row>
    <row r="59" spans="1:5" ht="23.25">
      <c r="A59" s="603" t="s">
        <v>630</v>
      </c>
      <c r="B59" s="392">
        <v>180</v>
      </c>
      <c r="C59" s="506">
        <v>101</v>
      </c>
      <c r="D59" s="506">
        <v>67</v>
      </c>
      <c r="E59" s="510" t="s">
        <v>295</v>
      </c>
    </row>
    <row r="60" spans="1:5" ht="23.25">
      <c r="A60" s="603" t="s">
        <v>631</v>
      </c>
      <c r="B60" s="392">
        <v>10140</v>
      </c>
      <c r="C60" s="506">
        <v>3601</v>
      </c>
      <c r="D60" s="506">
        <v>4258</v>
      </c>
      <c r="E60" s="392">
        <v>524</v>
      </c>
    </row>
    <row r="61" spans="1:5" ht="23.25">
      <c r="A61" s="605" t="s">
        <v>632</v>
      </c>
      <c r="B61" s="392">
        <v>815</v>
      </c>
      <c r="C61" s="506">
        <v>44</v>
      </c>
      <c r="D61" s="506">
        <v>218</v>
      </c>
      <c r="E61" s="510" t="s">
        <v>295</v>
      </c>
    </row>
    <row r="62" spans="1:5" ht="26.45" customHeight="1">
      <c r="A62" s="605" t="s">
        <v>633</v>
      </c>
      <c r="B62" s="392">
        <v>20</v>
      </c>
      <c r="C62" s="511" t="s">
        <v>295</v>
      </c>
      <c r="D62" s="506">
        <v>4</v>
      </c>
      <c r="E62" s="510" t="s">
        <v>295</v>
      </c>
    </row>
    <row r="63" spans="1:5" ht="23.25">
      <c r="A63" s="605" t="s">
        <v>634</v>
      </c>
      <c r="B63" s="392">
        <v>24</v>
      </c>
      <c r="C63" s="506">
        <v>6</v>
      </c>
      <c r="D63" s="506">
        <v>4</v>
      </c>
      <c r="E63" s="510" t="s">
        <v>295</v>
      </c>
    </row>
    <row r="64" spans="1:5" ht="23.25">
      <c r="A64" s="605" t="s">
        <v>635</v>
      </c>
      <c r="B64" s="392">
        <v>771</v>
      </c>
      <c r="C64" s="506">
        <v>38</v>
      </c>
      <c r="D64" s="506">
        <v>210</v>
      </c>
      <c r="E64" s="510" t="s">
        <v>295</v>
      </c>
    </row>
    <row r="65" spans="1:6" ht="23.25">
      <c r="A65" s="605" t="s">
        <v>636</v>
      </c>
      <c r="B65" s="392">
        <v>138064</v>
      </c>
      <c r="C65" s="506">
        <v>71036</v>
      </c>
      <c r="D65" s="506">
        <v>22663</v>
      </c>
      <c r="E65" s="510" t="s">
        <v>295</v>
      </c>
    </row>
    <row r="66" spans="1:6">
      <c r="C66" s="313"/>
      <c r="D66" s="313"/>
      <c r="E66" s="313"/>
      <c r="F66" s="313"/>
    </row>
    <row r="67" spans="1:6">
      <c r="A67" s="242" t="s">
        <v>701</v>
      </c>
      <c r="C67" s="313"/>
      <c r="D67" s="313"/>
      <c r="E67" s="313"/>
      <c r="F67" s="313"/>
    </row>
    <row r="68" spans="1:6">
      <c r="A68" s="646" t="s">
        <v>702</v>
      </c>
    </row>
  </sheetData>
  <mergeCells count="6">
    <mergeCell ref="E7:E10"/>
    <mergeCell ref="B7:D7"/>
    <mergeCell ref="C8:D8"/>
    <mergeCell ref="B10:D10"/>
    <mergeCell ref="A7:A10"/>
    <mergeCell ref="B8:B9"/>
  </mergeCells>
  <hyperlinks>
    <hyperlink ref="F5:F6" location="'Spis tablic'!A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34"/>
  <sheetViews>
    <sheetView zoomScaleNormal="100" workbookViewId="0">
      <selection activeCell="A2" sqref="A1:A2"/>
    </sheetView>
  </sheetViews>
  <sheetFormatPr defaultColWidth="9.140625" defaultRowHeight="12.75"/>
  <cols>
    <col min="1" max="1" width="22.85546875" style="432" customWidth="1"/>
    <col min="2" max="2" width="19.140625" style="432" customWidth="1"/>
    <col min="3" max="3" width="9" style="432" customWidth="1"/>
    <col min="4" max="4" width="16.42578125" style="432" customWidth="1"/>
    <col min="5" max="5" width="9.7109375" style="432" customWidth="1"/>
    <col min="6" max="6" width="22" style="432" customWidth="1"/>
    <col min="7" max="7" width="12.42578125" style="432" customWidth="1"/>
    <col min="8" max="16384" width="9.140625" style="432"/>
  </cols>
  <sheetData>
    <row r="1" spans="1:8">
      <c r="A1" s="101" t="s">
        <v>360</v>
      </c>
    </row>
    <row r="2" spans="1:8">
      <c r="A2" s="625" t="s">
        <v>383</v>
      </c>
    </row>
    <row r="3" spans="1:8">
      <c r="H3" s="324" t="s">
        <v>245</v>
      </c>
    </row>
    <row r="4" spans="1:8" ht="13.5" thickBot="1">
      <c r="H4" s="634" t="s">
        <v>246</v>
      </c>
    </row>
    <row r="5" spans="1:8" ht="13.15" customHeight="1">
      <c r="A5" s="722" t="s">
        <v>463</v>
      </c>
      <c r="B5" s="700" t="s">
        <v>638</v>
      </c>
      <c r="C5" s="588"/>
      <c r="D5" s="851" t="s">
        <v>640</v>
      </c>
      <c r="E5" s="588"/>
      <c r="F5" s="851" t="s">
        <v>642</v>
      </c>
      <c r="G5" s="586"/>
    </row>
    <row r="6" spans="1:8" ht="78.75">
      <c r="A6" s="723"/>
      <c r="B6" s="741"/>
      <c r="C6" s="577" t="s">
        <v>639</v>
      </c>
      <c r="D6" s="734"/>
      <c r="E6" s="577" t="s">
        <v>641</v>
      </c>
      <c r="F6" s="734"/>
      <c r="G6" s="576" t="s">
        <v>643</v>
      </c>
    </row>
    <row r="7" spans="1:8" ht="13.5" thickBot="1">
      <c r="A7" s="724"/>
      <c r="B7" s="849" t="s">
        <v>644</v>
      </c>
      <c r="C7" s="850"/>
      <c r="D7" s="850"/>
      <c r="E7" s="850"/>
      <c r="F7" s="850"/>
      <c r="G7" s="850"/>
    </row>
    <row r="8" spans="1:8">
      <c r="A8" s="376" t="s">
        <v>382</v>
      </c>
      <c r="B8" s="531">
        <v>17540</v>
      </c>
      <c r="C8" s="537">
        <v>17316</v>
      </c>
      <c r="D8" s="532">
        <v>2537</v>
      </c>
      <c r="E8" s="537">
        <v>2512</v>
      </c>
      <c r="F8" s="532">
        <v>1676</v>
      </c>
      <c r="G8" s="537">
        <v>1675</v>
      </c>
    </row>
    <row r="9" spans="1:8">
      <c r="A9" s="376" t="s">
        <v>180</v>
      </c>
      <c r="B9" s="531">
        <v>15931</v>
      </c>
      <c r="C9" s="537">
        <v>15387</v>
      </c>
      <c r="D9" s="532">
        <v>2676</v>
      </c>
      <c r="E9" s="537">
        <v>2303</v>
      </c>
      <c r="F9" s="532">
        <v>2219</v>
      </c>
      <c r="G9" s="537">
        <v>2216</v>
      </c>
    </row>
    <row r="10" spans="1:8">
      <c r="A10" s="376" t="s">
        <v>171</v>
      </c>
      <c r="B10" s="531">
        <v>17046</v>
      </c>
      <c r="C10" s="537">
        <v>16781</v>
      </c>
      <c r="D10" s="532">
        <v>3296</v>
      </c>
      <c r="E10" s="537">
        <v>3163</v>
      </c>
      <c r="F10" s="532">
        <v>2282</v>
      </c>
      <c r="G10" s="537">
        <v>2279</v>
      </c>
    </row>
    <row r="11" spans="1:8">
      <c r="A11" s="376" t="s">
        <v>192</v>
      </c>
      <c r="B11" s="531">
        <v>17123</v>
      </c>
      <c r="C11" s="537">
        <v>16791</v>
      </c>
      <c r="D11" s="532">
        <v>2375</v>
      </c>
      <c r="E11" s="537">
        <v>2303</v>
      </c>
      <c r="F11" s="532">
        <v>1145</v>
      </c>
      <c r="G11" s="537">
        <v>1145</v>
      </c>
    </row>
    <row r="12" spans="1:8">
      <c r="A12" s="376" t="s">
        <v>193</v>
      </c>
      <c r="B12" s="531">
        <v>16206</v>
      </c>
      <c r="C12" s="537">
        <v>15850</v>
      </c>
      <c r="D12" s="532">
        <v>1900</v>
      </c>
      <c r="E12" s="537">
        <v>1878</v>
      </c>
      <c r="F12" s="532">
        <v>2103</v>
      </c>
      <c r="G12" s="537">
        <v>2103</v>
      </c>
    </row>
    <row r="13" spans="1:8">
      <c r="A13" s="376" t="s">
        <v>178</v>
      </c>
      <c r="B13" s="531">
        <v>17805</v>
      </c>
      <c r="C13" s="537">
        <v>17412</v>
      </c>
      <c r="D13" s="532">
        <v>4326</v>
      </c>
      <c r="E13" s="537">
        <v>4188</v>
      </c>
      <c r="F13" s="532">
        <v>2157</v>
      </c>
      <c r="G13" s="537">
        <v>2056</v>
      </c>
    </row>
    <row r="14" spans="1:8">
      <c r="A14" s="376" t="s">
        <v>217</v>
      </c>
      <c r="B14" s="531">
        <v>19406</v>
      </c>
      <c r="C14" s="537">
        <v>15598</v>
      </c>
      <c r="D14" s="532">
        <v>4927</v>
      </c>
      <c r="E14" s="537">
        <v>1407</v>
      </c>
      <c r="F14" s="532">
        <v>2113</v>
      </c>
      <c r="G14" s="537">
        <v>2012</v>
      </c>
    </row>
    <row r="15" spans="1:8">
      <c r="A15" s="376" t="s">
        <v>194</v>
      </c>
      <c r="B15" s="531">
        <v>19759</v>
      </c>
      <c r="C15" s="537">
        <v>15293</v>
      </c>
      <c r="D15" s="532">
        <v>2373</v>
      </c>
      <c r="E15" s="537">
        <v>1621</v>
      </c>
      <c r="F15" s="532">
        <v>2203</v>
      </c>
      <c r="G15" s="537">
        <v>2148</v>
      </c>
    </row>
    <row r="16" spans="1:8">
      <c r="A16" s="376" t="s">
        <v>195</v>
      </c>
      <c r="B16" s="531">
        <v>19569</v>
      </c>
      <c r="C16" s="537">
        <v>14815</v>
      </c>
      <c r="D16" s="532">
        <v>3641</v>
      </c>
      <c r="E16" s="537">
        <v>3324</v>
      </c>
      <c r="F16" s="532">
        <v>2593</v>
      </c>
      <c r="G16" s="537">
        <v>2589</v>
      </c>
    </row>
    <row r="17" spans="1:7">
      <c r="A17" s="376">
        <v>10</v>
      </c>
      <c r="B17" s="531">
        <v>18481</v>
      </c>
      <c r="C17" s="537">
        <v>14483</v>
      </c>
      <c r="D17" s="532">
        <v>4038</v>
      </c>
      <c r="E17" s="537">
        <v>3968</v>
      </c>
      <c r="F17" s="532">
        <v>2552</v>
      </c>
      <c r="G17" s="537">
        <v>1987</v>
      </c>
    </row>
    <row r="18" spans="1:7">
      <c r="A18" s="376">
        <v>11</v>
      </c>
      <c r="B18" s="531">
        <v>18842</v>
      </c>
      <c r="C18" s="537">
        <v>16147</v>
      </c>
      <c r="D18" s="532">
        <v>2603</v>
      </c>
      <c r="E18" s="537">
        <v>2579</v>
      </c>
      <c r="F18" s="532">
        <v>2949</v>
      </c>
      <c r="G18" s="537">
        <v>1626</v>
      </c>
    </row>
    <row r="19" spans="1:7">
      <c r="A19" s="376">
        <v>12</v>
      </c>
      <c r="B19" s="531">
        <v>16879</v>
      </c>
      <c r="C19" s="537">
        <v>14681</v>
      </c>
      <c r="D19" s="532">
        <v>2632</v>
      </c>
      <c r="E19" s="537">
        <v>2393</v>
      </c>
      <c r="F19" s="532">
        <v>3023</v>
      </c>
      <c r="G19" s="537">
        <v>2488</v>
      </c>
    </row>
    <row r="20" spans="1:7">
      <c r="A20" s="376" t="s">
        <v>385</v>
      </c>
      <c r="B20" s="531">
        <v>25523</v>
      </c>
      <c r="C20" s="537">
        <v>15526</v>
      </c>
      <c r="D20" s="532">
        <v>12685</v>
      </c>
      <c r="E20" s="537">
        <v>4145</v>
      </c>
      <c r="F20" s="532">
        <v>1924</v>
      </c>
      <c r="G20" s="537">
        <v>1722</v>
      </c>
    </row>
    <row r="21" spans="1:7">
      <c r="A21" s="376" t="s">
        <v>180</v>
      </c>
      <c r="B21" s="531">
        <v>22032</v>
      </c>
      <c r="C21" s="537">
        <v>15981</v>
      </c>
      <c r="D21" s="532">
        <v>2060</v>
      </c>
      <c r="E21" s="537">
        <v>1896</v>
      </c>
      <c r="F21" s="532">
        <v>5721</v>
      </c>
      <c r="G21" s="537">
        <v>1934</v>
      </c>
    </row>
    <row r="22" spans="1:7">
      <c r="A22" s="376" t="s">
        <v>171</v>
      </c>
      <c r="B22" s="531">
        <v>74661</v>
      </c>
      <c r="C22" s="537">
        <v>15890</v>
      </c>
      <c r="D22" s="532">
        <v>56335</v>
      </c>
      <c r="E22" s="537">
        <v>3036</v>
      </c>
      <c r="F22" s="532">
        <v>3574</v>
      </c>
      <c r="G22" s="537">
        <v>3056</v>
      </c>
    </row>
    <row r="23" spans="1:7">
      <c r="A23" s="376" t="s">
        <v>192</v>
      </c>
      <c r="B23" s="531">
        <v>74124</v>
      </c>
      <c r="C23" s="531">
        <v>15525</v>
      </c>
      <c r="D23" s="531">
        <v>2371</v>
      </c>
      <c r="E23" s="531">
        <v>2285</v>
      </c>
      <c r="F23" s="531">
        <v>1980</v>
      </c>
      <c r="G23" s="537">
        <v>1956</v>
      </c>
    </row>
    <row r="24" spans="1:7">
      <c r="A24" s="376" t="s">
        <v>193</v>
      </c>
      <c r="B24" s="531">
        <v>74916</v>
      </c>
      <c r="C24" s="531">
        <v>16303</v>
      </c>
      <c r="D24" s="531">
        <v>2151</v>
      </c>
      <c r="E24" s="531">
        <v>2130</v>
      </c>
      <c r="F24" s="531">
        <v>1578</v>
      </c>
      <c r="G24" s="537">
        <v>1571</v>
      </c>
    </row>
    <row r="25" spans="1:7">
      <c r="A25" s="376" t="s">
        <v>178</v>
      </c>
      <c r="B25" s="531">
        <v>76200</v>
      </c>
      <c r="C25" s="531">
        <v>16698</v>
      </c>
      <c r="D25" s="531">
        <v>4361</v>
      </c>
      <c r="E25" s="531">
        <v>2828</v>
      </c>
      <c r="F25" s="531">
        <v>2258</v>
      </c>
      <c r="G25" s="537">
        <v>1916</v>
      </c>
    </row>
    <row r="26" spans="1:7">
      <c r="A26" s="376" t="s">
        <v>217</v>
      </c>
      <c r="B26" s="531">
        <v>78278</v>
      </c>
      <c r="C26" s="537">
        <v>16739</v>
      </c>
      <c r="D26" s="532">
        <v>5450</v>
      </c>
      <c r="E26" s="537">
        <v>3302</v>
      </c>
      <c r="F26" s="532">
        <v>1897</v>
      </c>
      <c r="G26" s="537">
        <v>1787</v>
      </c>
    </row>
    <row r="27" spans="1:7">
      <c r="A27" s="376" t="s">
        <v>194</v>
      </c>
      <c r="B27" s="552">
        <v>77218</v>
      </c>
      <c r="C27" s="532">
        <v>16042</v>
      </c>
      <c r="D27" s="532">
        <v>2118</v>
      </c>
      <c r="E27" s="532">
        <v>1048</v>
      </c>
      <c r="F27" s="532">
        <v>890</v>
      </c>
      <c r="G27" s="537">
        <v>860</v>
      </c>
    </row>
    <row r="28" spans="1:7">
      <c r="A28" s="376" t="s">
        <v>195</v>
      </c>
      <c r="B28" s="552">
        <v>74723</v>
      </c>
      <c r="C28" s="532">
        <v>14139</v>
      </c>
      <c r="D28" s="532">
        <v>2112</v>
      </c>
      <c r="E28" s="532">
        <v>1964</v>
      </c>
      <c r="F28" s="532">
        <v>3063</v>
      </c>
      <c r="G28" s="537">
        <v>2396</v>
      </c>
    </row>
    <row r="29" spans="1:7">
      <c r="A29" s="376">
        <v>10</v>
      </c>
      <c r="B29" s="552">
        <v>74617</v>
      </c>
      <c r="C29" s="532">
        <v>13665</v>
      </c>
      <c r="D29" s="532">
        <v>3468</v>
      </c>
      <c r="E29" s="532">
        <v>2765</v>
      </c>
      <c r="F29" s="532">
        <v>2203</v>
      </c>
      <c r="G29" s="537">
        <v>1869</v>
      </c>
    </row>
    <row r="30" spans="1:7">
      <c r="A30" s="376">
        <v>11</v>
      </c>
      <c r="B30" s="552">
        <v>22378</v>
      </c>
      <c r="C30" s="532">
        <v>14493</v>
      </c>
      <c r="D30" s="532">
        <v>2202</v>
      </c>
      <c r="E30" s="532">
        <v>2144</v>
      </c>
      <c r="F30" s="532">
        <v>1860</v>
      </c>
      <c r="G30" s="537">
        <v>1056</v>
      </c>
    </row>
    <row r="31" spans="1:7">
      <c r="A31" s="376">
        <v>12</v>
      </c>
      <c r="B31" s="552">
        <v>21276</v>
      </c>
      <c r="C31" s="532">
        <v>13892</v>
      </c>
      <c r="D31" s="532">
        <v>2333</v>
      </c>
      <c r="E31" s="532">
        <v>2323</v>
      </c>
      <c r="F31" s="532">
        <v>2567</v>
      </c>
      <c r="G31" s="537">
        <v>2322</v>
      </c>
    </row>
    <row r="32" spans="1:7">
      <c r="A32" s="587" t="s">
        <v>381</v>
      </c>
      <c r="B32" s="552">
        <v>22759</v>
      </c>
      <c r="C32" s="532">
        <v>15551</v>
      </c>
      <c r="D32" s="532">
        <v>3802</v>
      </c>
      <c r="E32" s="532">
        <v>3802</v>
      </c>
      <c r="F32" s="532">
        <v>1258</v>
      </c>
      <c r="G32" s="537">
        <v>1161</v>
      </c>
    </row>
    <row r="33" spans="1:7">
      <c r="A33" s="376" t="s">
        <v>180</v>
      </c>
      <c r="B33" s="552">
        <v>19765</v>
      </c>
      <c r="C33" s="532">
        <v>18576</v>
      </c>
      <c r="D33" s="532">
        <v>5260</v>
      </c>
      <c r="E33" s="532">
        <v>5258</v>
      </c>
      <c r="F33" s="532">
        <v>2009</v>
      </c>
      <c r="G33" s="537">
        <v>1945</v>
      </c>
    </row>
    <row r="34" spans="1:7">
      <c r="A34" s="376" t="s">
        <v>171</v>
      </c>
      <c r="B34" s="552">
        <v>19618</v>
      </c>
      <c r="C34" s="532">
        <v>18444</v>
      </c>
      <c r="D34" s="532">
        <v>2276</v>
      </c>
      <c r="E34" s="532">
        <v>2276</v>
      </c>
      <c r="F34" s="532">
        <v>2161</v>
      </c>
      <c r="G34" s="537">
        <v>2088</v>
      </c>
    </row>
  </sheetData>
  <mergeCells count="5">
    <mergeCell ref="B7:G7"/>
    <mergeCell ref="A5:A7"/>
    <mergeCell ref="B5:B6"/>
    <mergeCell ref="D5:D6"/>
    <mergeCell ref="F5:F6"/>
  </mergeCells>
  <hyperlinks>
    <hyperlink ref="H3:H4" location="'Spis tablic'!A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6"/>
  <sheetViews>
    <sheetView topLeftCell="A15" workbookViewId="0">
      <selection activeCell="B29" sqref="B29"/>
    </sheetView>
  </sheetViews>
  <sheetFormatPr defaultColWidth="9.140625" defaultRowHeight="12.75"/>
  <cols>
    <col min="1" max="1" width="15" style="9" customWidth="1"/>
    <col min="2" max="2" width="10.28515625" style="9" customWidth="1"/>
    <col min="3" max="3" width="10.85546875" style="9" customWidth="1"/>
    <col min="4" max="4" width="10.28515625" style="9" customWidth="1"/>
    <col min="5" max="5" width="13.42578125" style="9" customWidth="1"/>
    <col min="6" max="6" width="11" style="9" customWidth="1"/>
    <col min="7" max="7" width="10.140625" style="9" customWidth="1"/>
    <col min="8" max="8" width="12.5703125" style="9" customWidth="1"/>
    <col min="9" max="9" width="12.28515625" style="9" customWidth="1"/>
    <col min="10" max="10" width="12.5703125" style="9" customWidth="1"/>
    <col min="11" max="11" width="9.140625" style="10"/>
    <col min="12" max="16384" width="9.140625" style="9"/>
  </cols>
  <sheetData>
    <row r="1" spans="1:10">
      <c r="A1" s="49" t="s">
        <v>18</v>
      </c>
      <c r="B1" s="49"/>
      <c r="C1" s="49"/>
      <c r="D1" s="49"/>
      <c r="E1" s="49"/>
      <c r="F1" s="49"/>
      <c r="G1" s="49"/>
      <c r="H1" s="22"/>
      <c r="I1" s="22"/>
      <c r="J1" s="22"/>
    </row>
    <row r="2" spans="1:10">
      <c r="A2" s="22" t="s">
        <v>152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3.5">
      <c r="A3" s="50" t="s">
        <v>161</v>
      </c>
      <c r="B3" s="50"/>
      <c r="C3" s="50"/>
      <c r="D3" s="50"/>
      <c r="E3" s="22"/>
      <c r="F3" s="22"/>
      <c r="G3" s="22"/>
      <c r="H3" s="22"/>
      <c r="I3" s="22"/>
      <c r="J3" s="22"/>
    </row>
    <row r="4" spans="1:10">
      <c r="A4" s="51" t="s">
        <v>153</v>
      </c>
      <c r="B4" s="51"/>
      <c r="C4" s="51"/>
      <c r="D4" s="51"/>
      <c r="E4" s="22"/>
      <c r="F4" s="22"/>
      <c r="G4" s="22"/>
      <c r="H4" s="22"/>
      <c r="I4" s="22"/>
      <c r="J4" s="22"/>
    </row>
    <row r="5" spans="1:10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53"/>
      <c r="B6" s="53"/>
      <c r="C6" s="54" t="s">
        <v>128</v>
      </c>
      <c r="D6" s="54"/>
      <c r="E6" s="54"/>
      <c r="F6" s="54"/>
      <c r="G6" s="54"/>
      <c r="H6" s="54"/>
      <c r="I6" s="54"/>
      <c r="J6" s="54"/>
    </row>
    <row r="7" spans="1:10">
      <c r="A7" s="53"/>
      <c r="B7" s="53"/>
      <c r="C7" s="53"/>
      <c r="D7" s="53"/>
      <c r="E7" s="34" t="s">
        <v>19</v>
      </c>
      <c r="F7" s="53"/>
      <c r="G7" s="40" t="s">
        <v>130</v>
      </c>
      <c r="H7" s="40"/>
      <c r="I7" s="40"/>
      <c r="J7" s="40"/>
    </row>
    <row r="8" spans="1:10">
      <c r="A8" s="59"/>
      <c r="B8" s="34"/>
      <c r="C8" s="53"/>
      <c r="D8" s="53"/>
      <c r="E8" s="34" t="s">
        <v>20</v>
      </c>
      <c r="F8" s="53"/>
      <c r="G8" s="53"/>
      <c r="H8" s="53"/>
      <c r="I8" s="53"/>
      <c r="J8" s="21"/>
    </row>
    <row r="9" spans="1:10">
      <c r="A9" s="59" t="s">
        <v>0</v>
      </c>
      <c r="B9" s="34" t="s">
        <v>21</v>
      </c>
      <c r="C9" s="34"/>
      <c r="D9" s="34"/>
      <c r="E9" s="34" t="s">
        <v>22</v>
      </c>
      <c r="F9" s="34" t="s">
        <v>23</v>
      </c>
      <c r="G9" s="34"/>
      <c r="H9" s="34" t="s">
        <v>24</v>
      </c>
      <c r="I9" s="34" t="s">
        <v>24</v>
      </c>
      <c r="J9" s="55" t="s">
        <v>107</v>
      </c>
    </row>
    <row r="10" spans="1:10" ht="18" customHeight="1">
      <c r="A10" s="46" t="s">
        <v>3</v>
      </c>
      <c r="B10" s="35" t="s">
        <v>25</v>
      </c>
      <c r="C10" s="34" t="s">
        <v>26</v>
      </c>
      <c r="D10" s="34" t="s">
        <v>27</v>
      </c>
      <c r="E10" s="34" t="s">
        <v>28</v>
      </c>
      <c r="F10" s="35" t="s">
        <v>29</v>
      </c>
      <c r="G10" s="34" t="s">
        <v>30</v>
      </c>
      <c r="H10" s="34" t="s">
        <v>155</v>
      </c>
      <c r="I10" s="34" t="s">
        <v>31</v>
      </c>
      <c r="J10" s="55" t="s">
        <v>108</v>
      </c>
    </row>
    <row r="11" spans="1:10" ht="15" customHeight="1">
      <c r="A11" s="53"/>
      <c r="B11" s="53"/>
      <c r="C11" s="35" t="s">
        <v>126</v>
      </c>
      <c r="D11" s="35" t="s">
        <v>125</v>
      </c>
      <c r="E11" s="34" t="s">
        <v>32</v>
      </c>
      <c r="F11" s="35" t="s">
        <v>33</v>
      </c>
      <c r="G11" s="35" t="s">
        <v>34</v>
      </c>
      <c r="H11" s="34"/>
      <c r="I11" s="34" t="s">
        <v>127</v>
      </c>
      <c r="J11" s="55"/>
    </row>
    <row r="12" spans="1:10">
      <c r="A12" s="53"/>
      <c r="B12" s="53"/>
      <c r="C12" s="53"/>
      <c r="D12" s="53"/>
      <c r="E12" s="35" t="s">
        <v>35</v>
      </c>
      <c r="F12" s="56"/>
      <c r="G12" s="56"/>
      <c r="H12" s="35" t="s">
        <v>40</v>
      </c>
      <c r="I12" s="35" t="s">
        <v>37</v>
      </c>
      <c r="J12" s="36" t="s">
        <v>38</v>
      </c>
    </row>
    <row r="13" spans="1:10" ht="15.75">
      <c r="A13" s="53"/>
      <c r="B13" s="53"/>
      <c r="C13" s="53"/>
      <c r="D13" s="53"/>
      <c r="E13" s="35" t="s">
        <v>39</v>
      </c>
      <c r="F13" s="53"/>
      <c r="G13" s="53"/>
      <c r="H13" s="35" t="s">
        <v>154</v>
      </c>
      <c r="I13" s="35" t="s">
        <v>36</v>
      </c>
      <c r="J13" s="36" t="s">
        <v>40</v>
      </c>
    </row>
    <row r="14" spans="1:10">
      <c r="A14" s="60"/>
      <c r="B14" s="60"/>
      <c r="C14" s="60"/>
      <c r="D14" s="60"/>
      <c r="E14" s="61" t="s">
        <v>41</v>
      </c>
      <c r="F14" s="60"/>
      <c r="G14" s="60"/>
      <c r="H14" s="60"/>
      <c r="I14" s="60"/>
      <c r="J14" s="52"/>
    </row>
    <row r="15" spans="1:10" ht="13.5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0" ht="13.5">
      <c r="A16" s="48" t="s">
        <v>156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20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L17" s="16"/>
      <c r="M17" s="19"/>
    </row>
    <row r="18" spans="1:20">
      <c r="A18" s="37" t="s">
        <v>112</v>
      </c>
      <c r="B18" s="37" t="s">
        <v>42</v>
      </c>
      <c r="C18" s="37" t="s">
        <v>43</v>
      </c>
      <c r="D18" s="37" t="s">
        <v>44</v>
      </c>
      <c r="E18" s="37" t="s">
        <v>45</v>
      </c>
      <c r="F18" s="37" t="s">
        <v>46</v>
      </c>
      <c r="G18" s="37" t="s">
        <v>47</v>
      </c>
      <c r="H18" s="37" t="s">
        <v>48</v>
      </c>
      <c r="I18" s="37" t="s">
        <v>49</v>
      </c>
      <c r="J18" s="63" t="s">
        <v>50</v>
      </c>
    </row>
    <row r="19" spans="1:20">
      <c r="A19" s="37" t="s">
        <v>113</v>
      </c>
      <c r="B19" s="37" t="s">
        <v>51</v>
      </c>
      <c r="C19" s="37" t="s">
        <v>52</v>
      </c>
      <c r="D19" s="37" t="s">
        <v>53</v>
      </c>
      <c r="E19" s="37" t="s">
        <v>54</v>
      </c>
      <c r="F19" s="37" t="s">
        <v>55</v>
      </c>
      <c r="G19" s="37" t="s">
        <v>56</v>
      </c>
      <c r="H19" s="37" t="s">
        <v>57</v>
      </c>
      <c r="I19" s="37" t="s">
        <v>58</v>
      </c>
      <c r="J19" s="63" t="s">
        <v>59</v>
      </c>
    </row>
    <row r="20" spans="1:20">
      <c r="A20" s="37" t="s">
        <v>114</v>
      </c>
      <c r="B20" s="37" t="s">
        <v>60</v>
      </c>
      <c r="C20" s="37" t="s">
        <v>61</v>
      </c>
      <c r="D20" s="37" t="s">
        <v>62</v>
      </c>
      <c r="E20" s="37" t="s">
        <v>63</v>
      </c>
      <c r="F20" s="37" t="s">
        <v>64</v>
      </c>
      <c r="G20" s="37" t="s">
        <v>47</v>
      </c>
      <c r="H20" s="37" t="s">
        <v>65</v>
      </c>
      <c r="I20" s="37" t="s">
        <v>66</v>
      </c>
      <c r="J20" s="63" t="s">
        <v>67</v>
      </c>
      <c r="M20" s="16"/>
    </row>
    <row r="21" spans="1:20">
      <c r="A21" s="37" t="s">
        <v>115</v>
      </c>
      <c r="B21" s="37" t="s">
        <v>68</v>
      </c>
      <c r="C21" s="37" t="s">
        <v>69</v>
      </c>
      <c r="D21" s="37" t="s">
        <v>70</v>
      </c>
      <c r="E21" s="37" t="s">
        <v>71</v>
      </c>
      <c r="F21" s="37" t="s">
        <v>72</v>
      </c>
      <c r="G21" s="37" t="s">
        <v>73</v>
      </c>
      <c r="H21" s="37" t="s">
        <v>74</v>
      </c>
      <c r="I21" s="37" t="s">
        <v>75</v>
      </c>
      <c r="J21" s="63" t="s">
        <v>76</v>
      </c>
    </row>
    <row r="22" spans="1:20">
      <c r="A22" s="37" t="s">
        <v>116</v>
      </c>
      <c r="B22" s="37" t="s">
        <v>77</v>
      </c>
      <c r="C22" s="37" t="s">
        <v>78</v>
      </c>
      <c r="D22" s="37" t="s">
        <v>79</v>
      </c>
      <c r="E22" s="37" t="s">
        <v>80</v>
      </c>
      <c r="F22" s="37" t="s">
        <v>81</v>
      </c>
      <c r="G22" s="37" t="s">
        <v>73</v>
      </c>
      <c r="H22" s="37" t="s">
        <v>82</v>
      </c>
      <c r="I22" s="37" t="s">
        <v>83</v>
      </c>
      <c r="J22" s="63" t="s">
        <v>84</v>
      </c>
    </row>
    <row r="23" spans="1:20">
      <c r="A23" s="37" t="s">
        <v>117</v>
      </c>
      <c r="B23" s="37" t="s">
        <v>85</v>
      </c>
      <c r="C23" s="37" t="s">
        <v>86</v>
      </c>
      <c r="D23" s="37" t="s">
        <v>87</v>
      </c>
      <c r="E23" s="37" t="s">
        <v>88</v>
      </c>
      <c r="F23" s="37" t="s">
        <v>89</v>
      </c>
      <c r="G23" s="37" t="s">
        <v>90</v>
      </c>
      <c r="H23" s="37" t="s">
        <v>91</v>
      </c>
      <c r="I23" s="37" t="s">
        <v>92</v>
      </c>
      <c r="J23" s="63" t="s">
        <v>93</v>
      </c>
    </row>
    <row r="24" spans="1:20">
      <c r="A24" s="37" t="s">
        <v>118</v>
      </c>
      <c r="B24" s="37" t="s">
        <v>94</v>
      </c>
      <c r="C24" s="37" t="s">
        <v>95</v>
      </c>
      <c r="D24" s="37" t="s">
        <v>96</v>
      </c>
      <c r="E24" s="37" t="s">
        <v>97</v>
      </c>
      <c r="F24" s="37" t="s">
        <v>98</v>
      </c>
      <c r="G24" s="37" t="s">
        <v>99</v>
      </c>
      <c r="H24" s="37" t="s">
        <v>100</v>
      </c>
      <c r="I24" s="37" t="s">
        <v>101</v>
      </c>
      <c r="J24" s="63" t="s">
        <v>102</v>
      </c>
      <c r="L24" s="11"/>
    </row>
    <row r="25" spans="1:20">
      <c r="A25" s="37" t="s">
        <v>119</v>
      </c>
      <c r="B25" s="64">
        <v>1826.4</v>
      </c>
      <c r="C25" s="64">
        <v>723.2</v>
      </c>
      <c r="D25" s="64">
        <v>1103.2</v>
      </c>
      <c r="E25" s="64">
        <v>124.4</v>
      </c>
      <c r="F25" s="64">
        <v>85.4</v>
      </c>
      <c r="G25" s="64">
        <v>4.4000000000000004</v>
      </c>
      <c r="H25" s="64">
        <v>32.200000000000003</v>
      </c>
      <c r="I25" s="64">
        <v>10.3</v>
      </c>
      <c r="J25" s="64">
        <v>37.700000000000003</v>
      </c>
    </row>
    <row r="26" spans="1:20">
      <c r="A26" s="37" t="s">
        <v>120</v>
      </c>
      <c r="B26" s="65">
        <v>1831.3510000000001</v>
      </c>
      <c r="C26" s="23">
        <v>760.1</v>
      </c>
      <c r="D26" s="65">
        <v>1071.319</v>
      </c>
      <c r="E26" s="23">
        <v>125.378</v>
      </c>
      <c r="F26" s="65">
        <v>110.678</v>
      </c>
      <c r="G26" s="23">
        <v>7.3339999999999996</v>
      </c>
      <c r="H26" s="65">
        <v>40.447000000000003</v>
      </c>
      <c r="I26" s="23">
        <v>13.173999999999999</v>
      </c>
      <c r="J26" s="65">
        <v>48.713000000000001</v>
      </c>
    </row>
    <row r="27" spans="1:20">
      <c r="A27" s="37" t="s">
        <v>121</v>
      </c>
      <c r="B27" s="66">
        <v>2349.8049999999998</v>
      </c>
      <c r="C27" s="66">
        <v>1042.4959999999999</v>
      </c>
      <c r="D27" s="66">
        <v>1307.309</v>
      </c>
      <c r="E27" s="66">
        <v>174.37</v>
      </c>
      <c r="F27" s="45">
        <v>149.80000000000001</v>
      </c>
      <c r="G27" s="45">
        <v>12.5</v>
      </c>
      <c r="H27" s="45">
        <v>57</v>
      </c>
      <c r="I27" s="45">
        <v>17.8</v>
      </c>
      <c r="J27" s="42">
        <v>60.9</v>
      </c>
      <c r="M27" s="13"/>
      <c r="N27" s="13"/>
      <c r="P27" s="12"/>
      <c r="Q27" s="12"/>
      <c r="R27" s="12"/>
      <c r="S27" s="12"/>
      <c r="T27" s="12"/>
    </row>
    <row r="28" spans="1:20" s="16" customFormat="1">
      <c r="A28" s="37" t="s">
        <v>122</v>
      </c>
      <c r="B28" s="28">
        <v>2702.6</v>
      </c>
      <c r="C28" s="44">
        <v>1211</v>
      </c>
      <c r="D28" s="28">
        <v>1491.6</v>
      </c>
      <c r="E28" s="28">
        <v>185.8</v>
      </c>
      <c r="F28" s="29">
        <v>167.9</v>
      </c>
      <c r="G28" s="29">
        <v>18.8</v>
      </c>
      <c r="H28" s="29">
        <v>64.400000000000006</v>
      </c>
      <c r="I28" s="29">
        <v>18.600000000000001</v>
      </c>
      <c r="J28" s="41">
        <v>63.1</v>
      </c>
      <c r="K28" s="15"/>
      <c r="M28" s="17"/>
      <c r="N28" s="17"/>
      <c r="P28" s="18"/>
      <c r="Q28" s="18"/>
      <c r="R28" s="18"/>
      <c r="S28" s="18"/>
      <c r="T28" s="18"/>
    </row>
    <row r="29" spans="1:20" s="16" customFormat="1">
      <c r="A29" s="37" t="s">
        <v>123</v>
      </c>
      <c r="B29" s="66">
        <v>3115.1</v>
      </c>
      <c r="C29" s="23">
        <v>1473</v>
      </c>
      <c r="D29" s="23">
        <v>1642.1</v>
      </c>
      <c r="E29" s="28">
        <v>243.1</v>
      </c>
      <c r="F29" s="28">
        <v>180.7</v>
      </c>
      <c r="G29" s="29">
        <v>27.3</v>
      </c>
      <c r="H29" s="29">
        <v>71.599999999999994</v>
      </c>
      <c r="I29" s="29">
        <v>20.2</v>
      </c>
      <c r="J29" s="41">
        <v>58.4</v>
      </c>
      <c r="K29" s="32"/>
      <c r="M29" s="17"/>
      <c r="N29" s="17"/>
      <c r="P29" s="18"/>
      <c r="Q29" s="18"/>
      <c r="R29" s="18"/>
      <c r="S29" s="18"/>
      <c r="T29" s="18"/>
    </row>
    <row r="30" spans="1:20" s="16" customFormat="1">
      <c r="A30" s="37" t="s">
        <v>124</v>
      </c>
      <c r="B30" s="23">
        <v>3217</v>
      </c>
      <c r="C30" s="23">
        <v>1571.2</v>
      </c>
      <c r="D30" s="23">
        <v>1645.8</v>
      </c>
      <c r="E30" s="28">
        <v>213.1</v>
      </c>
      <c r="F30" s="28">
        <v>166.8</v>
      </c>
      <c r="G30" s="29">
        <v>33.200000000000003</v>
      </c>
      <c r="H30" s="29">
        <v>63.8</v>
      </c>
      <c r="I30" s="29">
        <v>20.7</v>
      </c>
      <c r="J30" s="41">
        <v>46.2</v>
      </c>
      <c r="K30" s="32"/>
      <c r="M30" s="17"/>
      <c r="N30" s="17"/>
      <c r="P30" s="18"/>
      <c r="Q30" s="18"/>
      <c r="R30" s="18"/>
      <c r="S30" s="18"/>
      <c r="T30" s="18"/>
    </row>
    <row r="31" spans="1:20" s="16" customFormat="1">
      <c r="A31" s="37" t="s">
        <v>162</v>
      </c>
      <c r="B31" s="67">
        <v>3175.7</v>
      </c>
      <c r="C31" s="23">
        <v>1541</v>
      </c>
      <c r="D31" s="24">
        <v>1634.7</v>
      </c>
      <c r="E31" s="28">
        <v>189.9</v>
      </c>
      <c r="F31" s="24">
        <v>157.9</v>
      </c>
      <c r="G31" s="23">
        <v>35</v>
      </c>
      <c r="H31" s="24">
        <v>55.5</v>
      </c>
      <c r="I31" s="23">
        <v>23.8</v>
      </c>
      <c r="J31" s="24">
        <v>40</v>
      </c>
      <c r="K31" s="32"/>
      <c r="M31" s="17"/>
      <c r="N31" s="17"/>
      <c r="P31" s="18"/>
      <c r="Q31" s="18"/>
      <c r="R31" s="18"/>
      <c r="S31" s="18"/>
      <c r="T31" s="18"/>
    </row>
    <row r="32" spans="1:20" s="16" customFormat="1" ht="15.6" customHeight="1">
      <c r="A32" s="37" t="s">
        <v>129</v>
      </c>
      <c r="B32" s="57">
        <v>3293.2</v>
      </c>
      <c r="C32" s="21">
        <v>1625.8</v>
      </c>
      <c r="D32" s="57">
        <v>1667.3</v>
      </c>
      <c r="E32" s="26">
        <v>189.2</v>
      </c>
      <c r="F32" s="23">
        <v>170</v>
      </c>
      <c r="G32" s="24">
        <v>37.5</v>
      </c>
      <c r="H32" s="23">
        <v>59.3</v>
      </c>
      <c r="I32" s="23">
        <v>25.4</v>
      </c>
      <c r="J32" s="24">
        <v>43.8</v>
      </c>
      <c r="K32" s="32"/>
      <c r="M32" s="17"/>
      <c r="N32" s="17"/>
      <c r="P32" s="18"/>
      <c r="Q32" s="18"/>
      <c r="R32" s="18"/>
      <c r="S32" s="18"/>
      <c r="T32" s="18"/>
    </row>
    <row r="33" spans="1:20" s="16" customFormat="1" ht="15.6" customHeight="1">
      <c r="A33" s="38">
        <v>2</v>
      </c>
      <c r="B33" s="57">
        <v>3294.5</v>
      </c>
      <c r="C33" s="21">
        <v>1633.5</v>
      </c>
      <c r="D33" s="57">
        <v>1660.9</v>
      </c>
      <c r="E33" s="26">
        <v>187.4</v>
      </c>
      <c r="F33" s="23">
        <v>165.9</v>
      </c>
      <c r="G33" s="24">
        <v>34.799999999999997</v>
      </c>
      <c r="H33" s="23">
        <v>57.2</v>
      </c>
      <c r="I33" s="23">
        <v>25.3</v>
      </c>
      <c r="J33" s="24">
        <v>44.6</v>
      </c>
      <c r="K33" s="32"/>
      <c r="M33" s="17"/>
      <c r="N33" s="17"/>
      <c r="P33" s="18"/>
      <c r="Q33" s="18"/>
      <c r="R33" s="18"/>
      <c r="S33" s="18"/>
      <c r="T33" s="18"/>
    </row>
    <row r="34" spans="1:20" s="16" customFormat="1" ht="15.6" customHeight="1">
      <c r="A34" s="38">
        <v>3</v>
      </c>
      <c r="B34" s="57">
        <v>3265.8</v>
      </c>
      <c r="C34" s="21">
        <v>1617.5</v>
      </c>
      <c r="D34" s="57">
        <v>1648.2</v>
      </c>
      <c r="E34" s="26">
        <v>184.3</v>
      </c>
      <c r="F34" s="23">
        <v>164.2</v>
      </c>
      <c r="G34" s="24">
        <v>33.5</v>
      </c>
      <c r="H34" s="23">
        <v>56.1</v>
      </c>
      <c r="I34" s="23">
        <v>25.5</v>
      </c>
      <c r="J34" s="24">
        <v>45.2</v>
      </c>
      <c r="K34" s="32"/>
      <c r="M34" s="17"/>
      <c r="N34" s="17"/>
      <c r="P34" s="18"/>
      <c r="Q34" s="18"/>
      <c r="R34" s="18"/>
      <c r="S34" s="18"/>
      <c r="T34" s="18"/>
    </row>
    <row r="35" spans="1:20" s="16" customFormat="1" ht="15.6" customHeight="1">
      <c r="A35" s="39">
        <v>4</v>
      </c>
      <c r="B35" s="57">
        <v>3173.8</v>
      </c>
      <c r="C35" s="21">
        <v>1551.2</v>
      </c>
      <c r="D35" s="57">
        <v>1622.6</v>
      </c>
      <c r="E35" s="26">
        <v>179.8</v>
      </c>
      <c r="F35" s="23">
        <v>152.19999999999999</v>
      </c>
      <c r="G35" s="24">
        <v>31.5</v>
      </c>
      <c r="H35" s="23">
        <v>49.5</v>
      </c>
      <c r="I35" s="23">
        <v>23.7</v>
      </c>
      <c r="J35" s="24">
        <v>43.8</v>
      </c>
      <c r="K35" s="32"/>
      <c r="M35" s="17"/>
      <c r="N35" s="17"/>
      <c r="P35" s="18"/>
      <c r="Q35" s="18"/>
      <c r="R35" s="18"/>
      <c r="S35" s="18"/>
      <c r="T35" s="18"/>
    </row>
    <row r="36" spans="1:20" s="16" customFormat="1" ht="15.6" customHeight="1">
      <c r="A36" s="39">
        <v>5</v>
      </c>
      <c r="B36" s="57">
        <v>3092.5</v>
      </c>
      <c r="C36" s="57">
        <v>1493.4</v>
      </c>
      <c r="D36" s="53">
        <v>1599.1</v>
      </c>
      <c r="E36" s="26">
        <v>175.1</v>
      </c>
      <c r="F36" s="23">
        <v>128</v>
      </c>
      <c r="G36" s="24">
        <v>29.4</v>
      </c>
      <c r="H36" s="23">
        <v>36.5</v>
      </c>
      <c r="I36" s="23">
        <v>17.399999999999999</v>
      </c>
      <c r="J36" s="24">
        <v>41.2</v>
      </c>
      <c r="K36" s="32"/>
      <c r="M36" s="17"/>
      <c r="N36" s="17"/>
      <c r="P36" s="18"/>
      <c r="Q36" s="18"/>
      <c r="R36" s="18"/>
      <c r="S36" s="18"/>
      <c r="T36" s="18"/>
    </row>
    <row r="37" spans="1:20" s="16" customFormat="1" ht="15.6" customHeight="1">
      <c r="A37" s="39">
        <v>6</v>
      </c>
      <c r="B37" s="57">
        <v>3071.2</v>
      </c>
      <c r="C37" s="21">
        <v>1465.2</v>
      </c>
      <c r="D37" s="23">
        <v>1606</v>
      </c>
      <c r="E37" s="26">
        <v>169.7</v>
      </c>
      <c r="F37" s="71" t="s">
        <v>109</v>
      </c>
      <c r="G37" s="72" t="s">
        <v>109</v>
      </c>
      <c r="H37" s="71" t="s">
        <v>109</v>
      </c>
      <c r="I37" s="71" t="s">
        <v>109</v>
      </c>
      <c r="J37" s="72" t="s">
        <v>109</v>
      </c>
      <c r="K37" s="32"/>
      <c r="M37" s="17"/>
      <c r="N37" s="17"/>
      <c r="P37" s="18"/>
      <c r="Q37" s="18"/>
      <c r="R37" s="18"/>
      <c r="S37" s="18"/>
      <c r="T37" s="18"/>
    </row>
    <row r="38" spans="1:20" s="16" customFormat="1" ht="15.6" customHeight="1">
      <c r="A38" s="39">
        <v>7</v>
      </c>
      <c r="B38" s="57">
        <v>3042.4</v>
      </c>
      <c r="C38" s="21">
        <v>1435.8</v>
      </c>
      <c r="D38" s="23">
        <v>1606.6</v>
      </c>
      <c r="E38" s="26">
        <v>165.9</v>
      </c>
      <c r="F38" s="71" t="s">
        <v>109</v>
      </c>
      <c r="G38" s="72" t="s">
        <v>109</v>
      </c>
      <c r="H38" s="71" t="s">
        <v>109</v>
      </c>
      <c r="I38" s="71" t="s">
        <v>109</v>
      </c>
      <c r="J38" s="72" t="s">
        <v>109</v>
      </c>
      <c r="K38" s="32"/>
      <c r="M38" s="17"/>
      <c r="N38" s="17"/>
      <c r="P38" s="18"/>
      <c r="Q38" s="18"/>
      <c r="R38" s="18"/>
      <c r="S38" s="18"/>
      <c r="T38" s="18"/>
    </row>
    <row r="39" spans="1:20" s="16" customFormat="1" ht="15.6" customHeight="1">
      <c r="A39" s="39">
        <v>8</v>
      </c>
      <c r="B39" s="57">
        <v>3005.7</v>
      </c>
      <c r="C39" s="21">
        <v>1405.2</v>
      </c>
      <c r="D39" s="23">
        <v>1600.5</v>
      </c>
      <c r="E39" s="26">
        <v>160.5</v>
      </c>
      <c r="F39" s="71" t="s">
        <v>109</v>
      </c>
      <c r="G39" s="72" t="s">
        <v>109</v>
      </c>
      <c r="H39" s="71" t="s">
        <v>109</v>
      </c>
      <c r="I39" s="71" t="s">
        <v>109</v>
      </c>
      <c r="J39" s="72" t="s">
        <v>109</v>
      </c>
      <c r="K39" s="32"/>
      <c r="M39" s="17"/>
      <c r="N39" s="17"/>
      <c r="P39" s="18"/>
      <c r="Q39" s="18"/>
      <c r="R39" s="18"/>
      <c r="S39" s="18"/>
      <c r="T39" s="18"/>
    </row>
    <row r="40" spans="1:20" s="16" customFormat="1" ht="15.6" customHeight="1">
      <c r="A40" s="39">
        <v>9</v>
      </c>
      <c r="B40" s="57">
        <v>2970.9</v>
      </c>
      <c r="C40" s="21">
        <v>1387.1</v>
      </c>
      <c r="D40" s="23">
        <v>1583.8</v>
      </c>
      <c r="E40" s="26">
        <v>154.6</v>
      </c>
      <c r="F40" s="71" t="s">
        <v>109</v>
      </c>
      <c r="G40" s="72" t="s">
        <v>109</v>
      </c>
      <c r="H40" s="71" t="s">
        <v>109</v>
      </c>
      <c r="I40" s="71" t="s">
        <v>109</v>
      </c>
      <c r="J40" s="72" t="s">
        <v>109</v>
      </c>
      <c r="K40" s="32"/>
      <c r="M40" s="17"/>
      <c r="N40" s="17"/>
      <c r="P40" s="18"/>
      <c r="Q40" s="18"/>
      <c r="R40" s="18"/>
      <c r="S40" s="18"/>
      <c r="T40" s="18"/>
    </row>
    <row r="41" spans="1:20" s="16" customFormat="1" ht="15.6" customHeight="1">
      <c r="A41" s="39">
        <v>10</v>
      </c>
      <c r="B41" s="57">
        <v>2938.2</v>
      </c>
      <c r="C41" s="57">
        <v>1374.4</v>
      </c>
      <c r="D41" s="23">
        <v>1563.8</v>
      </c>
      <c r="E41" s="28">
        <v>150.19999999999999</v>
      </c>
      <c r="F41" s="71" t="s">
        <v>109</v>
      </c>
      <c r="G41" s="72" t="s">
        <v>109</v>
      </c>
      <c r="H41" s="71" t="s">
        <v>109</v>
      </c>
      <c r="I41" s="71" t="s">
        <v>109</v>
      </c>
      <c r="J41" s="72" t="s">
        <v>109</v>
      </c>
      <c r="K41" s="32"/>
      <c r="M41" s="17"/>
      <c r="N41" s="17"/>
      <c r="P41" s="18"/>
      <c r="Q41" s="18"/>
      <c r="R41" s="18"/>
      <c r="S41" s="18"/>
      <c r="T41" s="18"/>
    </row>
    <row r="42" spans="1:20" s="16" customFormat="1" ht="15.6" customHeight="1">
      <c r="A42" s="39">
        <v>11</v>
      </c>
      <c r="B42" s="57">
        <v>2942.6</v>
      </c>
      <c r="C42" s="57">
        <v>1386.7</v>
      </c>
      <c r="D42" s="23">
        <v>1555.9</v>
      </c>
      <c r="E42" s="28">
        <v>147.69999999999999</v>
      </c>
      <c r="F42" s="71" t="s">
        <v>109</v>
      </c>
      <c r="G42" s="72" t="s">
        <v>109</v>
      </c>
      <c r="H42" s="71" t="s">
        <v>109</v>
      </c>
      <c r="I42" s="71" t="s">
        <v>109</v>
      </c>
      <c r="J42" s="72" t="s">
        <v>109</v>
      </c>
      <c r="K42" s="32"/>
      <c r="M42" s="17"/>
      <c r="N42" s="17"/>
      <c r="P42" s="18"/>
      <c r="Q42" s="18"/>
      <c r="R42" s="18"/>
      <c r="S42" s="18"/>
      <c r="T42" s="18"/>
    </row>
    <row r="43" spans="1:20" s="16" customFormat="1" ht="15.6" customHeight="1">
      <c r="A43" s="39">
        <v>12</v>
      </c>
      <c r="B43" s="57">
        <v>2999.6</v>
      </c>
      <c r="C43" s="57">
        <v>1431.1</v>
      </c>
      <c r="D43" s="23">
        <v>1568.5</v>
      </c>
      <c r="E43" s="28">
        <v>146</v>
      </c>
      <c r="F43" s="71" t="s">
        <v>109</v>
      </c>
      <c r="G43" s="72" t="s">
        <v>109</v>
      </c>
      <c r="H43" s="71" t="s">
        <v>109</v>
      </c>
      <c r="I43" s="71" t="s">
        <v>109</v>
      </c>
      <c r="J43" s="72" t="s">
        <v>109</v>
      </c>
      <c r="K43" s="32"/>
      <c r="M43" s="17"/>
      <c r="N43" s="17"/>
      <c r="P43" s="18"/>
      <c r="Q43" s="18"/>
      <c r="R43" s="18"/>
      <c r="S43" s="18"/>
      <c r="T43" s="18"/>
    </row>
    <row r="44" spans="1:20" s="16" customFormat="1" ht="15.6" customHeight="1">
      <c r="A44" s="37" t="s">
        <v>163</v>
      </c>
      <c r="B44" s="57">
        <v>3094.9</v>
      </c>
      <c r="C44" s="57">
        <v>1496.9</v>
      </c>
      <c r="D44" s="23">
        <v>1598</v>
      </c>
      <c r="E44" s="28">
        <v>145</v>
      </c>
      <c r="F44" s="71" t="s">
        <v>109</v>
      </c>
      <c r="G44" s="72" t="s">
        <v>109</v>
      </c>
      <c r="H44" s="71" t="s">
        <v>109</v>
      </c>
      <c r="I44" s="71" t="s">
        <v>109</v>
      </c>
      <c r="J44" s="72" t="s">
        <v>109</v>
      </c>
      <c r="K44" s="32"/>
      <c r="M44" s="17"/>
      <c r="N44" s="17"/>
      <c r="P44" s="18"/>
      <c r="Q44" s="18"/>
      <c r="R44" s="18"/>
      <c r="S44" s="18"/>
      <c r="T44" s="18"/>
    </row>
    <row r="45" spans="1:20" s="16" customFormat="1" ht="15.6" customHeight="1">
      <c r="A45" s="38">
        <v>2</v>
      </c>
      <c r="B45" s="57">
        <v>3094.5</v>
      </c>
      <c r="C45" s="57">
        <v>1504.9</v>
      </c>
      <c r="D45" s="57">
        <v>1589.6</v>
      </c>
      <c r="E45" s="28">
        <v>143.19999999999999</v>
      </c>
      <c r="F45" s="71" t="s">
        <v>109</v>
      </c>
      <c r="G45" s="72" t="s">
        <v>109</v>
      </c>
      <c r="H45" s="71" t="s">
        <v>109</v>
      </c>
      <c r="I45" s="71" t="s">
        <v>109</v>
      </c>
      <c r="J45" s="72" t="s">
        <v>109</v>
      </c>
      <c r="K45" s="32"/>
      <c r="M45" s="17"/>
      <c r="N45" s="17"/>
      <c r="P45" s="18"/>
      <c r="Q45" s="18"/>
      <c r="R45" s="18"/>
      <c r="S45" s="18"/>
      <c r="T45" s="18"/>
    </row>
    <row r="46" spans="1:20" s="16" customFormat="1" ht="15.6" customHeight="1">
      <c r="A46" s="38">
        <v>3</v>
      </c>
      <c r="B46" s="57">
        <v>3052.6</v>
      </c>
      <c r="C46" s="57">
        <v>1487.9</v>
      </c>
      <c r="D46" s="57">
        <v>1564.7</v>
      </c>
      <c r="E46" s="28">
        <v>140.5</v>
      </c>
      <c r="F46" s="71" t="s">
        <v>109</v>
      </c>
      <c r="G46" s="72" t="s">
        <v>109</v>
      </c>
      <c r="H46" s="71" t="s">
        <v>109</v>
      </c>
      <c r="I46" s="71" t="s">
        <v>109</v>
      </c>
      <c r="J46" s="72" t="s">
        <v>109</v>
      </c>
      <c r="K46" s="32"/>
      <c r="M46" s="17"/>
      <c r="N46" s="17"/>
      <c r="P46" s="18"/>
      <c r="Q46" s="18"/>
      <c r="R46" s="18"/>
      <c r="S46" s="18"/>
      <c r="T46" s="18"/>
    </row>
    <row r="47" spans="1:20" s="16" customFormat="1" ht="15.6" customHeight="1">
      <c r="A47" s="68"/>
      <c r="B47" s="21"/>
      <c r="C47" s="21"/>
      <c r="D47" s="21"/>
      <c r="E47" s="26"/>
      <c r="F47" s="24"/>
      <c r="G47" s="24"/>
      <c r="H47" s="24"/>
      <c r="I47" s="24"/>
      <c r="J47" s="24"/>
      <c r="K47" s="32"/>
      <c r="M47" s="17"/>
      <c r="N47" s="17"/>
      <c r="P47" s="18"/>
      <c r="Q47" s="18"/>
      <c r="R47" s="18"/>
      <c r="S47" s="18"/>
      <c r="T47" s="18"/>
    </row>
    <row r="48" spans="1:20" ht="14.25" customHeight="1">
      <c r="A48" s="48" t="s">
        <v>160</v>
      </c>
      <c r="B48" s="62"/>
      <c r="C48" s="62"/>
      <c r="D48" s="48"/>
      <c r="E48" s="48"/>
      <c r="F48" s="48"/>
      <c r="G48" s="48"/>
      <c r="H48" s="48"/>
      <c r="I48" s="48"/>
      <c r="J48" s="48"/>
    </row>
    <row r="49" spans="1:20" ht="1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20">
      <c r="A50" s="37" t="s">
        <v>120</v>
      </c>
      <c r="B50" s="37" t="s">
        <v>103</v>
      </c>
      <c r="C50" s="69">
        <v>47.837070874861567</v>
      </c>
      <c r="D50" s="47">
        <v>52.162929125138426</v>
      </c>
      <c r="E50" s="69">
        <v>19.462901439645623</v>
      </c>
      <c r="F50" s="47">
        <v>7.0944075304540428</v>
      </c>
      <c r="G50" s="69">
        <v>0.26993355481727571</v>
      </c>
      <c r="H50" s="47">
        <v>2.5678294573643412</v>
      </c>
      <c r="I50" s="69">
        <v>1.1143410852713178</v>
      </c>
      <c r="J50" s="64">
        <v>3.1423034330011075</v>
      </c>
      <c r="K50" s="14"/>
    </row>
    <row r="51" spans="1:20">
      <c r="A51" s="37" t="s">
        <v>121</v>
      </c>
      <c r="B51" s="58" t="s">
        <v>103</v>
      </c>
      <c r="C51" s="43">
        <v>44.36521328365545</v>
      </c>
      <c r="D51" s="43">
        <v>55.63478671634455</v>
      </c>
      <c r="E51" s="43">
        <v>7.4206157532220764</v>
      </c>
      <c r="F51" s="43">
        <v>6.3749970742253099</v>
      </c>
      <c r="G51" s="43">
        <v>0.5319590348986406</v>
      </c>
      <c r="H51" s="43">
        <v>2.4257331991378011</v>
      </c>
      <c r="I51" s="43">
        <v>0.75750966569566414</v>
      </c>
      <c r="J51" s="26">
        <v>2.5917044180261768</v>
      </c>
    </row>
    <row r="52" spans="1:20">
      <c r="A52" s="37" t="s">
        <v>122</v>
      </c>
      <c r="B52" s="47">
        <v>100</v>
      </c>
      <c r="C52" s="47">
        <v>44.808702730703772</v>
      </c>
      <c r="D52" s="47">
        <v>55.191297269296236</v>
      </c>
      <c r="E52" s="47">
        <v>6.8748612447272999</v>
      </c>
      <c r="F52" s="47">
        <v>6.2125360763709025</v>
      </c>
      <c r="G52" s="47">
        <v>0.69562643380448463</v>
      </c>
      <c r="H52" s="47">
        <v>2.3828905498408943</v>
      </c>
      <c r="I52" s="47">
        <v>0.6882261525937986</v>
      </c>
      <c r="J52" s="64">
        <v>2.3347887219714352</v>
      </c>
    </row>
    <row r="53" spans="1:20">
      <c r="A53" s="37" t="s">
        <v>123</v>
      </c>
      <c r="B53" s="47">
        <v>100</v>
      </c>
      <c r="C53" s="23">
        <v>47.282591249077086</v>
      </c>
      <c r="D53" s="23">
        <v>52.714198581104945</v>
      </c>
      <c r="E53" s="23">
        <v>7.8039228275175763</v>
      </c>
      <c r="F53" s="23">
        <v>5.8007768610959518</v>
      </c>
      <c r="G53" s="23">
        <v>0.87637636030946042</v>
      </c>
      <c r="H53" s="23">
        <v>2.298481589676094</v>
      </c>
      <c r="I53" s="23">
        <v>0.64845430323264108</v>
      </c>
      <c r="J53" s="25">
        <v>1.8747391737022889</v>
      </c>
    </row>
    <row r="54" spans="1:20">
      <c r="A54" s="37" t="s">
        <v>124</v>
      </c>
      <c r="B54" s="47">
        <v>100</v>
      </c>
      <c r="C54" s="23">
        <v>48.840534659620765</v>
      </c>
      <c r="D54" s="23">
        <v>51.159465340379228</v>
      </c>
      <c r="E54" s="23">
        <v>6.624184022381101</v>
      </c>
      <c r="F54" s="23">
        <v>5.1849549269505752</v>
      </c>
      <c r="G54" s="23">
        <v>1.0320174075225366</v>
      </c>
      <c r="H54" s="23">
        <v>1.9832141746969223</v>
      </c>
      <c r="I54" s="23">
        <v>0.64345663661796704</v>
      </c>
      <c r="J54" s="25">
        <v>1.436120609263289</v>
      </c>
    </row>
    <row r="55" spans="1:20">
      <c r="A55" s="37" t="s">
        <v>162</v>
      </c>
      <c r="B55" s="47">
        <v>100</v>
      </c>
      <c r="C55" s="24">
        <v>48.5</v>
      </c>
      <c r="D55" s="23">
        <v>51.5</v>
      </c>
      <c r="E55" s="24">
        <v>6</v>
      </c>
      <c r="F55" s="23">
        <v>4.9000000000000004</v>
      </c>
      <c r="G55" s="24">
        <v>1.1000000000000001</v>
      </c>
      <c r="H55" s="23">
        <v>1.7</v>
      </c>
      <c r="I55" s="24">
        <v>0.8</v>
      </c>
      <c r="J55" s="25">
        <v>1.3</v>
      </c>
    </row>
    <row r="56" spans="1:20" s="16" customFormat="1" ht="15.6" customHeight="1">
      <c r="A56" s="37" t="s">
        <v>157</v>
      </c>
      <c r="B56" s="47">
        <v>100</v>
      </c>
      <c r="C56" s="21">
        <v>49.4</v>
      </c>
      <c r="D56" s="57">
        <v>50.6</v>
      </c>
      <c r="E56" s="26">
        <v>5.7</v>
      </c>
      <c r="F56" s="23">
        <v>5.2</v>
      </c>
      <c r="G56" s="24">
        <v>1.1000000000000001</v>
      </c>
      <c r="H56" s="23">
        <v>1.8</v>
      </c>
      <c r="I56" s="23">
        <v>0.8</v>
      </c>
      <c r="J56" s="24">
        <v>1.3</v>
      </c>
      <c r="K56" s="32"/>
      <c r="M56" s="17"/>
      <c r="N56" s="17"/>
      <c r="P56" s="18"/>
      <c r="Q56" s="18"/>
      <c r="R56" s="18"/>
      <c r="S56" s="18"/>
      <c r="T56" s="18"/>
    </row>
    <row r="57" spans="1:20" s="16" customFormat="1" ht="15.6" customHeight="1">
      <c r="A57" s="38">
        <v>2</v>
      </c>
      <c r="B57" s="47">
        <v>100</v>
      </c>
      <c r="C57" s="21">
        <v>49.6</v>
      </c>
      <c r="D57" s="57">
        <v>50.4</v>
      </c>
      <c r="E57" s="26">
        <v>5.7</v>
      </c>
      <c r="F57" s="23">
        <v>5</v>
      </c>
      <c r="G57" s="24">
        <v>1.1000000000000001</v>
      </c>
      <c r="H57" s="23">
        <v>1.7</v>
      </c>
      <c r="I57" s="23">
        <v>0.8</v>
      </c>
      <c r="J57" s="24">
        <v>1.4</v>
      </c>
      <c r="K57" s="32"/>
      <c r="M57" s="17"/>
      <c r="N57" s="17"/>
      <c r="P57" s="18"/>
      <c r="Q57" s="18"/>
      <c r="R57" s="18"/>
      <c r="S57" s="18"/>
      <c r="T57" s="18"/>
    </row>
    <row r="58" spans="1:20" s="16" customFormat="1" ht="15.6" customHeight="1">
      <c r="A58" s="38">
        <v>3</v>
      </c>
      <c r="B58" s="47">
        <v>100</v>
      </c>
      <c r="C58" s="21">
        <v>49.5</v>
      </c>
      <c r="D58" s="57">
        <v>50.5</v>
      </c>
      <c r="E58" s="26">
        <v>5.6</v>
      </c>
      <c r="F58" s="23">
        <v>5</v>
      </c>
      <c r="G58" s="24">
        <v>1</v>
      </c>
      <c r="H58" s="23">
        <v>1.7</v>
      </c>
      <c r="I58" s="23">
        <v>0.8</v>
      </c>
      <c r="J58" s="24">
        <v>1.4</v>
      </c>
      <c r="K58" s="32"/>
      <c r="M58" s="17"/>
      <c r="N58" s="17"/>
      <c r="P58" s="18"/>
      <c r="Q58" s="18"/>
      <c r="R58" s="18"/>
      <c r="S58" s="18"/>
      <c r="T58" s="18"/>
    </row>
    <row r="59" spans="1:20" s="16" customFormat="1" ht="15.6" customHeight="1">
      <c r="A59" s="39">
        <v>4</v>
      </c>
      <c r="B59" s="47">
        <v>100</v>
      </c>
      <c r="C59" s="21">
        <v>48.9</v>
      </c>
      <c r="D59" s="57">
        <v>51.1</v>
      </c>
      <c r="E59" s="26">
        <v>5.7</v>
      </c>
      <c r="F59" s="23">
        <v>4.8</v>
      </c>
      <c r="G59" s="24">
        <v>1</v>
      </c>
      <c r="H59" s="23">
        <v>1.6</v>
      </c>
      <c r="I59" s="23">
        <v>0.7</v>
      </c>
      <c r="J59" s="24">
        <v>1.4</v>
      </c>
      <c r="K59" s="32"/>
      <c r="M59" s="17"/>
      <c r="N59" s="17"/>
      <c r="P59" s="18"/>
      <c r="Q59" s="18"/>
      <c r="R59" s="18"/>
      <c r="S59" s="18"/>
      <c r="T59" s="18"/>
    </row>
    <row r="60" spans="1:20" s="16" customFormat="1" ht="15.6" customHeight="1">
      <c r="A60" s="39">
        <v>5</v>
      </c>
      <c r="B60" s="47">
        <v>100</v>
      </c>
      <c r="C60" s="21">
        <v>48.3</v>
      </c>
      <c r="D60" s="57">
        <v>51.7</v>
      </c>
      <c r="E60" s="26">
        <v>5.7</v>
      </c>
      <c r="F60" s="23">
        <v>4.0999999999999996</v>
      </c>
      <c r="G60" s="24">
        <v>1</v>
      </c>
      <c r="H60" s="23">
        <v>1.2</v>
      </c>
      <c r="I60" s="23">
        <v>0.6</v>
      </c>
      <c r="J60" s="24">
        <v>1.3</v>
      </c>
      <c r="K60" s="32"/>
      <c r="M60" s="17"/>
      <c r="N60" s="17"/>
      <c r="P60" s="18"/>
      <c r="Q60" s="18"/>
      <c r="R60" s="18"/>
      <c r="S60" s="18"/>
      <c r="T60" s="18"/>
    </row>
    <row r="61" spans="1:20" s="16" customFormat="1" ht="15.6" customHeight="1">
      <c r="A61" s="39">
        <v>6</v>
      </c>
      <c r="B61" s="47">
        <v>100</v>
      </c>
      <c r="C61" s="21">
        <v>47.7</v>
      </c>
      <c r="D61" s="57">
        <v>52.3</v>
      </c>
      <c r="E61" s="26">
        <v>5.5</v>
      </c>
      <c r="F61" s="71" t="s">
        <v>109</v>
      </c>
      <c r="G61" s="72" t="s">
        <v>109</v>
      </c>
      <c r="H61" s="71" t="s">
        <v>109</v>
      </c>
      <c r="I61" s="71" t="s">
        <v>109</v>
      </c>
      <c r="J61" s="72" t="s">
        <v>109</v>
      </c>
      <c r="K61" s="32"/>
      <c r="M61" s="17"/>
      <c r="N61" s="17"/>
      <c r="P61" s="18"/>
      <c r="Q61" s="18"/>
      <c r="R61" s="18"/>
      <c r="S61" s="18"/>
      <c r="T61" s="18"/>
    </row>
    <row r="62" spans="1:20" s="16" customFormat="1" ht="15.6" customHeight="1">
      <c r="A62" s="39">
        <v>7</v>
      </c>
      <c r="B62" s="47">
        <v>100</v>
      </c>
      <c r="C62" s="21">
        <v>47.2</v>
      </c>
      <c r="D62" s="57">
        <v>52.8</v>
      </c>
      <c r="E62" s="26">
        <v>5.5</v>
      </c>
      <c r="F62" s="71" t="s">
        <v>109</v>
      </c>
      <c r="G62" s="72" t="s">
        <v>109</v>
      </c>
      <c r="H62" s="71" t="s">
        <v>109</v>
      </c>
      <c r="I62" s="71" t="s">
        <v>109</v>
      </c>
      <c r="J62" s="72" t="s">
        <v>109</v>
      </c>
      <c r="K62" s="32"/>
      <c r="M62" s="17"/>
      <c r="N62" s="17"/>
      <c r="P62" s="18"/>
      <c r="Q62" s="18"/>
      <c r="R62" s="18"/>
      <c r="S62" s="18"/>
      <c r="T62" s="18"/>
    </row>
    <row r="63" spans="1:20" s="16" customFormat="1" ht="15.6" customHeight="1">
      <c r="A63" s="39">
        <v>8</v>
      </c>
      <c r="B63" s="47">
        <v>100</v>
      </c>
      <c r="C63" s="21">
        <v>46.7</v>
      </c>
      <c r="D63" s="57">
        <v>53.2</v>
      </c>
      <c r="E63" s="26">
        <v>5.3</v>
      </c>
      <c r="F63" s="71" t="s">
        <v>109</v>
      </c>
      <c r="G63" s="72" t="s">
        <v>109</v>
      </c>
      <c r="H63" s="71" t="s">
        <v>109</v>
      </c>
      <c r="I63" s="71" t="s">
        <v>109</v>
      </c>
      <c r="J63" s="72" t="s">
        <v>109</v>
      </c>
      <c r="K63" s="32"/>
      <c r="M63" s="17"/>
      <c r="N63" s="17"/>
      <c r="P63" s="18"/>
      <c r="Q63" s="18"/>
      <c r="R63" s="18"/>
      <c r="S63" s="18"/>
      <c r="T63" s="18"/>
    </row>
    <row r="64" spans="1:20" s="16" customFormat="1" ht="15.6" customHeight="1">
      <c r="A64" s="39">
        <v>9</v>
      </c>
      <c r="B64" s="47">
        <v>100</v>
      </c>
      <c r="C64" s="21">
        <v>46.7</v>
      </c>
      <c r="D64" s="57">
        <v>53.3</v>
      </c>
      <c r="E64" s="26">
        <v>5.2</v>
      </c>
      <c r="F64" s="71" t="s">
        <v>109</v>
      </c>
      <c r="G64" s="72" t="s">
        <v>109</v>
      </c>
      <c r="H64" s="71" t="s">
        <v>109</v>
      </c>
      <c r="I64" s="71" t="s">
        <v>109</v>
      </c>
      <c r="J64" s="72" t="s">
        <v>109</v>
      </c>
      <c r="K64" s="32"/>
      <c r="M64" s="17"/>
      <c r="N64" s="17"/>
      <c r="P64" s="18"/>
      <c r="Q64" s="18"/>
      <c r="R64" s="18"/>
      <c r="S64" s="18"/>
      <c r="T64" s="18"/>
    </row>
    <row r="65" spans="1:20" s="16" customFormat="1" ht="15.6" customHeight="1">
      <c r="A65" s="39">
        <v>10</v>
      </c>
      <c r="B65" s="47">
        <v>100</v>
      </c>
      <c r="C65" s="21">
        <v>46.8</v>
      </c>
      <c r="D65" s="57">
        <v>53.2</v>
      </c>
      <c r="E65" s="26">
        <v>5.0999999999999996</v>
      </c>
      <c r="F65" s="71" t="s">
        <v>109</v>
      </c>
      <c r="G65" s="72" t="s">
        <v>109</v>
      </c>
      <c r="H65" s="71" t="s">
        <v>109</v>
      </c>
      <c r="I65" s="71" t="s">
        <v>109</v>
      </c>
      <c r="J65" s="72" t="s">
        <v>109</v>
      </c>
      <c r="K65" s="32"/>
      <c r="M65" s="17"/>
      <c r="N65" s="17"/>
      <c r="P65" s="18"/>
      <c r="Q65" s="18"/>
      <c r="R65" s="18"/>
      <c r="S65" s="18"/>
      <c r="T65" s="18"/>
    </row>
    <row r="66" spans="1:20" s="16" customFormat="1" ht="15.6" customHeight="1">
      <c r="A66" s="39">
        <v>11</v>
      </c>
      <c r="B66" s="47">
        <v>100</v>
      </c>
      <c r="C66" s="21">
        <v>47.1</v>
      </c>
      <c r="D66" s="57">
        <v>52.9</v>
      </c>
      <c r="E66" s="26">
        <v>5</v>
      </c>
      <c r="F66" s="71" t="s">
        <v>109</v>
      </c>
      <c r="G66" s="72" t="s">
        <v>109</v>
      </c>
      <c r="H66" s="71" t="s">
        <v>109</v>
      </c>
      <c r="I66" s="71" t="s">
        <v>109</v>
      </c>
      <c r="J66" s="72" t="s">
        <v>109</v>
      </c>
      <c r="K66" s="32"/>
      <c r="M66" s="17"/>
      <c r="N66" s="17"/>
      <c r="P66" s="18"/>
      <c r="Q66" s="18"/>
      <c r="R66" s="18"/>
      <c r="S66" s="18"/>
      <c r="T66" s="18"/>
    </row>
    <row r="67" spans="1:20" s="16" customFormat="1" ht="15.6" customHeight="1">
      <c r="A67" s="39">
        <v>12</v>
      </c>
      <c r="B67" s="47">
        <v>100</v>
      </c>
      <c r="C67" s="21">
        <v>47.7</v>
      </c>
      <c r="D67" s="57">
        <v>52.3</v>
      </c>
      <c r="E67" s="26">
        <v>4.9000000000000004</v>
      </c>
      <c r="F67" s="71" t="s">
        <v>109</v>
      </c>
      <c r="G67" s="72" t="s">
        <v>109</v>
      </c>
      <c r="H67" s="71" t="s">
        <v>109</v>
      </c>
      <c r="I67" s="71" t="s">
        <v>109</v>
      </c>
      <c r="J67" s="72" t="s">
        <v>109</v>
      </c>
      <c r="K67" s="32"/>
      <c r="M67" s="17"/>
      <c r="N67" s="17"/>
      <c r="P67" s="18"/>
      <c r="Q67" s="18"/>
      <c r="R67" s="18"/>
      <c r="S67" s="18"/>
      <c r="T67" s="18"/>
    </row>
    <row r="68" spans="1:20" s="16" customFormat="1" ht="15.6" customHeight="1">
      <c r="A68" s="37" t="s">
        <v>164</v>
      </c>
      <c r="B68" s="47">
        <v>100</v>
      </c>
      <c r="C68" s="21">
        <v>48.4</v>
      </c>
      <c r="D68" s="57">
        <v>51.6</v>
      </c>
      <c r="E68" s="26">
        <v>4.7</v>
      </c>
      <c r="F68" s="71" t="s">
        <v>109</v>
      </c>
      <c r="G68" s="72" t="s">
        <v>109</v>
      </c>
      <c r="H68" s="71" t="s">
        <v>109</v>
      </c>
      <c r="I68" s="71" t="s">
        <v>109</v>
      </c>
      <c r="J68" s="72" t="s">
        <v>109</v>
      </c>
      <c r="K68" s="32"/>
      <c r="M68" s="17"/>
      <c r="N68" s="17"/>
      <c r="P68" s="18"/>
      <c r="Q68" s="18"/>
      <c r="R68" s="18"/>
      <c r="S68" s="18"/>
      <c r="T68" s="18"/>
    </row>
    <row r="69" spans="1:20" s="16" customFormat="1" ht="15.6" customHeight="1">
      <c r="A69" s="38">
        <v>2</v>
      </c>
      <c r="B69" s="47">
        <v>100</v>
      </c>
      <c r="C69" s="21">
        <v>48.6</v>
      </c>
      <c r="D69" s="57">
        <v>51.4</v>
      </c>
      <c r="E69" s="26">
        <v>4.5999999999999996</v>
      </c>
      <c r="F69" s="71" t="s">
        <v>109</v>
      </c>
      <c r="G69" s="72" t="s">
        <v>109</v>
      </c>
      <c r="H69" s="71" t="s">
        <v>109</v>
      </c>
      <c r="I69" s="71" t="s">
        <v>109</v>
      </c>
      <c r="J69" s="72" t="s">
        <v>109</v>
      </c>
      <c r="K69" s="32"/>
      <c r="M69" s="17"/>
      <c r="N69" s="17"/>
      <c r="P69" s="18"/>
      <c r="Q69" s="18"/>
      <c r="R69" s="18"/>
      <c r="S69" s="18"/>
      <c r="T69" s="18"/>
    </row>
    <row r="70" spans="1:20" s="16" customFormat="1" ht="15.6" customHeight="1">
      <c r="A70" s="38">
        <v>3</v>
      </c>
      <c r="B70" s="47">
        <v>100</v>
      </c>
      <c r="C70" s="21">
        <v>48.7</v>
      </c>
      <c r="D70" s="57">
        <v>51.3</v>
      </c>
      <c r="E70" s="26">
        <v>4.5999999999999996</v>
      </c>
      <c r="F70" s="71" t="s">
        <v>109</v>
      </c>
      <c r="G70" s="72" t="s">
        <v>109</v>
      </c>
      <c r="H70" s="71" t="s">
        <v>109</v>
      </c>
      <c r="I70" s="71" t="s">
        <v>109</v>
      </c>
      <c r="J70" s="72" t="s">
        <v>109</v>
      </c>
      <c r="K70" s="32"/>
      <c r="M70" s="17"/>
      <c r="N70" s="17"/>
      <c r="P70" s="18"/>
      <c r="Q70" s="18"/>
      <c r="R70" s="18"/>
      <c r="S70" s="18"/>
      <c r="T70" s="18"/>
    </row>
    <row r="71" spans="1:20">
      <c r="A71" s="38"/>
      <c r="B71" s="70"/>
      <c r="C71" s="24"/>
      <c r="D71" s="24"/>
      <c r="E71" s="24"/>
      <c r="F71" s="24"/>
      <c r="G71" s="24"/>
      <c r="H71" s="24"/>
      <c r="I71" s="24"/>
      <c r="J71" s="24"/>
    </row>
    <row r="72" spans="1:20">
      <c r="A72" s="22" t="s">
        <v>158</v>
      </c>
      <c r="B72" s="22"/>
      <c r="C72" s="22"/>
      <c r="D72" s="22"/>
      <c r="E72" s="24"/>
      <c r="F72" s="24"/>
      <c r="G72" s="24"/>
      <c r="H72" s="24"/>
      <c r="I72" s="24"/>
      <c r="J72" s="24"/>
    </row>
    <row r="73" spans="1:20">
      <c r="A73" s="51" t="s">
        <v>159</v>
      </c>
      <c r="B73" s="22"/>
      <c r="C73" s="22"/>
      <c r="D73" s="22"/>
      <c r="E73" s="22"/>
      <c r="F73" s="22"/>
      <c r="G73" s="22"/>
      <c r="H73" s="22"/>
      <c r="I73" s="22"/>
      <c r="J73" s="22"/>
    </row>
    <row r="76" spans="1:20">
      <c r="L76" s="12"/>
    </row>
  </sheetData>
  <customSheetViews>
    <customSheetView guid="{CD67EB8F-754D-4449-8CC6-1511BC5DBCDE}" state="hidden" showRuler="0">
      <selection activeCell="B29" sqref="B29"/>
      <pageMargins left="0.15748031496062992" right="0.11811023622047245" top="0.27559055118110237" bottom="0.19685039370078741" header="0.27559055118110237" footer="0.31496062992125984"/>
      <printOptions horizontalCentered="1"/>
      <pageSetup paperSize="9" scale="75" orientation="portrait" horizontalDpi="300" verticalDpi="300" r:id="rId1"/>
      <headerFooter alignWithMargins="0"/>
    </customSheetView>
    <customSheetView guid="{30400A62-72BF-4B72-8312-A7B9A29244D1}" showPageBreaks="1" state="hidden">
      <selection activeCell="B29" sqref="B29"/>
      <pageMargins left="0.15748031496062992" right="0.11811023622047245" top="0.27559055118110237" bottom="0.19685039370078741" header="0.27559055118110237" footer="0.31496062992125984"/>
      <printOptions horizontalCentered="1"/>
      <pageSetup paperSize="9" scale="75" orientation="portrait" horizontalDpi="300" verticalDpi="300" r:id="rId2"/>
      <headerFooter alignWithMargins="0"/>
    </customSheetView>
  </customSheetViews>
  <phoneticPr fontId="0" type="noConversion"/>
  <printOptions horizontalCentered="1"/>
  <pageMargins left="0.15748031496062992" right="0.11811023622047245" top="0.27559055118110237" bottom="0.19685039370078741" header="0.27559055118110237" footer="0.31496062992125984"/>
  <pageSetup paperSize="9" scale="75" orientation="portrait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activeCell="C19" sqref="C19"/>
    </sheetView>
  </sheetViews>
  <sheetFormatPr defaultColWidth="9.140625" defaultRowHeight="12.75"/>
  <cols>
    <col min="1" max="1" width="23" style="80" customWidth="1"/>
    <col min="2" max="11" width="11.7109375" style="80" customWidth="1"/>
    <col min="12" max="21" width="4.5703125" style="139" customWidth="1"/>
    <col min="22" max="16384" width="9.140625" style="139"/>
  </cols>
  <sheetData>
    <row r="1" spans="1:12">
      <c r="A1" s="101" t="s">
        <v>375</v>
      </c>
      <c r="B1" s="101"/>
      <c r="C1" s="101"/>
      <c r="D1" s="101"/>
      <c r="E1" s="101"/>
      <c r="F1" s="83"/>
    </row>
    <row r="2" spans="1:12">
      <c r="A2" s="105" t="s">
        <v>256</v>
      </c>
      <c r="B2" s="102"/>
      <c r="C2" s="102"/>
      <c r="D2" s="102"/>
      <c r="E2" s="102"/>
    </row>
    <row r="3" spans="1:12">
      <c r="A3" s="625" t="s">
        <v>257</v>
      </c>
      <c r="B3" s="143"/>
      <c r="C3" s="143"/>
      <c r="D3" s="143"/>
      <c r="E3" s="144"/>
      <c r="F3" s="140"/>
    </row>
    <row r="4" spans="1:12">
      <c r="A4" s="633" t="s">
        <v>258</v>
      </c>
      <c r="B4" s="144"/>
      <c r="C4" s="144"/>
      <c r="D4" s="144"/>
      <c r="E4" s="144"/>
      <c r="F4" s="140"/>
      <c r="L4" s="324" t="s">
        <v>245</v>
      </c>
    </row>
    <row r="5" spans="1:12" ht="13.5" thickBo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634" t="s">
        <v>246</v>
      </c>
    </row>
    <row r="6" spans="1:12" ht="16.5" customHeight="1">
      <c r="A6" s="666" t="s">
        <v>421</v>
      </c>
      <c r="B6" s="679" t="s">
        <v>440</v>
      </c>
      <c r="C6" s="673" t="s">
        <v>448</v>
      </c>
      <c r="D6" s="674"/>
      <c r="E6" s="674"/>
      <c r="F6" s="674"/>
      <c r="G6" s="674"/>
      <c r="H6" s="674"/>
      <c r="I6" s="674"/>
      <c r="J6" s="675"/>
      <c r="K6" s="670" t="s">
        <v>447</v>
      </c>
    </row>
    <row r="7" spans="1:12" ht="18" customHeight="1">
      <c r="A7" s="667"/>
      <c r="B7" s="680"/>
      <c r="C7" s="681" t="s">
        <v>441</v>
      </c>
      <c r="D7" s="114"/>
      <c r="E7" s="327"/>
      <c r="F7" s="328"/>
      <c r="G7" s="329"/>
      <c r="H7" s="681" t="s">
        <v>445</v>
      </c>
      <c r="I7" s="681" t="s">
        <v>446</v>
      </c>
      <c r="J7" s="683" t="s">
        <v>541</v>
      </c>
      <c r="K7" s="671"/>
    </row>
    <row r="8" spans="1:12" ht="111.95" customHeight="1">
      <c r="A8" s="668" t="s">
        <v>439</v>
      </c>
      <c r="B8" s="680"/>
      <c r="C8" s="682"/>
      <c r="D8" s="181" t="s">
        <v>442</v>
      </c>
      <c r="E8" s="179" t="s">
        <v>443</v>
      </c>
      <c r="F8" s="180" t="s">
        <v>418</v>
      </c>
      <c r="G8" s="326" t="s">
        <v>444</v>
      </c>
      <c r="H8" s="682"/>
      <c r="I8" s="682"/>
      <c r="J8" s="684"/>
      <c r="K8" s="671"/>
    </row>
    <row r="9" spans="1:12" ht="16.5" customHeight="1" thickBot="1">
      <c r="A9" s="669"/>
      <c r="B9" s="676" t="s">
        <v>501</v>
      </c>
      <c r="C9" s="677"/>
      <c r="D9" s="677"/>
      <c r="E9" s="677"/>
      <c r="F9" s="677"/>
      <c r="G9" s="677"/>
      <c r="H9" s="677"/>
      <c r="I9" s="677"/>
      <c r="J9" s="678"/>
      <c r="K9" s="672"/>
    </row>
    <row r="10" spans="1:12" ht="12.75" customHeight="1">
      <c r="A10" s="125" t="s">
        <v>275</v>
      </c>
      <c r="B10" s="531">
        <v>837649</v>
      </c>
      <c r="C10" s="551">
        <v>429435</v>
      </c>
      <c r="D10" s="531">
        <v>738519</v>
      </c>
      <c r="E10" s="531">
        <v>36437</v>
      </c>
      <c r="F10" s="532">
        <v>382115</v>
      </c>
      <c r="G10" s="531">
        <v>23212</v>
      </c>
      <c r="H10" s="532">
        <v>35413</v>
      </c>
      <c r="I10" s="532">
        <v>269099</v>
      </c>
      <c r="J10" s="531">
        <v>108002</v>
      </c>
      <c r="K10" s="111">
        <v>5.4</v>
      </c>
    </row>
    <row r="11" spans="1:12">
      <c r="A11" s="376" t="s">
        <v>180</v>
      </c>
      <c r="B11" s="522">
        <v>846557</v>
      </c>
      <c r="C11" s="532">
        <v>431512</v>
      </c>
      <c r="D11" s="522">
        <v>747925</v>
      </c>
      <c r="E11" s="522">
        <v>36634</v>
      </c>
      <c r="F11" s="522">
        <v>384300</v>
      </c>
      <c r="G11" s="522">
        <v>23322</v>
      </c>
      <c r="H11" s="521">
        <v>35151</v>
      </c>
      <c r="I11" s="521">
        <v>272714</v>
      </c>
      <c r="J11" s="522">
        <v>107809</v>
      </c>
      <c r="K11" s="383">
        <v>5.5</v>
      </c>
    </row>
    <row r="12" spans="1:12">
      <c r="A12" s="376" t="s">
        <v>171</v>
      </c>
      <c r="B12" s="522">
        <v>829873</v>
      </c>
      <c r="C12" s="532">
        <v>421536</v>
      </c>
      <c r="D12" s="522">
        <v>734378</v>
      </c>
      <c r="E12" s="522">
        <v>37274</v>
      </c>
      <c r="F12" s="522">
        <v>372858</v>
      </c>
      <c r="G12" s="522">
        <v>22659</v>
      </c>
      <c r="H12" s="521">
        <v>33006</v>
      </c>
      <c r="I12" s="522">
        <v>268413</v>
      </c>
      <c r="J12" s="522">
        <v>105833</v>
      </c>
      <c r="K12" s="383">
        <v>5.4</v>
      </c>
    </row>
    <row r="13" spans="1:12">
      <c r="A13" s="376" t="s">
        <v>192</v>
      </c>
      <c r="B13" s="522">
        <v>802680</v>
      </c>
      <c r="C13" s="532">
        <v>407490</v>
      </c>
      <c r="D13" s="522">
        <v>710207</v>
      </c>
      <c r="E13" s="522">
        <v>36624</v>
      </c>
      <c r="F13" s="522">
        <v>357691</v>
      </c>
      <c r="G13" s="522">
        <v>21881</v>
      </c>
      <c r="H13" s="521">
        <v>17048</v>
      </c>
      <c r="I13" s="522">
        <v>260383</v>
      </c>
      <c r="J13" s="522">
        <v>103741</v>
      </c>
      <c r="K13" s="138">
        <v>5.2</v>
      </c>
    </row>
    <row r="14" spans="1:12">
      <c r="A14" s="376" t="s">
        <v>193</v>
      </c>
      <c r="B14" s="522">
        <v>782840</v>
      </c>
      <c r="C14" s="532">
        <v>397526</v>
      </c>
      <c r="D14" s="522">
        <v>691216</v>
      </c>
      <c r="E14" s="522">
        <v>36585</v>
      </c>
      <c r="F14" s="522">
        <v>348158</v>
      </c>
      <c r="G14" s="522">
        <v>21255</v>
      </c>
      <c r="H14" s="521">
        <v>18794</v>
      </c>
      <c r="I14" s="522">
        <v>254645</v>
      </c>
      <c r="J14" s="522">
        <v>102206</v>
      </c>
      <c r="K14" s="138">
        <v>5.0999999999999996</v>
      </c>
    </row>
    <row r="15" spans="1:12">
      <c r="A15" s="376" t="s">
        <v>178</v>
      </c>
      <c r="B15" s="522">
        <v>796975</v>
      </c>
      <c r="C15" s="532">
        <v>403656</v>
      </c>
      <c r="D15" s="522">
        <v>702054</v>
      </c>
      <c r="E15" s="522">
        <v>37032</v>
      </c>
      <c r="F15" s="522">
        <v>352124</v>
      </c>
      <c r="G15" s="522">
        <v>21299</v>
      </c>
      <c r="H15" s="521">
        <v>14023</v>
      </c>
      <c r="I15" s="522">
        <v>259914</v>
      </c>
      <c r="J15" s="522">
        <v>103259</v>
      </c>
      <c r="K15" s="138">
        <v>5.0999999999999996</v>
      </c>
    </row>
    <row r="16" spans="1:12">
      <c r="A16" s="376" t="s">
        <v>217</v>
      </c>
      <c r="B16" s="522">
        <v>830768</v>
      </c>
      <c r="C16" s="532">
        <v>422406</v>
      </c>
      <c r="D16" s="522">
        <v>730201</v>
      </c>
      <c r="E16" s="522">
        <v>38181</v>
      </c>
      <c r="F16" s="522">
        <v>364902</v>
      </c>
      <c r="G16" s="522">
        <v>21797</v>
      </c>
      <c r="H16" s="521">
        <v>17014</v>
      </c>
      <c r="I16" s="522">
        <v>270479</v>
      </c>
      <c r="J16" s="522">
        <v>105344</v>
      </c>
      <c r="K16" s="138">
        <v>5.4</v>
      </c>
    </row>
    <row r="17" spans="1:13">
      <c r="A17" s="376" t="s">
        <v>194</v>
      </c>
      <c r="B17" s="522">
        <v>856289</v>
      </c>
      <c r="C17" s="532">
        <v>435450</v>
      </c>
      <c r="D17" s="522">
        <v>750007</v>
      </c>
      <c r="E17" s="522">
        <v>38779</v>
      </c>
      <c r="F17" s="522">
        <v>374050</v>
      </c>
      <c r="G17" s="522">
        <v>21876</v>
      </c>
      <c r="H17" s="521">
        <v>21754</v>
      </c>
      <c r="I17" s="522">
        <v>279753</v>
      </c>
      <c r="J17" s="522">
        <v>107583</v>
      </c>
      <c r="K17" s="138">
        <v>5.5</v>
      </c>
    </row>
    <row r="18" spans="1:13">
      <c r="A18" s="376" t="s">
        <v>195</v>
      </c>
      <c r="B18" s="552">
        <v>866126</v>
      </c>
      <c r="C18" s="532">
        <v>436515</v>
      </c>
      <c r="D18" s="531">
        <v>752903</v>
      </c>
      <c r="E18" s="532">
        <v>38216</v>
      </c>
      <c r="F18" s="532">
        <v>379104</v>
      </c>
      <c r="G18" s="532">
        <v>21416</v>
      </c>
      <c r="H18" s="532">
        <v>33609</v>
      </c>
      <c r="I18" s="532">
        <v>285838</v>
      </c>
      <c r="J18" s="532">
        <v>107967</v>
      </c>
      <c r="K18" s="110">
        <v>5.6</v>
      </c>
    </row>
    <row r="19" spans="1:13">
      <c r="A19" s="376" t="s">
        <v>273</v>
      </c>
      <c r="B19" s="518">
        <v>867330</v>
      </c>
      <c r="C19" s="532">
        <v>434821</v>
      </c>
      <c r="D19" s="522">
        <v>753894</v>
      </c>
      <c r="E19" s="521">
        <v>37300</v>
      </c>
      <c r="F19" s="521">
        <v>380036</v>
      </c>
      <c r="G19" s="521">
        <v>21326</v>
      </c>
      <c r="H19" s="521">
        <v>37271</v>
      </c>
      <c r="I19" s="521">
        <v>286681</v>
      </c>
      <c r="J19" s="521">
        <v>107809</v>
      </c>
      <c r="K19" s="138">
        <v>5.6</v>
      </c>
    </row>
    <row r="20" spans="1:13">
      <c r="A20" s="376" t="s">
        <v>274</v>
      </c>
      <c r="B20" s="518">
        <v>873609</v>
      </c>
      <c r="C20" s="537">
        <v>436081</v>
      </c>
      <c r="D20" s="521">
        <v>760791</v>
      </c>
      <c r="E20" s="521">
        <v>37354</v>
      </c>
      <c r="F20" s="521">
        <v>383883</v>
      </c>
      <c r="G20" s="521">
        <v>21537</v>
      </c>
      <c r="H20" s="521">
        <v>38070</v>
      </c>
      <c r="I20" s="521">
        <v>289009</v>
      </c>
      <c r="J20" s="521">
        <v>108001</v>
      </c>
      <c r="K20" s="138">
        <v>5.6</v>
      </c>
    </row>
    <row r="21" spans="1:13">
      <c r="A21" s="376" t="s">
        <v>196</v>
      </c>
      <c r="B21" s="518">
        <v>887865</v>
      </c>
      <c r="C21" s="537">
        <v>440223</v>
      </c>
      <c r="D21" s="521">
        <v>775824</v>
      </c>
      <c r="E21" s="521">
        <v>37847</v>
      </c>
      <c r="F21" s="521">
        <v>391881</v>
      </c>
      <c r="G21" s="521">
        <v>22147</v>
      </c>
      <c r="H21" s="521">
        <v>38317</v>
      </c>
      <c r="I21" s="521">
        <v>292634</v>
      </c>
      <c r="J21" s="521">
        <v>108888</v>
      </c>
      <c r="K21" s="138">
        <v>5.7</v>
      </c>
    </row>
    <row r="22" spans="1:13">
      <c r="A22" s="376" t="s">
        <v>287</v>
      </c>
      <c r="B22" s="518">
        <v>934087</v>
      </c>
      <c r="C22" s="537">
        <v>460993</v>
      </c>
      <c r="D22" s="521">
        <v>819579</v>
      </c>
      <c r="E22" s="521">
        <v>40369</v>
      </c>
      <c r="F22" s="521">
        <v>412221</v>
      </c>
      <c r="G22" s="521">
        <v>27217</v>
      </c>
      <c r="H22" s="521">
        <v>41721</v>
      </c>
      <c r="I22" s="521">
        <v>306658</v>
      </c>
      <c r="J22" s="521">
        <v>111420</v>
      </c>
      <c r="K22" s="138">
        <v>6</v>
      </c>
    </row>
    <row r="23" spans="1:13">
      <c r="A23" s="376" t="s">
        <v>180</v>
      </c>
      <c r="B23" s="518">
        <v>954939</v>
      </c>
      <c r="C23" s="537">
        <v>470040</v>
      </c>
      <c r="D23" s="521">
        <v>838320</v>
      </c>
      <c r="E23" s="521">
        <v>41049</v>
      </c>
      <c r="F23" s="521">
        <v>419473</v>
      </c>
      <c r="G23" s="521">
        <v>27494</v>
      </c>
      <c r="H23" s="521">
        <v>42677</v>
      </c>
      <c r="I23" s="521">
        <v>314958</v>
      </c>
      <c r="J23" s="521">
        <v>113437</v>
      </c>
      <c r="K23" s="138">
        <v>6.1</v>
      </c>
    </row>
    <row r="24" spans="1:13">
      <c r="A24" s="376" t="s">
        <v>171</v>
      </c>
      <c r="B24" s="518">
        <v>949828</v>
      </c>
      <c r="C24" s="537">
        <v>466793</v>
      </c>
      <c r="D24" s="521">
        <v>833972</v>
      </c>
      <c r="E24" s="521">
        <v>40842</v>
      </c>
      <c r="F24" s="521">
        <v>413654</v>
      </c>
      <c r="G24" s="521">
        <v>26950</v>
      </c>
      <c r="H24" s="521">
        <v>41620</v>
      </c>
      <c r="I24" s="521">
        <v>315027</v>
      </c>
      <c r="J24" s="521">
        <v>113316</v>
      </c>
      <c r="K24" s="138">
        <v>6.1</v>
      </c>
    </row>
    <row r="25" spans="1:13">
      <c r="A25" s="376"/>
      <c r="B25" s="387"/>
      <c r="C25" s="373"/>
      <c r="D25" s="373"/>
      <c r="E25" s="373"/>
      <c r="F25" s="373"/>
      <c r="G25" s="373"/>
      <c r="H25" s="373"/>
      <c r="I25" s="373"/>
      <c r="J25" s="373"/>
      <c r="K25" s="385"/>
    </row>
    <row r="26" spans="1:13">
      <c r="A26" s="418" t="s">
        <v>179</v>
      </c>
      <c r="B26" s="387">
        <f>ROUND(B24*100/B12,1)</f>
        <v>114.5</v>
      </c>
      <c r="C26" s="373">
        <f t="shared" ref="C26:J26" si="0">ROUND(C24*100/C12,1)</f>
        <v>110.7</v>
      </c>
      <c r="D26" s="434">
        <f t="shared" si="0"/>
        <v>113.6</v>
      </c>
      <c r="E26" s="434">
        <f t="shared" si="0"/>
        <v>109.6</v>
      </c>
      <c r="F26" s="434">
        <f t="shared" si="0"/>
        <v>110.9</v>
      </c>
      <c r="G26" s="434">
        <f t="shared" si="0"/>
        <v>118.9</v>
      </c>
      <c r="H26" s="434">
        <f t="shared" si="0"/>
        <v>126.1</v>
      </c>
      <c r="I26" s="434">
        <f t="shared" si="0"/>
        <v>117.4</v>
      </c>
      <c r="J26" s="434">
        <f t="shared" si="0"/>
        <v>107.1</v>
      </c>
      <c r="K26" s="385" t="s">
        <v>109</v>
      </c>
      <c r="M26" s="76"/>
    </row>
    <row r="27" spans="1:13" ht="11.25" customHeight="1">
      <c r="A27" s="127" t="s">
        <v>166</v>
      </c>
      <c r="B27" s="553">
        <f>ROUND(B24*100/B23,1)</f>
        <v>99.5</v>
      </c>
      <c r="C27" s="100">
        <f t="shared" ref="C27:J27" si="1">ROUND(C24*100/C23,1)</f>
        <v>99.3</v>
      </c>
      <c r="D27" s="122">
        <f t="shared" si="1"/>
        <v>99.5</v>
      </c>
      <c r="E27" s="122">
        <f t="shared" si="1"/>
        <v>99.5</v>
      </c>
      <c r="F27" s="122">
        <f t="shared" si="1"/>
        <v>98.6</v>
      </c>
      <c r="G27" s="122">
        <f t="shared" si="1"/>
        <v>98</v>
      </c>
      <c r="H27" s="122">
        <f t="shared" si="1"/>
        <v>97.5</v>
      </c>
      <c r="I27" s="122">
        <f t="shared" si="1"/>
        <v>100</v>
      </c>
      <c r="J27" s="122">
        <f t="shared" si="1"/>
        <v>99.9</v>
      </c>
      <c r="K27" s="419" t="s">
        <v>109</v>
      </c>
    </row>
    <row r="28" spans="1:13" ht="11.25" customHeight="1">
      <c r="A28" s="386"/>
    </row>
    <row r="29" spans="1:13">
      <c r="A29" s="93" t="s">
        <v>432</v>
      </c>
      <c r="B29" s="96"/>
      <c r="C29" s="96"/>
    </row>
    <row r="30" spans="1:13">
      <c r="A30" s="626" t="s">
        <v>433</v>
      </c>
      <c r="B30" s="152"/>
      <c r="C30" s="152"/>
    </row>
    <row r="32" spans="1:13">
      <c r="A32" s="174"/>
    </row>
    <row r="33" spans="1:10">
      <c r="A33" s="174"/>
      <c r="B33" s="89"/>
      <c r="C33" s="89"/>
      <c r="D33" s="89"/>
      <c r="E33" s="89"/>
      <c r="F33" s="89"/>
      <c r="G33" s="89"/>
      <c r="H33" s="89"/>
      <c r="I33" s="89"/>
      <c r="J33" s="89"/>
    </row>
    <row r="34" spans="1:10">
      <c r="A34" s="174"/>
      <c r="B34" s="89"/>
      <c r="C34" s="89"/>
      <c r="D34" s="89"/>
      <c r="E34" s="89"/>
      <c r="F34" s="89"/>
      <c r="G34" s="89"/>
      <c r="H34" s="89"/>
      <c r="I34" s="89"/>
      <c r="J34" s="89"/>
    </row>
    <row r="35" spans="1:10">
      <c r="A35" s="174"/>
    </row>
    <row r="36" spans="1:10">
      <c r="B36" s="89"/>
      <c r="C36" s="89"/>
      <c r="D36" s="89"/>
      <c r="E36" s="89"/>
      <c r="F36" s="89"/>
      <c r="G36" s="89"/>
      <c r="H36" s="89"/>
      <c r="I36" s="89"/>
      <c r="J36" s="89"/>
    </row>
  </sheetData>
  <customSheetViews>
    <customSheetView guid="{CD67EB8F-754D-4449-8CC6-1511BC5DBCDE}" showRuler="0" topLeftCell="A6">
      <selection activeCell="C52" sqref="C52"/>
      <pageMargins left="0.18" right="0.15748031496062992" top="0.5" bottom="0.42" header="0.5" footer="0.51181102362204722"/>
      <pageSetup paperSize="9" scale="95" orientation="portrait" horizontalDpi="4294967293" r:id="rId1"/>
      <headerFooter alignWithMargins="0"/>
    </customSheetView>
    <customSheetView guid="{30400A62-72BF-4B72-8312-A7B9A29244D1}" showPageBreaks="1">
      <selection activeCell="B7" sqref="B7:B8"/>
      <pageMargins left="0.18" right="0.15748031496062992" top="0.5" bottom="0.42" header="0.5" footer="0.51181102362204722"/>
      <pageSetup paperSize="9" scale="95" orientation="portrait" horizontalDpi="4294967293" r:id="rId2"/>
      <headerFooter alignWithMargins="0"/>
    </customSheetView>
  </customSheetViews>
  <mergeCells count="10">
    <mergeCell ref="A6:A7"/>
    <mergeCell ref="A8:A9"/>
    <mergeCell ref="K6:K9"/>
    <mergeCell ref="C6:J6"/>
    <mergeCell ref="B9:J9"/>
    <mergeCell ref="B6:B8"/>
    <mergeCell ref="C7:C8"/>
    <mergeCell ref="H7:H8"/>
    <mergeCell ref="I7:I8"/>
    <mergeCell ref="J7:J8"/>
  </mergeCells>
  <phoneticPr fontId="0" type="noConversion"/>
  <hyperlinks>
    <hyperlink ref="L4:L5" location="'Spis tablic'!A1" display="Powrót do spisu tablic" xr:uid="{00000000-0004-0000-0300-000000000000}"/>
  </hyperlinks>
  <pageMargins left="0.19685039370078741" right="0.19685039370078741" top="0.19685039370078741" bottom="0.19685039370078741" header="0.51181102362204722" footer="0.51181102362204722"/>
  <pageSetup paperSize="9" scale="76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zoomScaleNormal="100" workbookViewId="0">
      <selection activeCell="B12" sqref="B12"/>
    </sheetView>
  </sheetViews>
  <sheetFormatPr defaultColWidth="9.140625" defaultRowHeight="12.75"/>
  <cols>
    <col min="1" max="1" width="23.28515625" style="80" customWidth="1"/>
    <col min="2" max="7" width="12.7109375" style="80" customWidth="1"/>
    <col min="8" max="8" width="4.85546875" style="173" customWidth="1"/>
    <col min="9" max="13" width="4.85546875" style="139" customWidth="1"/>
    <col min="14" max="16384" width="9.140625" style="139"/>
  </cols>
  <sheetData>
    <row r="1" spans="1:8">
      <c r="A1" s="104" t="s">
        <v>334</v>
      </c>
      <c r="B1" s="101"/>
      <c r="C1" s="101"/>
      <c r="D1" s="101"/>
      <c r="E1" s="101"/>
      <c r="F1" s="83"/>
      <c r="G1" s="83"/>
      <c r="H1" s="33"/>
    </row>
    <row r="2" spans="1:8">
      <c r="A2" s="105" t="s">
        <v>260</v>
      </c>
      <c r="B2" s="102"/>
      <c r="C2" s="102"/>
      <c r="D2" s="102"/>
      <c r="E2" s="102"/>
      <c r="H2" s="2"/>
    </row>
    <row r="3" spans="1:8">
      <c r="A3" s="625" t="s">
        <v>374</v>
      </c>
      <c r="B3" s="143"/>
      <c r="C3" s="143"/>
      <c r="D3" s="143"/>
      <c r="E3" s="143"/>
      <c r="F3" s="140"/>
      <c r="H3" s="2"/>
    </row>
    <row r="4" spans="1:8">
      <c r="A4" s="633" t="s">
        <v>252</v>
      </c>
      <c r="B4" s="144"/>
      <c r="C4" s="144"/>
      <c r="D4" s="144"/>
      <c r="E4" s="144"/>
      <c r="F4" s="140"/>
      <c r="H4" s="324" t="s">
        <v>245</v>
      </c>
    </row>
    <row r="5" spans="1:8" ht="13.5" customHeight="1" thickBot="1">
      <c r="A5" s="120"/>
      <c r="B5" s="120"/>
      <c r="C5" s="120"/>
      <c r="D5" s="120"/>
      <c r="E5" s="120"/>
      <c r="F5" s="120"/>
      <c r="G5" s="120"/>
      <c r="H5" s="634" t="s">
        <v>246</v>
      </c>
    </row>
    <row r="6" spans="1:8" ht="24.75" customHeight="1">
      <c r="A6" s="689" t="s">
        <v>421</v>
      </c>
      <c r="B6" s="685" t="s">
        <v>450</v>
      </c>
      <c r="C6" s="686"/>
      <c r="D6" s="686"/>
      <c r="E6" s="686"/>
      <c r="F6" s="686"/>
      <c r="G6" s="686"/>
      <c r="H6" s="73"/>
    </row>
    <row r="7" spans="1:8">
      <c r="A7" s="690"/>
      <c r="B7" s="114"/>
      <c r="C7" s="334"/>
      <c r="D7" s="328"/>
      <c r="E7" s="334"/>
      <c r="F7" s="328"/>
      <c r="G7" s="335"/>
      <c r="H7" s="74"/>
    </row>
    <row r="8" spans="1:8" ht="122.25" customHeight="1">
      <c r="A8" s="667" t="s">
        <v>449</v>
      </c>
      <c r="B8" s="331" t="s">
        <v>451</v>
      </c>
      <c r="C8" s="325" t="s">
        <v>452</v>
      </c>
      <c r="D8" s="181" t="s">
        <v>442</v>
      </c>
      <c r="E8" s="177" t="s">
        <v>453</v>
      </c>
      <c r="F8" s="332" t="s">
        <v>454</v>
      </c>
      <c r="G8" s="333" t="s">
        <v>444</v>
      </c>
      <c r="H8" s="74"/>
    </row>
    <row r="9" spans="1:8" ht="13.5" thickBot="1">
      <c r="A9" s="691"/>
      <c r="B9" s="687" t="s">
        <v>422</v>
      </c>
      <c r="C9" s="688"/>
      <c r="D9" s="688"/>
      <c r="E9" s="688"/>
      <c r="F9" s="688"/>
      <c r="G9" s="688"/>
      <c r="H9" s="74"/>
    </row>
    <row r="10" spans="1:8" ht="15" customHeight="1">
      <c r="A10" s="126" t="s">
        <v>275</v>
      </c>
      <c r="B10" s="518">
        <v>706516</v>
      </c>
      <c r="C10" s="521">
        <v>358938</v>
      </c>
      <c r="D10" s="522">
        <v>608142</v>
      </c>
      <c r="E10" s="521">
        <v>15453</v>
      </c>
      <c r="F10" s="522">
        <v>320749</v>
      </c>
      <c r="G10" s="520">
        <v>17233</v>
      </c>
      <c r="H10" s="170"/>
    </row>
    <row r="11" spans="1:8" ht="15" customHeight="1">
      <c r="A11" s="126">
        <v>2</v>
      </c>
      <c r="B11" s="518">
        <v>713368</v>
      </c>
      <c r="C11" s="521">
        <v>360318</v>
      </c>
      <c r="D11" s="522">
        <v>615534</v>
      </c>
      <c r="E11" s="521">
        <v>15169</v>
      </c>
      <c r="F11" s="522">
        <v>322006</v>
      </c>
      <c r="G11" s="520">
        <v>17263</v>
      </c>
      <c r="H11" s="170"/>
    </row>
    <row r="12" spans="1:8" ht="15" customHeight="1">
      <c r="A12" s="126">
        <v>3</v>
      </c>
      <c r="B12" s="518">
        <v>700968</v>
      </c>
      <c r="C12" s="521">
        <v>352527</v>
      </c>
      <c r="D12" s="522">
        <v>606289</v>
      </c>
      <c r="E12" s="521">
        <v>15256</v>
      </c>
      <c r="F12" s="522">
        <v>313101</v>
      </c>
      <c r="G12" s="520">
        <v>16767</v>
      </c>
      <c r="H12" s="170"/>
    </row>
    <row r="13" spans="1:8" ht="15" customHeight="1">
      <c r="A13" s="126">
        <v>4</v>
      </c>
      <c r="B13" s="518">
        <v>676714</v>
      </c>
      <c r="C13" s="521">
        <v>339799</v>
      </c>
      <c r="D13" s="522">
        <v>585042</v>
      </c>
      <c r="E13" s="521">
        <v>14832</v>
      </c>
      <c r="F13" s="522">
        <v>299872</v>
      </c>
      <c r="G13" s="520">
        <v>16154</v>
      </c>
      <c r="H13" s="170"/>
    </row>
    <row r="14" spans="1:8" ht="15" customHeight="1">
      <c r="A14" s="126">
        <v>5</v>
      </c>
      <c r="B14" s="518">
        <v>659327</v>
      </c>
      <c r="C14" s="521">
        <v>331056</v>
      </c>
      <c r="D14" s="522">
        <v>568505</v>
      </c>
      <c r="E14" s="521">
        <v>14446</v>
      </c>
      <c r="F14" s="522">
        <v>292031</v>
      </c>
      <c r="G14" s="520">
        <v>15800</v>
      </c>
      <c r="H14" s="170"/>
    </row>
    <row r="15" spans="1:8" ht="15" customHeight="1">
      <c r="A15" s="126">
        <v>6</v>
      </c>
      <c r="B15" s="518">
        <v>670040</v>
      </c>
      <c r="C15" s="521">
        <v>334917</v>
      </c>
      <c r="D15" s="522">
        <v>576069</v>
      </c>
      <c r="E15" s="521">
        <v>14427</v>
      </c>
      <c r="F15" s="522">
        <v>294703</v>
      </c>
      <c r="G15" s="520">
        <v>15798</v>
      </c>
      <c r="H15" s="170"/>
    </row>
    <row r="16" spans="1:8" ht="15" customHeight="1">
      <c r="A16" s="126">
        <v>7</v>
      </c>
      <c r="B16" s="518">
        <v>700408</v>
      </c>
      <c r="C16" s="521">
        <v>350399</v>
      </c>
      <c r="D16" s="522">
        <v>600884</v>
      </c>
      <c r="E16" s="521">
        <v>15175</v>
      </c>
      <c r="F16" s="522">
        <v>306236</v>
      </c>
      <c r="G16" s="520">
        <v>16228</v>
      </c>
      <c r="H16" s="170"/>
    </row>
    <row r="17" spans="1:9" ht="15" customHeight="1">
      <c r="A17" s="126">
        <v>8</v>
      </c>
      <c r="B17" s="518">
        <v>725336</v>
      </c>
      <c r="C17" s="521">
        <v>363062</v>
      </c>
      <c r="D17" s="522">
        <v>620166</v>
      </c>
      <c r="E17" s="521">
        <v>15816</v>
      </c>
      <c r="F17" s="522">
        <v>315302</v>
      </c>
      <c r="G17" s="520">
        <v>16403</v>
      </c>
      <c r="H17" s="170"/>
    </row>
    <row r="18" spans="1:9" ht="15" customHeight="1">
      <c r="A18" s="126">
        <v>9</v>
      </c>
      <c r="B18" s="518">
        <v>741023</v>
      </c>
      <c r="C18" s="521">
        <v>368269</v>
      </c>
      <c r="D18" s="522">
        <v>628964</v>
      </c>
      <c r="E18" s="521">
        <v>16072</v>
      </c>
      <c r="F18" s="522">
        <v>322923</v>
      </c>
      <c r="G18" s="520">
        <v>16235</v>
      </c>
      <c r="H18" s="170"/>
    </row>
    <row r="19" spans="1:9" ht="15" customHeight="1">
      <c r="A19" s="126">
        <v>10</v>
      </c>
      <c r="B19" s="518">
        <v>743354</v>
      </c>
      <c r="C19" s="521">
        <v>367198</v>
      </c>
      <c r="D19" s="522">
        <v>631154</v>
      </c>
      <c r="E19" s="521">
        <v>15833</v>
      </c>
      <c r="F19" s="522">
        <v>324127</v>
      </c>
      <c r="G19" s="520">
        <v>16259</v>
      </c>
      <c r="H19" s="170"/>
    </row>
    <row r="20" spans="1:9" ht="15" customHeight="1">
      <c r="A20" s="126">
        <v>11</v>
      </c>
      <c r="B20" s="518">
        <v>750532</v>
      </c>
      <c r="C20" s="521">
        <v>369008</v>
      </c>
      <c r="D20" s="522">
        <v>638995</v>
      </c>
      <c r="E20" s="521">
        <v>16375</v>
      </c>
      <c r="F20" s="522">
        <v>328145</v>
      </c>
      <c r="G20" s="520">
        <v>16491</v>
      </c>
      <c r="H20" s="170"/>
    </row>
    <row r="21" spans="1:9" ht="15" customHeight="1">
      <c r="A21" s="126">
        <v>12</v>
      </c>
      <c r="B21" s="518">
        <v>762954</v>
      </c>
      <c r="C21" s="521">
        <v>372650</v>
      </c>
      <c r="D21" s="522">
        <v>652182</v>
      </c>
      <c r="E21" s="521">
        <v>17155</v>
      </c>
      <c r="F21" s="522">
        <v>335254</v>
      </c>
      <c r="G21" s="520">
        <v>17010</v>
      </c>
      <c r="H21" s="170"/>
    </row>
    <row r="22" spans="1:9" ht="15" customHeight="1">
      <c r="A22" s="126" t="s">
        <v>287</v>
      </c>
      <c r="B22" s="518">
        <v>802489</v>
      </c>
      <c r="C22" s="521">
        <v>390522</v>
      </c>
      <c r="D22" s="522">
        <v>689255</v>
      </c>
      <c r="E22" s="521">
        <v>18134</v>
      </c>
      <c r="F22" s="522">
        <v>352509</v>
      </c>
      <c r="G22" s="520">
        <v>20812</v>
      </c>
      <c r="H22" s="170"/>
    </row>
    <row r="23" spans="1:9" ht="15" customHeight="1">
      <c r="A23" s="126">
        <v>2</v>
      </c>
      <c r="B23" s="518">
        <v>822858</v>
      </c>
      <c r="C23" s="521">
        <v>399580</v>
      </c>
      <c r="D23" s="522">
        <v>707578</v>
      </c>
      <c r="E23" s="521">
        <v>18388</v>
      </c>
      <c r="F23" s="522">
        <v>359861</v>
      </c>
      <c r="G23" s="520">
        <v>21185</v>
      </c>
      <c r="H23" s="170"/>
    </row>
    <row r="24" spans="1:9" ht="15" customHeight="1">
      <c r="A24" s="126">
        <v>3</v>
      </c>
      <c r="B24" s="518">
        <v>824497</v>
      </c>
      <c r="C24" s="521">
        <v>399724</v>
      </c>
      <c r="D24" s="522">
        <v>709936</v>
      </c>
      <c r="E24" s="521">
        <v>18750</v>
      </c>
      <c r="F24" s="522">
        <v>357908</v>
      </c>
      <c r="G24" s="520">
        <v>21132</v>
      </c>
      <c r="H24" s="170"/>
    </row>
    <row r="25" spans="1:9" ht="13.5" customHeight="1">
      <c r="A25" s="123"/>
      <c r="B25" s="399"/>
      <c r="C25" s="381"/>
      <c r="D25" s="382"/>
      <c r="E25" s="381"/>
      <c r="F25" s="382"/>
      <c r="G25" s="108"/>
      <c r="H25" s="3"/>
    </row>
    <row r="26" spans="1:9" ht="15" customHeight="1">
      <c r="A26" s="127" t="s">
        <v>165</v>
      </c>
      <c r="B26" s="420">
        <f>ROUND(B24*100/B12,1)</f>
        <v>117.6</v>
      </c>
      <c r="C26" s="420">
        <f t="shared" ref="C26:F26" si="0">ROUND(C24*100/C12,1)</f>
        <v>113.4</v>
      </c>
      <c r="D26" s="420">
        <f t="shared" si="0"/>
        <v>117.1</v>
      </c>
      <c r="E26" s="420">
        <f t="shared" si="0"/>
        <v>122.9</v>
      </c>
      <c r="F26" s="420">
        <f t="shared" si="0"/>
        <v>114.3</v>
      </c>
      <c r="G26" s="421">
        <f>ROUND(G24*100/G12,1)</f>
        <v>126</v>
      </c>
      <c r="H26" s="3"/>
      <c r="I26" s="76"/>
    </row>
    <row r="27" spans="1:9" ht="15" customHeight="1">
      <c r="A27" s="127" t="s">
        <v>166</v>
      </c>
      <c r="B27" s="420">
        <f>ROUND(B24*100/B23,1)</f>
        <v>100.2</v>
      </c>
      <c r="C27" s="420">
        <f t="shared" ref="C27:G27" si="1">ROUND(C24*100/C23,1)</f>
        <v>100</v>
      </c>
      <c r="D27" s="420">
        <f t="shared" si="1"/>
        <v>100.3</v>
      </c>
      <c r="E27" s="420">
        <f t="shared" si="1"/>
        <v>102</v>
      </c>
      <c r="F27" s="420">
        <f t="shared" si="1"/>
        <v>99.5</v>
      </c>
      <c r="G27" s="421">
        <f t="shared" si="1"/>
        <v>99.7</v>
      </c>
      <c r="H27" s="3"/>
    </row>
    <row r="28" spans="1:9" ht="15" customHeight="1"/>
    <row r="29" spans="1:9" ht="15" customHeight="1">
      <c r="A29" s="174"/>
      <c r="B29" s="89"/>
      <c r="C29" s="89"/>
      <c r="D29" s="89"/>
      <c r="E29" s="89"/>
      <c r="F29" s="89"/>
      <c r="G29" s="89"/>
      <c r="H29" s="89"/>
    </row>
    <row r="30" spans="1:9" ht="15" customHeight="1">
      <c r="A30" s="174"/>
      <c r="B30" s="89"/>
      <c r="C30" s="89"/>
      <c r="D30" s="89"/>
      <c r="E30" s="89"/>
      <c r="F30" s="89"/>
      <c r="G30" s="89"/>
      <c r="H30" s="89"/>
    </row>
    <row r="31" spans="1:9">
      <c r="H31" s="80"/>
    </row>
    <row r="32" spans="1:9">
      <c r="B32" s="89"/>
      <c r="C32" s="89"/>
      <c r="D32" s="89"/>
      <c r="E32" s="89"/>
      <c r="F32" s="89"/>
      <c r="G32" s="89"/>
      <c r="H32" s="89"/>
    </row>
  </sheetData>
  <customSheetViews>
    <customSheetView guid="{CD67EB8F-754D-4449-8CC6-1511BC5DBCDE}" showRuler="0" topLeftCell="A34">
      <selection activeCell="B23" sqref="B23"/>
      <pageMargins left="0.26" right="0.25" top="0.24" bottom="0.38" header="0.26" footer="0.3"/>
      <pageSetup paperSize="9" orientation="portrait" horizontalDpi="4294967293" r:id="rId1"/>
      <headerFooter alignWithMargins="0"/>
    </customSheetView>
    <customSheetView guid="{30400A62-72BF-4B72-8312-A7B9A29244D1}" showPageBreaks="1" topLeftCell="A6">
      <selection activeCell="A7" sqref="A7:A8"/>
      <pageMargins left="0.26" right="0.25" top="0.24" bottom="0.38" header="0.26" footer="0.3"/>
      <pageSetup paperSize="9" orientation="portrait" horizontalDpi="4294967293" r:id="rId2"/>
      <headerFooter alignWithMargins="0"/>
    </customSheetView>
  </customSheetViews>
  <mergeCells count="4">
    <mergeCell ref="B6:G6"/>
    <mergeCell ref="B9:G9"/>
    <mergeCell ref="A6:A7"/>
    <mergeCell ref="A8:A9"/>
  </mergeCells>
  <phoneticPr fontId="0" type="noConversion"/>
  <hyperlinks>
    <hyperlink ref="H4:H5" location="'Spis tablic'!A1" display="Powrót do spisu tablic" xr:uid="{00000000-0004-0000-0600-000000000000}"/>
  </hyperlinks>
  <pageMargins left="0.27559055118110237" right="0.23622047244094491" top="0.23622047244094491" bottom="0.39370078740157483" header="0.27559055118110237" footer="0.31496062992125984"/>
  <pageSetup paperSize="9" scale="95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2"/>
  <sheetViews>
    <sheetView zoomScaleNormal="100" workbookViewId="0"/>
  </sheetViews>
  <sheetFormatPr defaultColWidth="9.140625" defaultRowHeight="12.75"/>
  <cols>
    <col min="1" max="1" width="22.28515625" style="139" customWidth="1"/>
    <col min="2" max="6" width="15.28515625" style="139" customWidth="1"/>
    <col min="7" max="7" width="9.140625" style="173" customWidth="1"/>
    <col min="8" max="16384" width="9.140625" style="139"/>
  </cols>
  <sheetData>
    <row r="1" spans="1:7">
      <c r="A1" s="101" t="s">
        <v>335</v>
      </c>
      <c r="B1" s="101"/>
      <c r="C1" s="101"/>
      <c r="D1" s="101"/>
      <c r="E1" s="101"/>
      <c r="F1" s="83"/>
    </row>
    <row r="2" spans="1:7">
      <c r="A2" s="105" t="s">
        <v>260</v>
      </c>
      <c r="B2" s="102"/>
      <c r="C2" s="102"/>
      <c r="D2" s="102"/>
      <c r="E2" s="102"/>
      <c r="F2" s="80"/>
    </row>
    <row r="3" spans="1:7">
      <c r="A3" s="625" t="s">
        <v>455</v>
      </c>
      <c r="B3" s="143"/>
      <c r="C3" s="143"/>
      <c r="D3" s="143"/>
      <c r="E3" s="143"/>
      <c r="F3" s="92"/>
    </row>
    <row r="4" spans="1:7">
      <c r="A4" s="633" t="s">
        <v>252</v>
      </c>
      <c r="B4" s="144"/>
      <c r="C4" s="144"/>
      <c r="D4" s="144"/>
      <c r="E4" s="144"/>
      <c r="F4" s="92"/>
      <c r="G4" s="324" t="s">
        <v>245</v>
      </c>
    </row>
    <row r="5" spans="1:7" ht="13.5" thickBot="1">
      <c r="A5" s="120"/>
      <c r="B5" s="120"/>
      <c r="C5" s="120"/>
      <c r="D5" s="120"/>
      <c r="E5" s="120"/>
      <c r="F5" s="120"/>
      <c r="G5" s="634" t="s">
        <v>246</v>
      </c>
    </row>
    <row r="6" spans="1:7" ht="36" customHeight="1">
      <c r="A6" s="369" t="s">
        <v>456</v>
      </c>
      <c r="B6" s="700" t="s">
        <v>458</v>
      </c>
      <c r="C6" s="701"/>
      <c r="D6" s="656"/>
      <c r="E6" s="704" t="s">
        <v>461</v>
      </c>
      <c r="F6" s="692" t="s">
        <v>462</v>
      </c>
    </row>
    <row r="7" spans="1:7" ht="15" customHeight="1">
      <c r="A7" s="698" t="s">
        <v>457</v>
      </c>
      <c r="B7" s="702" t="s">
        <v>459</v>
      </c>
      <c r="C7" s="178"/>
      <c r="D7" s="681" t="s">
        <v>460</v>
      </c>
      <c r="E7" s="682"/>
      <c r="F7" s="693"/>
    </row>
    <row r="8" spans="1:7" ht="79.5" customHeight="1">
      <c r="A8" s="698"/>
      <c r="B8" s="703"/>
      <c r="C8" s="417" t="s">
        <v>452</v>
      </c>
      <c r="D8" s="697"/>
      <c r="E8" s="697"/>
      <c r="F8" s="694"/>
    </row>
    <row r="9" spans="1:7" ht="13.5" thickBot="1">
      <c r="A9" s="699"/>
      <c r="B9" s="695" t="s">
        <v>500</v>
      </c>
      <c r="C9" s="696"/>
      <c r="D9" s="696"/>
      <c r="E9" s="696"/>
      <c r="F9" s="696"/>
    </row>
    <row r="10" spans="1:7">
      <c r="A10" s="126" t="s">
        <v>277</v>
      </c>
      <c r="B10" s="531">
        <v>51208</v>
      </c>
      <c r="C10" s="532">
        <v>22926</v>
      </c>
      <c r="D10" s="531">
        <v>42810</v>
      </c>
      <c r="E10" s="532">
        <v>2714</v>
      </c>
      <c r="F10" s="520">
        <v>7322</v>
      </c>
    </row>
    <row r="11" spans="1:7">
      <c r="A11" s="126">
        <v>2</v>
      </c>
      <c r="B11" s="531">
        <v>51313</v>
      </c>
      <c r="C11" s="532">
        <v>22963</v>
      </c>
      <c r="D11" s="531">
        <v>42790</v>
      </c>
      <c r="E11" s="532">
        <v>2867</v>
      </c>
      <c r="F11" s="520">
        <v>7479</v>
      </c>
    </row>
    <row r="12" spans="1:7">
      <c r="A12" s="126">
        <v>3</v>
      </c>
      <c r="B12" s="531">
        <v>50503</v>
      </c>
      <c r="C12" s="532">
        <v>22604</v>
      </c>
      <c r="D12" s="531">
        <v>42047</v>
      </c>
      <c r="E12" s="532">
        <v>3107</v>
      </c>
      <c r="F12" s="520">
        <v>7611</v>
      </c>
    </row>
    <row r="13" spans="1:7">
      <c r="A13" s="126">
        <v>4</v>
      </c>
      <c r="B13" s="531">
        <v>49864</v>
      </c>
      <c r="C13" s="532">
        <v>22220</v>
      </c>
      <c r="D13" s="522">
        <v>41460</v>
      </c>
      <c r="E13" s="521">
        <v>3004</v>
      </c>
      <c r="F13" s="520">
        <v>7606</v>
      </c>
    </row>
    <row r="14" spans="1:7">
      <c r="A14" s="126">
        <v>5</v>
      </c>
      <c r="B14" s="531">
        <v>49309</v>
      </c>
      <c r="C14" s="532">
        <v>21952</v>
      </c>
      <c r="D14" s="531">
        <v>41023</v>
      </c>
      <c r="E14" s="532">
        <v>2760</v>
      </c>
      <c r="F14" s="520">
        <v>7490</v>
      </c>
    </row>
    <row r="15" spans="1:7">
      <c r="A15" s="126">
        <v>6</v>
      </c>
      <c r="B15" s="531">
        <v>50314</v>
      </c>
      <c r="C15" s="532">
        <v>22467</v>
      </c>
      <c r="D15" s="531">
        <v>41749</v>
      </c>
      <c r="E15" s="532">
        <v>3012</v>
      </c>
      <c r="F15" s="520">
        <v>7597</v>
      </c>
    </row>
    <row r="16" spans="1:7">
      <c r="A16" s="126">
        <v>7</v>
      </c>
      <c r="B16" s="531">
        <v>51555</v>
      </c>
      <c r="C16" s="532">
        <v>23087</v>
      </c>
      <c r="D16" s="531">
        <v>42783</v>
      </c>
      <c r="E16" s="532">
        <v>3237</v>
      </c>
      <c r="F16" s="520">
        <v>7777</v>
      </c>
    </row>
    <row r="17" spans="1:8">
      <c r="A17" s="126">
        <v>8</v>
      </c>
      <c r="B17" s="531">
        <v>52613</v>
      </c>
      <c r="C17" s="532">
        <v>23641</v>
      </c>
      <c r="D17" s="531">
        <v>43782</v>
      </c>
      <c r="E17" s="532">
        <v>2534</v>
      </c>
      <c r="F17" s="520">
        <v>7921</v>
      </c>
    </row>
    <row r="18" spans="1:8">
      <c r="A18" s="126">
        <v>9</v>
      </c>
      <c r="B18" s="531">
        <v>52716</v>
      </c>
      <c r="C18" s="532">
        <v>23524</v>
      </c>
      <c r="D18" s="531">
        <v>44112</v>
      </c>
      <c r="E18" s="532">
        <v>2676</v>
      </c>
      <c r="F18" s="520">
        <v>7971</v>
      </c>
    </row>
    <row r="19" spans="1:8">
      <c r="A19" s="126">
        <v>10</v>
      </c>
      <c r="B19" s="531">
        <v>52985</v>
      </c>
      <c r="C19" s="532">
        <v>23644</v>
      </c>
      <c r="D19" s="531">
        <v>44312</v>
      </c>
      <c r="E19" s="532">
        <v>2424</v>
      </c>
      <c r="F19" s="520">
        <v>7947</v>
      </c>
    </row>
    <row r="20" spans="1:8">
      <c r="A20" s="126">
        <v>11</v>
      </c>
      <c r="B20" s="531">
        <v>53162</v>
      </c>
      <c r="C20" s="532">
        <v>23684</v>
      </c>
      <c r="D20" s="531">
        <v>44539</v>
      </c>
      <c r="E20" s="532">
        <v>2125</v>
      </c>
      <c r="F20" s="520">
        <v>7984</v>
      </c>
    </row>
    <row r="21" spans="1:8">
      <c r="A21" s="126">
        <v>12</v>
      </c>
      <c r="B21" s="533">
        <v>54080</v>
      </c>
      <c r="C21" s="534">
        <v>24118</v>
      </c>
      <c r="D21" s="531">
        <v>44838</v>
      </c>
      <c r="E21" s="532">
        <v>1710</v>
      </c>
      <c r="F21" s="520">
        <v>7877</v>
      </c>
    </row>
    <row r="22" spans="1:8">
      <c r="A22" s="126" t="s">
        <v>289</v>
      </c>
      <c r="B22" s="531">
        <v>56173</v>
      </c>
      <c r="C22" s="532">
        <v>25239</v>
      </c>
      <c r="D22" s="531">
        <v>46023</v>
      </c>
      <c r="E22" s="532">
        <v>1794</v>
      </c>
      <c r="F22" s="520">
        <v>7938</v>
      </c>
    </row>
    <row r="23" spans="1:8">
      <c r="A23" s="126">
        <v>2</v>
      </c>
      <c r="B23" s="531">
        <v>57009</v>
      </c>
      <c r="C23" s="532">
        <v>25588</v>
      </c>
      <c r="D23" s="531">
        <v>46380</v>
      </c>
      <c r="E23" s="532">
        <v>1941</v>
      </c>
      <c r="F23" s="520">
        <v>8075</v>
      </c>
    </row>
    <row r="24" spans="1:8">
      <c r="A24" s="126">
        <v>3</v>
      </c>
      <c r="B24" s="531">
        <v>57306</v>
      </c>
      <c r="C24" s="532">
        <v>25721</v>
      </c>
      <c r="D24" s="531">
        <v>46485</v>
      </c>
      <c r="E24" s="532">
        <v>2173</v>
      </c>
      <c r="F24" s="520">
        <v>8342</v>
      </c>
    </row>
    <row r="25" spans="1:8">
      <c r="A25" s="127"/>
      <c r="B25" s="122"/>
      <c r="C25" s="100"/>
      <c r="D25" s="122"/>
      <c r="E25" s="100"/>
      <c r="F25" s="374"/>
    </row>
    <row r="26" spans="1:8">
      <c r="A26" s="127" t="s">
        <v>165</v>
      </c>
      <c r="B26" s="422">
        <f>ROUND(B24*100/B12,1)</f>
        <v>113.5</v>
      </c>
      <c r="C26" s="422">
        <f t="shared" ref="C26:F26" si="0">ROUND(C24*100/C12,1)</f>
        <v>113.8</v>
      </c>
      <c r="D26" s="422">
        <f t="shared" si="0"/>
        <v>110.6</v>
      </c>
      <c r="E26" s="422">
        <f>ROUND(E24*100/E12,1)</f>
        <v>69.900000000000006</v>
      </c>
      <c r="F26" s="423">
        <f t="shared" si="0"/>
        <v>109.6</v>
      </c>
      <c r="H26" s="406"/>
    </row>
    <row r="27" spans="1:8">
      <c r="A27" s="127" t="s">
        <v>166</v>
      </c>
      <c r="B27" s="422">
        <f>ROUND(B24*100/B23,1)</f>
        <v>100.5</v>
      </c>
      <c r="C27" s="422">
        <f t="shared" ref="C27:F27" si="1">ROUND(C24*100/C23,1)</f>
        <v>100.5</v>
      </c>
      <c r="D27" s="422">
        <f t="shared" si="1"/>
        <v>100.2</v>
      </c>
      <c r="E27" s="422">
        <f t="shared" si="1"/>
        <v>112</v>
      </c>
      <c r="F27" s="423">
        <f t="shared" si="1"/>
        <v>103.3</v>
      </c>
    </row>
    <row r="29" spans="1:8">
      <c r="A29" s="302"/>
      <c r="B29" s="89"/>
      <c r="C29" s="89"/>
      <c r="D29" s="89"/>
      <c r="E29" s="89"/>
      <c r="F29" s="89"/>
      <c r="G29" s="89"/>
    </row>
    <row r="30" spans="1:8">
      <c r="A30" s="302"/>
      <c r="B30" s="89"/>
      <c r="C30" s="89"/>
      <c r="D30" s="89"/>
      <c r="E30" s="89"/>
      <c r="F30" s="89"/>
      <c r="G30" s="89"/>
    </row>
    <row r="31" spans="1:8">
      <c r="A31" s="302"/>
    </row>
    <row r="32" spans="1:8">
      <c r="B32" s="398"/>
    </row>
  </sheetData>
  <customSheetViews>
    <customSheetView guid="{CD67EB8F-754D-4449-8CC6-1511BC5DBCDE}" showRuler="0">
      <selection activeCell="F15" sqref="F15"/>
      <pageMargins left="0.22" right="0.6" top="0.41" bottom="1" header="0.28000000000000003" footer="0.5"/>
      <pageSetup paperSize="9" orientation="portrait" horizontalDpi="4294967293" r:id="rId1"/>
      <headerFooter alignWithMargins="0"/>
    </customSheetView>
    <customSheetView guid="{30400A62-72BF-4B72-8312-A7B9A29244D1}" showPageBreaks="1" topLeftCell="A4">
      <selection activeCell="B1" sqref="B1:G53"/>
      <pageMargins left="0.22" right="0.6" top="0.41" bottom="1" header="0.28000000000000003" footer="0.5"/>
      <pageSetup paperSize="9" orientation="portrait" horizontalDpi="4294967293" r:id="rId2"/>
      <headerFooter alignWithMargins="0"/>
    </customSheetView>
  </customSheetViews>
  <mergeCells count="7">
    <mergeCell ref="F6:F8"/>
    <mergeCell ref="B9:F9"/>
    <mergeCell ref="D7:D8"/>
    <mergeCell ref="A7:A9"/>
    <mergeCell ref="B6:D6"/>
    <mergeCell ref="B7:B8"/>
    <mergeCell ref="E6:E8"/>
  </mergeCells>
  <phoneticPr fontId="0" type="noConversion"/>
  <hyperlinks>
    <hyperlink ref="G4:G5" location="'Spis tablic'!A1" display="Powrót do spisu tablic" xr:uid="{00000000-0004-0000-0700-000000000000}"/>
  </hyperlinks>
  <pageMargins left="0.23622047244094491" right="0.59055118110236227" top="0.39370078740157483" bottom="0.98425196850393704" header="0.27559055118110237" footer="0.51181102362204722"/>
  <pageSetup paperSize="9" scale="95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4"/>
  <sheetViews>
    <sheetView zoomScaleNormal="100" workbookViewId="0"/>
  </sheetViews>
  <sheetFormatPr defaultColWidth="9.140625" defaultRowHeight="12.75" customHeight="1"/>
  <cols>
    <col min="1" max="1" width="22.28515625" style="16" customWidth="1"/>
    <col min="2" max="5" width="15.7109375" style="16" customWidth="1"/>
    <col min="6" max="6" width="15.7109375" style="18" customWidth="1"/>
    <col min="7" max="7" width="15.7109375" style="16" customWidth="1"/>
    <col min="8" max="16384" width="9.140625" style="16"/>
  </cols>
  <sheetData>
    <row r="1" spans="1:21" ht="12.75" customHeight="1">
      <c r="A1" s="104" t="s">
        <v>336</v>
      </c>
      <c r="B1" s="104"/>
      <c r="C1" s="104"/>
      <c r="D1" s="104"/>
      <c r="E1" s="104"/>
      <c r="F1" s="86"/>
      <c r="G1" s="85"/>
    </row>
    <row r="2" spans="1:21" ht="12.75" customHeight="1">
      <c r="A2" s="105" t="s">
        <v>261</v>
      </c>
      <c r="B2" s="105"/>
      <c r="C2" s="105"/>
      <c r="D2" s="105"/>
      <c r="E2" s="105"/>
      <c r="F2" s="87"/>
      <c r="G2" s="79"/>
    </row>
    <row r="3" spans="1:21" ht="12.75" customHeight="1">
      <c r="A3" s="635" t="s">
        <v>262</v>
      </c>
      <c r="B3" s="148"/>
      <c r="C3" s="148"/>
      <c r="D3" s="148"/>
      <c r="E3" s="148"/>
      <c r="F3" s="87"/>
      <c r="G3" s="79"/>
    </row>
    <row r="4" spans="1:21" ht="12.75" customHeight="1">
      <c r="A4" s="636" t="s">
        <v>263</v>
      </c>
      <c r="B4" s="149"/>
      <c r="C4" s="149"/>
      <c r="D4" s="149"/>
      <c r="E4" s="149"/>
      <c r="F4" s="87"/>
      <c r="G4" s="79"/>
      <c r="H4" s="324" t="s">
        <v>245</v>
      </c>
    </row>
    <row r="5" spans="1:21" ht="13.5" thickBot="1">
      <c r="A5" s="128"/>
      <c r="B5" s="128"/>
      <c r="C5" s="129"/>
      <c r="D5" s="128"/>
      <c r="E5" s="128"/>
      <c r="F5" s="129"/>
      <c r="G5" s="128"/>
      <c r="H5" s="634" t="s">
        <v>246</v>
      </c>
    </row>
    <row r="6" spans="1:21" ht="36" customHeight="1">
      <c r="A6" s="705" t="s">
        <v>463</v>
      </c>
      <c r="B6" s="712" t="s">
        <v>464</v>
      </c>
      <c r="C6" s="715" t="s">
        <v>466</v>
      </c>
      <c r="D6" s="715"/>
      <c r="E6" s="715" t="s">
        <v>467</v>
      </c>
      <c r="F6" s="715"/>
      <c r="G6" s="694" t="s">
        <v>469</v>
      </c>
      <c r="H6" s="20"/>
    </row>
    <row r="7" spans="1:21" ht="113.25" customHeight="1">
      <c r="A7" s="706"/>
      <c r="B7" s="713"/>
      <c r="C7" s="336" t="s">
        <v>459</v>
      </c>
      <c r="D7" s="337" t="s">
        <v>465</v>
      </c>
      <c r="E7" s="336" t="s">
        <v>459</v>
      </c>
      <c r="F7" s="338" t="s">
        <v>468</v>
      </c>
      <c r="G7" s="714"/>
      <c r="H7" s="20"/>
    </row>
    <row r="8" spans="1:21" ht="17.25" customHeight="1" thickBot="1">
      <c r="A8" s="707"/>
      <c r="B8" s="710" t="s">
        <v>499</v>
      </c>
      <c r="C8" s="711"/>
      <c r="D8" s="711"/>
      <c r="E8" s="711"/>
      <c r="F8" s="711"/>
      <c r="G8" s="711"/>
      <c r="H8" s="20"/>
    </row>
    <row r="9" spans="1:21" s="20" customFormat="1" ht="21" customHeight="1">
      <c r="A9" s="578"/>
      <c r="B9" s="708" t="s">
        <v>470</v>
      </c>
      <c r="C9" s="708"/>
      <c r="D9" s="708"/>
      <c r="E9" s="708"/>
      <c r="F9" s="708"/>
      <c r="G9" s="708"/>
    </row>
    <row r="10" spans="1:21" s="77" customFormat="1" ht="14.1" customHeight="1">
      <c r="A10" s="126" t="s">
        <v>276</v>
      </c>
      <c r="B10" s="443">
        <v>837649</v>
      </c>
      <c r="C10" s="440">
        <v>131079</v>
      </c>
      <c r="D10" s="440">
        <v>102789</v>
      </c>
      <c r="E10" s="440">
        <v>79609</v>
      </c>
      <c r="F10" s="440">
        <v>45820</v>
      </c>
      <c r="G10" s="524">
        <f>C10-E10</f>
        <v>51470</v>
      </c>
      <c r="H10" s="431"/>
      <c r="I10" s="16"/>
      <c r="P10" s="16"/>
      <c r="Q10" s="16"/>
      <c r="R10" s="16"/>
      <c r="S10" s="16"/>
      <c r="T10" s="16"/>
      <c r="U10" s="16"/>
    </row>
    <row r="11" spans="1:21" s="77" customFormat="1" ht="14.1" customHeight="1">
      <c r="A11" s="126">
        <v>2</v>
      </c>
      <c r="B11" s="443">
        <v>846557</v>
      </c>
      <c r="C11" s="440">
        <v>104333</v>
      </c>
      <c r="D11" s="440">
        <v>80333</v>
      </c>
      <c r="E11" s="440">
        <v>95425</v>
      </c>
      <c r="F11" s="440">
        <v>52486</v>
      </c>
      <c r="G11" s="524">
        <f t="shared" ref="G11:G24" si="0">C11-E11</f>
        <v>8908</v>
      </c>
      <c r="H11" s="431"/>
      <c r="I11" s="16"/>
      <c r="P11" s="16"/>
      <c r="Q11" s="16"/>
      <c r="R11" s="16"/>
      <c r="S11" s="16"/>
      <c r="T11" s="16"/>
      <c r="U11" s="16"/>
    </row>
    <row r="12" spans="1:21" s="77" customFormat="1" ht="14.1" customHeight="1">
      <c r="A12" s="126">
        <v>3</v>
      </c>
      <c r="B12" s="443">
        <v>829873</v>
      </c>
      <c r="C12" s="440">
        <v>102140</v>
      </c>
      <c r="D12" s="440">
        <v>79347</v>
      </c>
      <c r="E12" s="440">
        <v>118824</v>
      </c>
      <c r="F12" s="440">
        <v>63096</v>
      </c>
      <c r="G12" s="524">
        <f t="shared" si="0"/>
        <v>-16684</v>
      </c>
      <c r="H12" s="431"/>
      <c r="I12" s="16"/>
      <c r="P12" s="16"/>
      <c r="Q12" s="16"/>
      <c r="R12" s="16"/>
      <c r="S12" s="16"/>
      <c r="T12" s="16"/>
      <c r="U12" s="16"/>
    </row>
    <row r="13" spans="1:21" s="77" customFormat="1" ht="14.1" customHeight="1">
      <c r="A13" s="126">
        <v>4</v>
      </c>
      <c r="B13" s="443">
        <v>802680</v>
      </c>
      <c r="C13" s="440">
        <v>91499</v>
      </c>
      <c r="D13" s="440">
        <v>71698</v>
      </c>
      <c r="E13" s="440">
        <v>118692</v>
      </c>
      <c r="F13" s="440">
        <v>64892</v>
      </c>
      <c r="G13" s="524">
        <f t="shared" si="0"/>
        <v>-27193</v>
      </c>
      <c r="H13" s="431"/>
      <c r="I13" s="16"/>
      <c r="P13" s="16"/>
      <c r="Q13" s="16"/>
      <c r="R13" s="16"/>
      <c r="S13" s="16"/>
      <c r="T13" s="16"/>
      <c r="U13" s="16"/>
    </row>
    <row r="14" spans="1:21" s="77" customFormat="1" ht="14.1" customHeight="1">
      <c r="A14" s="126">
        <v>5</v>
      </c>
      <c r="B14" s="443">
        <v>782840</v>
      </c>
      <c r="C14" s="440">
        <v>89063</v>
      </c>
      <c r="D14" s="440">
        <v>68371</v>
      </c>
      <c r="E14" s="440">
        <v>108903</v>
      </c>
      <c r="F14" s="440">
        <v>59465</v>
      </c>
      <c r="G14" s="524">
        <f>C14-E14</f>
        <v>-19840</v>
      </c>
      <c r="H14" s="431"/>
      <c r="I14" s="16"/>
      <c r="P14" s="16"/>
      <c r="Q14" s="16"/>
      <c r="R14" s="16"/>
      <c r="S14" s="16"/>
      <c r="T14" s="16"/>
      <c r="U14" s="16"/>
    </row>
    <row r="15" spans="1:21" s="77" customFormat="1" ht="14.1" customHeight="1">
      <c r="A15" s="126">
        <v>6</v>
      </c>
      <c r="B15" s="443">
        <v>796975</v>
      </c>
      <c r="C15" s="440">
        <v>85332</v>
      </c>
      <c r="D15" s="440">
        <v>64533</v>
      </c>
      <c r="E15" s="440">
        <v>71197</v>
      </c>
      <c r="F15" s="440">
        <v>47884</v>
      </c>
      <c r="G15" s="524">
        <f t="shared" si="0"/>
        <v>14135</v>
      </c>
      <c r="H15" s="431"/>
      <c r="I15" s="16"/>
      <c r="P15" s="16"/>
      <c r="Q15" s="16"/>
      <c r="R15" s="16"/>
      <c r="S15" s="16"/>
      <c r="T15" s="16"/>
      <c r="U15" s="16"/>
    </row>
    <row r="16" spans="1:21" s="77" customFormat="1" ht="14.1" customHeight="1">
      <c r="A16" s="126">
        <v>7</v>
      </c>
      <c r="B16" s="443">
        <v>830768</v>
      </c>
      <c r="C16" s="440">
        <v>108388</v>
      </c>
      <c r="D16" s="440">
        <v>80257</v>
      </c>
      <c r="E16" s="440">
        <v>74595</v>
      </c>
      <c r="F16" s="440">
        <v>51992</v>
      </c>
      <c r="G16" s="524">
        <f t="shared" si="0"/>
        <v>33793</v>
      </c>
      <c r="H16" s="431"/>
      <c r="I16" s="16"/>
      <c r="P16" s="16"/>
      <c r="Q16" s="16"/>
      <c r="R16" s="16"/>
      <c r="S16" s="16"/>
      <c r="T16" s="16"/>
      <c r="U16" s="16"/>
    </row>
    <row r="17" spans="1:21" s="77" customFormat="1" ht="14.1" customHeight="1">
      <c r="A17" s="126">
        <v>8</v>
      </c>
      <c r="B17" s="443">
        <v>856289</v>
      </c>
      <c r="C17" s="440">
        <v>96824</v>
      </c>
      <c r="D17" s="440">
        <v>70914</v>
      </c>
      <c r="E17" s="440">
        <v>71303</v>
      </c>
      <c r="F17" s="440">
        <v>49333</v>
      </c>
      <c r="G17" s="524">
        <f t="shared" si="0"/>
        <v>25521</v>
      </c>
      <c r="H17" s="431"/>
      <c r="I17" s="16"/>
      <c r="P17" s="16"/>
      <c r="Q17" s="16"/>
      <c r="R17" s="16"/>
      <c r="S17" s="16"/>
      <c r="T17" s="16"/>
      <c r="U17" s="16"/>
    </row>
    <row r="18" spans="1:21" s="77" customFormat="1" ht="14.1" customHeight="1">
      <c r="A18" s="126">
        <v>9</v>
      </c>
      <c r="B18" s="443">
        <v>866126</v>
      </c>
      <c r="C18" s="440">
        <v>121385</v>
      </c>
      <c r="D18" s="440">
        <v>81906</v>
      </c>
      <c r="E18" s="440">
        <v>111548</v>
      </c>
      <c r="F18" s="440">
        <v>74183</v>
      </c>
      <c r="G18" s="524">
        <f t="shared" si="0"/>
        <v>9837</v>
      </c>
      <c r="H18" s="431"/>
      <c r="I18" s="16"/>
      <c r="P18" s="16"/>
      <c r="Q18" s="16"/>
      <c r="R18" s="16"/>
      <c r="S18" s="16"/>
      <c r="T18" s="16"/>
      <c r="U18" s="16"/>
    </row>
    <row r="19" spans="1:21" s="77" customFormat="1" ht="14.1" customHeight="1">
      <c r="A19" s="126">
        <v>10</v>
      </c>
      <c r="B19" s="443">
        <v>867330</v>
      </c>
      <c r="C19" s="440">
        <v>114604</v>
      </c>
      <c r="D19" s="440">
        <v>81114</v>
      </c>
      <c r="E19" s="440">
        <v>113400</v>
      </c>
      <c r="F19" s="440">
        <v>71626</v>
      </c>
      <c r="G19" s="524">
        <f t="shared" si="0"/>
        <v>1204</v>
      </c>
      <c r="H19" s="431"/>
      <c r="I19" s="16"/>
      <c r="P19" s="16"/>
      <c r="Q19" s="16"/>
      <c r="R19" s="16"/>
      <c r="S19" s="16"/>
      <c r="T19" s="16"/>
      <c r="U19" s="16"/>
    </row>
    <row r="20" spans="1:21" s="77" customFormat="1" ht="14.1" customHeight="1">
      <c r="A20" s="126">
        <v>11</v>
      </c>
      <c r="B20" s="443">
        <v>873609</v>
      </c>
      <c r="C20" s="440">
        <v>93047</v>
      </c>
      <c r="D20" s="440">
        <v>69748</v>
      </c>
      <c r="E20" s="440">
        <v>86768</v>
      </c>
      <c r="F20" s="440">
        <v>56361</v>
      </c>
      <c r="G20" s="524">
        <f t="shared" si="0"/>
        <v>6279</v>
      </c>
      <c r="H20" s="431"/>
      <c r="I20" s="16"/>
      <c r="P20" s="16"/>
      <c r="Q20" s="16"/>
      <c r="R20" s="16"/>
      <c r="S20" s="16"/>
      <c r="T20" s="16"/>
      <c r="U20" s="16"/>
    </row>
    <row r="21" spans="1:21" s="77" customFormat="1" ht="14.1" customHeight="1">
      <c r="A21" s="161">
        <v>12</v>
      </c>
      <c r="B21" s="518">
        <v>887865</v>
      </c>
      <c r="C21" s="522">
        <v>93578</v>
      </c>
      <c r="D21" s="522">
        <v>73709</v>
      </c>
      <c r="E21" s="522">
        <v>79322</v>
      </c>
      <c r="F21" s="522">
        <v>50767</v>
      </c>
      <c r="G21" s="524">
        <f t="shared" si="0"/>
        <v>14256</v>
      </c>
      <c r="H21" s="431"/>
      <c r="I21" s="16"/>
      <c r="P21" s="16"/>
      <c r="Q21" s="16"/>
      <c r="R21" s="16"/>
      <c r="S21" s="16"/>
      <c r="T21" s="16"/>
      <c r="U21" s="16"/>
    </row>
    <row r="22" spans="1:21" s="77" customFormat="1" ht="14.1" customHeight="1">
      <c r="A22" s="126" t="s">
        <v>288</v>
      </c>
      <c r="B22" s="443">
        <v>934087</v>
      </c>
      <c r="C22" s="440">
        <v>118517</v>
      </c>
      <c r="D22" s="440">
        <v>90190</v>
      </c>
      <c r="E22" s="440">
        <v>72269</v>
      </c>
      <c r="F22" s="440">
        <v>45296</v>
      </c>
      <c r="G22" s="524">
        <v>46222</v>
      </c>
      <c r="H22" s="431"/>
      <c r="I22" s="567"/>
      <c r="J22" s="568"/>
      <c r="K22" s="568"/>
      <c r="P22" s="16"/>
      <c r="Q22" s="16"/>
      <c r="R22" s="16"/>
      <c r="S22" s="16"/>
      <c r="T22" s="16"/>
      <c r="U22" s="16"/>
    </row>
    <row r="23" spans="1:21" s="77" customFormat="1" ht="14.1" customHeight="1">
      <c r="A23" s="126">
        <v>2</v>
      </c>
      <c r="B23" s="443">
        <v>954939</v>
      </c>
      <c r="C23" s="440">
        <v>100978</v>
      </c>
      <c r="D23" s="440">
        <v>73916</v>
      </c>
      <c r="E23" s="440">
        <v>80126</v>
      </c>
      <c r="F23" s="440">
        <v>52352</v>
      </c>
      <c r="G23" s="524">
        <f t="shared" si="0"/>
        <v>20852</v>
      </c>
      <c r="H23" s="431"/>
      <c r="I23" s="16"/>
      <c r="P23" s="16"/>
      <c r="Q23" s="16"/>
      <c r="R23" s="16"/>
      <c r="S23" s="16"/>
      <c r="T23" s="16"/>
      <c r="U23" s="16"/>
    </row>
    <row r="24" spans="1:21" s="77" customFormat="1" ht="14.1" customHeight="1">
      <c r="A24" s="126">
        <v>3</v>
      </c>
      <c r="B24" s="443">
        <v>949828</v>
      </c>
      <c r="C24" s="440">
        <v>99643</v>
      </c>
      <c r="D24" s="440">
        <v>72803</v>
      </c>
      <c r="E24" s="440">
        <v>104754</v>
      </c>
      <c r="F24" s="440">
        <v>67082</v>
      </c>
      <c r="G24" s="524">
        <f t="shared" si="0"/>
        <v>-5111</v>
      </c>
      <c r="H24" s="431"/>
      <c r="I24" s="16"/>
      <c r="J24" s="568"/>
      <c r="P24" s="16"/>
      <c r="Q24" s="16"/>
      <c r="R24" s="16"/>
      <c r="S24" s="16"/>
      <c r="T24" s="16"/>
      <c r="U24" s="16"/>
    </row>
    <row r="25" spans="1:21" ht="25.5" customHeight="1">
      <c r="A25" s="578"/>
      <c r="B25" s="709" t="s">
        <v>471</v>
      </c>
      <c r="C25" s="709"/>
      <c r="D25" s="709"/>
      <c r="E25" s="709"/>
      <c r="F25" s="709"/>
      <c r="G25" s="709"/>
      <c r="H25" s="431"/>
    </row>
    <row r="26" spans="1:21" ht="12.75" customHeight="1">
      <c r="A26" s="126" t="s">
        <v>276</v>
      </c>
      <c r="B26" s="535">
        <v>429435</v>
      </c>
      <c r="C26" s="536">
        <v>63949</v>
      </c>
      <c r="D26" s="536">
        <v>49986</v>
      </c>
      <c r="E26" s="536">
        <v>40320</v>
      </c>
      <c r="F26" s="536">
        <v>24800</v>
      </c>
      <c r="G26" s="520">
        <f>C26-E26</f>
        <v>23629</v>
      </c>
      <c r="H26" s="431"/>
    </row>
    <row r="27" spans="1:21" ht="12.75" customHeight="1">
      <c r="A27" s="126">
        <v>2</v>
      </c>
      <c r="B27" s="535">
        <v>431512</v>
      </c>
      <c r="C27" s="536">
        <v>50536</v>
      </c>
      <c r="D27" s="536">
        <v>38624</v>
      </c>
      <c r="E27" s="536">
        <v>48459</v>
      </c>
      <c r="F27" s="536">
        <v>27616</v>
      </c>
      <c r="G27" s="520">
        <f t="shared" ref="G27:G39" si="1">C27-E27</f>
        <v>2077</v>
      </c>
      <c r="H27" s="431"/>
    </row>
    <row r="28" spans="1:21" ht="12.75" customHeight="1">
      <c r="A28" s="126">
        <v>3</v>
      </c>
      <c r="B28" s="535">
        <v>421536</v>
      </c>
      <c r="C28" s="536">
        <v>49767</v>
      </c>
      <c r="D28" s="536">
        <v>38349</v>
      </c>
      <c r="E28" s="536">
        <v>59743</v>
      </c>
      <c r="F28" s="536">
        <v>32453</v>
      </c>
      <c r="G28" s="520">
        <f t="shared" si="1"/>
        <v>-9976</v>
      </c>
      <c r="H28" s="431"/>
    </row>
    <row r="29" spans="1:21" ht="12.75" customHeight="1">
      <c r="A29" s="126">
        <v>4</v>
      </c>
      <c r="B29" s="535">
        <v>407490</v>
      </c>
      <c r="C29" s="536">
        <v>43798</v>
      </c>
      <c r="D29" s="536">
        <v>34003</v>
      </c>
      <c r="E29" s="536">
        <v>57844</v>
      </c>
      <c r="F29" s="536">
        <v>32394</v>
      </c>
      <c r="G29" s="520">
        <f t="shared" si="1"/>
        <v>-14046</v>
      </c>
      <c r="H29" s="431"/>
    </row>
    <row r="30" spans="1:21" ht="12.75" customHeight="1">
      <c r="A30" s="126">
        <v>5</v>
      </c>
      <c r="B30" s="535">
        <v>397526</v>
      </c>
      <c r="C30" s="536">
        <v>42218</v>
      </c>
      <c r="D30" s="536">
        <v>31950</v>
      </c>
      <c r="E30" s="536">
        <v>52182</v>
      </c>
      <c r="F30" s="536">
        <v>29749</v>
      </c>
      <c r="G30" s="520">
        <f t="shared" si="1"/>
        <v>-9964</v>
      </c>
      <c r="H30" s="431"/>
    </row>
    <row r="31" spans="1:21" ht="12.75" customHeight="1">
      <c r="A31" s="126">
        <v>6</v>
      </c>
      <c r="B31" s="535">
        <v>403656</v>
      </c>
      <c r="C31" s="536">
        <v>41805</v>
      </c>
      <c r="D31" s="536">
        <v>31236</v>
      </c>
      <c r="E31" s="536">
        <v>35675</v>
      </c>
      <c r="F31" s="536">
        <v>24417</v>
      </c>
      <c r="G31" s="520">
        <f>C31-E31</f>
        <v>6130</v>
      </c>
      <c r="H31" s="431"/>
    </row>
    <row r="32" spans="1:21" ht="12.75" customHeight="1">
      <c r="A32" s="126">
        <v>7</v>
      </c>
      <c r="B32" s="535">
        <v>422406</v>
      </c>
      <c r="C32" s="536">
        <v>56516</v>
      </c>
      <c r="D32" s="536">
        <v>41629</v>
      </c>
      <c r="E32" s="536">
        <v>37766</v>
      </c>
      <c r="F32" s="536">
        <v>25960</v>
      </c>
      <c r="G32" s="520">
        <f t="shared" si="1"/>
        <v>18750</v>
      </c>
      <c r="H32" s="431"/>
    </row>
    <row r="33" spans="1:8" ht="12.75" customHeight="1">
      <c r="A33" s="126">
        <v>8</v>
      </c>
      <c r="B33" s="535">
        <v>435450</v>
      </c>
      <c r="C33" s="536">
        <v>50179</v>
      </c>
      <c r="D33" s="536">
        <v>36488</v>
      </c>
      <c r="E33" s="536">
        <v>37135</v>
      </c>
      <c r="F33" s="536">
        <v>25659</v>
      </c>
      <c r="G33" s="520">
        <f t="shared" si="1"/>
        <v>13044</v>
      </c>
      <c r="H33" s="431"/>
    </row>
    <row r="34" spans="1:8" ht="12.75" customHeight="1">
      <c r="A34" s="126">
        <v>9</v>
      </c>
      <c r="B34" s="535">
        <v>436515</v>
      </c>
      <c r="C34" s="536">
        <v>62988</v>
      </c>
      <c r="D34" s="536">
        <v>42889</v>
      </c>
      <c r="E34" s="536">
        <v>61923</v>
      </c>
      <c r="F34" s="536">
        <v>43248</v>
      </c>
      <c r="G34" s="520">
        <f t="shared" si="1"/>
        <v>1065</v>
      </c>
      <c r="H34" s="431"/>
    </row>
    <row r="35" spans="1:8" ht="12.75" customHeight="1">
      <c r="A35" s="126">
        <v>10</v>
      </c>
      <c r="B35" s="535">
        <v>434821</v>
      </c>
      <c r="C35" s="536">
        <v>57484</v>
      </c>
      <c r="D35" s="536">
        <v>40445</v>
      </c>
      <c r="E35" s="536">
        <v>59178</v>
      </c>
      <c r="F35" s="536">
        <v>39018</v>
      </c>
      <c r="G35" s="520">
        <f t="shared" si="1"/>
        <v>-1694</v>
      </c>
      <c r="H35" s="431"/>
    </row>
    <row r="36" spans="1:8" ht="12.75" customHeight="1">
      <c r="A36" s="126">
        <v>11</v>
      </c>
      <c r="B36" s="535">
        <v>436081</v>
      </c>
      <c r="C36" s="536">
        <v>44607</v>
      </c>
      <c r="D36" s="536">
        <v>32777</v>
      </c>
      <c r="E36" s="536">
        <v>43347</v>
      </c>
      <c r="F36" s="536">
        <v>29408</v>
      </c>
      <c r="G36" s="520">
        <f t="shared" si="1"/>
        <v>1260</v>
      </c>
      <c r="H36" s="431"/>
    </row>
    <row r="37" spans="1:8" ht="12.75" customHeight="1">
      <c r="A37" s="126">
        <v>12</v>
      </c>
      <c r="B37" s="535">
        <v>440223</v>
      </c>
      <c r="C37" s="536">
        <v>43320</v>
      </c>
      <c r="D37" s="536">
        <v>33817</v>
      </c>
      <c r="E37" s="536">
        <v>39178</v>
      </c>
      <c r="F37" s="536">
        <v>26510</v>
      </c>
      <c r="G37" s="520">
        <f t="shared" si="1"/>
        <v>4142</v>
      </c>
      <c r="H37" s="431"/>
    </row>
    <row r="38" spans="1:8" ht="12.75" customHeight="1">
      <c r="A38" s="126" t="s">
        <v>288</v>
      </c>
      <c r="B38" s="569">
        <v>460993</v>
      </c>
      <c r="C38" s="536">
        <v>56669</v>
      </c>
      <c r="D38" s="536">
        <v>42722</v>
      </c>
      <c r="E38" s="536">
        <v>35883</v>
      </c>
      <c r="F38" s="536">
        <v>24094</v>
      </c>
      <c r="G38" s="520">
        <v>20770</v>
      </c>
      <c r="H38" s="431"/>
    </row>
    <row r="39" spans="1:8" ht="12.75" customHeight="1">
      <c r="A39" s="126">
        <v>2</v>
      </c>
      <c r="B39" s="535">
        <v>470040</v>
      </c>
      <c r="C39" s="536">
        <v>49004</v>
      </c>
      <c r="D39" s="536">
        <v>35131</v>
      </c>
      <c r="E39" s="536">
        <v>39957</v>
      </c>
      <c r="F39" s="536">
        <v>27339</v>
      </c>
      <c r="G39" s="520">
        <f t="shared" si="1"/>
        <v>9047</v>
      </c>
      <c r="H39" s="431"/>
    </row>
    <row r="40" spans="1:8" ht="12.75" customHeight="1">
      <c r="A40" s="126">
        <v>3</v>
      </c>
      <c r="B40" s="535">
        <v>466793</v>
      </c>
      <c r="C40" s="536">
        <v>48653</v>
      </c>
      <c r="D40" s="536">
        <v>35056</v>
      </c>
      <c r="E40" s="536">
        <v>51900</v>
      </c>
      <c r="F40" s="536">
        <v>34073</v>
      </c>
      <c r="G40" s="520">
        <f>C40-E40</f>
        <v>-3247</v>
      </c>
      <c r="H40" s="431"/>
    </row>
    <row r="41" spans="1:8" ht="12.75" customHeight="1">
      <c r="A41" s="370"/>
      <c r="B41" s="162"/>
      <c r="C41" s="162"/>
      <c r="D41" s="162"/>
      <c r="E41" s="162"/>
      <c r="F41" s="162"/>
      <c r="G41" s="103"/>
      <c r="H41" s="20"/>
    </row>
    <row r="42" spans="1:8" ht="12.75" customHeight="1">
      <c r="A42" s="154" t="s">
        <v>265</v>
      </c>
      <c r="B42" s="89"/>
      <c r="C42" s="89"/>
      <c r="D42" s="89"/>
      <c r="E42" s="89"/>
      <c r="F42" s="89"/>
      <c r="G42" s="89"/>
    </row>
    <row r="43" spans="1:8" ht="12.75" customHeight="1">
      <c r="A43" s="344" t="s">
        <v>266</v>
      </c>
    </row>
    <row r="44" spans="1:8" ht="12.75" customHeight="1">
      <c r="D44" s="18"/>
    </row>
  </sheetData>
  <customSheetViews>
    <customSheetView guid="{CD67EB8F-754D-4449-8CC6-1511BC5DBCDE}" fitToPage="1" showRuler="0" topLeftCell="A37">
      <selection activeCell="C25" sqref="C25:C26"/>
      <pageMargins left="0.27559055118110237" right="0.27559055118110237" top="0.15748031496062992" bottom="0.27559055118110237" header="0.11811023622047245" footer="0.23622047244094491"/>
      <printOptions horizontalCentered="1"/>
      <pageSetup paperSize="9" scale="74" orientation="portrait" horizontalDpi="300" verticalDpi="300" r:id="rId1"/>
      <headerFooter alignWithMargins="0"/>
    </customSheetView>
    <customSheetView guid="{30400A62-72BF-4B72-8312-A7B9A29244D1}" showPageBreaks="1" fitToPage="1">
      <selection activeCell="F4" sqref="F4"/>
      <pageMargins left="0.27559055118110237" right="0.27559055118110237" top="0.15748031496062992" bottom="0.27559055118110237" header="0.11811023622047245" footer="0.23622047244094491"/>
      <printOptions horizontalCentered="1"/>
      <pageSetup paperSize="9" scale="65" orientation="portrait" horizontalDpi="300" verticalDpi="300" r:id="rId2"/>
      <headerFooter alignWithMargins="0"/>
    </customSheetView>
  </customSheetViews>
  <mergeCells count="8">
    <mergeCell ref="A6:A8"/>
    <mergeCell ref="B9:G9"/>
    <mergeCell ref="B25:G25"/>
    <mergeCell ref="B8:G8"/>
    <mergeCell ref="B6:B7"/>
    <mergeCell ref="G6:G7"/>
    <mergeCell ref="C6:D6"/>
    <mergeCell ref="E6:F6"/>
  </mergeCells>
  <phoneticPr fontId="0" type="noConversion"/>
  <hyperlinks>
    <hyperlink ref="H4:H5" location="'Spis tablic'!A1" display="Powrót do spisu tablic" xr:uid="{00000000-0004-0000-0800-000000000000}"/>
  </hyperlinks>
  <printOptions horizontalCentered="1"/>
  <pageMargins left="0.27559055118110237" right="0.27559055118110237" top="0.15748031496062992" bottom="7.874015748031496E-2" header="0.11811023622047245" footer="0.23622047244094491"/>
  <pageSetup paperSize="9" scale="10" orientation="portrait" horizontalDpi="300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0"/>
  <sheetViews>
    <sheetView zoomScaleNormal="100" workbookViewId="0"/>
  </sheetViews>
  <sheetFormatPr defaultColWidth="9.140625" defaultRowHeight="12.75"/>
  <cols>
    <col min="1" max="1" width="18.42578125" style="80" customWidth="1"/>
    <col min="2" max="7" width="15.28515625" style="80" customWidth="1"/>
    <col min="8" max="8" width="9.140625" style="21"/>
    <col min="9" max="16384" width="9.140625" style="22"/>
  </cols>
  <sheetData>
    <row r="1" spans="1:13">
      <c r="A1" s="101" t="s">
        <v>337</v>
      </c>
      <c r="B1" s="101"/>
      <c r="C1" s="101"/>
      <c r="D1" s="101"/>
      <c r="E1" s="83"/>
      <c r="F1" s="83"/>
      <c r="G1" s="83"/>
    </row>
    <row r="2" spans="1:13" ht="15" customHeight="1">
      <c r="A2" s="105" t="s">
        <v>261</v>
      </c>
      <c r="B2" s="101"/>
      <c r="C2" s="101"/>
      <c r="D2" s="101"/>
      <c r="E2" s="83"/>
    </row>
    <row r="3" spans="1:13" ht="17.25" customHeight="1">
      <c r="A3" s="625" t="s">
        <v>338</v>
      </c>
      <c r="B3" s="143"/>
      <c r="C3" s="143"/>
      <c r="D3" s="143"/>
      <c r="E3" s="83"/>
    </row>
    <row r="4" spans="1:13">
      <c r="A4" s="633" t="s">
        <v>263</v>
      </c>
      <c r="B4" s="143"/>
      <c r="C4" s="144"/>
      <c r="D4" s="144"/>
      <c r="H4" s="324" t="s">
        <v>245</v>
      </c>
    </row>
    <row r="5" spans="1:13" ht="13.5" thickBot="1">
      <c r="A5" s="120"/>
      <c r="B5" s="120"/>
      <c r="C5" s="120"/>
      <c r="D5" s="120"/>
      <c r="E5" s="120"/>
      <c r="F5" s="120"/>
      <c r="G5" s="120"/>
      <c r="H5" s="634" t="s">
        <v>246</v>
      </c>
    </row>
    <row r="6" spans="1:13" ht="15.75" customHeight="1">
      <c r="A6" s="679" t="s">
        <v>463</v>
      </c>
      <c r="B6" s="720" t="s">
        <v>440</v>
      </c>
      <c r="C6" s="719" t="s">
        <v>475</v>
      </c>
      <c r="D6" s="674"/>
      <c r="E6" s="674"/>
      <c r="F6" s="674"/>
      <c r="G6" s="674"/>
    </row>
    <row r="7" spans="1:13" ht="96" customHeight="1">
      <c r="A7" s="680"/>
      <c r="B7" s="721"/>
      <c r="C7" s="548" t="s">
        <v>472</v>
      </c>
      <c r="D7" s="549" t="s">
        <v>473</v>
      </c>
      <c r="E7" s="503" t="s">
        <v>442</v>
      </c>
      <c r="F7" s="503" t="s">
        <v>474</v>
      </c>
      <c r="G7" s="550" t="s">
        <v>454</v>
      </c>
    </row>
    <row r="8" spans="1:13" ht="13.5" thickBot="1">
      <c r="A8" s="716"/>
      <c r="B8" s="710" t="s">
        <v>498</v>
      </c>
      <c r="C8" s="711"/>
      <c r="D8" s="711"/>
      <c r="E8" s="711"/>
      <c r="F8" s="711"/>
      <c r="G8" s="711"/>
    </row>
    <row r="9" spans="1:13" ht="25.5" customHeight="1">
      <c r="A9" s="581"/>
      <c r="B9" s="708" t="s">
        <v>409</v>
      </c>
      <c r="C9" s="708"/>
      <c r="D9" s="708"/>
      <c r="E9" s="708"/>
      <c r="F9" s="708"/>
      <c r="G9" s="708"/>
    </row>
    <row r="10" spans="1:13" s="27" customFormat="1">
      <c r="A10" s="126" t="s">
        <v>278</v>
      </c>
      <c r="B10" s="443">
        <v>131079</v>
      </c>
      <c r="C10" s="441">
        <v>12448</v>
      </c>
      <c r="D10" s="441">
        <v>9683</v>
      </c>
      <c r="E10" s="441">
        <v>118631</v>
      </c>
      <c r="F10" s="441">
        <v>5925</v>
      </c>
      <c r="G10" s="442">
        <v>56389</v>
      </c>
      <c r="H10" s="305"/>
      <c r="I10" s="304"/>
      <c r="J10" s="304"/>
      <c r="K10" s="304"/>
      <c r="L10" s="304"/>
      <c r="M10" s="304"/>
    </row>
    <row r="11" spans="1:13" s="27" customFormat="1">
      <c r="A11" s="126">
        <v>2</v>
      </c>
      <c r="B11" s="443">
        <v>104333</v>
      </c>
      <c r="C11" s="441">
        <v>10512</v>
      </c>
      <c r="D11" s="441">
        <v>7742</v>
      </c>
      <c r="E11" s="441">
        <v>93821</v>
      </c>
      <c r="F11" s="441">
        <v>4071</v>
      </c>
      <c r="G11" s="442">
        <v>43673</v>
      </c>
      <c r="H11" s="305"/>
      <c r="I11" s="304"/>
      <c r="J11" s="304"/>
      <c r="K11" s="304"/>
      <c r="L11" s="304"/>
      <c r="M11" s="304"/>
    </row>
    <row r="12" spans="1:13" s="27" customFormat="1">
      <c r="A12" s="126">
        <v>3</v>
      </c>
      <c r="B12" s="443">
        <v>102140</v>
      </c>
      <c r="C12" s="440">
        <v>10160</v>
      </c>
      <c r="D12" s="441">
        <v>7347</v>
      </c>
      <c r="E12" s="441">
        <v>91980</v>
      </c>
      <c r="F12" s="441">
        <v>5531</v>
      </c>
      <c r="G12" s="442">
        <v>41491</v>
      </c>
      <c r="H12" s="305"/>
      <c r="I12" s="304"/>
      <c r="J12" s="304"/>
      <c r="K12" s="304"/>
      <c r="L12" s="304"/>
      <c r="M12" s="304"/>
    </row>
    <row r="13" spans="1:13" s="27" customFormat="1">
      <c r="A13" s="126">
        <v>4</v>
      </c>
      <c r="B13" s="440">
        <v>91499</v>
      </c>
      <c r="C13" s="441">
        <v>9461</v>
      </c>
      <c r="D13" s="441">
        <v>6826</v>
      </c>
      <c r="E13" s="441">
        <v>82038</v>
      </c>
      <c r="F13" s="441">
        <v>4284</v>
      </c>
      <c r="G13" s="442">
        <v>37118</v>
      </c>
      <c r="H13" s="305"/>
      <c r="I13" s="304"/>
      <c r="J13" s="304"/>
      <c r="K13" s="304"/>
      <c r="L13" s="304"/>
      <c r="M13" s="304"/>
    </row>
    <row r="14" spans="1:13" s="27" customFormat="1">
      <c r="A14" s="126">
        <v>5</v>
      </c>
      <c r="B14" s="440">
        <v>89063</v>
      </c>
      <c r="C14" s="441">
        <v>11010</v>
      </c>
      <c r="D14" s="441">
        <v>6539</v>
      </c>
      <c r="E14" s="441">
        <v>78053</v>
      </c>
      <c r="F14" s="441">
        <v>4641</v>
      </c>
      <c r="G14" s="442">
        <v>36534</v>
      </c>
      <c r="H14" s="305"/>
      <c r="I14" s="304"/>
      <c r="J14" s="304"/>
      <c r="K14" s="304"/>
      <c r="L14" s="304"/>
      <c r="M14" s="304"/>
    </row>
    <row r="15" spans="1:13" s="27" customFormat="1">
      <c r="A15" s="126">
        <v>6</v>
      </c>
      <c r="B15" s="443">
        <v>85332</v>
      </c>
      <c r="C15" s="441">
        <v>10526</v>
      </c>
      <c r="D15" s="441">
        <v>5870</v>
      </c>
      <c r="E15" s="441">
        <v>74806</v>
      </c>
      <c r="F15" s="441">
        <v>4052</v>
      </c>
      <c r="G15" s="442">
        <v>34440</v>
      </c>
      <c r="H15" s="305"/>
      <c r="I15" s="304"/>
      <c r="J15" s="304"/>
      <c r="K15" s="304"/>
      <c r="L15" s="304"/>
      <c r="M15" s="304"/>
    </row>
    <row r="16" spans="1:13" s="27" customFormat="1">
      <c r="A16" s="126">
        <v>7</v>
      </c>
      <c r="B16" s="443">
        <v>108388</v>
      </c>
      <c r="C16" s="441">
        <v>13733</v>
      </c>
      <c r="D16" s="441">
        <v>8148</v>
      </c>
      <c r="E16" s="441">
        <v>94655</v>
      </c>
      <c r="F16" s="441">
        <v>4767</v>
      </c>
      <c r="G16" s="442">
        <v>44504</v>
      </c>
      <c r="H16" s="305"/>
      <c r="I16" s="304"/>
      <c r="J16" s="304"/>
      <c r="K16" s="304"/>
      <c r="L16" s="304"/>
      <c r="M16" s="304"/>
    </row>
    <row r="17" spans="1:13" s="27" customFormat="1">
      <c r="A17" s="126">
        <v>8</v>
      </c>
      <c r="B17" s="443">
        <v>96824</v>
      </c>
      <c r="C17" s="441">
        <v>13950</v>
      </c>
      <c r="D17" s="441">
        <v>8637</v>
      </c>
      <c r="E17" s="441">
        <v>82874</v>
      </c>
      <c r="F17" s="441">
        <v>4082</v>
      </c>
      <c r="G17" s="442">
        <v>39853</v>
      </c>
      <c r="H17" s="305"/>
      <c r="I17" s="304"/>
      <c r="J17" s="304"/>
      <c r="K17" s="304"/>
      <c r="L17" s="304"/>
      <c r="M17" s="304"/>
    </row>
    <row r="18" spans="1:13" s="27" customFormat="1">
      <c r="A18" s="126">
        <v>9</v>
      </c>
      <c r="B18" s="443">
        <v>121385</v>
      </c>
      <c r="C18" s="441">
        <v>20425</v>
      </c>
      <c r="D18" s="441">
        <v>18834</v>
      </c>
      <c r="E18" s="441">
        <v>100960</v>
      </c>
      <c r="F18" s="441">
        <v>4470</v>
      </c>
      <c r="G18" s="442">
        <v>51766</v>
      </c>
      <c r="H18" s="305"/>
      <c r="I18" s="304"/>
      <c r="J18" s="304"/>
      <c r="K18" s="304"/>
      <c r="L18" s="304"/>
      <c r="M18" s="304"/>
    </row>
    <row r="19" spans="1:13" s="27" customFormat="1">
      <c r="A19" s="126">
        <v>10</v>
      </c>
      <c r="B19" s="443">
        <v>114604</v>
      </c>
      <c r="C19" s="441">
        <v>17339</v>
      </c>
      <c r="D19" s="441">
        <v>14454</v>
      </c>
      <c r="E19" s="441">
        <v>97265</v>
      </c>
      <c r="F19" s="441">
        <v>4178</v>
      </c>
      <c r="G19" s="442">
        <v>47659</v>
      </c>
      <c r="H19" s="305"/>
      <c r="I19" s="304"/>
      <c r="J19" s="304"/>
      <c r="K19" s="304"/>
      <c r="L19" s="304"/>
      <c r="M19" s="304"/>
    </row>
    <row r="20" spans="1:13" s="27" customFormat="1">
      <c r="A20" s="126">
        <v>11</v>
      </c>
      <c r="B20" s="443">
        <v>93047</v>
      </c>
      <c r="C20" s="441">
        <v>10979</v>
      </c>
      <c r="D20" s="441">
        <v>8252</v>
      </c>
      <c r="E20" s="441">
        <v>82068</v>
      </c>
      <c r="F20" s="441">
        <v>3891</v>
      </c>
      <c r="G20" s="442">
        <v>38766</v>
      </c>
      <c r="H20" s="305"/>
      <c r="I20" s="304"/>
      <c r="J20" s="304"/>
      <c r="K20" s="304"/>
      <c r="L20" s="304"/>
      <c r="M20" s="304"/>
    </row>
    <row r="21" spans="1:13" s="27" customFormat="1">
      <c r="A21" s="126">
        <v>12</v>
      </c>
      <c r="B21" s="443">
        <v>93578</v>
      </c>
      <c r="C21" s="441">
        <v>9888</v>
      </c>
      <c r="D21" s="441">
        <v>7006</v>
      </c>
      <c r="E21" s="441">
        <v>83690</v>
      </c>
      <c r="F21" s="441">
        <v>3902</v>
      </c>
      <c r="G21" s="442">
        <v>39130</v>
      </c>
      <c r="H21" s="305"/>
      <c r="I21" s="304"/>
      <c r="J21" s="304"/>
      <c r="K21" s="304"/>
      <c r="L21" s="304"/>
      <c r="M21" s="304"/>
    </row>
    <row r="22" spans="1:13" s="27" customFormat="1">
      <c r="A22" s="126" t="s">
        <v>290</v>
      </c>
      <c r="B22" s="443">
        <v>118517</v>
      </c>
      <c r="C22" s="441">
        <v>11232</v>
      </c>
      <c r="D22" s="441">
        <v>9020</v>
      </c>
      <c r="E22" s="441">
        <v>107285</v>
      </c>
      <c r="F22" s="441">
        <v>5889</v>
      </c>
      <c r="G22" s="442">
        <v>49306</v>
      </c>
      <c r="H22" s="305"/>
      <c r="I22" s="304"/>
      <c r="J22" s="304"/>
      <c r="K22" s="304"/>
      <c r="L22" s="304"/>
      <c r="M22" s="304"/>
    </row>
    <row r="23" spans="1:13" s="27" customFormat="1">
      <c r="A23" s="126">
        <v>2</v>
      </c>
      <c r="B23" s="443">
        <v>100978</v>
      </c>
      <c r="C23" s="441">
        <v>11205</v>
      </c>
      <c r="D23" s="441">
        <v>7930</v>
      </c>
      <c r="E23" s="441">
        <v>89773</v>
      </c>
      <c r="F23" s="441">
        <v>4524</v>
      </c>
      <c r="G23" s="442">
        <v>40098</v>
      </c>
      <c r="H23" s="305"/>
      <c r="I23" s="304"/>
      <c r="J23" s="304"/>
      <c r="K23" s="304"/>
      <c r="L23" s="304"/>
      <c r="M23" s="304"/>
    </row>
    <row r="24" spans="1:13" s="27" customFormat="1">
      <c r="A24" s="126">
        <v>3</v>
      </c>
      <c r="B24" s="443">
        <v>99643</v>
      </c>
      <c r="C24" s="442">
        <v>10784</v>
      </c>
      <c r="D24" s="441">
        <v>7627</v>
      </c>
      <c r="E24" s="441">
        <v>88859</v>
      </c>
      <c r="F24" s="441">
        <v>4464</v>
      </c>
      <c r="G24" s="442">
        <v>37825</v>
      </c>
      <c r="H24" s="305"/>
      <c r="I24" s="304"/>
      <c r="J24" s="304"/>
      <c r="K24" s="304"/>
      <c r="L24" s="304"/>
      <c r="M24" s="304"/>
    </row>
    <row r="25" spans="1:13" s="27" customFormat="1" ht="27" customHeight="1">
      <c r="A25" s="591"/>
      <c r="B25" s="717" t="s">
        <v>419</v>
      </c>
      <c r="C25" s="717"/>
      <c r="D25" s="717"/>
      <c r="E25" s="717"/>
      <c r="F25" s="717"/>
      <c r="G25" s="717"/>
      <c r="H25" s="305"/>
      <c r="I25" s="304"/>
      <c r="J25" s="304"/>
      <c r="K25" s="304"/>
      <c r="L25" s="304"/>
      <c r="M25" s="304"/>
    </row>
    <row r="26" spans="1:13" s="27" customFormat="1">
      <c r="A26" s="126" t="s">
        <v>302</v>
      </c>
      <c r="B26" s="443">
        <v>63949</v>
      </c>
      <c r="C26" s="440">
        <v>6180</v>
      </c>
      <c r="D26" s="440">
        <v>5328</v>
      </c>
      <c r="E26" s="440">
        <v>57769</v>
      </c>
      <c r="F26" s="440">
        <v>2965</v>
      </c>
      <c r="G26" s="442">
        <v>27745</v>
      </c>
      <c r="H26" s="305"/>
      <c r="I26" s="304"/>
      <c r="J26" s="304"/>
      <c r="K26" s="304"/>
      <c r="L26" s="304"/>
      <c r="M26" s="304"/>
    </row>
    <row r="27" spans="1:13" s="27" customFormat="1">
      <c r="A27" s="126">
        <v>2</v>
      </c>
      <c r="B27" s="440">
        <v>50536</v>
      </c>
      <c r="C27" s="440">
        <v>5270</v>
      </c>
      <c r="D27" s="440">
        <v>4224</v>
      </c>
      <c r="E27" s="440">
        <v>45266</v>
      </c>
      <c r="F27" s="440">
        <v>2116</v>
      </c>
      <c r="G27" s="442">
        <v>21156</v>
      </c>
      <c r="H27" s="305"/>
      <c r="I27" s="304"/>
      <c r="J27" s="304"/>
      <c r="K27" s="304"/>
      <c r="L27" s="304"/>
      <c r="M27" s="304"/>
    </row>
    <row r="28" spans="1:13" s="27" customFormat="1">
      <c r="A28" s="126">
        <v>3</v>
      </c>
      <c r="B28" s="440">
        <v>49767</v>
      </c>
      <c r="C28" s="440">
        <v>5080</v>
      </c>
      <c r="D28" s="440">
        <v>4052</v>
      </c>
      <c r="E28" s="440">
        <v>44687</v>
      </c>
      <c r="F28" s="440">
        <v>2974</v>
      </c>
      <c r="G28" s="442">
        <v>20531</v>
      </c>
      <c r="H28" s="305"/>
      <c r="I28" s="304"/>
      <c r="J28" s="304"/>
      <c r="K28" s="304"/>
      <c r="L28" s="304"/>
      <c r="M28" s="304"/>
    </row>
    <row r="29" spans="1:13" s="27" customFormat="1">
      <c r="A29" s="126">
        <v>4</v>
      </c>
      <c r="B29" s="440">
        <v>43798</v>
      </c>
      <c r="C29" s="440">
        <v>4583</v>
      </c>
      <c r="D29" s="440">
        <v>3684</v>
      </c>
      <c r="E29" s="440">
        <v>39215</v>
      </c>
      <c r="F29" s="440">
        <v>2139</v>
      </c>
      <c r="G29" s="442">
        <v>17887</v>
      </c>
      <c r="H29" s="305"/>
      <c r="I29" s="304"/>
      <c r="J29" s="304"/>
      <c r="K29" s="304"/>
      <c r="L29" s="304"/>
      <c r="M29" s="304"/>
    </row>
    <row r="30" spans="1:13" s="27" customFormat="1">
      <c r="A30" s="126">
        <v>5</v>
      </c>
      <c r="B30" s="440">
        <v>42218</v>
      </c>
      <c r="C30" s="440">
        <v>5463</v>
      </c>
      <c r="D30" s="440">
        <v>3528</v>
      </c>
      <c r="E30" s="440">
        <v>36755</v>
      </c>
      <c r="F30" s="440">
        <v>2343</v>
      </c>
      <c r="G30" s="442">
        <v>17279</v>
      </c>
      <c r="H30" s="305"/>
      <c r="I30" s="304"/>
      <c r="J30" s="304"/>
      <c r="K30" s="304"/>
      <c r="L30" s="304"/>
      <c r="M30" s="304"/>
    </row>
    <row r="31" spans="1:13" s="27" customFormat="1">
      <c r="A31" s="126">
        <v>6</v>
      </c>
      <c r="B31" s="440">
        <v>41805</v>
      </c>
      <c r="C31" s="440">
        <v>5347</v>
      </c>
      <c r="D31" s="440">
        <v>3207</v>
      </c>
      <c r="E31" s="440">
        <v>36458</v>
      </c>
      <c r="F31" s="440">
        <v>2123</v>
      </c>
      <c r="G31" s="442">
        <v>17044</v>
      </c>
      <c r="H31" s="305"/>
      <c r="I31" s="304"/>
      <c r="J31" s="304"/>
      <c r="K31" s="304"/>
      <c r="L31" s="304"/>
      <c r="M31" s="304"/>
    </row>
    <row r="32" spans="1:13" s="27" customFormat="1">
      <c r="A32" s="126">
        <v>7</v>
      </c>
      <c r="B32" s="440">
        <v>56516</v>
      </c>
      <c r="C32" s="440">
        <v>7050</v>
      </c>
      <c r="D32" s="440">
        <v>4758</v>
      </c>
      <c r="E32" s="440">
        <v>49466</v>
      </c>
      <c r="F32" s="440">
        <v>2555</v>
      </c>
      <c r="G32" s="442">
        <v>23735</v>
      </c>
      <c r="H32" s="305"/>
      <c r="I32" s="304"/>
      <c r="J32" s="304"/>
      <c r="K32" s="304"/>
      <c r="L32" s="304"/>
      <c r="M32" s="304"/>
    </row>
    <row r="33" spans="1:22" s="27" customFormat="1">
      <c r="A33" s="126">
        <v>8</v>
      </c>
      <c r="B33" s="440">
        <v>50179</v>
      </c>
      <c r="C33" s="440">
        <v>7320</v>
      </c>
      <c r="D33" s="440">
        <v>4881</v>
      </c>
      <c r="E33" s="440">
        <v>42859</v>
      </c>
      <c r="F33" s="440">
        <v>2177</v>
      </c>
      <c r="G33" s="442">
        <v>21024</v>
      </c>
      <c r="H33" s="305"/>
      <c r="I33" s="304"/>
      <c r="J33" s="304"/>
      <c r="K33" s="304"/>
      <c r="L33" s="304"/>
      <c r="M33" s="304"/>
    </row>
    <row r="34" spans="1:22" s="27" customFormat="1">
      <c r="A34" s="126">
        <v>9</v>
      </c>
      <c r="B34" s="440">
        <v>62988</v>
      </c>
      <c r="C34" s="440">
        <v>10408</v>
      </c>
      <c r="D34" s="440">
        <v>9392</v>
      </c>
      <c r="E34" s="440">
        <v>52580</v>
      </c>
      <c r="F34" s="440">
        <v>2488</v>
      </c>
      <c r="G34" s="442">
        <v>26910</v>
      </c>
      <c r="H34" s="305"/>
      <c r="I34" s="304"/>
      <c r="J34" s="304"/>
      <c r="K34" s="304"/>
      <c r="L34" s="304"/>
      <c r="M34" s="304"/>
    </row>
    <row r="35" spans="1:22" s="27" customFormat="1">
      <c r="A35" s="126">
        <v>10</v>
      </c>
      <c r="B35" s="440">
        <v>57484</v>
      </c>
      <c r="C35" s="440">
        <v>8683</v>
      </c>
      <c r="D35" s="440">
        <v>7522</v>
      </c>
      <c r="E35" s="440">
        <v>48801</v>
      </c>
      <c r="F35" s="440">
        <v>2220</v>
      </c>
      <c r="G35" s="442">
        <v>24023</v>
      </c>
      <c r="H35" s="305"/>
      <c r="I35" s="304"/>
      <c r="J35" s="304"/>
      <c r="K35" s="304"/>
      <c r="L35" s="304"/>
      <c r="M35" s="304"/>
    </row>
    <row r="36" spans="1:22" s="27" customFormat="1">
      <c r="A36" s="126">
        <v>11</v>
      </c>
      <c r="B36" s="440">
        <v>44607</v>
      </c>
      <c r="C36" s="440">
        <v>5389</v>
      </c>
      <c r="D36" s="440">
        <v>4270</v>
      </c>
      <c r="E36" s="440">
        <v>39218</v>
      </c>
      <c r="F36" s="440">
        <v>1940</v>
      </c>
      <c r="G36" s="442">
        <v>18512</v>
      </c>
      <c r="H36" s="305"/>
      <c r="I36" s="304"/>
      <c r="J36" s="304"/>
      <c r="K36" s="304"/>
      <c r="L36" s="304"/>
      <c r="M36" s="304"/>
    </row>
    <row r="37" spans="1:22" s="27" customFormat="1">
      <c r="A37" s="126">
        <v>12</v>
      </c>
      <c r="B37" s="440">
        <v>43320</v>
      </c>
      <c r="C37" s="440">
        <v>4831</v>
      </c>
      <c r="D37" s="440">
        <v>3588</v>
      </c>
      <c r="E37" s="440">
        <v>38489</v>
      </c>
      <c r="F37" s="440">
        <v>1949</v>
      </c>
      <c r="G37" s="442">
        <v>17848</v>
      </c>
      <c r="H37" s="305"/>
      <c r="I37" s="304"/>
      <c r="J37" s="304"/>
      <c r="K37" s="304"/>
      <c r="L37" s="304"/>
      <c r="M37" s="304"/>
    </row>
    <row r="38" spans="1:22" s="27" customFormat="1">
      <c r="A38" s="126" t="s">
        <v>290</v>
      </c>
      <c r="B38" s="440">
        <v>56669</v>
      </c>
      <c r="C38" s="440">
        <v>5574</v>
      </c>
      <c r="D38" s="440">
        <v>4884</v>
      </c>
      <c r="E38" s="440">
        <v>51095</v>
      </c>
      <c r="F38" s="440">
        <v>2931</v>
      </c>
      <c r="G38" s="442">
        <v>23589</v>
      </c>
      <c r="H38" s="305"/>
      <c r="I38" s="304"/>
      <c r="J38" s="304"/>
      <c r="K38" s="304"/>
      <c r="L38" s="304"/>
      <c r="M38" s="304"/>
    </row>
    <row r="39" spans="1:22" s="27" customFormat="1">
      <c r="A39" s="126">
        <v>2</v>
      </c>
      <c r="B39" s="440">
        <v>49004</v>
      </c>
      <c r="C39" s="440">
        <v>5839</v>
      </c>
      <c r="D39" s="440">
        <v>4286</v>
      </c>
      <c r="E39" s="440">
        <v>43165</v>
      </c>
      <c r="F39" s="440">
        <v>2323</v>
      </c>
      <c r="G39" s="442">
        <v>19248</v>
      </c>
      <c r="H39" s="305"/>
      <c r="I39" s="304"/>
      <c r="J39" s="304"/>
      <c r="K39" s="304"/>
      <c r="L39" s="304"/>
      <c r="M39" s="304"/>
    </row>
    <row r="40" spans="1:22" s="27" customFormat="1">
      <c r="A40" s="126">
        <v>3</v>
      </c>
      <c r="B40" s="440">
        <v>48653</v>
      </c>
      <c r="C40" s="440">
        <v>5538</v>
      </c>
      <c r="D40" s="440">
        <v>4066</v>
      </c>
      <c r="E40" s="440">
        <v>43115</v>
      </c>
      <c r="F40" s="440">
        <v>2296</v>
      </c>
      <c r="G40" s="442">
        <v>18411</v>
      </c>
      <c r="H40" s="305"/>
      <c r="I40" s="304"/>
      <c r="J40" s="304"/>
      <c r="K40" s="304"/>
      <c r="L40" s="304"/>
      <c r="M40" s="304"/>
    </row>
    <row r="41" spans="1:22" ht="23.25" customHeight="1">
      <c r="A41" s="579"/>
      <c r="B41" s="709" t="s">
        <v>420</v>
      </c>
      <c r="C41" s="709"/>
      <c r="D41" s="709"/>
      <c r="E41" s="709"/>
      <c r="F41" s="709"/>
      <c r="G41" s="709"/>
      <c r="H41" s="171"/>
      <c r="Q41" s="27"/>
      <c r="R41" s="27"/>
      <c r="S41" s="27"/>
      <c r="T41" s="27"/>
      <c r="U41" s="27"/>
      <c r="V41" s="27"/>
    </row>
    <row r="42" spans="1:22" ht="23.25" customHeight="1">
      <c r="A42" s="579"/>
      <c r="B42" s="718" t="s">
        <v>409</v>
      </c>
      <c r="C42" s="718"/>
      <c r="D42" s="718"/>
      <c r="E42" s="718"/>
      <c r="F42" s="718"/>
      <c r="G42" s="718"/>
      <c r="H42" s="171"/>
      <c r="Q42" s="27"/>
      <c r="R42" s="27"/>
      <c r="S42" s="27"/>
      <c r="T42" s="27"/>
      <c r="U42" s="27"/>
      <c r="V42" s="27"/>
    </row>
    <row r="43" spans="1:22">
      <c r="A43" s="124" t="s">
        <v>278</v>
      </c>
      <c r="B43" s="119">
        <f>ROUND(B10*100/$B$10,1)</f>
        <v>100</v>
      </c>
      <c r="C43" s="119">
        <f t="shared" ref="C43:G43" si="0">ROUND(C10*100/$B$10,1)</f>
        <v>9.5</v>
      </c>
      <c r="D43" s="119">
        <f t="shared" si="0"/>
        <v>7.4</v>
      </c>
      <c r="E43" s="119">
        <f t="shared" si="0"/>
        <v>90.5</v>
      </c>
      <c r="F43" s="119">
        <f t="shared" si="0"/>
        <v>4.5</v>
      </c>
      <c r="G43" s="111">
        <f t="shared" si="0"/>
        <v>43</v>
      </c>
    </row>
    <row r="44" spans="1:22">
      <c r="A44" s="376" t="s">
        <v>180</v>
      </c>
      <c r="B44" s="119">
        <f>ROUND(B11*100/$B$11,1)</f>
        <v>100</v>
      </c>
      <c r="C44" s="119">
        <f t="shared" ref="C44:G44" si="1">ROUND(C11*100/$B$11,1)</f>
        <v>10.1</v>
      </c>
      <c r="D44" s="119">
        <f t="shared" si="1"/>
        <v>7.4</v>
      </c>
      <c r="E44" s="119">
        <f t="shared" si="1"/>
        <v>89.9</v>
      </c>
      <c r="F44" s="119">
        <f t="shared" si="1"/>
        <v>3.9</v>
      </c>
      <c r="G44" s="111">
        <f t="shared" si="1"/>
        <v>41.9</v>
      </c>
    </row>
    <row r="45" spans="1:22">
      <c r="A45" s="376" t="s">
        <v>171</v>
      </c>
      <c r="B45" s="119">
        <f>ROUND(B12*100/$B$12,1)</f>
        <v>100</v>
      </c>
      <c r="C45" s="119">
        <f t="shared" ref="C45:G45" si="2">ROUND(C12*100/$B$12,1)</f>
        <v>9.9</v>
      </c>
      <c r="D45" s="119">
        <f t="shared" si="2"/>
        <v>7.2</v>
      </c>
      <c r="E45" s="119">
        <f t="shared" si="2"/>
        <v>90.1</v>
      </c>
      <c r="F45" s="119">
        <f t="shared" si="2"/>
        <v>5.4</v>
      </c>
      <c r="G45" s="111">
        <f t="shared" si="2"/>
        <v>40.6</v>
      </c>
    </row>
    <row r="46" spans="1:22">
      <c r="A46" s="376" t="s">
        <v>192</v>
      </c>
      <c r="B46" s="119">
        <f>ROUND(B13*100/$B$13,1)</f>
        <v>100</v>
      </c>
      <c r="C46" s="119">
        <f t="shared" ref="C46:G46" si="3">ROUND(C13*100/$B$13,1)</f>
        <v>10.3</v>
      </c>
      <c r="D46" s="119">
        <f t="shared" si="3"/>
        <v>7.5</v>
      </c>
      <c r="E46" s="119">
        <f t="shared" si="3"/>
        <v>89.7</v>
      </c>
      <c r="F46" s="119">
        <f t="shared" si="3"/>
        <v>4.7</v>
      </c>
      <c r="G46" s="111">
        <f t="shared" si="3"/>
        <v>40.6</v>
      </c>
    </row>
    <row r="47" spans="1:22">
      <c r="A47" s="376" t="s">
        <v>193</v>
      </c>
      <c r="B47" s="119">
        <f>ROUND(B14*100/$B$14,1)</f>
        <v>100</v>
      </c>
      <c r="C47" s="119">
        <f t="shared" ref="C47:G47" si="4">ROUND(C14*100/$B$14,1)</f>
        <v>12.4</v>
      </c>
      <c r="D47" s="119">
        <f t="shared" si="4"/>
        <v>7.3</v>
      </c>
      <c r="E47" s="119">
        <f t="shared" si="4"/>
        <v>87.6</v>
      </c>
      <c r="F47" s="119">
        <f t="shared" si="4"/>
        <v>5.2</v>
      </c>
      <c r="G47" s="111">
        <f t="shared" si="4"/>
        <v>41</v>
      </c>
    </row>
    <row r="48" spans="1:22">
      <c r="A48" s="376" t="s">
        <v>178</v>
      </c>
      <c r="B48" s="119">
        <f>ROUND(B15*100/$B$15,1)</f>
        <v>100</v>
      </c>
      <c r="C48" s="119">
        <f t="shared" ref="C48:G48" si="5">ROUND(C15*100/$B$15,1)</f>
        <v>12.3</v>
      </c>
      <c r="D48" s="119">
        <f t="shared" si="5"/>
        <v>6.9</v>
      </c>
      <c r="E48" s="119">
        <f t="shared" si="5"/>
        <v>87.7</v>
      </c>
      <c r="F48" s="119">
        <f t="shared" si="5"/>
        <v>4.7</v>
      </c>
      <c r="G48" s="111">
        <f t="shared" si="5"/>
        <v>40.4</v>
      </c>
    </row>
    <row r="49" spans="1:7">
      <c r="A49" s="376" t="s">
        <v>217</v>
      </c>
      <c r="B49" s="119">
        <f>ROUND(B16*100/$B$16,1)</f>
        <v>100</v>
      </c>
      <c r="C49" s="119">
        <f t="shared" ref="C49:G49" si="6">ROUND(C16*100/$B$16,1)</f>
        <v>12.7</v>
      </c>
      <c r="D49" s="119">
        <f t="shared" si="6"/>
        <v>7.5</v>
      </c>
      <c r="E49" s="119">
        <f t="shared" si="6"/>
        <v>87.3</v>
      </c>
      <c r="F49" s="119">
        <f t="shared" si="6"/>
        <v>4.4000000000000004</v>
      </c>
      <c r="G49" s="111">
        <f t="shared" si="6"/>
        <v>41.1</v>
      </c>
    </row>
    <row r="50" spans="1:7">
      <c r="A50" s="376" t="s">
        <v>194</v>
      </c>
      <c r="B50" s="119">
        <f>ROUND(B17*100/$B$17,1)</f>
        <v>100</v>
      </c>
      <c r="C50" s="119">
        <f t="shared" ref="C50:G50" si="7">ROUND(C17*100/$B$17,1)</f>
        <v>14.4</v>
      </c>
      <c r="D50" s="119">
        <f t="shared" si="7"/>
        <v>8.9</v>
      </c>
      <c r="E50" s="119">
        <f t="shared" si="7"/>
        <v>85.6</v>
      </c>
      <c r="F50" s="119">
        <f t="shared" si="7"/>
        <v>4.2</v>
      </c>
      <c r="G50" s="111">
        <f t="shared" si="7"/>
        <v>41.2</v>
      </c>
    </row>
    <row r="51" spans="1:7">
      <c r="A51" s="376" t="s">
        <v>195</v>
      </c>
      <c r="B51" s="119">
        <f>ROUND(B18*100/$B$18,1)</f>
        <v>100</v>
      </c>
      <c r="C51" s="119">
        <f t="shared" ref="C51:G51" si="8">ROUND(C18*100/$B$18,1)</f>
        <v>16.8</v>
      </c>
      <c r="D51" s="119">
        <f t="shared" si="8"/>
        <v>15.5</v>
      </c>
      <c r="E51" s="119">
        <f t="shared" si="8"/>
        <v>83.2</v>
      </c>
      <c r="F51" s="119">
        <f t="shared" si="8"/>
        <v>3.7</v>
      </c>
      <c r="G51" s="111">
        <f t="shared" si="8"/>
        <v>42.6</v>
      </c>
    </row>
    <row r="52" spans="1:7">
      <c r="A52" s="376" t="s">
        <v>273</v>
      </c>
      <c r="B52" s="119">
        <f>ROUND(B19*100/$B$19,1)</f>
        <v>100</v>
      </c>
      <c r="C52" s="119">
        <f t="shared" ref="C52:G52" si="9">ROUND(C19*100/$B$19,1)</f>
        <v>15.1</v>
      </c>
      <c r="D52" s="119">
        <f t="shared" si="9"/>
        <v>12.6</v>
      </c>
      <c r="E52" s="119">
        <f t="shared" si="9"/>
        <v>84.9</v>
      </c>
      <c r="F52" s="119">
        <f t="shared" si="9"/>
        <v>3.6</v>
      </c>
      <c r="G52" s="111">
        <f t="shared" si="9"/>
        <v>41.6</v>
      </c>
    </row>
    <row r="53" spans="1:7">
      <c r="A53" s="376" t="s">
        <v>274</v>
      </c>
      <c r="B53" s="119">
        <f>ROUND(B20*100/$B$20,1)</f>
        <v>100</v>
      </c>
      <c r="C53" s="119">
        <f t="shared" ref="C53:G53" si="10">ROUND(C20*100/$B$20,1)</f>
        <v>11.8</v>
      </c>
      <c r="D53" s="119">
        <f t="shared" si="10"/>
        <v>8.9</v>
      </c>
      <c r="E53" s="119">
        <f t="shared" si="10"/>
        <v>88.2</v>
      </c>
      <c r="F53" s="119">
        <f t="shared" si="10"/>
        <v>4.2</v>
      </c>
      <c r="G53" s="111">
        <f t="shared" si="10"/>
        <v>41.7</v>
      </c>
    </row>
    <row r="54" spans="1:7">
      <c r="A54" s="376" t="s">
        <v>196</v>
      </c>
      <c r="B54" s="119">
        <f>ROUND(B21*100/$B$21,1)</f>
        <v>100</v>
      </c>
      <c r="C54" s="119">
        <f t="shared" ref="C54:G54" si="11">ROUND(C21*100/$B$21,1)</f>
        <v>10.6</v>
      </c>
      <c r="D54" s="119">
        <f t="shared" si="11"/>
        <v>7.5</v>
      </c>
      <c r="E54" s="119">
        <f t="shared" si="11"/>
        <v>89.4</v>
      </c>
      <c r="F54" s="119">
        <f t="shared" si="11"/>
        <v>4.2</v>
      </c>
      <c r="G54" s="111">
        <f t="shared" si="11"/>
        <v>41.8</v>
      </c>
    </row>
    <row r="55" spans="1:7">
      <c r="A55" s="376" t="s">
        <v>290</v>
      </c>
      <c r="B55" s="119">
        <f>ROUND(B22*100/$B$22,1)</f>
        <v>100</v>
      </c>
      <c r="C55" s="119">
        <f t="shared" ref="C55:G55" si="12">ROUND(C22*100/$B$22,1)</f>
        <v>9.5</v>
      </c>
      <c r="D55" s="119">
        <f t="shared" si="12"/>
        <v>7.6</v>
      </c>
      <c r="E55" s="119">
        <f t="shared" si="12"/>
        <v>90.5</v>
      </c>
      <c r="F55" s="119">
        <f t="shared" si="12"/>
        <v>5</v>
      </c>
      <c r="G55" s="111">
        <f t="shared" si="12"/>
        <v>41.6</v>
      </c>
    </row>
    <row r="56" spans="1:7">
      <c r="A56" s="376" t="s">
        <v>180</v>
      </c>
      <c r="B56" s="119">
        <f>ROUND(B23*100/$B$23,1)</f>
        <v>100</v>
      </c>
      <c r="C56" s="119">
        <f t="shared" ref="C56:G56" si="13">ROUND(C23*100/$B$23,1)</f>
        <v>11.1</v>
      </c>
      <c r="D56" s="119">
        <f t="shared" si="13"/>
        <v>7.9</v>
      </c>
      <c r="E56" s="119">
        <f t="shared" si="13"/>
        <v>88.9</v>
      </c>
      <c r="F56" s="119">
        <f t="shared" si="13"/>
        <v>4.5</v>
      </c>
      <c r="G56" s="111">
        <f t="shared" si="13"/>
        <v>39.700000000000003</v>
      </c>
    </row>
    <row r="57" spans="1:7">
      <c r="A57" s="376" t="s">
        <v>171</v>
      </c>
      <c r="B57" s="119">
        <f>ROUND(B24*100/$B$24,1)</f>
        <v>100</v>
      </c>
      <c r="C57" s="119">
        <f t="shared" ref="C57:G57" si="14">ROUND(C24*100/$B$24,1)</f>
        <v>10.8</v>
      </c>
      <c r="D57" s="119">
        <f t="shared" si="14"/>
        <v>7.7</v>
      </c>
      <c r="E57" s="119">
        <f t="shared" si="14"/>
        <v>89.2</v>
      </c>
      <c r="F57" s="119">
        <f t="shared" si="14"/>
        <v>4.5</v>
      </c>
      <c r="G57" s="111">
        <f t="shared" si="14"/>
        <v>38</v>
      </c>
    </row>
    <row r="58" spans="1:7">
      <c r="A58" s="370"/>
    </row>
    <row r="59" spans="1:7">
      <c r="A59" s="370"/>
    </row>
    <row r="60" spans="1:7">
      <c r="A60" s="370"/>
    </row>
  </sheetData>
  <customSheetViews>
    <customSheetView guid="{CD67EB8F-754D-4449-8CC6-1511BC5DBCDE}" fitToPage="1" showRuler="0" topLeftCell="A31">
      <selection activeCell="F44" sqref="F44"/>
      <pageMargins left="0.15748031496062992" right="0.23622047244094491" top="0.27559055118110237" bottom="0.15748031496062992" header="0.23622047244094491" footer="0.15748031496062992"/>
      <printOptions horizontalCentered="1"/>
      <pageSetup paperSize="9" scale="82" orientation="portrait" horizontalDpi="300" verticalDpi="300" r:id="rId1"/>
      <headerFooter alignWithMargins="0"/>
    </customSheetView>
    <customSheetView guid="{30400A62-72BF-4B72-8312-A7B9A29244D1}" showPageBreaks="1" fitToPage="1">
      <selection activeCell="B1" sqref="B1:H67"/>
      <pageMargins left="0.15748031496062992" right="0.23622047244094491" top="0.27559055118110237" bottom="0.15748031496062992" header="0.23622047244094491" footer="0.15748031496062992"/>
      <printOptions horizontalCentered="1"/>
      <pageSetup paperSize="9" scale="94" orientation="portrait" horizontalDpi="300" verticalDpi="300" r:id="rId2"/>
      <headerFooter alignWithMargins="0"/>
    </customSheetView>
  </customSheetViews>
  <mergeCells count="8">
    <mergeCell ref="A6:A8"/>
    <mergeCell ref="B9:G9"/>
    <mergeCell ref="B25:G25"/>
    <mergeCell ref="B41:G41"/>
    <mergeCell ref="B42:G42"/>
    <mergeCell ref="C6:G6"/>
    <mergeCell ref="B6:B7"/>
    <mergeCell ref="B8:G8"/>
  </mergeCells>
  <phoneticPr fontId="0" type="noConversion"/>
  <hyperlinks>
    <hyperlink ref="H4:H5" location="'Spis tablic'!A1" display="Powrót do spisu tablic" xr:uid="{00000000-0004-0000-0900-000000000000}"/>
  </hyperlinks>
  <printOptions horizontalCentered="1"/>
  <pageMargins left="0.15748031496062992" right="0.23622047244094491" top="0.27559055118110237" bottom="0.15748031496062992" header="0.23622047244094491" footer="0.15748031496062992"/>
  <pageSetup paperSize="9" scale="95" orientation="portrait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8"/>
  <sheetViews>
    <sheetView zoomScaleNormal="100" workbookViewId="0"/>
  </sheetViews>
  <sheetFormatPr defaultColWidth="9.140625" defaultRowHeight="12.75"/>
  <cols>
    <col min="1" max="1" width="18.7109375" style="6" customWidth="1"/>
    <col min="2" max="9" width="12.7109375" style="6" customWidth="1"/>
    <col min="10" max="16384" width="9.140625" style="22"/>
  </cols>
  <sheetData>
    <row r="1" spans="1:10" ht="15" customHeight="1">
      <c r="A1" s="101" t="s">
        <v>339</v>
      </c>
      <c r="B1" s="101"/>
      <c r="C1" s="101"/>
      <c r="D1" s="101"/>
      <c r="E1" s="101"/>
      <c r="F1" s="102"/>
      <c r="G1" s="102"/>
      <c r="H1" s="78"/>
      <c r="I1" s="78"/>
    </row>
    <row r="2" spans="1:10" ht="13.5" customHeight="1">
      <c r="A2" s="105" t="s">
        <v>261</v>
      </c>
      <c r="B2" s="101"/>
      <c r="C2" s="101"/>
      <c r="D2" s="101"/>
      <c r="E2" s="102"/>
      <c r="F2" s="102"/>
      <c r="G2" s="102"/>
      <c r="H2" s="78"/>
      <c r="I2" s="78"/>
    </row>
    <row r="3" spans="1:10" ht="12.75" customHeight="1">
      <c r="A3" s="625" t="s">
        <v>476</v>
      </c>
      <c r="B3" s="143"/>
      <c r="C3" s="143"/>
      <c r="D3" s="143"/>
      <c r="E3" s="144"/>
      <c r="F3" s="144"/>
      <c r="G3" s="144"/>
      <c r="H3" s="150"/>
      <c r="I3" s="78"/>
    </row>
    <row r="4" spans="1:10" ht="12.75" customHeight="1">
      <c r="A4" s="633" t="s">
        <v>263</v>
      </c>
      <c r="B4" s="143"/>
      <c r="C4" s="143"/>
      <c r="D4" s="151"/>
      <c r="E4" s="144"/>
      <c r="F4" s="144"/>
      <c r="G4" s="144"/>
      <c r="H4" s="150"/>
      <c r="I4" s="78"/>
      <c r="J4" s="324" t="s">
        <v>245</v>
      </c>
    </row>
    <row r="5" spans="1:10" ht="13.5" thickBot="1">
      <c r="A5" s="131"/>
      <c r="B5" s="131"/>
      <c r="C5" s="131"/>
      <c r="D5" s="131"/>
      <c r="E5" s="131"/>
      <c r="F5" s="131"/>
      <c r="G5" s="131"/>
      <c r="H5" s="131"/>
      <c r="I5" s="131"/>
      <c r="J5" s="634" t="s">
        <v>246</v>
      </c>
    </row>
    <row r="6" spans="1:10" ht="14.25" customHeight="1">
      <c r="A6" s="722" t="s">
        <v>463</v>
      </c>
      <c r="B6" s="720" t="s">
        <v>440</v>
      </c>
      <c r="C6" s="719" t="s">
        <v>483</v>
      </c>
      <c r="D6" s="674"/>
      <c r="E6" s="674"/>
      <c r="F6" s="674"/>
      <c r="G6" s="674"/>
      <c r="H6" s="674"/>
      <c r="I6" s="674"/>
    </row>
    <row r="7" spans="1:10" ht="113.25" customHeight="1">
      <c r="A7" s="723"/>
      <c r="B7" s="721"/>
      <c r="C7" s="548" t="s">
        <v>477</v>
      </c>
      <c r="D7" s="548" t="s">
        <v>478</v>
      </c>
      <c r="E7" s="548" t="s">
        <v>479</v>
      </c>
      <c r="F7" s="548" t="s">
        <v>480</v>
      </c>
      <c r="G7" s="548" t="s">
        <v>695</v>
      </c>
      <c r="H7" s="548" t="s">
        <v>481</v>
      </c>
      <c r="I7" s="512" t="s">
        <v>482</v>
      </c>
    </row>
    <row r="8" spans="1:10" ht="13.5" thickBot="1">
      <c r="A8" s="724"/>
      <c r="B8" s="695" t="s">
        <v>497</v>
      </c>
      <c r="C8" s="696"/>
      <c r="D8" s="696"/>
      <c r="E8" s="696"/>
      <c r="F8" s="696"/>
      <c r="G8" s="696"/>
      <c r="H8" s="696"/>
      <c r="I8" s="696"/>
      <c r="J8" s="21"/>
    </row>
    <row r="9" spans="1:10" ht="23.25" customHeight="1">
      <c r="A9" s="582"/>
      <c r="B9" s="725" t="s">
        <v>484</v>
      </c>
      <c r="C9" s="725"/>
      <c r="D9" s="725"/>
      <c r="E9" s="725"/>
      <c r="F9" s="725"/>
      <c r="G9" s="725"/>
      <c r="H9" s="725"/>
      <c r="I9" s="725"/>
    </row>
    <row r="10" spans="1:10">
      <c r="A10" s="126" t="s">
        <v>278</v>
      </c>
      <c r="B10" s="435">
        <v>79609</v>
      </c>
      <c r="C10" s="436">
        <v>45820</v>
      </c>
      <c r="D10" s="436">
        <v>2225</v>
      </c>
      <c r="E10" s="513" t="s">
        <v>109</v>
      </c>
      <c r="F10" s="436">
        <v>6120</v>
      </c>
      <c r="G10" s="436">
        <v>1738</v>
      </c>
      <c r="H10" s="436">
        <v>594</v>
      </c>
      <c r="I10" s="438">
        <v>6634</v>
      </c>
      <c r="J10" s="21"/>
    </row>
    <row r="11" spans="1:10">
      <c r="A11" s="126">
        <v>2</v>
      </c>
      <c r="B11" s="435">
        <v>95425</v>
      </c>
      <c r="C11" s="436">
        <v>52486</v>
      </c>
      <c r="D11" s="436">
        <v>9767</v>
      </c>
      <c r="E11" s="513" t="s">
        <v>109</v>
      </c>
      <c r="F11" s="436">
        <v>5943</v>
      </c>
      <c r="G11" s="436">
        <v>1668</v>
      </c>
      <c r="H11" s="436">
        <v>437</v>
      </c>
      <c r="I11" s="438">
        <v>6517</v>
      </c>
      <c r="J11" s="21"/>
    </row>
    <row r="12" spans="1:10">
      <c r="A12" s="126">
        <v>3</v>
      </c>
      <c r="B12" s="435">
        <v>118824</v>
      </c>
      <c r="C12" s="436">
        <v>63096</v>
      </c>
      <c r="D12" s="436">
        <v>16618</v>
      </c>
      <c r="E12" s="514" t="s">
        <v>109</v>
      </c>
      <c r="F12" s="436">
        <v>6865</v>
      </c>
      <c r="G12" s="436">
        <v>1928</v>
      </c>
      <c r="H12" s="436">
        <v>501</v>
      </c>
      <c r="I12" s="438">
        <v>6954</v>
      </c>
      <c r="J12" s="21"/>
    </row>
    <row r="13" spans="1:10">
      <c r="A13" s="126">
        <v>4</v>
      </c>
      <c r="B13" s="435">
        <v>118692</v>
      </c>
      <c r="C13" s="436">
        <v>64892</v>
      </c>
      <c r="D13" s="436">
        <v>15169</v>
      </c>
      <c r="E13" s="513" t="s">
        <v>109</v>
      </c>
      <c r="F13" s="436">
        <v>6376</v>
      </c>
      <c r="G13" s="436">
        <v>1789</v>
      </c>
      <c r="H13" s="436">
        <v>548</v>
      </c>
      <c r="I13" s="438">
        <v>6733</v>
      </c>
      <c r="J13" s="21"/>
    </row>
    <row r="14" spans="1:10">
      <c r="A14" s="126">
        <v>5</v>
      </c>
      <c r="B14" s="435">
        <v>108903</v>
      </c>
      <c r="C14" s="436">
        <v>59465</v>
      </c>
      <c r="D14" s="436">
        <v>11440</v>
      </c>
      <c r="E14" s="513" t="s">
        <v>109</v>
      </c>
      <c r="F14" s="436">
        <v>6349</v>
      </c>
      <c r="G14" s="436">
        <v>1781</v>
      </c>
      <c r="H14" s="436">
        <v>563</v>
      </c>
      <c r="I14" s="438">
        <v>6903</v>
      </c>
      <c r="J14" s="21"/>
    </row>
    <row r="15" spans="1:10">
      <c r="A15" s="126">
        <v>6</v>
      </c>
      <c r="B15" s="433">
        <v>71197</v>
      </c>
      <c r="C15" s="375">
        <v>47884</v>
      </c>
      <c r="D15" s="436">
        <v>2687</v>
      </c>
      <c r="E15" s="514" t="s">
        <v>109</v>
      </c>
      <c r="F15" s="437">
        <v>5923</v>
      </c>
      <c r="G15" s="437">
        <v>1533</v>
      </c>
      <c r="H15" s="436">
        <v>498</v>
      </c>
      <c r="I15" s="438">
        <v>6148</v>
      </c>
      <c r="J15" s="21"/>
    </row>
    <row r="16" spans="1:10">
      <c r="A16" s="126">
        <v>7</v>
      </c>
      <c r="B16" s="435">
        <v>74595</v>
      </c>
      <c r="C16" s="436">
        <v>51992</v>
      </c>
      <c r="D16" s="436">
        <v>4318</v>
      </c>
      <c r="E16" s="513" t="s">
        <v>109</v>
      </c>
      <c r="F16" s="436">
        <v>5663</v>
      </c>
      <c r="G16" s="436">
        <v>1708</v>
      </c>
      <c r="H16" s="436">
        <v>641</v>
      </c>
      <c r="I16" s="438">
        <v>6704</v>
      </c>
      <c r="J16" s="21"/>
    </row>
    <row r="17" spans="1:10">
      <c r="A17" s="126">
        <v>8</v>
      </c>
      <c r="B17" s="435">
        <v>71303</v>
      </c>
      <c r="C17" s="436">
        <v>49333</v>
      </c>
      <c r="D17" s="436">
        <v>5558</v>
      </c>
      <c r="E17" s="513" t="s">
        <v>109</v>
      </c>
      <c r="F17" s="436">
        <v>5318</v>
      </c>
      <c r="G17" s="436">
        <v>1636</v>
      </c>
      <c r="H17" s="436">
        <v>513</v>
      </c>
      <c r="I17" s="438">
        <v>5372</v>
      </c>
      <c r="J17" s="21"/>
    </row>
    <row r="18" spans="1:10">
      <c r="A18" s="126">
        <v>9</v>
      </c>
      <c r="B18" s="435">
        <v>111548</v>
      </c>
      <c r="C18" s="436">
        <v>74183</v>
      </c>
      <c r="D18" s="437">
        <v>8410</v>
      </c>
      <c r="E18" s="513" t="s">
        <v>109</v>
      </c>
      <c r="F18" s="436">
        <v>6900</v>
      </c>
      <c r="G18" s="436">
        <v>1681</v>
      </c>
      <c r="H18" s="436">
        <v>622</v>
      </c>
      <c r="I18" s="438">
        <v>7203</v>
      </c>
      <c r="J18" s="21"/>
    </row>
    <row r="19" spans="1:10">
      <c r="A19" s="126">
        <v>10</v>
      </c>
      <c r="B19" s="437">
        <v>113400</v>
      </c>
      <c r="C19" s="436">
        <v>71626</v>
      </c>
      <c r="D19" s="436">
        <v>8738</v>
      </c>
      <c r="E19" s="513" t="s">
        <v>109</v>
      </c>
      <c r="F19" s="436">
        <v>6329</v>
      </c>
      <c r="G19" s="436">
        <v>1537</v>
      </c>
      <c r="H19" s="436">
        <v>674</v>
      </c>
      <c r="I19" s="438">
        <v>7713</v>
      </c>
      <c r="J19" s="21"/>
    </row>
    <row r="20" spans="1:10">
      <c r="A20" s="126">
        <v>11</v>
      </c>
      <c r="B20" s="437">
        <v>86768</v>
      </c>
      <c r="C20" s="436">
        <v>56361</v>
      </c>
      <c r="D20" s="436">
        <v>5181</v>
      </c>
      <c r="E20" s="513" t="s">
        <v>109</v>
      </c>
      <c r="F20" s="436">
        <v>4399</v>
      </c>
      <c r="G20" s="436">
        <v>1368</v>
      </c>
      <c r="H20" s="436">
        <v>631</v>
      </c>
      <c r="I20" s="438">
        <v>6458</v>
      </c>
      <c r="J20" s="21"/>
    </row>
    <row r="21" spans="1:10">
      <c r="A21" s="126">
        <v>12</v>
      </c>
      <c r="B21" s="437">
        <v>79322</v>
      </c>
      <c r="C21" s="436">
        <v>50767</v>
      </c>
      <c r="D21" s="436">
        <v>2286</v>
      </c>
      <c r="E21" s="513" t="s">
        <v>109</v>
      </c>
      <c r="F21" s="436">
        <v>3896</v>
      </c>
      <c r="G21" s="436">
        <v>1438</v>
      </c>
      <c r="H21" s="436">
        <v>626</v>
      </c>
      <c r="I21" s="438">
        <v>7305</v>
      </c>
      <c r="J21" s="21"/>
    </row>
    <row r="22" spans="1:10">
      <c r="A22" s="126" t="s">
        <v>290</v>
      </c>
      <c r="B22" s="435">
        <v>72269</v>
      </c>
      <c r="C22" s="436">
        <v>45296</v>
      </c>
      <c r="D22" s="436">
        <v>773</v>
      </c>
      <c r="E22" s="513">
        <v>8949</v>
      </c>
      <c r="F22" s="436">
        <v>5044</v>
      </c>
      <c r="G22" s="436">
        <v>1739</v>
      </c>
      <c r="H22" s="436">
        <v>641</v>
      </c>
      <c r="I22" s="438">
        <v>6618</v>
      </c>
      <c r="J22" s="21"/>
    </row>
    <row r="23" spans="1:10">
      <c r="A23" s="126">
        <v>2</v>
      </c>
      <c r="B23" s="435">
        <v>80126</v>
      </c>
      <c r="C23" s="436">
        <v>52352</v>
      </c>
      <c r="D23" s="436">
        <v>2309</v>
      </c>
      <c r="E23" s="436">
        <v>6780</v>
      </c>
      <c r="F23" s="436">
        <v>5145</v>
      </c>
      <c r="G23" s="436">
        <v>1603</v>
      </c>
      <c r="H23" s="436">
        <v>541</v>
      </c>
      <c r="I23" s="438">
        <v>7652</v>
      </c>
      <c r="J23" s="21"/>
    </row>
    <row r="24" spans="1:10">
      <c r="A24" s="126">
        <v>3</v>
      </c>
      <c r="B24" s="435">
        <v>104754</v>
      </c>
      <c r="C24" s="436">
        <v>67082</v>
      </c>
      <c r="D24" s="436">
        <v>6895</v>
      </c>
      <c r="E24" s="436">
        <v>7726</v>
      </c>
      <c r="F24" s="436">
        <v>6115</v>
      </c>
      <c r="G24" s="436">
        <v>1906</v>
      </c>
      <c r="H24" s="438">
        <v>717</v>
      </c>
      <c r="I24" s="515">
        <v>8863</v>
      </c>
      <c r="J24" s="21"/>
    </row>
    <row r="25" spans="1:10" ht="21" customHeight="1">
      <c r="A25" s="591"/>
      <c r="B25" s="726" t="s">
        <v>485</v>
      </c>
      <c r="C25" s="726"/>
      <c r="D25" s="726"/>
      <c r="E25" s="726"/>
      <c r="F25" s="726"/>
      <c r="G25" s="726"/>
      <c r="H25" s="726"/>
      <c r="I25" s="726"/>
      <c r="J25" s="21"/>
    </row>
    <row r="26" spans="1:10">
      <c r="A26" s="126" t="s">
        <v>302</v>
      </c>
      <c r="B26" s="437">
        <v>40320</v>
      </c>
      <c r="C26" s="437">
        <v>24800</v>
      </c>
      <c r="D26" s="437">
        <v>1514</v>
      </c>
      <c r="E26" s="514" t="s">
        <v>109</v>
      </c>
      <c r="F26" s="437">
        <v>3484</v>
      </c>
      <c r="G26" s="437">
        <v>712</v>
      </c>
      <c r="H26" s="437">
        <v>231</v>
      </c>
      <c r="I26" s="438">
        <v>3010</v>
      </c>
      <c r="J26" s="21"/>
    </row>
    <row r="27" spans="1:10">
      <c r="A27" s="126">
        <v>2</v>
      </c>
      <c r="B27" s="437">
        <v>48459</v>
      </c>
      <c r="C27" s="437">
        <v>27616</v>
      </c>
      <c r="D27" s="437">
        <v>6442</v>
      </c>
      <c r="E27" s="514" t="s">
        <v>109</v>
      </c>
      <c r="F27" s="437">
        <v>3363</v>
      </c>
      <c r="G27" s="437">
        <v>665</v>
      </c>
      <c r="H27" s="437">
        <v>191</v>
      </c>
      <c r="I27" s="438">
        <v>3004</v>
      </c>
      <c r="J27" s="21"/>
    </row>
    <row r="28" spans="1:10">
      <c r="A28" s="126">
        <v>3</v>
      </c>
      <c r="B28" s="437">
        <v>59743</v>
      </c>
      <c r="C28" s="437">
        <v>32453</v>
      </c>
      <c r="D28" s="437">
        <v>10525</v>
      </c>
      <c r="E28" s="514" t="s">
        <v>109</v>
      </c>
      <c r="F28" s="437">
        <v>3873</v>
      </c>
      <c r="G28" s="437">
        <v>827</v>
      </c>
      <c r="H28" s="437">
        <v>197</v>
      </c>
      <c r="I28" s="438">
        <v>3111</v>
      </c>
      <c r="J28" s="21"/>
    </row>
    <row r="29" spans="1:10">
      <c r="A29" s="126">
        <v>4</v>
      </c>
      <c r="B29" s="437">
        <v>57844</v>
      </c>
      <c r="C29" s="437">
        <v>32394</v>
      </c>
      <c r="D29" s="437">
        <v>9249</v>
      </c>
      <c r="E29" s="514" t="s">
        <v>109</v>
      </c>
      <c r="F29" s="437">
        <v>3576</v>
      </c>
      <c r="G29" s="437">
        <v>798</v>
      </c>
      <c r="H29" s="437">
        <v>215</v>
      </c>
      <c r="I29" s="438">
        <v>2991</v>
      </c>
      <c r="J29" s="21"/>
    </row>
    <row r="30" spans="1:10">
      <c r="A30" s="126">
        <v>5</v>
      </c>
      <c r="B30" s="437">
        <v>52182</v>
      </c>
      <c r="C30" s="437">
        <v>29749</v>
      </c>
      <c r="D30" s="437">
        <v>6680</v>
      </c>
      <c r="E30" s="514" t="s">
        <v>109</v>
      </c>
      <c r="F30" s="437">
        <v>3556</v>
      </c>
      <c r="G30" s="437">
        <v>757</v>
      </c>
      <c r="H30" s="437">
        <v>224</v>
      </c>
      <c r="I30" s="438">
        <v>3043</v>
      </c>
      <c r="J30" s="21"/>
    </row>
    <row r="31" spans="1:10">
      <c r="A31" s="126">
        <v>6</v>
      </c>
      <c r="B31" s="437">
        <v>35675</v>
      </c>
      <c r="C31" s="437">
        <v>24417</v>
      </c>
      <c r="D31" s="437">
        <v>1447</v>
      </c>
      <c r="E31" s="514" t="s">
        <v>109</v>
      </c>
      <c r="F31" s="437">
        <v>3493</v>
      </c>
      <c r="G31" s="437">
        <v>670</v>
      </c>
      <c r="H31" s="437">
        <v>188</v>
      </c>
      <c r="I31" s="438">
        <v>3048</v>
      </c>
      <c r="J31" s="21"/>
    </row>
    <row r="32" spans="1:10">
      <c r="A32" s="126">
        <v>7</v>
      </c>
      <c r="B32" s="437">
        <v>37766</v>
      </c>
      <c r="C32" s="437">
        <v>25960</v>
      </c>
      <c r="D32" s="437">
        <v>2619</v>
      </c>
      <c r="E32" s="514" t="s">
        <v>109</v>
      </c>
      <c r="F32" s="437">
        <v>3386</v>
      </c>
      <c r="G32" s="437">
        <v>715</v>
      </c>
      <c r="H32" s="437">
        <v>242</v>
      </c>
      <c r="I32" s="438">
        <v>3327</v>
      </c>
      <c r="J32" s="21"/>
    </row>
    <row r="33" spans="1:10">
      <c r="A33" s="126">
        <v>8</v>
      </c>
      <c r="B33" s="437">
        <v>37135</v>
      </c>
      <c r="C33" s="437">
        <v>25659</v>
      </c>
      <c r="D33" s="437">
        <v>3486</v>
      </c>
      <c r="E33" s="514" t="s">
        <v>109</v>
      </c>
      <c r="F33" s="437">
        <v>2982</v>
      </c>
      <c r="G33" s="437">
        <v>731</v>
      </c>
      <c r="H33" s="437">
        <v>209</v>
      </c>
      <c r="I33" s="438">
        <v>2603</v>
      </c>
      <c r="J33" s="21"/>
    </row>
    <row r="34" spans="1:10">
      <c r="A34" s="126">
        <v>9</v>
      </c>
      <c r="B34" s="437">
        <v>61923</v>
      </c>
      <c r="C34" s="437">
        <v>43248</v>
      </c>
      <c r="D34" s="437">
        <v>5491</v>
      </c>
      <c r="E34" s="514" t="s">
        <v>109</v>
      </c>
      <c r="F34" s="437">
        <v>3945</v>
      </c>
      <c r="G34" s="437">
        <v>739</v>
      </c>
      <c r="H34" s="437">
        <v>248</v>
      </c>
      <c r="I34" s="438">
        <v>3521</v>
      </c>
      <c r="J34" s="21"/>
    </row>
    <row r="35" spans="1:10">
      <c r="A35" s="126">
        <v>10</v>
      </c>
      <c r="B35" s="437">
        <v>59178</v>
      </c>
      <c r="C35" s="437">
        <v>39018</v>
      </c>
      <c r="D35" s="437">
        <v>5306</v>
      </c>
      <c r="E35" s="514" t="s">
        <v>109</v>
      </c>
      <c r="F35" s="437">
        <v>3579</v>
      </c>
      <c r="G35" s="437">
        <v>671</v>
      </c>
      <c r="H35" s="437">
        <v>274</v>
      </c>
      <c r="I35" s="438">
        <v>3591</v>
      </c>
      <c r="J35" s="21"/>
    </row>
    <row r="36" spans="1:10">
      <c r="A36" s="126">
        <v>11</v>
      </c>
      <c r="B36" s="437">
        <v>43347</v>
      </c>
      <c r="C36" s="437">
        <v>29408</v>
      </c>
      <c r="D36" s="437">
        <v>3006</v>
      </c>
      <c r="E36" s="514" t="s">
        <v>109</v>
      </c>
      <c r="F36" s="437">
        <v>2511</v>
      </c>
      <c r="G36" s="437">
        <v>589</v>
      </c>
      <c r="H36" s="437">
        <v>242</v>
      </c>
      <c r="I36" s="438">
        <v>3039</v>
      </c>
      <c r="J36" s="21"/>
    </row>
    <row r="37" spans="1:10">
      <c r="A37" s="126">
        <v>12</v>
      </c>
      <c r="B37" s="437">
        <v>39178</v>
      </c>
      <c r="C37" s="437">
        <v>26510</v>
      </c>
      <c r="D37" s="437">
        <v>1379</v>
      </c>
      <c r="E37" s="514" t="s">
        <v>109</v>
      </c>
      <c r="F37" s="437">
        <v>2249</v>
      </c>
      <c r="G37" s="437">
        <v>652</v>
      </c>
      <c r="H37" s="437">
        <v>260</v>
      </c>
      <c r="I37" s="438">
        <v>3295</v>
      </c>
      <c r="J37" s="21"/>
    </row>
    <row r="38" spans="1:10">
      <c r="A38" s="126" t="s">
        <v>290</v>
      </c>
      <c r="B38" s="437">
        <v>35883</v>
      </c>
      <c r="C38" s="437">
        <v>24094</v>
      </c>
      <c r="D38" s="437">
        <v>516</v>
      </c>
      <c r="E38" s="437">
        <v>3317</v>
      </c>
      <c r="F38" s="437">
        <v>2724</v>
      </c>
      <c r="G38" s="437">
        <v>757</v>
      </c>
      <c r="H38" s="437">
        <v>277</v>
      </c>
      <c r="I38" s="438">
        <v>2901</v>
      </c>
      <c r="J38" s="21"/>
    </row>
    <row r="39" spans="1:10">
      <c r="A39" s="126">
        <v>2</v>
      </c>
      <c r="B39" s="437">
        <v>39957</v>
      </c>
      <c r="C39" s="437">
        <v>27339</v>
      </c>
      <c r="D39" s="437">
        <v>1523</v>
      </c>
      <c r="E39" s="437">
        <v>2401</v>
      </c>
      <c r="F39" s="437">
        <v>2840</v>
      </c>
      <c r="G39" s="437">
        <v>692</v>
      </c>
      <c r="H39" s="437">
        <v>232</v>
      </c>
      <c r="I39" s="438">
        <v>3359</v>
      </c>
      <c r="J39" s="21"/>
    </row>
    <row r="40" spans="1:10">
      <c r="A40" s="126">
        <v>3</v>
      </c>
      <c r="B40" s="437">
        <v>51900</v>
      </c>
      <c r="C40" s="437">
        <v>34073</v>
      </c>
      <c r="D40" s="437">
        <v>4429</v>
      </c>
      <c r="E40" s="437">
        <v>2637</v>
      </c>
      <c r="F40" s="437">
        <v>3352</v>
      </c>
      <c r="G40" s="437">
        <v>866</v>
      </c>
      <c r="H40" s="437">
        <v>312</v>
      </c>
      <c r="I40" s="438">
        <v>3958</v>
      </c>
      <c r="J40" s="21"/>
    </row>
    <row r="41" spans="1:10" ht="19.5" customHeight="1">
      <c r="A41" s="579"/>
      <c r="B41" s="709" t="s">
        <v>486</v>
      </c>
      <c r="C41" s="709"/>
      <c r="D41" s="709"/>
      <c r="E41" s="709"/>
      <c r="F41" s="709"/>
      <c r="G41" s="709"/>
      <c r="H41" s="709"/>
      <c r="I41" s="709"/>
    </row>
    <row r="42" spans="1:10" ht="19.5" customHeight="1">
      <c r="A42" s="579"/>
      <c r="B42" s="718" t="s">
        <v>487</v>
      </c>
      <c r="C42" s="718"/>
      <c r="D42" s="718"/>
      <c r="E42" s="718"/>
      <c r="F42" s="718"/>
      <c r="G42" s="718"/>
      <c r="H42" s="718"/>
      <c r="I42" s="718"/>
    </row>
    <row r="43" spans="1:10">
      <c r="A43" s="376" t="s">
        <v>278</v>
      </c>
      <c r="B43" s="424">
        <f>ROUND(B10*100/$B$10,1)</f>
        <v>100</v>
      </c>
      <c r="C43" s="121">
        <f t="shared" ref="C43:I43" si="0">ROUND(C10*100/$B$10,1)</f>
        <v>57.6</v>
      </c>
      <c r="D43" s="121">
        <f t="shared" si="0"/>
        <v>2.8</v>
      </c>
      <c r="E43" s="546" t="s">
        <v>109</v>
      </c>
      <c r="F43" s="121">
        <f t="shared" si="0"/>
        <v>7.7</v>
      </c>
      <c r="G43" s="121">
        <f t="shared" si="0"/>
        <v>2.2000000000000002</v>
      </c>
      <c r="H43" s="121">
        <f t="shared" si="0"/>
        <v>0.7</v>
      </c>
      <c r="I43" s="554">
        <f t="shared" si="0"/>
        <v>8.3000000000000007</v>
      </c>
      <c r="J43" s="21"/>
    </row>
    <row r="44" spans="1:10">
      <c r="A44" s="376" t="s">
        <v>180</v>
      </c>
      <c r="B44" s="424">
        <f>ROUND(B11*100/$B$11,1)</f>
        <v>100</v>
      </c>
      <c r="C44" s="121">
        <f t="shared" ref="C44:I44" si="1">ROUND(C11*100/$B$11,1)</f>
        <v>55</v>
      </c>
      <c r="D44" s="121">
        <f t="shared" si="1"/>
        <v>10.199999999999999</v>
      </c>
      <c r="E44" s="546" t="s">
        <v>109</v>
      </c>
      <c r="F44" s="121">
        <f t="shared" si="1"/>
        <v>6.2</v>
      </c>
      <c r="G44" s="121">
        <f t="shared" si="1"/>
        <v>1.7</v>
      </c>
      <c r="H44" s="121">
        <f t="shared" si="1"/>
        <v>0.5</v>
      </c>
      <c r="I44" s="554">
        <f t="shared" si="1"/>
        <v>6.8</v>
      </c>
      <c r="J44" s="21"/>
    </row>
    <row r="45" spans="1:10">
      <c r="A45" s="376" t="s">
        <v>171</v>
      </c>
      <c r="B45" s="424">
        <f>ROUND(B12*100/$B$12,1)</f>
        <v>100</v>
      </c>
      <c r="C45" s="121">
        <f t="shared" ref="C45:I45" si="2">ROUND(C12*100/$B$12,1)</f>
        <v>53.1</v>
      </c>
      <c r="D45" s="121">
        <f t="shared" si="2"/>
        <v>14</v>
      </c>
      <c r="E45" s="546" t="s">
        <v>109</v>
      </c>
      <c r="F45" s="121">
        <f t="shared" si="2"/>
        <v>5.8</v>
      </c>
      <c r="G45" s="121">
        <f t="shared" si="2"/>
        <v>1.6</v>
      </c>
      <c r="H45" s="121">
        <f t="shared" si="2"/>
        <v>0.4</v>
      </c>
      <c r="I45" s="554">
        <f t="shared" si="2"/>
        <v>5.9</v>
      </c>
      <c r="J45" s="21"/>
    </row>
    <row r="46" spans="1:10">
      <c r="A46" s="376" t="s">
        <v>192</v>
      </c>
      <c r="B46" s="424">
        <f>ROUND(B13*100/$B$13,1)</f>
        <v>100</v>
      </c>
      <c r="C46" s="121">
        <f t="shared" ref="C46:I46" si="3">ROUND(C13*100/$B$13,1)</f>
        <v>54.7</v>
      </c>
      <c r="D46" s="121">
        <f t="shared" si="3"/>
        <v>12.8</v>
      </c>
      <c r="E46" s="546" t="s">
        <v>109</v>
      </c>
      <c r="F46" s="121">
        <f t="shared" si="3"/>
        <v>5.4</v>
      </c>
      <c r="G46" s="121">
        <f t="shared" si="3"/>
        <v>1.5</v>
      </c>
      <c r="H46" s="121">
        <f t="shared" si="3"/>
        <v>0.5</v>
      </c>
      <c r="I46" s="554">
        <f t="shared" si="3"/>
        <v>5.7</v>
      </c>
      <c r="J46" s="21"/>
    </row>
    <row r="47" spans="1:10">
      <c r="A47" s="376" t="s">
        <v>193</v>
      </c>
      <c r="B47" s="424">
        <f>ROUND(B14*100/$B$14,1)</f>
        <v>100</v>
      </c>
      <c r="C47" s="121">
        <f t="shared" ref="C47:I47" si="4">ROUND(C14*100/$B$14,1)</f>
        <v>54.6</v>
      </c>
      <c r="D47" s="121">
        <f t="shared" si="4"/>
        <v>10.5</v>
      </c>
      <c r="E47" s="546" t="s">
        <v>109</v>
      </c>
      <c r="F47" s="121">
        <f t="shared" si="4"/>
        <v>5.8</v>
      </c>
      <c r="G47" s="121">
        <f t="shared" si="4"/>
        <v>1.6</v>
      </c>
      <c r="H47" s="121">
        <f t="shared" si="4"/>
        <v>0.5</v>
      </c>
      <c r="I47" s="554">
        <f t="shared" si="4"/>
        <v>6.3</v>
      </c>
      <c r="J47" s="21"/>
    </row>
    <row r="48" spans="1:10">
      <c r="A48" s="376" t="s">
        <v>178</v>
      </c>
      <c r="B48" s="424">
        <f>ROUND(B15*100/$B$15,1)</f>
        <v>100</v>
      </c>
      <c r="C48" s="121">
        <f t="shared" ref="C48:I48" si="5">ROUND(C15*100/$B$15,1)</f>
        <v>67.3</v>
      </c>
      <c r="D48" s="121">
        <f t="shared" si="5"/>
        <v>3.8</v>
      </c>
      <c r="E48" s="546" t="s">
        <v>109</v>
      </c>
      <c r="F48" s="121">
        <f t="shared" si="5"/>
        <v>8.3000000000000007</v>
      </c>
      <c r="G48" s="121">
        <f t="shared" si="5"/>
        <v>2.2000000000000002</v>
      </c>
      <c r="H48" s="121">
        <f t="shared" si="5"/>
        <v>0.7</v>
      </c>
      <c r="I48" s="554">
        <f t="shared" si="5"/>
        <v>8.6</v>
      </c>
      <c r="J48" s="21"/>
    </row>
    <row r="49" spans="1:10">
      <c r="A49" s="376" t="s">
        <v>217</v>
      </c>
      <c r="B49" s="424">
        <f>ROUND(B16*100/$B$16,1)</f>
        <v>100</v>
      </c>
      <c r="C49" s="121">
        <f t="shared" ref="C49:I49" si="6">ROUND(C16*100/$B$16,1)</f>
        <v>69.7</v>
      </c>
      <c r="D49" s="121">
        <f t="shared" si="6"/>
        <v>5.8</v>
      </c>
      <c r="E49" s="546" t="s">
        <v>109</v>
      </c>
      <c r="F49" s="121">
        <f t="shared" si="6"/>
        <v>7.6</v>
      </c>
      <c r="G49" s="121">
        <f t="shared" si="6"/>
        <v>2.2999999999999998</v>
      </c>
      <c r="H49" s="121">
        <f t="shared" si="6"/>
        <v>0.9</v>
      </c>
      <c r="I49" s="554">
        <f t="shared" si="6"/>
        <v>9</v>
      </c>
      <c r="J49" s="21"/>
    </row>
    <row r="50" spans="1:10">
      <c r="A50" s="376" t="s">
        <v>194</v>
      </c>
      <c r="B50" s="424">
        <f>ROUND(B17*100/$B$17,1)</f>
        <v>100</v>
      </c>
      <c r="C50" s="121">
        <f t="shared" ref="C50:I50" si="7">ROUND(C17*100/$B$17,1)</f>
        <v>69.2</v>
      </c>
      <c r="D50" s="121">
        <f t="shared" si="7"/>
        <v>7.8</v>
      </c>
      <c r="E50" s="546" t="s">
        <v>109</v>
      </c>
      <c r="F50" s="121">
        <f t="shared" si="7"/>
        <v>7.5</v>
      </c>
      <c r="G50" s="121">
        <f t="shared" si="7"/>
        <v>2.2999999999999998</v>
      </c>
      <c r="H50" s="121">
        <f t="shared" si="7"/>
        <v>0.7</v>
      </c>
      <c r="I50" s="554">
        <f t="shared" si="7"/>
        <v>7.5</v>
      </c>
      <c r="J50" s="21"/>
    </row>
    <row r="51" spans="1:10">
      <c r="A51" s="376" t="s">
        <v>195</v>
      </c>
      <c r="B51" s="424">
        <f>ROUND(B18*100/$B$18,1)</f>
        <v>100</v>
      </c>
      <c r="C51" s="121">
        <f t="shared" ref="C51:I51" si="8">ROUND(C18*100/$B$18,1)</f>
        <v>66.5</v>
      </c>
      <c r="D51" s="121">
        <f t="shared" si="8"/>
        <v>7.5</v>
      </c>
      <c r="E51" s="546" t="s">
        <v>109</v>
      </c>
      <c r="F51" s="121">
        <f t="shared" si="8"/>
        <v>6.2</v>
      </c>
      <c r="G51" s="121">
        <f t="shared" si="8"/>
        <v>1.5</v>
      </c>
      <c r="H51" s="121">
        <f t="shared" si="8"/>
        <v>0.6</v>
      </c>
      <c r="I51" s="554">
        <f t="shared" si="8"/>
        <v>6.5</v>
      </c>
      <c r="J51" s="21"/>
    </row>
    <row r="52" spans="1:10">
      <c r="A52" s="376" t="s">
        <v>273</v>
      </c>
      <c r="B52" s="424">
        <f>ROUND(B19*100/$B$19,1)</f>
        <v>100</v>
      </c>
      <c r="C52" s="121">
        <f t="shared" ref="C52:I52" si="9">ROUND(C19*100/$B$19,1)</f>
        <v>63.2</v>
      </c>
      <c r="D52" s="121">
        <f t="shared" si="9"/>
        <v>7.7</v>
      </c>
      <c r="E52" s="546" t="s">
        <v>109</v>
      </c>
      <c r="F52" s="121">
        <f t="shared" si="9"/>
        <v>5.6</v>
      </c>
      <c r="G52" s="121">
        <f t="shared" si="9"/>
        <v>1.4</v>
      </c>
      <c r="H52" s="121">
        <f t="shared" si="9"/>
        <v>0.6</v>
      </c>
      <c r="I52" s="554">
        <f t="shared" si="9"/>
        <v>6.8</v>
      </c>
      <c r="J52" s="21"/>
    </row>
    <row r="53" spans="1:10">
      <c r="A53" s="376" t="s">
        <v>274</v>
      </c>
      <c r="B53" s="424">
        <f>ROUND(B20*100/$B$20,1)</f>
        <v>100</v>
      </c>
      <c r="C53" s="121">
        <f t="shared" ref="C53:I53" si="10">ROUND(C20*100/$B$20,1)</f>
        <v>65</v>
      </c>
      <c r="D53" s="121">
        <f t="shared" si="10"/>
        <v>6</v>
      </c>
      <c r="E53" s="546" t="s">
        <v>109</v>
      </c>
      <c r="F53" s="121">
        <f t="shared" si="10"/>
        <v>5.0999999999999996</v>
      </c>
      <c r="G53" s="121">
        <f t="shared" si="10"/>
        <v>1.6</v>
      </c>
      <c r="H53" s="121">
        <f t="shared" si="10"/>
        <v>0.7</v>
      </c>
      <c r="I53" s="554">
        <f t="shared" si="10"/>
        <v>7.4</v>
      </c>
      <c r="J53" s="21"/>
    </row>
    <row r="54" spans="1:10">
      <c r="A54" s="376" t="s">
        <v>196</v>
      </c>
      <c r="B54" s="424">
        <f>ROUND(B21*100/$B$21,1)</f>
        <v>100</v>
      </c>
      <c r="C54" s="121">
        <f t="shared" ref="C54:I54" si="11">ROUND(C21*100/$B$21,1)</f>
        <v>64</v>
      </c>
      <c r="D54" s="121">
        <f t="shared" si="11"/>
        <v>2.9</v>
      </c>
      <c r="E54" s="546" t="s">
        <v>109</v>
      </c>
      <c r="F54" s="121">
        <f t="shared" si="11"/>
        <v>4.9000000000000004</v>
      </c>
      <c r="G54" s="121">
        <f t="shared" si="11"/>
        <v>1.8</v>
      </c>
      <c r="H54" s="121">
        <f t="shared" si="11"/>
        <v>0.8</v>
      </c>
      <c r="I54" s="554">
        <f t="shared" si="11"/>
        <v>9.1999999999999993</v>
      </c>
      <c r="J54" s="21"/>
    </row>
    <row r="55" spans="1:10">
      <c r="A55" s="376" t="s">
        <v>291</v>
      </c>
      <c r="B55" s="424">
        <f>ROUND(B22*100/$B$22,1)</f>
        <v>100</v>
      </c>
      <c r="C55" s="121">
        <f t="shared" ref="C55:I55" si="12">ROUND(C22*100/$B$22,1)</f>
        <v>62.7</v>
      </c>
      <c r="D55" s="121">
        <f t="shared" si="12"/>
        <v>1.1000000000000001</v>
      </c>
      <c r="E55" s="121">
        <f t="shared" si="12"/>
        <v>12.4</v>
      </c>
      <c r="F55" s="121">
        <f t="shared" si="12"/>
        <v>7</v>
      </c>
      <c r="G55" s="121">
        <f t="shared" si="12"/>
        <v>2.4</v>
      </c>
      <c r="H55" s="121">
        <f t="shared" si="12"/>
        <v>0.9</v>
      </c>
      <c r="I55" s="554">
        <f t="shared" si="12"/>
        <v>9.1999999999999993</v>
      </c>
      <c r="J55" s="21"/>
    </row>
    <row r="56" spans="1:10">
      <c r="A56" s="376" t="s">
        <v>180</v>
      </c>
      <c r="B56" s="424">
        <f>ROUND(B23*100/$B$23,1)</f>
        <v>100</v>
      </c>
      <c r="C56" s="121">
        <f t="shared" ref="C56:I56" si="13">ROUND(C23*100/$B$23,1)</f>
        <v>65.3</v>
      </c>
      <c r="D56" s="121">
        <f t="shared" si="13"/>
        <v>2.9</v>
      </c>
      <c r="E56" s="121">
        <f t="shared" si="13"/>
        <v>8.5</v>
      </c>
      <c r="F56" s="121">
        <f t="shared" si="13"/>
        <v>6.4</v>
      </c>
      <c r="G56" s="121">
        <f t="shared" si="13"/>
        <v>2</v>
      </c>
      <c r="H56" s="121">
        <f t="shared" si="13"/>
        <v>0.7</v>
      </c>
      <c r="I56" s="554">
        <f t="shared" si="13"/>
        <v>9.5</v>
      </c>
      <c r="J56" s="21"/>
    </row>
    <row r="57" spans="1:10">
      <c r="A57" s="376" t="s">
        <v>171</v>
      </c>
      <c r="B57" s="424">
        <f>ROUND(B24*100/$B$24,1)</f>
        <v>100</v>
      </c>
      <c r="C57" s="121">
        <f t="shared" ref="C57:I57" si="14">ROUND(C24*100/$B$24,1)</f>
        <v>64</v>
      </c>
      <c r="D57" s="121">
        <f t="shared" si="14"/>
        <v>6.6</v>
      </c>
      <c r="E57" s="121">
        <f t="shared" si="14"/>
        <v>7.4</v>
      </c>
      <c r="F57" s="121">
        <f t="shared" si="14"/>
        <v>5.8</v>
      </c>
      <c r="G57" s="121">
        <f t="shared" si="14"/>
        <v>1.8</v>
      </c>
      <c r="H57" s="121">
        <f t="shared" si="14"/>
        <v>0.7</v>
      </c>
      <c r="I57" s="554">
        <f t="shared" si="14"/>
        <v>8.5</v>
      </c>
      <c r="J57" s="21"/>
    </row>
    <row r="58" spans="1:10">
      <c r="J58" s="21"/>
    </row>
  </sheetData>
  <customSheetViews>
    <customSheetView guid="{CD67EB8F-754D-4449-8CC6-1511BC5DBCDE}" fitToPage="1" showRuler="0" topLeftCell="A4">
      <selection activeCell="D50" sqref="D50:I55"/>
      <pageMargins left="0.31496062992125984" right="0.35433070866141736" top="0.39370078740157483" bottom="0.74803149606299213" header="0" footer="0"/>
      <printOptions horizontalCentered="1"/>
      <pageSetup paperSize="9" scale="76" orientation="portrait" r:id="rId1"/>
      <headerFooter alignWithMargins="0"/>
    </customSheetView>
    <customSheetView guid="{30400A62-72BF-4B72-8312-A7B9A29244D1}" showPageBreaks="1" fitToPage="1">
      <selection activeCell="J14" sqref="J14"/>
      <pageMargins left="0.31496062992125984" right="0.35433070866141736" top="0.39370078740157483" bottom="0.74803149606299213" header="0" footer="0"/>
      <printOptions horizontalCentered="1"/>
      <pageSetup paperSize="9" scale="89" orientation="portrait" r:id="rId2"/>
      <headerFooter alignWithMargins="0"/>
    </customSheetView>
  </customSheetViews>
  <mergeCells count="8">
    <mergeCell ref="A6:A8"/>
    <mergeCell ref="B9:I9"/>
    <mergeCell ref="B25:I25"/>
    <mergeCell ref="B41:I41"/>
    <mergeCell ref="B42:I42"/>
    <mergeCell ref="B6:B7"/>
    <mergeCell ref="C6:I6"/>
    <mergeCell ref="B8:I8"/>
  </mergeCells>
  <phoneticPr fontId="0" type="noConversion"/>
  <hyperlinks>
    <hyperlink ref="J4:J5" location="'Spis tablic'!A1" display="Powrót do spisu tablic" xr:uid="{00000000-0004-0000-0A00-000000000000}"/>
  </hyperlinks>
  <printOptions horizontalCentered="1"/>
  <pageMargins left="0.11811023622047245" right="0.15748031496062992" top="0.19685039370078741" bottom="0.35433070866141736" header="0" footer="0"/>
  <pageSetup paperSize="9" scale="95" orientation="portrait" horizontalDpi="1200" verticalDpi="1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4</vt:i4>
      </vt:variant>
    </vt:vector>
  </HeadingPairs>
  <TitlesOfParts>
    <vt:vector size="31" baseType="lpstr">
      <vt:lpstr>Spis tablic</vt:lpstr>
      <vt:lpstr>tabl. 1</vt:lpstr>
      <vt:lpstr>tab.2</vt:lpstr>
      <vt:lpstr>tabl. 2</vt:lpstr>
      <vt:lpstr>tabl. 3</vt:lpstr>
      <vt:lpstr>tabl. 4</vt:lpstr>
      <vt:lpstr>tabl.5</vt:lpstr>
      <vt:lpstr>tabl.6</vt:lpstr>
      <vt:lpstr>tabl.7</vt:lpstr>
      <vt:lpstr>tabl.8</vt:lpstr>
      <vt:lpstr>tabl.9 </vt:lpstr>
      <vt:lpstr>tabl.10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tabl.25</vt:lpstr>
      <vt:lpstr>'tabl. 17'!Obszar_wydruku</vt:lpstr>
      <vt:lpstr>'tabl. 18'!Obszar_wydruku</vt:lpstr>
      <vt:lpstr>tabl.5!Obszar_wydruku</vt:lpstr>
      <vt:lpstr>tab.2!Tytuły_wydruku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Bezrobocie rejestrowane 1 kwartał 2026 r.</dc:title>
  <dc:creator>Główny Urząd Statystyczny</dc:creator>
  <cp:lastPrinted>2019-03-07T07:03:26Z</cp:lastPrinted>
  <dcterms:created xsi:type="dcterms:W3CDTF">2003-07-24T06:23:40Z</dcterms:created>
  <dcterms:modified xsi:type="dcterms:W3CDTF">2026-06-22T08:34:30Z</dcterms:modified>
</cp:coreProperties>
</file>